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ude/Dropbox/eegap/Replication_JPubE_RR/"/>
    </mc:Choice>
  </mc:AlternateContent>
  <xr:revisionPtr revIDLastSave="0" documentId="8_{28CFCC1C-E729-A147-8F4C-8C031C9D0C3B}" xr6:coauthVersionLast="36" xr6:coauthVersionMax="36" xr10:uidLastSave="{00000000-0000-0000-0000-000000000000}"/>
  <bookViews>
    <workbookView xWindow="1360" yWindow="460" windowWidth="24980" windowHeight="16440" xr2:uid="{D434CBC8-B116-8C4F-8672-EE0068F2F1B4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3" l="1"/>
  <c r="C7" i="3"/>
  <c r="C8" i="3" s="1"/>
  <c r="M63" i="3" l="1"/>
  <c r="F47" i="3"/>
  <c r="C75" i="3"/>
  <c r="F63" i="3"/>
  <c r="M46" i="3"/>
  <c r="Q89" i="3"/>
  <c r="H65" i="3"/>
  <c r="M54" i="3"/>
  <c r="R32" i="3"/>
  <c r="M88" i="3"/>
  <c r="Q74" i="3"/>
  <c r="G65" i="3"/>
  <c r="L62" i="3"/>
  <c r="I58" i="3"/>
  <c r="E54" i="3"/>
  <c r="P49" i="3"/>
  <c r="R63" i="3"/>
  <c r="R28" i="3"/>
  <c r="T38" i="3"/>
  <c r="L87" i="3"/>
  <c r="P70" i="3"/>
  <c r="N55" i="3"/>
  <c r="Q58" i="3"/>
  <c r="E46" i="3"/>
  <c r="E62" i="3"/>
  <c r="H49" i="3"/>
  <c r="P65" i="3"/>
  <c r="J51" i="3"/>
  <c r="U80" i="3"/>
  <c r="O65" i="3"/>
  <c r="Q50" i="3"/>
  <c r="R78" i="3"/>
  <c r="M62" i="3"/>
  <c r="I50" i="3"/>
  <c r="T45" i="3"/>
  <c r="C21" i="3"/>
  <c r="O64" i="3"/>
  <c r="P57" i="3"/>
  <c r="L53" i="3"/>
  <c r="R59" i="3"/>
  <c r="R24" i="3"/>
  <c r="T34" i="3"/>
  <c r="G86" i="3"/>
  <c r="Q45" i="3"/>
  <c r="N64" i="3"/>
  <c r="L61" i="3"/>
  <c r="H57" i="3"/>
  <c r="D53" i="3"/>
  <c r="O48" i="3"/>
  <c r="R55" i="3"/>
  <c r="T65" i="3"/>
  <c r="T29" i="3"/>
  <c r="U84" i="3"/>
  <c r="C60" i="3"/>
  <c r="R40" i="3"/>
  <c r="T53" i="3"/>
  <c r="J59" i="3"/>
  <c r="R36" i="3"/>
  <c r="J45" i="3"/>
  <c r="D61" i="3"/>
  <c r="K52" i="3"/>
  <c r="G48" i="3"/>
  <c r="R51" i="3"/>
  <c r="T61" i="3"/>
  <c r="T24" i="3"/>
  <c r="S83" i="3"/>
  <c r="F69" i="3"/>
  <c r="N69" i="3"/>
  <c r="D70" i="3"/>
  <c r="L70" i="3"/>
  <c r="T70" i="3"/>
  <c r="J71" i="3"/>
  <c r="R71" i="3"/>
  <c r="H72" i="3"/>
  <c r="P72" i="3"/>
  <c r="F73" i="3"/>
  <c r="N73" i="3"/>
  <c r="D74" i="3"/>
  <c r="L74" i="3"/>
  <c r="T74" i="3"/>
  <c r="J75" i="3"/>
  <c r="R75" i="3"/>
  <c r="H76" i="3"/>
  <c r="P76" i="3"/>
  <c r="F77" i="3"/>
  <c r="N77" i="3"/>
  <c r="D78" i="3"/>
  <c r="L78" i="3"/>
  <c r="T78" i="3"/>
  <c r="J79" i="3"/>
  <c r="R79" i="3"/>
  <c r="H80" i="3"/>
  <c r="P80" i="3"/>
  <c r="F81" i="3"/>
  <c r="N81" i="3"/>
  <c r="D82" i="3"/>
  <c r="L82" i="3"/>
  <c r="T82" i="3"/>
  <c r="J83" i="3"/>
  <c r="R83" i="3"/>
  <c r="H84" i="3"/>
  <c r="D69" i="3"/>
  <c r="H69" i="3"/>
  <c r="Q69" i="3"/>
  <c r="H70" i="3"/>
  <c r="Q70" i="3"/>
  <c r="H71" i="3"/>
  <c r="Q71" i="3"/>
  <c r="I72" i="3"/>
  <c r="R72" i="3"/>
  <c r="I73" i="3"/>
  <c r="R73" i="3"/>
  <c r="I74" i="3"/>
  <c r="R74" i="3"/>
  <c r="I75" i="3"/>
  <c r="S75" i="3"/>
  <c r="J76" i="3"/>
  <c r="S76" i="3"/>
  <c r="J77" i="3"/>
  <c r="S77" i="3"/>
  <c r="J78" i="3"/>
  <c r="S78" i="3"/>
  <c r="K79" i="3"/>
  <c r="T79" i="3"/>
  <c r="K80" i="3"/>
  <c r="T80" i="3"/>
  <c r="K81" i="3"/>
  <c r="T81" i="3"/>
  <c r="K82" i="3"/>
  <c r="U82" i="3"/>
  <c r="L83" i="3"/>
  <c r="U83" i="3"/>
  <c r="L84" i="3"/>
  <c r="T84" i="3"/>
  <c r="J85" i="3"/>
  <c r="R85" i="3"/>
  <c r="H86" i="3"/>
  <c r="P86" i="3"/>
  <c r="F87" i="3"/>
  <c r="N87" i="3"/>
  <c r="D88" i="3"/>
  <c r="L88" i="3"/>
  <c r="T88" i="3"/>
  <c r="J89" i="3"/>
  <c r="I69" i="3"/>
  <c r="R69" i="3"/>
  <c r="I70" i="3"/>
  <c r="R70" i="3"/>
  <c r="I71" i="3"/>
  <c r="S71" i="3"/>
  <c r="J72" i="3"/>
  <c r="S72" i="3"/>
  <c r="J73" i="3"/>
  <c r="S73" i="3"/>
  <c r="J74" i="3"/>
  <c r="S74" i="3"/>
  <c r="K75" i="3"/>
  <c r="T75" i="3"/>
  <c r="K76" i="3"/>
  <c r="T76" i="3"/>
  <c r="K77" i="3"/>
  <c r="T77" i="3"/>
  <c r="K78" i="3"/>
  <c r="U78" i="3"/>
  <c r="L79" i="3"/>
  <c r="U79" i="3"/>
  <c r="J69" i="3"/>
  <c r="S69" i="3"/>
  <c r="J70" i="3"/>
  <c r="S70" i="3"/>
  <c r="K71" i="3"/>
  <c r="T71" i="3"/>
  <c r="K72" i="3"/>
  <c r="T72" i="3"/>
  <c r="K73" i="3"/>
  <c r="T73" i="3"/>
  <c r="K74" i="3"/>
  <c r="U74" i="3"/>
  <c r="L75" i="3"/>
  <c r="U75" i="3"/>
  <c r="L76" i="3"/>
  <c r="U76" i="3"/>
  <c r="L77" i="3"/>
  <c r="U77" i="3"/>
  <c r="M78" i="3"/>
  <c r="D79" i="3"/>
  <c r="M79" i="3"/>
  <c r="D80" i="3"/>
  <c r="M80" i="3"/>
  <c r="D81" i="3"/>
  <c r="M81" i="3"/>
  <c r="E82" i="3"/>
  <c r="N82" i="3"/>
  <c r="E83" i="3"/>
  <c r="N83" i="3"/>
  <c r="E84" i="3"/>
  <c r="N84" i="3"/>
  <c r="D85" i="3"/>
  <c r="L85" i="3"/>
  <c r="T85" i="3"/>
  <c r="J86" i="3"/>
  <c r="R86" i="3"/>
  <c r="H87" i="3"/>
  <c r="P87" i="3"/>
  <c r="F88" i="3"/>
  <c r="N88" i="3"/>
  <c r="D89" i="3"/>
  <c r="L89" i="3"/>
  <c r="T89" i="3"/>
  <c r="C76" i="3"/>
  <c r="C84" i="3"/>
  <c r="U21" i="3"/>
  <c r="U25" i="3"/>
  <c r="U29" i="3"/>
  <c r="K69" i="3"/>
  <c r="T69" i="3"/>
  <c r="K70" i="3"/>
  <c r="U70" i="3"/>
  <c r="L71" i="3"/>
  <c r="U71" i="3"/>
  <c r="L72" i="3"/>
  <c r="U72" i="3"/>
  <c r="L73" i="3"/>
  <c r="U73" i="3"/>
  <c r="M74" i="3"/>
  <c r="D75" i="3"/>
  <c r="M75" i="3"/>
  <c r="D76" i="3"/>
  <c r="M76" i="3"/>
  <c r="D77" i="3"/>
  <c r="M77" i="3"/>
  <c r="E78" i="3"/>
  <c r="N78" i="3"/>
  <c r="E79" i="3"/>
  <c r="N79" i="3"/>
  <c r="E80" i="3"/>
  <c r="N80" i="3"/>
  <c r="E81" i="3"/>
  <c r="O81" i="3"/>
  <c r="F82" i="3"/>
  <c r="O82" i="3"/>
  <c r="F83" i="3"/>
  <c r="O83" i="3"/>
  <c r="F84" i="3"/>
  <c r="O84" i="3"/>
  <c r="E85" i="3"/>
  <c r="M85" i="3"/>
  <c r="U85" i="3"/>
  <c r="K86" i="3"/>
  <c r="S86" i="3"/>
  <c r="I87" i="3"/>
  <c r="Q87" i="3"/>
  <c r="G88" i="3"/>
  <c r="O88" i="3"/>
  <c r="E89" i="3"/>
  <c r="M89" i="3"/>
  <c r="L69" i="3"/>
  <c r="U69" i="3"/>
  <c r="M70" i="3"/>
  <c r="D71" i="3"/>
  <c r="M71" i="3"/>
  <c r="D72" i="3"/>
  <c r="M72" i="3"/>
  <c r="D73" i="3"/>
  <c r="M73" i="3"/>
  <c r="E74" i="3"/>
  <c r="N74" i="3"/>
  <c r="E75" i="3"/>
  <c r="N75" i="3"/>
  <c r="E76" i="3"/>
  <c r="N76" i="3"/>
  <c r="E77" i="3"/>
  <c r="O77" i="3"/>
  <c r="F78" i="3"/>
  <c r="O78" i="3"/>
  <c r="F79" i="3"/>
  <c r="O79" i="3"/>
  <c r="F80" i="3"/>
  <c r="O80" i="3"/>
  <c r="G81" i="3"/>
  <c r="P81" i="3"/>
  <c r="G82" i="3"/>
  <c r="P82" i="3"/>
  <c r="G83" i="3"/>
  <c r="P83" i="3"/>
  <c r="G84" i="3"/>
  <c r="P84" i="3"/>
  <c r="F85" i="3"/>
  <c r="N85" i="3"/>
  <c r="D86" i="3"/>
  <c r="L86" i="3"/>
  <c r="T86" i="3"/>
  <c r="J87" i="3"/>
  <c r="R87" i="3"/>
  <c r="H88" i="3"/>
  <c r="P88" i="3"/>
  <c r="F89" i="3"/>
  <c r="N89" i="3"/>
  <c r="C70" i="3"/>
  <c r="C78" i="3"/>
  <c r="C86" i="3"/>
  <c r="U22" i="3"/>
  <c r="U26" i="3"/>
  <c r="U30" i="3"/>
  <c r="M69" i="3"/>
  <c r="E70" i="3"/>
  <c r="N70" i="3"/>
  <c r="E71" i="3"/>
  <c r="N71" i="3"/>
  <c r="E72" i="3"/>
  <c r="N72" i="3"/>
  <c r="E73" i="3"/>
  <c r="O73" i="3"/>
  <c r="F74" i="3"/>
  <c r="O74" i="3"/>
  <c r="F75" i="3"/>
  <c r="O75" i="3"/>
  <c r="F76" i="3"/>
  <c r="O76" i="3"/>
  <c r="G77" i="3"/>
  <c r="P77" i="3"/>
  <c r="G78" i="3"/>
  <c r="P78" i="3"/>
  <c r="G79" i="3"/>
  <c r="P79" i="3"/>
  <c r="G80" i="3"/>
  <c r="Q80" i="3"/>
  <c r="H81" i="3"/>
  <c r="Q81" i="3"/>
  <c r="H82" i="3"/>
  <c r="Q82" i="3"/>
  <c r="H83" i="3"/>
  <c r="Q83" i="3"/>
  <c r="I84" i="3"/>
  <c r="Q84" i="3"/>
  <c r="G85" i="3"/>
  <c r="O85" i="3"/>
  <c r="E86" i="3"/>
  <c r="M86" i="3"/>
  <c r="U86" i="3"/>
  <c r="K87" i="3"/>
  <c r="S87" i="3"/>
  <c r="I88" i="3"/>
  <c r="Q88" i="3"/>
  <c r="G89" i="3"/>
  <c r="O89" i="3"/>
  <c r="E69" i="3"/>
  <c r="O69" i="3"/>
  <c r="F70" i="3"/>
  <c r="O70" i="3"/>
  <c r="F71" i="3"/>
  <c r="O71" i="3"/>
  <c r="F72" i="3"/>
  <c r="O72" i="3"/>
  <c r="G73" i="3"/>
  <c r="P73" i="3"/>
  <c r="G74" i="3"/>
  <c r="P74" i="3"/>
  <c r="G75" i="3"/>
  <c r="P75" i="3"/>
  <c r="G76" i="3"/>
  <c r="Q76" i="3"/>
  <c r="H77" i="3"/>
  <c r="Q77" i="3"/>
  <c r="H78" i="3"/>
  <c r="Q78" i="3"/>
  <c r="H79" i="3"/>
  <c r="Q79" i="3"/>
  <c r="G71" i="3"/>
  <c r="H75" i="3"/>
  <c r="I79" i="3"/>
  <c r="I81" i="3"/>
  <c r="M82" i="3"/>
  <c r="T83" i="3"/>
  <c r="H85" i="3"/>
  <c r="I86" i="3"/>
  <c r="M87" i="3"/>
  <c r="R88" i="3"/>
  <c r="R89" i="3"/>
  <c r="C77" i="3"/>
  <c r="C88" i="3"/>
  <c r="U24" i="3"/>
  <c r="T30" i="3"/>
  <c r="U34" i="3"/>
  <c r="U38" i="3"/>
  <c r="U45" i="3"/>
  <c r="U49" i="3"/>
  <c r="U53" i="3"/>
  <c r="U57" i="3"/>
  <c r="U61" i="3"/>
  <c r="U65" i="3"/>
  <c r="S24" i="3"/>
  <c r="S28" i="3"/>
  <c r="S32" i="3"/>
  <c r="S36" i="3"/>
  <c r="S40" i="3"/>
  <c r="S47" i="3"/>
  <c r="S51" i="3"/>
  <c r="S55" i="3"/>
  <c r="S59" i="3"/>
  <c r="S63" i="3"/>
  <c r="F46" i="3"/>
  <c r="N46" i="3"/>
  <c r="G47" i="3"/>
  <c r="O47" i="3"/>
  <c r="H48" i="3"/>
  <c r="P48" i="3"/>
  <c r="I49" i="3"/>
  <c r="Q49" i="3"/>
  <c r="J50" i="3"/>
  <c r="C51" i="3"/>
  <c r="K51" i="3"/>
  <c r="D52" i="3"/>
  <c r="L52" i="3"/>
  <c r="E53" i="3"/>
  <c r="M53" i="3"/>
  <c r="F54" i="3"/>
  <c r="N54" i="3"/>
  <c r="G55" i="3"/>
  <c r="O55" i="3"/>
  <c r="H56" i="3"/>
  <c r="P56" i="3"/>
  <c r="I57" i="3"/>
  <c r="Q57" i="3"/>
  <c r="J58" i="3"/>
  <c r="C59" i="3"/>
  <c r="K59" i="3"/>
  <c r="D60" i="3"/>
  <c r="L60" i="3"/>
  <c r="E61" i="3"/>
  <c r="M61" i="3"/>
  <c r="F62" i="3"/>
  <c r="N62" i="3"/>
  <c r="G63" i="3"/>
  <c r="O63" i="3"/>
  <c r="H64" i="3"/>
  <c r="P64" i="3"/>
  <c r="I65" i="3"/>
  <c r="Q65" i="3"/>
  <c r="K45" i="3"/>
  <c r="C45" i="3"/>
  <c r="D55" i="3"/>
  <c r="E56" i="3"/>
  <c r="O58" i="3"/>
  <c r="J61" i="3"/>
  <c r="L63" i="3"/>
  <c r="N65" i="3"/>
  <c r="G57" i="3"/>
  <c r="P71" i="3"/>
  <c r="Q75" i="3"/>
  <c r="S79" i="3"/>
  <c r="J81" i="3"/>
  <c r="R82" i="3"/>
  <c r="D84" i="3"/>
  <c r="I85" i="3"/>
  <c r="N86" i="3"/>
  <c r="O87" i="3"/>
  <c r="S88" i="3"/>
  <c r="S89" i="3"/>
  <c r="C79" i="3"/>
  <c r="C89" i="3"/>
  <c r="T25" i="3"/>
  <c r="T31" i="3"/>
  <c r="T35" i="3"/>
  <c r="T39" i="3"/>
  <c r="T46" i="3"/>
  <c r="T50" i="3"/>
  <c r="T54" i="3"/>
  <c r="T58" i="3"/>
  <c r="T62" i="3"/>
  <c r="R21" i="3"/>
  <c r="R25" i="3"/>
  <c r="R29" i="3"/>
  <c r="R33" i="3"/>
  <c r="R37" i="3"/>
  <c r="R41" i="3"/>
  <c r="R48" i="3"/>
  <c r="R52" i="3"/>
  <c r="R56" i="3"/>
  <c r="R60" i="3"/>
  <c r="R64" i="3"/>
  <c r="G46" i="3"/>
  <c r="O46" i="3"/>
  <c r="H47" i="3"/>
  <c r="P47" i="3"/>
  <c r="I48" i="3"/>
  <c r="Q48" i="3"/>
  <c r="J49" i="3"/>
  <c r="C50" i="3"/>
  <c r="K50" i="3"/>
  <c r="D51" i="3"/>
  <c r="L51" i="3"/>
  <c r="E52" i="3"/>
  <c r="M52" i="3"/>
  <c r="F53" i="3"/>
  <c r="N53" i="3"/>
  <c r="G54" i="3"/>
  <c r="O54" i="3"/>
  <c r="H55" i="3"/>
  <c r="P55" i="3"/>
  <c r="I56" i="3"/>
  <c r="Q56" i="3"/>
  <c r="J57" i="3"/>
  <c r="C58" i="3"/>
  <c r="K58" i="3"/>
  <c r="D59" i="3"/>
  <c r="L59" i="3"/>
  <c r="E60" i="3"/>
  <c r="M60" i="3"/>
  <c r="F61" i="3"/>
  <c r="N61" i="3"/>
  <c r="G62" i="3"/>
  <c r="O62" i="3"/>
  <c r="H63" i="3"/>
  <c r="P63" i="3"/>
  <c r="I64" i="3"/>
  <c r="Q64" i="3"/>
  <c r="J65" i="3"/>
  <c r="D45" i="3"/>
  <c r="L45" i="3"/>
  <c r="O45" i="3"/>
  <c r="I52" i="3"/>
  <c r="G58" i="3"/>
  <c r="C62" i="3"/>
  <c r="F65" i="3"/>
  <c r="H58" i="3"/>
  <c r="K61" i="3"/>
  <c r="G72" i="3"/>
  <c r="I76" i="3"/>
  <c r="I80" i="3"/>
  <c r="L81" i="3"/>
  <c r="S82" i="3"/>
  <c r="J84" i="3"/>
  <c r="K85" i="3"/>
  <c r="O86" i="3"/>
  <c r="T87" i="3"/>
  <c r="U88" i="3"/>
  <c r="U89" i="3"/>
  <c r="C80" i="3"/>
  <c r="C69" i="3"/>
  <c r="T26" i="3"/>
  <c r="U31" i="3"/>
  <c r="U35" i="3"/>
  <c r="U39" i="3"/>
  <c r="U46" i="3"/>
  <c r="U50" i="3"/>
  <c r="U54" i="3"/>
  <c r="U58" i="3"/>
  <c r="U62" i="3"/>
  <c r="S21" i="3"/>
  <c r="S25" i="3"/>
  <c r="S29" i="3"/>
  <c r="S33" i="3"/>
  <c r="S37" i="3"/>
  <c r="S41" i="3"/>
  <c r="S48" i="3"/>
  <c r="S52" i="3"/>
  <c r="S56" i="3"/>
  <c r="S60" i="3"/>
  <c r="S64" i="3"/>
  <c r="H46" i="3"/>
  <c r="P46" i="3"/>
  <c r="I47" i="3"/>
  <c r="Q47" i="3"/>
  <c r="J48" i="3"/>
  <c r="C49" i="3"/>
  <c r="K49" i="3"/>
  <c r="D50" i="3"/>
  <c r="L50" i="3"/>
  <c r="E51" i="3"/>
  <c r="M51" i="3"/>
  <c r="F52" i="3"/>
  <c r="N52" i="3"/>
  <c r="G53" i="3"/>
  <c r="O53" i="3"/>
  <c r="H54" i="3"/>
  <c r="P54" i="3"/>
  <c r="I55" i="3"/>
  <c r="Q55" i="3"/>
  <c r="J56" i="3"/>
  <c r="C57" i="3"/>
  <c r="K57" i="3"/>
  <c r="D58" i="3"/>
  <c r="L58" i="3"/>
  <c r="E59" i="3"/>
  <c r="M59" i="3"/>
  <c r="F60" i="3"/>
  <c r="N60" i="3"/>
  <c r="G61" i="3"/>
  <c r="O61" i="3"/>
  <c r="H62" i="3"/>
  <c r="P62" i="3"/>
  <c r="I63" i="3"/>
  <c r="Q63" i="3"/>
  <c r="J64" i="3"/>
  <c r="C65" i="3"/>
  <c r="K65" i="3"/>
  <c r="E45" i="3"/>
  <c r="M45" i="3"/>
  <c r="O34" i="3"/>
  <c r="L65" i="3"/>
  <c r="N45" i="3"/>
  <c r="K31" i="3"/>
  <c r="K54" i="3"/>
  <c r="F57" i="3"/>
  <c r="Q60" i="3"/>
  <c r="M64" i="3"/>
  <c r="O57" i="3"/>
  <c r="D62" i="3"/>
  <c r="Q72" i="3"/>
  <c r="R76" i="3"/>
  <c r="J80" i="3"/>
  <c r="R81" i="3"/>
  <c r="D83" i="3"/>
  <c r="K84" i="3"/>
  <c r="P85" i="3"/>
  <c r="Q86" i="3"/>
  <c r="U87" i="3"/>
  <c r="H89" i="3"/>
  <c r="C71" i="3"/>
  <c r="C81" i="3"/>
  <c r="T21" i="3"/>
  <c r="T27" i="3"/>
  <c r="T32" i="3"/>
  <c r="T36" i="3"/>
  <c r="T40" i="3"/>
  <c r="T47" i="3"/>
  <c r="T51" i="3"/>
  <c r="T55" i="3"/>
  <c r="T59" i="3"/>
  <c r="T63" i="3"/>
  <c r="R22" i="3"/>
  <c r="R26" i="3"/>
  <c r="R30" i="3"/>
  <c r="R34" i="3"/>
  <c r="R38" i="3"/>
  <c r="R45" i="3"/>
  <c r="R49" i="3"/>
  <c r="R53" i="3"/>
  <c r="R57" i="3"/>
  <c r="R61" i="3"/>
  <c r="R65" i="3"/>
  <c r="I46" i="3"/>
  <c r="Q46" i="3"/>
  <c r="J47" i="3"/>
  <c r="C48" i="3"/>
  <c r="K48" i="3"/>
  <c r="D49" i="3"/>
  <c r="L49" i="3"/>
  <c r="E50" i="3"/>
  <c r="M50" i="3"/>
  <c r="F51" i="3"/>
  <c r="N51" i="3"/>
  <c r="G52" i="3"/>
  <c r="O52" i="3"/>
  <c r="H53" i="3"/>
  <c r="P53" i="3"/>
  <c r="I54" i="3"/>
  <c r="Q54" i="3"/>
  <c r="J55" i="3"/>
  <c r="C56" i="3"/>
  <c r="K56" i="3"/>
  <c r="D57" i="3"/>
  <c r="L57" i="3"/>
  <c r="E58" i="3"/>
  <c r="M58" i="3"/>
  <c r="F59" i="3"/>
  <c r="N59" i="3"/>
  <c r="G60" i="3"/>
  <c r="O60" i="3"/>
  <c r="H61" i="3"/>
  <c r="P61" i="3"/>
  <c r="I62" i="3"/>
  <c r="Q62" i="3"/>
  <c r="J63" i="3"/>
  <c r="C64" i="3"/>
  <c r="K64" i="3"/>
  <c r="D65" i="3"/>
  <c r="F45" i="3"/>
  <c r="F25" i="3"/>
  <c r="C54" i="3"/>
  <c r="N57" i="3"/>
  <c r="I60" i="3"/>
  <c r="D63" i="3"/>
  <c r="P45" i="3"/>
  <c r="I59" i="3"/>
  <c r="G69" i="3"/>
  <c r="H73" i="3"/>
  <c r="I77" i="3"/>
  <c r="L80" i="3"/>
  <c r="S81" i="3"/>
  <c r="I83" i="3"/>
  <c r="M84" i="3"/>
  <c r="Q85" i="3"/>
  <c r="D87" i="3"/>
  <c r="E88" i="3"/>
  <c r="I89" i="3"/>
  <c r="C72" i="3"/>
  <c r="C82" i="3"/>
  <c r="T22" i="3"/>
  <c r="U27" i="3"/>
  <c r="U32" i="3"/>
  <c r="U36" i="3"/>
  <c r="U40" i="3"/>
  <c r="U47" i="3"/>
  <c r="U51" i="3"/>
  <c r="U55" i="3"/>
  <c r="U59" i="3"/>
  <c r="U63" i="3"/>
  <c r="S22" i="3"/>
  <c r="S26" i="3"/>
  <c r="S30" i="3"/>
  <c r="S34" i="3"/>
  <c r="S38" i="3"/>
  <c r="S45" i="3"/>
  <c r="S49" i="3"/>
  <c r="S53" i="3"/>
  <c r="S57" i="3"/>
  <c r="S61" i="3"/>
  <c r="S65" i="3"/>
  <c r="J46" i="3"/>
  <c r="C47" i="3"/>
  <c r="K47" i="3"/>
  <c r="D48" i="3"/>
  <c r="L48" i="3"/>
  <c r="E49" i="3"/>
  <c r="M49" i="3"/>
  <c r="F50" i="3"/>
  <c r="N50" i="3"/>
  <c r="G51" i="3"/>
  <c r="O51" i="3"/>
  <c r="H52" i="3"/>
  <c r="P52" i="3"/>
  <c r="I53" i="3"/>
  <c r="Q53" i="3"/>
  <c r="J54" i="3"/>
  <c r="C55" i="3"/>
  <c r="K55" i="3"/>
  <c r="D56" i="3"/>
  <c r="L56" i="3"/>
  <c r="E57" i="3"/>
  <c r="M57" i="3"/>
  <c r="F58" i="3"/>
  <c r="N58" i="3"/>
  <c r="G59" i="3"/>
  <c r="O59" i="3"/>
  <c r="H60" i="3"/>
  <c r="P60" i="3"/>
  <c r="I61" i="3"/>
  <c r="Q61" i="3"/>
  <c r="J62" i="3"/>
  <c r="C63" i="3"/>
  <c r="K63" i="3"/>
  <c r="D64" i="3"/>
  <c r="L64" i="3"/>
  <c r="E65" i="3"/>
  <c r="M65" i="3"/>
  <c r="G45" i="3"/>
  <c r="J53" i="3"/>
  <c r="H59" i="3"/>
  <c r="E64" i="3"/>
  <c r="D36" i="3"/>
  <c r="C61" i="3"/>
  <c r="P69" i="3"/>
  <c r="Q73" i="3"/>
  <c r="R77" i="3"/>
  <c r="R80" i="3"/>
  <c r="U81" i="3"/>
  <c r="K83" i="3"/>
  <c r="R84" i="3"/>
  <c r="S85" i="3"/>
  <c r="E87" i="3"/>
  <c r="J88" i="3"/>
  <c r="K89" i="3"/>
  <c r="C73" i="3"/>
  <c r="C83" i="3"/>
  <c r="T23" i="3"/>
  <c r="T28" i="3"/>
  <c r="T33" i="3"/>
  <c r="T37" i="3"/>
  <c r="T41" i="3"/>
  <c r="T48" i="3"/>
  <c r="T52" i="3"/>
  <c r="T56" i="3"/>
  <c r="T60" i="3"/>
  <c r="T64" i="3"/>
  <c r="R23" i="3"/>
  <c r="R27" i="3"/>
  <c r="R31" i="3"/>
  <c r="R35" i="3"/>
  <c r="R39" i="3"/>
  <c r="R46" i="3"/>
  <c r="R50" i="3"/>
  <c r="R54" i="3"/>
  <c r="R58" i="3"/>
  <c r="R62" i="3"/>
  <c r="C46" i="3"/>
  <c r="K46" i="3"/>
  <c r="D47" i="3"/>
  <c r="L47" i="3"/>
  <c r="E48" i="3"/>
  <c r="M48" i="3"/>
  <c r="F49" i="3"/>
  <c r="N49" i="3"/>
  <c r="G50" i="3"/>
  <c r="O50" i="3"/>
  <c r="H51" i="3"/>
  <c r="P51" i="3"/>
  <c r="Q52" i="3"/>
  <c r="L55" i="3"/>
  <c r="M56" i="3"/>
  <c r="P59" i="3"/>
  <c r="K62" i="3"/>
  <c r="H45" i="3"/>
  <c r="Q59" i="3"/>
  <c r="F64" i="3"/>
  <c r="G70" i="3"/>
  <c r="H74" i="3"/>
  <c r="I78" i="3"/>
  <c r="S80" i="3"/>
  <c r="I82" i="3"/>
  <c r="M83" i="3"/>
  <c r="S84" i="3"/>
  <c r="F86" i="3"/>
  <c r="G87" i="3"/>
  <c r="K88" i="3"/>
  <c r="P89" i="3"/>
  <c r="C74" i="3"/>
  <c r="C85" i="3"/>
  <c r="U23" i="3"/>
  <c r="U28" i="3"/>
  <c r="U33" i="3"/>
  <c r="U37" i="3"/>
  <c r="U41" i="3"/>
  <c r="U48" i="3"/>
  <c r="U52" i="3"/>
  <c r="U56" i="3"/>
  <c r="U60" i="3"/>
  <c r="U64" i="3"/>
  <c r="S23" i="3"/>
  <c r="S27" i="3"/>
  <c r="S31" i="3"/>
  <c r="S35" i="3"/>
  <c r="S39" i="3"/>
  <c r="S46" i="3"/>
  <c r="S50" i="3"/>
  <c r="S54" i="3"/>
  <c r="S58" i="3"/>
  <c r="S62" i="3"/>
  <c r="D46" i="3"/>
  <c r="L46" i="3"/>
  <c r="E47" i="3"/>
  <c r="M47" i="3"/>
  <c r="F48" i="3"/>
  <c r="N48" i="3"/>
  <c r="G49" i="3"/>
  <c r="O49" i="3"/>
  <c r="H50" i="3"/>
  <c r="P50" i="3"/>
  <c r="I51" i="3"/>
  <c r="Q51" i="3"/>
  <c r="J52" i="3"/>
  <c r="C53" i="3"/>
  <c r="K53" i="3"/>
  <c r="D54" i="3"/>
  <c r="L54" i="3"/>
  <c r="E55" i="3"/>
  <c r="M55" i="3"/>
  <c r="F56" i="3"/>
  <c r="N56" i="3"/>
  <c r="P58" i="3"/>
  <c r="J60" i="3"/>
  <c r="E63" i="3"/>
  <c r="F55" i="3"/>
  <c r="T49" i="3"/>
  <c r="G64" i="3"/>
  <c r="O56" i="3"/>
  <c r="I45" i="3"/>
  <c r="N63" i="3"/>
  <c r="K60" i="3"/>
  <c r="G56" i="3"/>
  <c r="C52" i="3"/>
  <c r="N47" i="3"/>
  <c r="R47" i="3"/>
  <c r="T57" i="3"/>
  <c r="C87" i="3"/>
  <c r="J82" i="3"/>
  <c r="J40" i="3"/>
  <c r="K39" i="3"/>
  <c r="C36" i="3"/>
  <c r="E31" i="3"/>
  <c r="E25" i="3"/>
  <c r="Q32" i="3"/>
  <c r="I39" i="3"/>
  <c r="M34" i="3"/>
  <c r="D30" i="3"/>
  <c r="M23" i="3"/>
  <c r="Q28" i="3"/>
  <c r="L21" i="3"/>
  <c r="C39" i="3"/>
  <c r="K34" i="3"/>
  <c r="L29" i="3"/>
  <c r="I23" i="3"/>
  <c r="O27" i="3"/>
  <c r="J21" i="3"/>
  <c r="D38" i="3"/>
  <c r="J34" i="3"/>
  <c r="F28" i="3"/>
  <c r="F22" i="3"/>
  <c r="O23" i="3"/>
  <c r="G21" i="3"/>
  <c r="K37" i="3"/>
  <c r="K33" i="3"/>
  <c r="E28" i="3"/>
  <c r="E22" i="3"/>
  <c r="O22" i="3"/>
  <c r="G41" i="3"/>
  <c r="J37" i="3"/>
  <c r="D33" i="3"/>
  <c r="M26" i="3"/>
  <c r="O38" i="3"/>
  <c r="K40" i="3"/>
  <c r="K36" i="3"/>
  <c r="C33" i="3"/>
  <c r="L26" i="3"/>
  <c r="P37" i="3"/>
  <c r="I40" i="3"/>
  <c r="M35" i="3"/>
  <c r="D31" i="3"/>
  <c r="H26" i="3"/>
  <c r="F23" i="3"/>
  <c r="N27" i="3"/>
  <c r="H40" i="3"/>
  <c r="J35" i="3"/>
  <c r="J32" i="3"/>
  <c r="C31" i="3"/>
  <c r="G29" i="3"/>
  <c r="C28" i="3"/>
  <c r="E26" i="3"/>
  <c r="C25" i="3"/>
  <c r="E23" i="3"/>
  <c r="Q40" i="3"/>
  <c r="N37" i="3"/>
  <c r="O32" i="3"/>
  <c r="Q26" i="3"/>
  <c r="O21" i="3"/>
  <c r="M41" i="3"/>
  <c r="I37" i="3"/>
  <c r="K32" i="3"/>
  <c r="K29" i="3"/>
  <c r="D25" i="3"/>
  <c r="D22" i="3"/>
  <c r="P32" i="3"/>
  <c r="P21" i="3"/>
  <c r="L38" i="3"/>
  <c r="C34" i="3"/>
  <c r="D21" i="3"/>
  <c r="K41" i="3"/>
  <c r="M39" i="3"/>
  <c r="I38" i="3"/>
  <c r="M36" i="3"/>
  <c r="I35" i="3"/>
  <c r="M33" i="3"/>
  <c r="F32" i="3"/>
  <c r="M30" i="3"/>
  <c r="D29" i="3"/>
  <c r="M27" i="3"/>
  <c r="D26" i="3"/>
  <c r="H24" i="3"/>
  <c r="D23" i="3"/>
  <c r="P40" i="3"/>
  <c r="Q36" i="3"/>
  <c r="O31" i="3"/>
  <c r="O26" i="3"/>
  <c r="Q21" i="3"/>
  <c r="Q23" i="3"/>
  <c r="Q25" i="3"/>
  <c r="Q27" i="3"/>
  <c r="Q29" i="3"/>
  <c r="Q31" i="3"/>
  <c r="Q33" i="3"/>
  <c r="Q35" i="3"/>
  <c r="Q37" i="3"/>
  <c r="Q39" i="3"/>
  <c r="Q41" i="3"/>
  <c r="J22" i="3"/>
  <c r="G23" i="3"/>
  <c r="D24" i="3"/>
  <c r="L24" i="3"/>
  <c r="I25" i="3"/>
  <c r="F26" i="3"/>
  <c r="C27" i="3"/>
  <c r="K27" i="3"/>
  <c r="H28" i="3"/>
  <c r="E29" i="3"/>
  <c r="M29" i="3"/>
  <c r="J30" i="3"/>
  <c r="G31" i="3"/>
  <c r="D32" i="3"/>
  <c r="L32" i="3"/>
  <c r="I33" i="3"/>
  <c r="F34" i="3"/>
  <c r="C35" i="3"/>
  <c r="K35" i="3"/>
  <c r="H36" i="3"/>
  <c r="E37" i="3"/>
  <c r="M37" i="3"/>
  <c r="J38" i="3"/>
  <c r="G39" i="3"/>
  <c r="D40" i="3"/>
  <c r="L40" i="3"/>
  <c r="I41" i="3"/>
  <c r="H21" i="3"/>
  <c r="N22" i="3"/>
  <c r="N24" i="3"/>
  <c r="N26" i="3"/>
  <c r="N28" i="3"/>
  <c r="N30" i="3"/>
  <c r="N32" i="3"/>
  <c r="N34" i="3"/>
  <c r="N36" i="3"/>
  <c r="N38" i="3"/>
  <c r="N40" i="3"/>
  <c r="C22" i="3"/>
  <c r="K22" i="3"/>
  <c r="H23" i="3"/>
  <c r="E24" i="3"/>
  <c r="M24" i="3"/>
  <c r="J25" i="3"/>
  <c r="G26" i="3"/>
  <c r="D27" i="3"/>
  <c r="L27" i="3"/>
  <c r="I28" i="3"/>
  <c r="F29" i="3"/>
  <c r="C30" i="3"/>
  <c r="K30" i="3"/>
  <c r="H31" i="3"/>
  <c r="E32" i="3"/>
  <c r="M32" i="3"/>
  <c r="J33" i="3"/>
  <c r="G34" i="3"/>
  <c r="D35" i="3"/>
  <c r="L35" i="3"/>
  <c r="I36" i="3"/>
  <c r="F37" i="3"/>
  <c r="C38" i="3"/>
  <c r="K38" i="3"/>
  <c r="H39" i="3"/>
  <c r="E40" i="3"/>
  <c r="M40" i="3"/>
  <c r="J41" i="3"/>
  <c r="I21" i="3"/>
  <c r="P22" i="3"/>
  <c r="N25" i="3"/>
  <c r="P27" i="3"/>
  <c r="P30" i="3"/>
  <c r="N33" i="3"/>
  <c r="P35" i="3"/>
  <c r="P38" i="3"/>
  <c r="N41" i="3"/>
  <c r="I22" i="3"/>
  <c r="J23" i="3"/>
  <c r="I24" i="3"/>
  <c r="H25" i="3"/>
  <c r="I26" i="3"/>
  <c r="H27" i="3"/>
  <c r="G28" i="3"/>
  <c r="H29" i="3"/>
  <c r="G30" i="3"/>
  <c r="F31" i="3"/>
  <c r="G32" i="3"/>
  <c r="F33" i="3"/>
  <c r="E34" i="3"/>
  <c r="F35" i="3"/>
  <c r="E36" i="3"/>
  <c r="D37" i="3"/>
  <c r="E38" i="3"/>
  <c r="D39" i="3"/>
  <c r="C40" i="3"/>
  <c r="D41" i="3"/>
  <c r="E21" i="3"/>
  <c r="G38" i="3"/>
  <c r="F41" i="3"/>
  <c r="Q22" i="3"/>
  <c r="O25" i="3"/>
  <c r="O28" i="3"/>
  <c r="Q30" i="3"/>
  <c r="O33" i="3"/>
  <c r="O36" i="3"/>
  <c r="Q38" i="3"/>
  <c r="O41" i="3"/>
  <c r="L22" i="3"/>
  <c r="K23" i="3"/>
  <c r="J24" i="3"/>
  <c r="K25" i="3"/>
  <c r="J26" i="3"/>
  <c r="I27" i="3"/>
  <c r="J28" i="3"/>
  <c r="I29" i="3"/>
  <c r="H30" i="3"/>
  <c r="I31" i="3"/>
  <c r="H32" i="3"/>
  <c r="G33" i="3"/>
  <c r="H34" i="3"/>
  <c r="G35" i="3"/>
  <c r="F36" i="3"/>
  <c r="G37" i="3"/>
  <c r="F38" i="3"/>
  <c r="E39" i="3"/>
  <c r="F40" i="3"/>
  <c r="E41" i="3"/>
  <c r="F21" i="3"/>
  <c r="P25" i="3"/>
  <c r="P28" i="3"/>
  <c r="N31" i="3"/>
  <c r="P33" i="3"/>
  <c r="P36" i="3"/>
  <c r="N39" i="3"/>
  <c r="P41" i="3"/>
  <c r="M22" i="3"/>
  <c r="L23" i="3"/>
  <c r="K24" i="3"/>
  <c r="L25" i="3"/>
  <c r="K26" i="3"/>
  <c r="J27" i="3"/>
  <c r="K28" i="3"/>
  <c r="J29" i="3"/>
  <c r="I30" i="3"/>
  <c r="J31" i="3"/>
  <c r="I32" i="3"/>
  <c r="H33" i="3"/>
  <c r="I34" i="3"/>
  <c r="H35" i="3"/>
  <c r="G36" i="3"/>
  <c r="H37" i="3"/>
  <c r="F39" i="3"/>
  <c r="G40" i="3"/>
  <c r="N23" i="3"/>
  <c r="N21" i="3"/>
  <c r="P23" i="3"/>
  <c r="P26" i="3"/>
  <c r="N29" i="3"/>
  <c r="P31" i="3"/>
  <c r="P34" i="3"/>
  <c r="M38" i="3"/>
  <c r="D34" i="3"/>
  <c r="D28" i="3"/>
  <c r="O37" i="3"/>
  <c r="L41" i="3"/>
  <c r="C37" i="3"/>
  <c r="M21" i="3"/>
  <c r="H41" i="3"/>
  <c r="L39" i="3"/>
  <c r="H38" i="3"/>
  <c r="L36" i="3"/>
  <c r="E35" i="3"/>
  <c r="L33" i="3"/>
  <c r="C32" i="3"/>
  <c r="L30" i="3"/>
  <c r="C29" i="3"/>
  <c r="G27" i="3"/>
  <c r="C26" i="3"/>
  <c r="G24" i="3"/>
  <c r="C23" i="3"/>
  <c r="O40" i="3"/>
  <c r="O35" i="3"/>
  <c r="O30" i="3"/>
  <c r="Q24" i="3"/>
  <c r="M31" i="3"/>
  <c r="M28" i="3"/>
  <c r="M25" i="3"/>
  <c r="H22" i="3"/>
  <c r="N35" i="3"/>
  <c r="P24" i="3"/>
  <c r="F30" i="3"/>
  <c r="F27" i="3"/>
  <c r="F24" i="3"/>
  <c r="P39" i="3"/>
  <c r="P29" i="3"/>
  <c r="K21" i="3"/>
  <c r="C41" i="3"/>
  <c r="J39" i="3"/>
  <c r="L37" i="3"/>
  <c r="J36" i="3"/>
  <c r="L34" i="3"/>
  <c r="E33" i="3"/>
  <c r="L31" i="3"/>
  <c r="E30" i="3"/>
  <c r="L28" i="3"/>
  <c r="E27" i="3"/>
  <c r="G25" i="3"/>
  <c r="C24" i="3"/>
  <c r="G22" i="3"/>
  <c r="O39" i="3"/>
  <c r="Q34" i="3"/>
  <c r="O29" i="3"/>
  <c r="O24" i="3"/>
  <c r="M5" i="3"/>
  <c r="M7" i="3"/>
  <c r="M8" i="3"/>
  <c r="M6" i="3"/>
</calcChain>
</file>

<file path=xl/sharedStrings.xml><?xml version="1.0" encoding="utf-8"?>
<sst xmlns="http://schemas.openxmlformats.org/spreadsheetml/2006/main" count="27" uniqueCount="21">
  <si>
    <t>lambda</t>
  </si>
  <si>
    <t>eta</t>
  </si>
  <si>
    <t>alpha</t>
  </si>
  <si>
    <t>elas_own</t>
  </si>
  <si>
    <t>real_price_zip_mode</t>
  </si>
  <si>
    <t>mshare_jrt</t>
  </si>
  <si>
    <t>theta</t>
  </si>
  <si>
    <t>m_bounds</t>
  </si>
  <si>
    <t>r</t>
  </si>
  <si>
    <t>lifetime</t>
  </si>
  <si>
    <t>rho</t>
  </si>
  <si>
    <t>See bin scatter plot: Frigure 4</t>
  </si>
  <si>
    <t>slope</t>
  </si>
  <si>
    <t>elasticity at (1200,0.225)</t>
  </si>
  <si>
    <t>elasticity at (1575,0.1)</t>
  </si>
  <si>
    <t>elasticity at (1050,0.3)</t>
  </si>
  <si>
    <t>elasticity at (1700,0.06)</t>
  </si>
  <si>
    <t>non-parametric elasticities</t>
  </si>
  <si>
    <t>phi</t>
  </si>
  <si>
    <t>Parameters</t>
  </si>
  <si>
    <t>bias on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</si>
</sst>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8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9" fontId="0" fillId="0" borderId="5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11869582039298"/>
          <c:y val="0.10595725534308212"/>
          <c:w val="0.82377398542313673"/>
          <c:h val="0.69635703037120367"/>
        </c:manualLayout>
      </c:layout>
      <c:lineChart>
        <c:grouping val="standard"/>
        <c:varyColors val="0"/>
        <c:ser>
          <c:idx val="3"/>
          <c:order val="0"/>
          <c:tx>
            <c:v>upper bound, mkt share = 1%</c:v>
          </c:tx>
          <c:marker>
            <c:spPr>
              <a:noFill/>
              <a:ln>
                <a:noFill/>
              </a:ln>
            </c:spPr>
          </c:marker>
          <c:cat>
            <c:numRef>
              <c:f>Sheet3!$C$68:$U$68</c:f>
              <c:numCache>
                <c:formatCode>General</c:formatCode>
                <c:ptCount val="19"/>
                <c:pt idx="0">
                  <c:v>-1</c:v>
                </c:pt>
                <c:pt idx="1">
                  <c:v>-1.5</c:v>
                </c:pt>
                <c:pt idx="2">
                  <c:v>-2</c:v>
                </c:pt>
                <c:pt idx="3">
                  <c:v>-2.5</c:v>
                </c:pt>
                <c:pt idx="4">
                  <c:v>-3</c:v>
                </c:pt>
                <c:pt idx="5">
                  <c:v>-3.5</c:v>
                </c:pt>
                <c:pt idx="6">
                  <c:v>-4</c:v>
                </c:pt>
                <c:pt idx="7">
                  <c:v>-4.5</c:v>
                </c:pt>
                <c:pt idx="8">
                  <c:v>-5</c:v>
                </c:pt>
                <c:pt idx="9">
                  <c:v>-5.5</c:v>
                </c:pt>
                <c:pt idx="10">
                  <c:v>-6</c:v>
                </c:pt>
                <c:pt idx="11">
                  <c:v>-6.5</c:v>
                </c:pt>
                <c:pt idx="12">
                  <c:v>-7</c:v>
                </c:pt>
                <c:pt idx="13">
                  <c:v>-7.5</c:v>
                </c:pt>
                <c:pt idx="14">
                  <c:v>-8</c:v>
                </c:pt>
                <c:pt idx="15">
                  <c:v>-8.5</c:v>
                </c:pt>
                <c:pt idx="16">
                  <c:v>-9</c:v>
                </c:pt>
                <c:pt idx="17">
                  <c:v>-9.5</c:v>
                </c:pt>
                <c:pt idx="18">
                  <c:v>-10</c:v>
                </c:pt>
              </c:numCache>
            </c:numRef>
          </c:cat>
          <c:val>
            <c:numRef>
              <c:f>Sheet3!$C$21:$U$21</c:f>
              <c:numCache>
                <c:formatCode>0.0000</c:formatCode>
                <c:ptCount val="19"/>
                <c:pt idx="0">
                  <c:v>2.9554187418394533E-2</c:v>
                </c:pt>
                <c:pt idx="1">
                  <c:v>1.9702791612263022E-2</c:v>
                </c:pt>
                <c:pt idx="2">
                  <c:v>1.4777093709197267E-2</c:v>
                </c:pt>
                <c:pt idx="3">
                  <c:v>1.1821674967357813E-2</c:v>
                </c:pt>
                <c:pt idx="4">
                  <c:v>9.8513958061315111E-3</c:v>
                </c:pt>
                <c:pt idx="5">
                  <c:v>8.4440535481127236E-3</c:v>
                </c:pt>
                <c:pt idx="6">
                  <c:v>7.3885468545986334E-3</c:v>
                </c:pt>
                <c:pt idx="7">
                  <c:v>6.5675972040876735E-3</c:v>
                </c:pt>
                <c:pt idx="8">
                  <c:v>5.9108374836789063E-3</c:v>
                </c:pt>
                <c:pt idx="9">
                  <c:v>5.3734886215262793E-3</c:v>
                </c:pt>
                <c:pt idx="10">
                  <c:v>4.9256979030657556E-3</c:v>
                </c:pt>
                <c:pt idx="11">
                  <c:v>4.5467980643683894E-3</c:v>
                </c:pt>
                <c:pt idx="12">
                  <c:v>4.2220267740563618E-3</c:v>
                </c:pt>
                <c:pt idx="13">
                  <c:v>3.9405583224526048E-3</c:v>
                </c:pt>
                <c:pt idx="14">
                  <c:v>3.6942734272993167E-3</c:v>
                </c:pt>
                <c:pt idx="15">
                  <c:v>3.4769632256934743E-3</c:v>
                </c:pt>
                <c:pt idx="16">
                  <c:v>3.2837986020438368E-3</c:v>
                </c:pt>
                <c:pt idx="17">
                  <c:v>3.1109670966731084E-3</c:v>
                </c:pt>
                <c:pt idx="18">
                  <c:v>2.9554187418394532E-3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73-4A40-B5DD-05F74DBC1625}"/>
            </c:ext>
          </c:extLst>
        </c:ser>
        <c:ser>
          <c:idx val="1"/>
          <c:order val="1"/>
          <c:tx>
            <c:v>lower bound, mkt share = 1%</c:v>
          </c:tx>
          <c:spPr>
            <a:ln>
              <a:solidFill>
                <a:schemeClr val="accent4"/>
              </a:solidFill>
              <a:prstDash val="sysDot"/>
            </a:ln>
          </c:spPr>
          <c:marker>
            <c:spPr>
              <a:noFill/>
              <a:ln>
                <a:noFill/>
              </a:ln>
            </c:spPr>
          </c:marker>
          <c:cat>
            <c:numRef>
              <c:f>Sheet3!$C$68:$U$68</c:f>
              <c:numCache>
                <c:formatCode>General</c:formatCode>
                <c:ptCount val="19"/>
                <c:pt idx="0">
                  <c:v>-1</c:v>
                </c:pt>
                <c:pt idx="1">
                  <c:v>-1.5</c:v>
                </c:pt>
                <c:pt idx="2">
                  <c:v>-2</c:v>
                </c:pt>
                <c:pt idx="3">
                  <c:v>-2.5</c:v>
                </c:pt>
                <c:pt idx="4">
                  <c:v>-3</c:v>
                </c:pt>
                <c:pt idx="5">
                  <c:v>-3.5</c:v>
                </c:pt>
                <c:pt idx="6">
                  <c:v>-4</c:v>
                </c:pt>
                <c:pt idx="7">
                  <c:v>-4.5</c:v>
                </c:pt>
                <c:pt idx="8">
                  <c:v>-5</c:v>
                </c:pt>
                <c:pt idx="9">
                  <c:v>-5.5</c:v>
                </c:pt>
                <c:pt idx="10">
                  <c:v>-6</c:v>
                </c:pt>
                <c:pt idx="11">
                  <c:v>-6.5</c:v>
                </c:pt>
                <c:pt idx="12">
                  <c:v>-7</c:v>
                </c:pt>
                <c:pt idx="13">
                  <c:v>-7.5</c:v>
                </c:pt>
                <c:pt idx="14">
                  <c:v>-8</c:v>
                </c:pt>
                <c:pt idx="15">
                  <c:v>-8.5</c:v>
                </c:pt>
                <c:pt idx="16">
                  <c:v>-9</c:v>
                </c:pt>
                <c:pt idx="17">
                  <c:v>-9.5</c:v>
                </c:pt>
                <c:pt idx="18">
                  <c:v>-10</c:v>
                </c:pt>
              </c:numCache>
            </c:numRef>
          </c:cat>
          <c:val>
            <c:numRef>
              <c:f>Sheet3!$C$41:$U$41</c:f>
              <c:numCache>
                <c:formatCode>0.0000</c:formatCode>
                <c:ptCount val="19"/>
                <c:pt idx="0">
                  <c:v>-2.9554187418394533E-2</c:v>
                </c:pt>
                <c:pt idx="1">
                  <c:v>-1.9702791612263022E-2</c:v>
                </c:pt>
                <c:pt idx="2">
                  <c:v>-1.4777093709197267E-2</c:v>
                </c:pt>
                <c:pt idx="3">
                  <c:v>-1.1821674967357813E-2</c:v>
                </c:pt>
                <c:pt idx="4">
                  <c:v>-9.8513958061315111E-3</c:v>
                </c:pt>
                <c:pt idx="5">
                  <c:v>-8.4440535481127236E-3</c:v>
                </c:pt>
                <c:pt idx="6">
                  <c:v>-7.3885468545986334E-3</c:v>
                </c:pt>
                <c:pt idx="7">
                  <c:v>-6.5675972040876735E-3</c:v>
                </c:pt>
                <c:pt idx="8">
                  <c:v>-5.9108374836789063E-3</c:v>
                </c:pt>
                <c:pt idx="9">
                  <c:v>-5.3734886215262793E-3</c:v>
                </c:pt>
                <c:pt idx="10">
                  <c:v>-4.9256979030657556E-3</c:v>
                </c:pt>
                <c:pt idx="11">
                  <c:v>-4.5467980643683894E-3</c:v>
                </c:pt>
                <c:pt idx="12">
                  <c:v>-4.2220267740563618E-3</c:v>
                </c:pt>
                <c:pt idx="13">
                  <c:v>-3.9405583224526048E-3</c:v>
                </c:pt>
                <c:pt idx="14">
                  <c:v>-3.6942734272993167E-3</c:v>
                </c:pt>
                <c:pt idx="15">
                  <c:v>-3.4769632256934743E-3</c:v>
                </c:pt>
                <c:pt idx="16">
                  <c:v>-3.2837986020438368E-3</c:v>
                </c:pt>
                <c:pt idx="17">
                  <c:v>-3.1109670966731084E-3</c:v>
                </c:pt>
                <c:pt idx="18">
                  <c:v>-2.9554187418394532E-3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73-4A40-B5DD-05F74DBC1625}"/>
            </c:ext>
          </c:extLst>
        </c:ser>
        <c:ser>
          <c:idx val="0"/>
          <c:order val="2"/>
          <c:tx>
            <c:v>upper bound, mkt share = 2%</c:v>
          </c:tx>
          <c:marker>
            <c:spPr>
              <a:noFill/>
              <a:ln>
                <a:noFill/>
              </a:ln>
            </c:spPr>
          </c:marker>
          <c:cat>
            <c:numRef>
              <c:f>Sheet3!$C$68:$U$68</c:f>
              <c:numCache>
                <c:formatCode>General</c:formatCode>
                <c:ptCount val="19"/>
                <c:pt idx="0">
                  <c:v>-1</c:v>
                </c:pt>
                <c:pt idx="1">
                  <c:v>-1.5</c:v>
                </c:pt>
                <c:pt idx="2">
                  <c:v>-2</c:v>
                </c:pt>
                <c:pt idx="3">
                  <c:v>-2.5</c:v>
                </c:pt>
                <c:pt idx="4">
                  <c:v>-3</c:v>
                </c:pt>
                <c:pt idx="5">
                  <c:v>-3.5</c:v>
                </c:pt>
                <c:pt idx="6">
                  <c:v>-4</c:v>
                </c:pt>
                <c:pt idx="7">
                  <c:v>-4.5</c:v>
                </c:pt>
                <c:pt idx="8">
                  <c:v>-5</c:v>
                </c:pt>
                <c:pt idx="9">
                  <c:v>-5.5</c:v>
                </c:pt>
                <c:pt idx="10">
                  <c:v>-6</c:v>
                </c:pt>
                <c:pt idx="11">
                  <c:v>-6.5</c:v>
                </c:pt>
                <c:pt idx="12">
                  <c:v>-7</c:v>
                </c:pt>
                <c:pt idx="13">
                  <c:v>-7.5</c:v>
                </c:pt>
                <c:pt idx="14">
                  <c:v>-8</c:v>
                </c:pt>
                <c:pt idx="15">
                  <c:v>-8.5</c:v>
                </c:pt>
                <c:pt idx="16">
                  <c:v>-9</c:v>
                </c:pt>
                <c:pt idx="17">
                  <c:v>-9.5</c:v>
                </c:pt>
                <c:pt idx="18">
                  <c:v>-10</c:v>
                </c:pt>
              </c:numCache>
            </c:numRef>
          </c:cat>
          <c:val>
            <c:numRef>
              <c:f>Sheet3!$C$45:$U$45</c:f>
              <c:numCache>
                <c:formatCode>0.0000</c:formatCode>
                <c:ptCount val="19"/>
                <c:pt idx="0">
                  <c:v>5.9108374836789067E-2</c:v>
                </c:pt>
                <c:pt idx="1">
                  <c:v>3.9405583224526045E-2</c:v>
                </c:pt>
                <c:pt idx="2">
                  <c:v>2.9554187418394533E-2</c:v>
                </c:pt>
                <c:pt idx="3">
                  <c:v>2.3643349934715625E-2</c:v>
                </c:pt>
                <c:pt idx="4">
                  <c:v>1.9702791612263022E-2</c:v>
                </c:pt>
                <c:pt idx="5">
                  <c:v>1.6888107096225447E-2</c:v>
                </c:pt>
                <c:pt idx="6">
                  <c:v>1.4777093709197267E-2</c:v>
                </c:pt>
                <c:pt idx="7">
                  <c:v>1.3135194408175347E-2</c:v>
                </c:pt>
                <c:pt idx="8">
                  <c:v>1.1821674967357813E-2</c:v>
                </c:pt>
                <c:pt idx="9">
                  <c:v>1.0746977243052559E-2</c:v>
                </c:pt>
                <c:pt idx="10">
                  <c:v>9.8513958061315111E-3</c:v>
                </c:pt>
                <c:pt idx="11">
                  <c:v>9.0935961287367788E-3</c:v>
                </c:pt>
                <c:pt idx="12">
                  <c:v>8.4440535481127236E-3</c:v>
                </c:pt>
                <c:pt idx="13">
                  <c:v>7.8811166449052096E-3</c:v>
                </c:pt>
                <c:pt idx="14">
                  <c:v>7.3885468545986334E-3</c:v>
                </c:pt>
                <c:pt idx="15">
                  <c:v>6.9539264513869487E-3</c:v>
                </c:pt>
                <c:pt idx="16">
                  <c:v>6.5675972040876735E-3</c:v>
                </c:pt>
                <c:pt idx="17">
                  <c:v>6.2219341933462168E-3</c:v>
                </c:pt>
                <c:pt idx="18">
                  <c:v>5.9108374836789063E-3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B73-4A40-B5DD-05F74DBC1625}"/>
            </c:ext>
          </c:extLst>
        </c:ser>
        <c:ser>
          <c:idx val="2"/>
          <c:order val="3"/>
          <c:tx>
            <c:v>lower bound, mkt share = 2%</c:v>
          </c:tx>
          <c:spPr>
            <a:ln>
              <a:solidFill>
                <a:schemeClr val="accent1"/>
              </a:solidFill>
              <a:prstDash val="sysDot"/>
            </a:ln>
          </c:spPr>
          <c:marker>
            <c:spPr>
              <a:noFill/>
              <a:ln>
                <a:noFill/>
              </a:ln>
            </c:spPr>
          </c:marker>
          <c:cat>
            <c:numRef>
              <c:f>Sheet3!$C$68:$U$68</c:f>
              <c:numCache>
                <c:formatCode>General</c:formatCode>
                <c:ptCount val="19"/>
                <c:pt idx="0">
                  <c:v>-1</c:v>
                </c:pt>
                <c:pt idx="1">
                  <c:v>-1.5</c:v>
                </c:pt>
                <c:pt idx="2">
                  <c:v>-2</c:v>
                </c:pt>
                <c:pt idx="3">
                  <c:v>-2.5</c:v>
                </c:pt>
                <c:pt idx="4">
                  <c:v>-3</c:v>
                </c:pt>
                <c:pt idx="5">
                  <c:v>-3.5</c:v>
                </c:pt>
                <c:pt idx="6">
                  <c:v>-4</c:v>
                </c:pt>
                <c:pt idx="7">
                  <c:v>-4.5</c:v>
                </c:pt>
                <c:pt idx="8">
                  <c:v>-5</c:v>
                </c:pt>
                <c:pt idx="9">
                  <c:v>-5.5</c:v>
                </c:pt>
                <c:pt idx="10">
                  <c:v>-6</c:v>
                </c:pt>
                <c:pt idx="11">
                  <c:v>-6.5</c:v>
                </c:pt>
                <c:pt idx="12">
                  <c:v>-7</c:v>
                </c:pt>
                <c:pt idx="13">
                  <c:v>-7.5</c:v>
                </c:pt>
                <c:pt idx="14">
                  <c:v>-8</c:v>
                </c:pt>
                <c:pt idx="15">
                  <c:v>-8.5</c:v>
                </c:pt>
                <c:pt idx="16">
                  <c:v>-9</c:v>
                </c:pt>
                <c:pt idx="17">
                  <c:v>-9.5</c:v>
                </c:pt>
                <c:pt idx="18">
                  <c:v>-10</c:v>
                </c:pt>
              </c:numCache>
            </c:numRef>
          </c:cat>
          <c:val>
            <c:numRef>
              <c:f>Sheet3!$C$65:$U$65</c:f>
              <c:numCache>
                <c:formatCode>0.0000</c:formatCode>
                <c:ptCount val="19"/>
                <c:pt idx="0">
                  <c:v>-5.9108374836789067E-2</c:v>
                </c:pt>
                <c:pt idx="1">
                  <c:v>-3.9405583224526045E-2</c:v>
                </c:pt>
                <c:pt idx="2">
                  <c:v>-2.9554187418394533E-2</c:v>
                </c:pt>
                <c:pt idx="3">
                  <c:v>-2.3643349934715625E-2</c:v>
                </c:pt>
                <c:pt idx="4">
                  <c:v>-1.9702791612263022E-2</c:v>
                </c:pt>
                <c:pt idx="5">
                  <c:v>-1.6888107096225447E-2</c:v>
                </c:pt>
                <c:pt idx="6">
                  <c:v>-1.4777093709197267E-2</c:v>
                </c:pt>
                <c:pt idx="7">
                  <c:v>-1.3135194408175347E-2</c:v>
                </c:pt>
                <c:pt idx="8">
                  <c:v>-1.1821674967357813E-2</c:v>
                </c:pt>
                <c:pt idx="9">
                  <c:v>-1.0746977243052559E-2</c:v>
                </c:pt>
                <c:pt idx="10">
                  <c:v>-9.8513958061315111E-3</c:v>
                </c:pt>
                <c:pt idx="11">
                  <c:v>-9.0935961287367788E-3</c:v>
                </c:pt>
                <c:pt idx="12">
                  <c:v>-8.4440535481127236E-3</c:v>
                </c:pt>
                <c:pt idx="13">
                  <c:v>-7.8811166449052096E-3</c:v>
                </c:pt>
                <c:pt idx="14">
                  <c:v>-7.3885468545986334E-3</c:v>
                </c:pt>
                <c:pt idx="15">
                  <c:v>-6.9539264513869487E-3</c:v>
                </c:pt>
                <c:pt idx="16">
                  <c:v>-6.5675972040876735E-3</c:v>
                </c:pt>
                <c:pt idx="17">
                  <c:v>-6.2219341933462168E-3</c:v>
                </c:pt>
                <c:pt idx="18">
                  <c:v>-5.9108374836789063E-3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B73-4A40-B5DD-05F74DBC1625}"/>
            </c:ext>
          </c:extLst>
        </c:ser>
        <c:ser>
          <c:idx val="4"/>
          <c:order val="4"/>
          <c:tx>
            <c:v>upper bound, mkt share = 5%</c:v>
          </c:tx>
          <c:spPr>
            <a:ln>
              <a:solidFill>
                <a:schemeClr val="accent3"/>
              </a:solidFill>
            </a:ln>
          </c:spPr>
          <c:marker>
            <c:symbol val="triangle"/>
            <c:size val="10"/>
            <c:spPr>
              <a:noFill/>
              <a:ln>
                <a:noFill/>
              </a:ln>
            </c:spPr>
          </c:marker>
          <c:cat>
            <c:numRef>
              <c:f>Sheet3!$C$68:$U$68</c:f>
              <c:numCache>
                <c:formatCode>General</c:formatCode>
                <c:ptCount val="19"/>
                <c:pt idx="0">
                  <c:v>-1</c:v>
                </c:pt>
                <c:pt idx="1">
                  <c:v>-1.5</c:v>
                </c:pt>
                <c:pt idx="2">
                  <c:v>-2</c:v>
                </c:pt>
                <c:pt idx="3">
                  <c:v>-2.5</c:v>
                </c:pt>
                <c:pt idx="4">
                  <c:v>-3</c:v>
                </c:pt>
                <c:pt idx="5">
                  <c:v>-3.5</c:v>
                </c:pt>
                <c:pt idx="6">
                  <c:v>-4</c:v>
                </c:pt>
                <c:pt idx="7">
                  <c:v>-4.5</c:v>
                </c:pt>
                <c:pt idx="8">
                  <c:v>-5</c:v>
                </c:pt>
                <c:pt idx="9">
                  <c:v>-5.5</c:v>
                </c:pt>
                <c:pt idx="10">
                  <c:v>-6</c:v>
                </c:pt>
                <c:pt idx="11">
                  <c:v>-6.5</c:v>
                </c:pt>
                <c:pt idx="12">
                  <c:v>-7</c:v>
                </c:pt>
                <c:pt idx="13">
                  <c:v>-7.5</c:v>
                </c:pt>
                <c:pt idx="14">
                  <c:v>-8</c:v>
                </c:pt>
                <c:pt idx="15">
                  <c:v>-8.5</c:v>
                </c:pt>
                <c:pt idx="16">
                  <c:v>-9</c:v>
                </c:pt>
                <c:pt idx="17">
                  <c:v>-9.5</c:v>
                </c:pt>
                <c:pt idx="18">
                  <c:v>-10</c:v>
                </c:pt>
              </c:numCache>
            </c:numRef>
          </c:cat>
          <c:val>
            <c:numRef>
              <c:f>Sheet3!$C$69:$U$69</c:f>
              <c:numCache>
                <c:formatCode>0.0000</c:formatCode>
                <c:ptCount val="19"/>
                <c:pt idx="0">
                  <c:v>0.14777093709197264</c:v>
                </c:pt>
                <c:pt idx="1">
                  <c:v>9.8513958061315104E-2</c:v>
                </c:pt>
                <c:pt idx="2">
                  <c:v>7.3885468545986321E-2</c:v>
                </c:pt>
                <c:pt idx="3">
                  <c:v>5.9108374836789053E-2</c:v>
                </c:pt>
                <c:pt idx="4">
                  <c:v>4.9256979030657552E-2</c:v>
                </c:pt>
                <c:pt idx="5">
                  <c:v>4.2220267740563616E-2</c:v>
                </c:pt>
                <c:pt idx="6">
                  <c:v>3.6942734272993161E-2</c:v>
                </c:pt>
                <c:pt idx="7">
                  <c:v>3.2837986020438366E-2</c:v>
                </c:pt>
                <c:pt idx="8">
                  <c:v>2.9554187418394526E-2</c:v>
                </c:pt>
                <c:pt idx="9">
                  <c:v>2.6867443107631391E-2</c:v>
                </c:pt>
                <c:pt idx="10">
                  <c:v>2.4628489515328776E-2</c:v>
                </c:pt>
                <c:pt idx="11">
                  <c:v>2.2733990321841945E-2</c:v>
                </c:pt>
                <c:pt idx="12">
                  <c:v>2.1110133870281808E-2</c:v>
                </c:pt>
                <c:pt idx="13">
                  <c:v>1.9702791612263022E-2</c:v>
                </c:pt>
                <c:pt idx="14">
                  <c:v>1.847136713649658E-2</c:v>
                </c:pt>
                <c:pt idx="15">
                  <c:v>1.738481612846737E-2</c:v>
                </c:pt>
                <c:pt idx="16">
                  <c:v>1.6418993010219183E-2</c:v>
                </c:pt>
                <c:pt idx="17">
                  <c:v>1.5554835483365542E-2</c:v>
                </c:pt>
                <c:pt idx="18">
                  <c:v>1.4777093709197263E-2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B73-4A40-B5DD-05F74DBC1625}"/>
            </c:ext>
          </c:extLst>
        </c:ser>
        <c:ser>
          <c:idx val="5"/>
          <c:order val="5"/>
          <c:tx>
            <c:v>lower bound, mkt share = 5%</c:v>
          </c:tx>
          <c:spPr>
            <a:ln>
              <a:solidFill>
                <a:schemeClr val="accent3"/>
              </a:solidFill>
              <a:prstDash val="sysDot"/>
            </a:ln>
          </c:spPr>
          <c:marker>
            <c:spPr>
              <a:noFill/>
              <a:ln>
                <a:noFill/>
              </a:ln>
            </c:spPr>
          </c:marker>
          <c:cat>
            <c:numRef>
              <c:f>Sheet3!$C$68:$U$68</c:f>
              <c:numCache>
                <c:formatCode>General</c:formatCode>
                <c:ptCount val="19"/>
                <c:pt idx="0">
                  <c:v>-1</c:v>
                </c:pt>
                <c:pt idx="1">
                  <c:v>-1.5</c:v>
                </c:pt>
                <c:pt idx="2">
                  <c:v>-2</c:v>
                </c:pt>
                <c:pt idx="3">
                  <c:v>-2.5</c:v>
                </c:pt>
                <c:pt idx="4">
                  <c:v>-3</c:v>
                </c:pt>
                <c:pt idx="5">
                  <c:v>-3.5</c:v>
                </c:pt>
                <c:pt idx="6">
                  <c:v>-4</c:v>
                </c:pt>
                <c:pt idx="7">
                  <c:v>-4.5</c:v>
                </c:pt>
                <c:pt idx="8">
                  <c:v>-5</c:v>
                </c:pt>
                <c:pt idx="9">
                  <c:v>-5.5</c:v>
                </c:pt>
                <c:pt idx="10">
                  <c:v>-6</c:v>
                </c:pt>
                <c:pt idx="11">
                  <c:v>-6.5</c:v>
                </c:pt>
                <c:pt idx="12">
                  <c:v>-7</c:v>
                </c:pt>
                <c:pt idx="13">
                  <c:v>-7.5</c:v>
                </c:pt>
                <c:pt idx="14">
                  <c:v>-8</c:v>
                </c:pt>
                <c:pt idx="15">
                  <c:v>-8.5</c:v>
                </c:pt>
                <c:pt idx="16">
                  <c:v>-9</c:v>
                </c:pt>
                <c:pt idx="17">
                  <c:v>-9.5</c:v>
                </c:pt>
                <c:pt idx="18">
                  <c:v>-10</c:v>
                </c:pt>
              </c:numCache>
            </c:numRef>
          </c:cat>
          <c:val>
            <c:numRef>
              <c:f>Sheet3!$C$89:$U$89</c:f>
              <c:numCache>
                <c:formatCode>0.0000</c:formatCode>
                <c:ptCount val="19"/>
                <c:pt idx="0">
                  <c:v>-0.14777093709197264</c:v>
                </c:pt>
                <c:pt idx="1">
                  <c:v>-9.8513958061315104E-2</c:v>
                </c:pt>
                <c:pt idx="2">
                  <c:v>-7.3885468545986321E-2</c:v>
                </c:pt>
                <c:pt idx="3">
                  <c:v>-5.9108374836789053E-2</c:v>
                </c:pt>
                <c:pt idx="4">
                  <c:v>-4.9256979030657552E-2</c:v>
                </c:pt>
                <c:pt idx="5">
                  <c:v>-4.2220267740563616E-2</c:v>
                </c:pt>
                <c:pt idx="6">
                  <c:v>-3.6942734272993161E-2</c:v>
                </c:pt>
                <c:pt idx="7">
                  <c:v>-3.2837986020438366E-2</c:v>
                </c:pt>
                <c:pt idx="8">
                  <c:v>-2.9554187418394526E-2</c:v>
                </c:pt>
                <c:pt idx="9">
                  <c:v>-2.6867443107631391E-2</c:v>
                </c:pt>
                <c:pt idx="10">
                  <c:v>-2.4628489515328776E-2</c:v>
                </c:pt>
                <c:pt idx="11">
                  <c:v>-2.2733990321841945E-2</c:v>
                </c:pt>
                <c:pt idx="12">
                  <c:v>-2.1110133870281808E-2</c:v>
                </c:pt>
                <c:pt idx="13">
                  <c:v>-1.9702791612263022E-2</c:v>
                </c:pt>
                <c:pt idx="14">
                  <c:v>-1.847136713649658E-2</c:v>
                </c:pt>
                <c:pt idx="15">
                  <c:v>-1.738481612846737E-2</c:v>
                </c:pt>
                <c:pt idx="16">
                  <c:v>-1.6418993010219183E-2</c:v>
                </c:pt>
                <c:pt idx="17">
                  <c:v>-1.5554835483365542E-2</c:v>
                </c:pt>
                <c:pt idx="18">
                  <c:v>-1.4777093709197263E-2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AB73-4A40-B5DD-05F74DBC1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8695744"/>
        <c:axId val="798697424"/>
      </c:lineChart>
      <c:catAx>
        <c:axId val="798695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Own-Price Elasticity</a:t>
                </a:r>
              </a:p>
              <a:p>
                <a:pPr>
                  <a:defRPr/>
                </a:pPr>
                <a:r>
                  <a:rPr lang="en-US"/>
                  <a:t> </a:t>
                </a:r>
              </a:p>
            </c:rich>
          </c:tx>
          <c:layout>
            <c:manualLayout>
              <c:xMode val="edge"/>
              <c:yMode val="edge"/>
              <c:x val="0.45465915864102646"/>
              <c:y val="0.85905941982905343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798697424"/>
        <c:crosses val="autoZero"/>
        <c:auto val="1"/>
        <c:lblAlgn val="ctr"/>
        <c:lblOffset val="100"/>
        <c:noMultiLvlLbl val="0"/>
      </c:catAx>
      <c:valAx>
        <c:axId val="7986974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Upper and Lower Bias</a:t>
                </a:r>
                <a:r>
                  <a:rPr lang="en-US" baseline="0"/>
                  <a:t> on m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9.8000862284145299E-3"/>
              <c:y val="0.18926309686348589"/>
            </c:manualLayout>
          </c:layout>
          <c:overlay val="0"/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79869574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4317156570568124"/>
          <c:y val="4.7893654029588346E-2"/>
          <c:w val="0.30436333406531357"/>
          <c:h val="0.36099425814053526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546100</xdr:colOff>
      <xdr:row>90</xdr:row>
      <xdr:rowOff>190500</xdr:rowOff>
    </xdr:from>
    <xdr:to>
      <xdr:col>18</xdr:col>
      <xdr:colOff>190500</xdr:colOff>
      <xdr:row>117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3B865A-4029-FF42-AA42-4BA83DD877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F46E-667C-C342-981C-AA628C574969}">
  <dimension ref="A1:U89"/>
  <sheetViews>
    <sheetView tabSelected="1" topLeftCell="A26" workbookViewId="0">
      <selection activeCell="C67" sqref="B67:C67"/>
    </sheetView>
  </sheetViews>
  <sheetFormatPr baseColWidth="10" defaultRowHeight="16"/>
  <cols>
    <col min="12" max="12" width="21.83203125" bestFit="1" customWidth="1"/>
  </cols>
  <sheetData>
    <row r="1" spans="1:13">
      <c r="A1" t="s">
        <v>20</v>
      </c>
    </row>
    <row r="2" spans="1:13" ht="17" thickBot="1"/>
    <row r="3" spans="1:13" ht="17" thickBot="1">
      <c r="A3" s="13" t="s">
        <v>19</v>
      </c>
      <c r="B3" s="14"/>
      <c r="C3" s="15"/>
    </row>
    <row r="4" spans="1:13">
      <c r="A4" s="2" t="s">
        <v>1</v>
      </c>
      <c r="B4" s="3"/>
      <c r="C4" s="4">
        <v>-0.22600000000000001</v>
      </c>
      <c r="J4" s="2" t="s">
        <v>17</v>
      </c>
      <c r="K4" s="3"/>
      <c r="L4" s="3" t="s">
        <v>12</v>
      </c>
      <c r="M4" s="4">
        <f>(0.225-0.1)/(1200-1575)</f>
        <v>-3.3333333333333332E-4</v>
      </c>
    </row>
    <row r="5" spans="1:13">
      <c r="A5" s="5" t="s">
        <v>6</v>
      </c>
      <c r="B5" s="6"/>
      <c r="C5" s="7">
        <v>-2.0739999999999998</v>
      </c>
      <c r="J5" s="5" t="s">
        <v>11</v>
      </c>
      <c r="K5" s="6"/>
      <c r="L5" s="6" t="s">
        <v>15</v>
      </c>
      <c r="M5" s="7">
        <f>M4*1050/0.3</f>
        <v>-1.1666666666666667</v>
      </c>
    </row>
    <row r="6" spans="1:13">
      <c r="A6" s="5" t="s">
        <v>8</v>
      </c>
      <c r="B6" s="6"/>
      <c r="C6" s="12">
        <v>0.05</v>
      </c>
      <c r="J6" s="5"/>
      <c r="K6" s="6"/>
      <c r="L6" s="6" t="s">
        <v>13</v>
      </c>
      <c r="M6" s="7">
        <f>M4*1200/0.225</f>
        <v>-1.7777777777777777</v>
      </c>
    </row>
    <row r="7" spans="1:13">
      <c r="A7" s="5" t="s">
        <v>10</v>
      </c>
      <c r="B7" s="6"/>
      <c r="C7" s="7">
        <f>1/(1+C6)</f>
        <v>0.95238095238095233</v>
      </c>
      <c r="J7" s="5"/>
      <c r="K7" s="6"/>
      <c r="L7" s="6" t="s">
        <v>14</v>
      </c>
      <c r="M7" s="7">
        <f>M4*1575/0.1</f>
        <v>-5.25</v>
      </c>
    </row>
    <row r="8" spans="1:13" ht="17" thickBot="1">
      <c r="A8" s="5" t="s">
        <v>18</v>
      </c>
      <c r="B8" s="6"/>
      <c r="C8" s="7">
        <f>C7*(1-C7^C9)/(1-C7)</f>
        <v>8.8632516364488048</v>
      </c>
      <c r="J8" s="8"/>
      <c r="K8" s="9"/>
      <c r="L8" s="9" t="s">
        <v>16</v>
      </c>
      <c r="M8" s="10">
        <f>M4*1700/0.06</f>
        <v>-9.4444444444444446</v>
      </c>
    </row>
    <row r="9" spans="1:13">
      <c r="A9" s="5" t="s">
        <v>9</v>
      </c>
      <c r="B9" s="6"/>
      <c r="C9" s="7">
        <v>12</v>
      </c>
    </row>
    <row r="10" spans="1:13">
      <c r="A10" s="5" t="s">
        <v>0</v>
      </c>
      <c r="B10" s="6"/>
      <c r="C10" s="7">
        <v>1</v>
      </c>
    </row>
    <row r="11" spans="1:13" ht="17" thickBot="1">
      <c r="A11" s="8" t="s">
        <v>4</v>
      </c>
      <c r="B11" s="9"/>
      <c r="C11" s="10">
        <v>12.63</v>
      </c>
    </row>
    <row r="17" spans="1:21" s="11" customFormat="1">
      <c r="A17" s="11" t="s">
        <v>7</v>
      </c>
    </row>
    <row r="19" spans="1:21">
      <c r="B19" s="16" t="s">
        <v>5</v>
      </c>
      <c r="C19" s="16">
        <v>0.01</v>
      </c>
    </row>
    <row r="20" spans="1:21">
      <c r="B20" t="s">
        <v>3</v>
      </c>
      <c r="C20">
        <v>-1</v>
      </c>
      <c r="D20">
        <v>-1.5</v>
      </c>
      <c r="E20">
        <v>-2</v>
      </c>
      <c r="F20">
        <v>-2.5</v>
      </c>
      <c r="G20">
        <v>-3</v>
      </c>
      <c r="H20">
        <v>-3.5</v>
      </c>
      <c r="I20">
        <v>-4</v>
      </c>
      <c r="J20">
        <v>-4.5</v>
      </c>
      <c r="K20">
        <v>-5</v>
      </c>
      <c r="L20">
        <v>-5.5</v>
      </c>
      <c r="M20">
        <v>-6</v>
      </c>
      <c r="N20">
        <v>-6.5</v>
      </c>
      <c r="O20">
        <v>-7</v>
      </c>
      <c r="P20">
        <v>-7.5</v>
      </c>
      <c r="Q20">
        <v>-8</v>
      </c>
      <c r="R20">
        <v>-8.5</v>
      </c>
      <c r="S20">
        <v>-9</v>
      </c>
      <c r="T20">
        <v>-9.5</v>
      </c>
      <c r="U20">
        <v>-10</v>
      </c>
    </row>
    <row r="21" spans="1:21">
      <c r="A21" t="s">
        <v>2</v>
      </c>
      <c r="B21">
        <v>-1</v>
      </c>
      <c r="C21" s="1">
        <f>-$B21*$C$11*$C$19*$C$5/(C$20*$C$8)</f>
        <v>2.9554187418394533E-2</v>
      </c>
      <c r="D21" s="1">
        <f>-$B21*$C$11*$C$19*$C$5/(D$20*$C$8)</f>
        <v>1.9702791612263022E-2</v>
      </c>
      <c r="E21" s="1">
        <f>-$B21*$C$11*$C$19*$C$5/(E$20*$C$8)</f>
        <v>1.4777093709197267E-2</v>
      </c>
      <c r="F21" s="1">
        <f>-$B21*$C$11*$C$19*$C$5/(F$20*$C$8)</f>
        <v>1.1821674967357813E-2</v>
      </c>
      <c r="G21" s="1">
        <f>-$B21*$C$11*$C$19*$C$5/(G$20*$C$8)</f>
        <v>9.8513958061315111E-3</v>
      </c>
      <c r="H21" s="1">
        <f>-$B21*$C$11*$C$19*$C$5/(H$20*$C$8)</f>
        <v>8.4440535481127236E-3</v>
      </c>
      <c r="I21" s="1">
        <f>-$B21*$C$11*$C$19*$C$5/(I$20*$C$8)</f>
        <v>7.3885468545986334E-3</v>
      </c>
      <c r="J21" s="1">
        <f>-$B21*$C$11*$C$19*$C$5/(J$20*$C$8)</f>
        <v>6.5675972040876735E-3</v>
      </c>
      <c r="K21" s="1">
        <f>-$B21*$C$11*$C$19*$C$5/(K$20*$C$8)</f>
        <v>5.9108374836789063E-3</v>
      </c>
      <c r="L21" s="1">
        <f>-$B21*$C$11*$C$19*$C$5/(L$20*$C$8)</f>
        <v>5.3734886215262793E-3</v>
      </c>
      <c r="M21" s="1">
        <f>-$B21*$C$11*$C$19*$C$5/(M$20*$C$8)</f>
        <v>4.9256979030657556E-3</v>
      </c>
      <c r="N21" s="1">
        <f>-$B21*$C$11*$C$19*$C$5/(N$20*$C$8)</f>
        <v>4.5467980643683894E-3</v>
      </c>
      <c r="O21" s="1">
        <f>-$B21*$C$11*$C$19*$C$5/(O$20*$C$8)</f>
        <v>4.2220267740563618E-3</v>
      </c>
      <c r="P21" s="1">
        <f>-$B21*$C$11*$C$19*$C$5/(P$20*$C$8)</f>
        <v>3.9405583224526048E-3</v>
      </c>
      <c r="Q21" s="1">
        <f>-$B21*$C$11*$C$19*$C$5/(Q$20*$C$8)</f>
        <v>3.6942734272993167E-3</v>
      </c>
      <c r="R21" s="1">
        <f>-$B21*$C$11*$C$19*$C$5/(R$20*$C$8)</f>
        <v>3.4769632256934743E-3</v>
      </c>
      <c r="S21" s="1">
        <f>-$B21*$C$11*$C$19*$C$5/(S$20*$C$8)</f>
        <v>3.2837986020438368E-3</v>
      </c>
      <c r="T21" s="1">
        <f>-$B21*$C$11*$C$19*$C$5/(T$20*$C$8)</f>
        <v>3.1109670966731084E-3</v>
      </c>
      <c r="U21" s="1">
        <f>-$B21*$C$11*$C$19*$C$5/(U$20*$C$8)</f>
        <v>2.9554187418394532E-3</v>
      </c>
    </row>
    <row r="22" spans="1:21">
      <c r="B22">
        <v>-0.9</v>
      </c>
      <c r="C22" s="1">
        <f>-$B22*$C$11*$C$19*$C$5/(C$20*$C$8)</f>
        <v>2.6598768676555078E-2</v>
      </c>
      <c r="D22" s="1">
        <f>-$B22*$C$11*$C$19*$C$5/(D$20*$C$8)</f>
        <v>1.7732512451036717E-2</v>
      </c>
      <c r="E22" s="1">
        <f>-$B22*$C$11*$C$19*$C$5/(E$20*$C$8)</f>
        <v>1.3299384338277539E-2</v>
      </c>
      <c r="F22" s="1">
        <f>-$B22*$C$11*$C$19*$C$5/(F$20*$C$8)</f>
        <v>1.063950747062203E-2</v>
      </c>
      <c r="G22" s="1">
        <f>-$B22*$C$11*$C$19*$C$5/(G$20*$C$8)</f>
        <v>8.8662562255183586E-3</v>
      </c>
      <c r="H22" s="1">
        <f>-$B22*$C$11*$C$19*$C$5/(H$20*$C$8)</f>
        <v>7.5996481933014509E-3</v>
      </c>
      <c r="I22" s="1">
        <f>-$B22*$C$11*$C$19*$C$5/(I$20*$C$8)</f>
        <v>6.6496921691387694E-3</v>
      </c>
      <c r="J22" s="1">
        <f>-$B22*$C$11*$C$19*$C$5/(J$20*$C$8)</f>
        <v>5.9108374836789055E-3</v>
      </c>
      <c r="K22" s="1">
        <f>-$B22*$C$11*$C$19*$C$5/(K$20*$C$8)</f>
        <v>5.3197537353110152E-3</v>
      </c>
      <c r="L22" s="1">
        <f>-$B22*$C$11*$C$19*$C$5/(L$20*$C$8)</f>
        <v>4.8361397593736505E-3</v>
      </c>
      <c r="M22" s="1">
        <f>-$B22*$C$11*$C$19*$C$5/(M$20*$C$8)</f>
        <v>4.4331281127591793E-3</v>
      </c>
      <c r="N22" s="1">
        <f>-$B22*$C$11*$C$19*$C$5/(N$20*$C$8)</f>
        <v>4.0921182579315499E-3</v>
      </c>
      <c r="O22" s="1">
        <f>-$B22*$C$11*$C$19*$C$5/(O$20*$C$8)</f>
        <v>3.7998240966507254E-3</v>
      </c>
      <c r="P22" s="1">
        <f>-$B22*$C$11*$C$19*$C$5/(P$20*$C$8)</f>
        <v>3.5465024902073435E-3</v>
      </c>
      <c r="Q22" s="1">
        <f>-$B22*$C$11*$C$19*$C$5/(Q$20*$C$8)</f>
        <v>3.3248460845693847E-3</v>
      </c>
      <c r="R22" s="1">
        <f>-$B22*$C$11*$C$19*$C$5/(R$20*$C$8)</f>
        <v>3.1292669031241266E-3</v>
      </c>
      <c r="S22" s="1">
        <f>-$B22*$C$11*$C$19*$C$5/(S$20*$C$8)</f>
        <v>2.9554187418394527E-3</v>
      </c>
      <c r="T22" s="1">
        <f>-$B22*$C$11*$C$19*$C$5/(T$20*$C$8)</f>
        <v>2.7998703870057975E-3</v>
      </c>
      <c r="U22" s="1">
        <f>-$B22*$C$11*$C$19*$C$5/(U$20*$C$8)</f>
        <v>2.6598768676555076E-3</v>
      </c>
    </row>
    <row r="23" spans="1:21">
      <c r="B23">
        <v>-0.8</v>
      </c>
      <c r="C23" s="1">
        <f>-$B23*$C$11*$C$19*$C$5/(C$20*$C$8)</f>
        <v>2.3643349934715625E-2</v>
      </c>
      <c r="D23" s="1">
        <f>-$B23*$C$11*$C$19*$C$5/(D$20*$C$8)</f>
        <v>1.5762233289810416E-2</v>
      </c>
      <c r="E23" s="1">
        <f>-$B23*$C$11*$C$19*$C$5/(E$20*$C$8)</f>
        <v>1.1821674967357813E-2</v>
      </c>
      <c r="F23" s="1">
        <f>-$B23*$C$11*$C$19*$C$5/(F$20*$C$8)</f>
        <v>9.4573399738862498E-3</v>
      </c>
      <c r="G23" s="1">
        <f>-$B23*$C$11*$C$19*$C$5/(G$20*$C$8)</f>
        <v>7.8811166449052079E-3</v>
      </c>
      <c r="H23" s="1">
        <f>-$B23*$C$11*$C$19*$C$5/(H$20*$C$8)</f>
        <v>6.755242838490179E-3</v>
      </c>
      <c r="I23" s="1">
        <f>-$B23*$C$11*$C$19*$C$5/(I$20*$C$8)</f>
        <v>5.9108374836789063E-3</v>
      </c>
      <c r="J23" s="1">
        <f>-$B23*$C$11*$C$19*$C$5/(J$20*$C$8)</f>
        <v>5.2540777632701392E-3</v>
      </c>
      <c r="K23" s="1">
        <f>-$B23*$C$11*$C$19*$C$5/(K$20*$C$8)</f>
        <v>4.7286699869431249E-3</v>
      </c>
      <c r="L23" s="1">
        <f>-$B23*$C$11*$C$19*$C$5/(L$20*$C$8)</f>
        <v>4.2987908972210234E-3</v>
      </c>
      <c r="M23" s="1">
        <f>-$B23*$C$11*$C$19*$C$5/(M$20*$C$8)</f>
        <v>3.9405583224526039E-3</v>
      </c>
      <c r="N23" s="1">
        <f>-$B23*$C$11*$C$19*$C$5/(N$20*$C$8)</f>
        <v>3.6374384514947116E-3</v>
      </c>
      <c r="O23" s="1">
        <f>-$B23*$C$11*$C$19*$C$5/(O$20*$C$8)</f>
        <v>3.3776214192450895E-3</v>
      </c>
      <c r="P23" s="1">
        <f>-$B23*$C$11*$C$19*$C$5/(P$20*$C$8)</f>
        <v>3.1524466579620834E-3</v>
      </c>
      <c r="Q23" s="1">
        <f>-$B23*$C$11*$C$19*$C$5/(Q$20*$C$8)</f>
        <v>2.9554187418394532E-3</v>
      </c>
      <c r="R23" s="1">
        <f>-$B23*$C$11*$C$19*$C$5/(R$20*$C$8)</f>
        <v>2.7815705805547793E-3</v>
      </c>
      <c r="S23" s="1">
        <f>-$B23*$C$11*$C$19*$C$5/(S$20*$C$8)</f>
        <v>2.6270388816350696E-3</v>
      </c>
      <c r="T23" s="1">
        <f>-$B23*$C$11*$C$19*$C$5/(T$20*$C$8)</f>
        <v>2.4887736773384866E-3</v>
      </c>
      <c r="U23" s="1">
        <f>-$B23*$C$11*$C$19*$C$5/(U$20*$C$8)</f>
        <v>2.3643349934715624E-3</v>
      </c>
    </row>
    <row r="24" spans="1:21">
      <c r="B24">
        <v>-0.7</v>
      </c>
      <c r="C24" s="1">
        <f>-$B24*$C$11*$C$19*$C$5/(C$20*$C$8)</f>
        <v>2.0687931192876166E-2</v>
      </c>
      <c r="D24" s="1">
        <f>-$B24*$C$11*$C$19*$C$5/(D$20*$C$8)</f>
        <v>1.3791954128584111E-2</v>
      </c>
      <c r="E24" s="1">
        <f>-$B24*$C$11*$C$19*$C$5/(E$20*$C$8)</f>
        <v>1.0343965596438083E-2</v>
      </c>
      <c r="F24" s="1">
        <f>-$B24*$C$11*$C$19*$C$5/(F$20*$C$8)</f>
        <v>8.2751724771504657E-3</v>
      </c>
      <c r="G24" s="1">
        <f>-$B24*$C$11*$C$19*$C$5/(G$20*$C$8)</f>
        <v>6.8959770642920554E-3</v>
      </c>
      <c r="H24" s="1">
        <f>-$B24*$C$11*$C$19*$C$5/(H$20*$C$8)</f>
        <v>5.9108374836789055E-3</v>
      </c>
      <c r="I24" s="1">
        <f>-$B24*$C$11*$C$19*$C$5/(I$20*$C$8)</f>
        <v>5.1719827982190415E-3</v>
      </c>
      <c r="J24" s="1">
        <f>-$B24*$C$11*$C$19*$C$5/(J$20*$C$8)</f>
        <v>4.5973180428613702E-3</v>
      </c>
      <c r="K24" s="1">
        <f>-$B24*$C$11*$C$19*$C$5/(K$20*$C$8)</f>
        <v>4.1375862385752329E-3</v>
      </c>
      <c r="L24" s="1">
        <f>-$B24*$C$11*$C$19*$C$5/(L$20*$C$8)</f>
        <v>3.7614420350683942E-3</v>
      </c>
      <c r="M24" s="1">
        <f>-$B24*$C$11*$C$19*$C$5/(M$20*$C$8)</f>
        <v>3.4479885321460277E-3</v>
      </c>
      <c r="N24" s="1">
        <f>-$B24*$C$11*$C$19*$C$5/(N$20*$C$8)</f>
        <v>3.1827586450578716E-3</v>
      </c>
      <c r="O24" s="1">
        <f>-$B24*$C$11*$C$19*$C$5/(O$20*$C$8)</f>
        <v>2.9554187418394527E-3</v>
      </c>
      <c r="P24" s="1">
        <f>-$B24*$C$11*$C$19*$C$5/(P$20*$C$8)</f>
        <v>2.7583908257168225E-3</v>
      </c>
      <c r="Q24" s="1">
        <f>-$B24*$C$11*$C$19*$C$5/(Q$20*$C$8)</f>
        <v>2.5859913991095208E-3</v>
      </c>
      <c r="R24" s="1">
        <f>-$B24*$C$11*$C$19*$C$5/(R$20*$C$8)</f>
        <v>2.4338742579854311E-3</v>
      </c>
      <c r="S24" s="1">
        <f>-$B24*$C$11*$C$19*$C$5/(S$20*$C$8)</f>
        <v>2.2986590214306851E-3</v>
      </c>
      <c r="T24" s="1">
        <f>-$B24*$C$11*$C$19*$C$5/(T$20*$C$8)</f>
        <v>2.1776769676711753E-3</v>
      </c>
      <c r="U24" s="1">
        <f>-$B24*$C$11*$C$19*$C$5/(U$20*$C$8)</f>
        <v>2.0687931192876164E-3</v>
      </c>
    </row>
    <row r="25" spans="1:21">
      <c r="B25">
        <v>-0.6</v>
      </c>
      <c r="C25" s="1">
        <f>-$B25*$C$11*$C$19*$C$5/(C$20*$C$8)</f>
        <v>1.7732512451036717E-2</v>
      </c>
      <c r="D25" s="1">
        <f>-$B25*$C$11*$C$19*$C$5/(D$20*$C$8)</f>
        <v>1.1821674967357811E-2</v>
      </c>
      <c r="E25" s="1">
        <f>-$B25*$C$11*$C$19*$C$5/(E$20*$C$8)</f>
        <v>8.8662562255183586E-3</v>
      </c>
      <c r="F25" s="1">
        <f>-$B25*$C$11*$C$19*$C$5/(F$20*$C$8)</f>
        <v>7.093004980414686E-3</v>
      </c>
      <c r="G25" s="1">
        <f>-$B25*$C$11*$C$19*$C$5/(G$20*$C$8)</f>
        <v>5.9108374836789055E-3</v>
      </c>
      <c r="H25" s="1">
        <f>-$B25*$C$11*$C$19*$C$5/(H$20*$C$8)</f>
        <v>5.0664321288676336E-3</v>
      </c>
      <c r="I25" s="1">
        <f>-$B25*$C$11*$C$19*$C$5/(I$20*$C$8)</f>
        <v>4.4331281127591793E-3</v>
      </c>
      <c r="J25" s="1">
        <f>-$B25*$C$11*$C$19*$C$5/(J$20*$C$8)</f>
        <v>3.9405583224526031E-3</v>
      </c>
      <c r="K25" s="1">
        <f>-$B25*$C$11*$C$19*$C$5/(K$20*$C$8)</f>
        <v>3.546502490207343E-3</v>
      </c>
      <c r="L25" s="1">
        <f>-$B25*$C$11*$C$19*$C$5/(L$20*$C$8)</f>
        <v>3.2240931729157667E-3</v>
      </c>
      <c r="M25" s="1">
        <f>-$B25*$C$11*$C$19*$C$5/(M$20*$C$8)</f>
        <v>2.9554187418394527E-3</v>
      </c>
      <c r="N25" s="1">
        <f>-$B25*$C$11*$C$19*$C$5/(N$20*$C$8)</f>
        <v>2.7280788386210334E-3</v>
      </c>
      <c r="O25" s="1">
        <f>-$B25*$C$11*$C$19*$C$5/(O$20*$C$8)</f>
        <v>2.5332160644338168E-3</v>
      </c>
      <c r="P25" s="1">
        <f>-$B25*$C$11*$C$19*$C$5/(P$20*$C$8)</f>
        <v>2.3643349934715624E-3</v>
      </c>
      <c r="Q25" s="1">
        <f>-$B25*$C$11*$C$19*$C$5/(Q$20*$C$8)</f>
        <v>2.2165640563795897E-3</v>
      </c>
      <c r="R25" s="1">
        <f>-$B25*$C$11*$C$19*$C$5/(R$20*$C$8)</f>
        <v>2.0861779354160843E-3</v>
      </c>
      <c r="S25" s="1">
        <f>-$B25*$C$11*$C$19*$C$5/(S$20*$C$8)</f>
        <v>1.9702791612263015E-3</v>
      </c>
      <c r="T25" s="1">
        <f>-$B25*$C$11*$C$19*$C$5/(T$20*$C$8)</f>
        <v>1.8665802580038649E-3</v>
      </c>
      <c r="U25" s="1">
        <f>-$B25*$C$11*$C$19*$C$5/(U$20*$C$8)</f>
        <v>1.7732512451036715E-3</v>
      </c>
    </row>
    <row r="26" spans="1:21">
      <c r="B26">
        <v>-0.5</v>
      </c>
      <c r="C26" s="1">
        <f>-$B26*$C$11*$C$19*$C$5/(C$20*$C$8)</f>
        <v>1.4777093709197267E-2</v>
      </c>
      <c r="D26" s="1">
        <f>-$B26*$C$11*$C$19*$C$5/(D$20*$C$8)</f>
        <v>9.8513958061315111E-3</v>
      </c>
      <c r="E26" s="1">
        <f>-$B26*$C$11*$C$19*$C$5/(E$20*$C$8)</f>
        <v>7.3885468545986334E-3</v>
      </c>
      <c r="F26" s="1">
        <f>-$B26*$C$11*$C$19*$C$5/(F$20*$C$8)</f>
        <v>5.9108374836789063E-3</v>
      </c>
      <c r="G26" s="1">
        <f>-$B26*$C$11*$C$19*$C$5/(G$20*$C$8)</f>
        <v>4.9256979030657556E-3</v>
      </c>
      <c r="H26" s="1">
        <f>-$B26*$C$11*$C$19*$C$5/(H$20*$C$8)</f>
        <v>4.2220267740563618E-3</v>
      </c>
      <c r="I26" s="1">
        <f>-$B26*$C$11*$C$19*$C$5/(I$20*$C$8)</f>
        <v>3.6942734272993167E-3</v>
      </c>
      <c r="J26" s="1">
        <f>-$B26*$C$11*$C$19*$C$5/(J$20*$C$8)</f>
        <v>3.2837986020438368E-3</v>
      </c>
      <c r="K26" s="1">
        <f>-$B26*$C$11*$C$19*$C$5/(K$20*$C$8)</f>
        <v>2.9554187418394532E-3</v>
      </c>
      <c r="L26" s="1">
        <f>-$B26*$C$11*$C$19*$C$5/(L$20*$C$8)</f>
        <v>2.6867443107631396E-3</v>
      </c>
      <c r="M26" s="1">
        <f>-$B26*$C$11*$C$19*$C$5/(M$20*$C$8)</f>
        <v>2.4628489515328778E-3</v>
      </c>
      <c r="N26" s="1">
        <f>-$B26*$C$11*$C$19*$C$5/(N$20*$C$8)</f>
        <v>2.2733990321841947E-3</v>
      </c>
      <c r="O26" s="1">
        <f>-$B26*$C$11*$C$19*$C$5/(O$20*$C$8)</f>
        <v>2.1110133870281809E-3</v>
      </c>
      <c r="P26" s="1">
        <f>-$B26*$C$11*$C$19*$C$5/(P$20*$C$8)</f>
        <v>1.9702791612263024E-3</v>
      </c>
      <c r="Q26" s="1">
        <f>-$B26*$C$11*$C$19*$C$5/(Q$20*$C$8)</f>
        <v>1.8471367136496583E-3</v>
      </c>
      <c r="R26" s="1">
        <f>-$B26*$C$11*$C$19*$C$5/(R$20*$C$8)</f>
        <v>1.7384816128467372E-3</v>
      </c>
      <c r="S26" s="1">
        <f>-$B26*$C$11*$C$19*$C$5/(S$20*$C$8)</f>
        <v>1.6418993010219184E-3</v>
      </c>
      <c r="T26" s="1">
        <f>-$B26*$C$11*$C$19*$C$5/(T$20*$C$8)</f>
        <v>1.5554835483365542E-3</v>
      </c>
      <c r="U26" s="1">
        <f>-$B26*$C$11*$C$19*$C$5/(U$20*$C$8)</f>
        <v>1.4777093709197266E-3</v>
      </c>
    </row>
    <row r="27" spans="1:21">
      <c r="B27">
        <v>-0.4</v>
      </c>
      <c r="C27" s="1">
        <f>-$B27*$C$11*$C$19*$C$5/(C$20*$C$8)</f>
        <v>1.1821674967357813E-2</v>
      </c>
      <c r="D27" s="1">
        <f>-$B27*$C$11*$C$19*$C$5/(D$20*$C$8)</f>
        <v>7.8811166449052079E-3</v>
      </c>
      <c r="E27" s="1">
        <f>-$B27*$C$11*$C$19*$C$5/(E$20*$C$8)</f>
        <v>5.9108374836789063E-3</v>
      </c>
      <c r="F27" s="1">
        <f>-$B27*$C$11*$C$19*$C$5/(F$20*$C$8)</f>
        <v>4.7286699869431249E-3</v>
      </c>
      <c r="G27" s="1">
        <f>-$B27*$C$11*$C$19*$C$5/(G$20*$C$8)</f>
        <v>3.9405583224526039E-3</v>
      </c>
      <c r="H27" s="1">
        <f>-$B27*$C$11*$C$19*$C$5/(H$20*$C$8)</f>
        <v>3.3776214192450895E-3</v>
      </c>
      <c r="I27" s="1">
        <f>-$B27*$C$11*$C$19*$C$5/(I$20*$C$8)</f>
        <v>2.9554187418394532E-3</v>
      </c>
      <c r="J27" s="1">
        <f>-$B27*$C$11*$C$19*$C$5/(J$20*$C$8)</f>
        <v>2.6270388816350696E-3</v>
      </c>
      <c r="K27" s="1">
        <f>-$B27*$C$11*$C$19*$C$5/(K$20*$C$8)</f>
        <v>2.3643349934715624E-3</v>
      </c>
      <c r="L27" s="1">
        <f>-$B27*$C$11*$C$19*$C$5/(L$20*$C$8)</f>
        <v>2.1493954486105117E-3</v>
      </c>
      <c r="M27" s="1">
        <f>-$B27*$C$11*$C$19*$C$5/(M$20*$C$8)</f>
        <v>1.970279161226302E-3</v>
      </c>
      <c r="N27" s="1">
        <f>-$B27*$C$11*$C$19*$C$5/(N$20*$C$8)</f>
        <v>1.8187192257473558E-3</v>
      </c>
      <c r="O27" s="1">
        <f>-$B27*$C$11*$C$19*$C$5/(O$20*$C$8)</f>
        <v>1.6888107096225448E-3</v>
      </c>
      <c r="P27" s="1">
        <f>-$B27*$C$11*$C$19*$C$5/(P$20*$C$8)</f>
        <v>1.5762233289810417E-3</v>
      </c>
      <c r="Q27" s="1">
        <f>-$B27*$C$11*$C$19*$C$5/(Q$20*$C$8)</f>
        <v>1.4777093709197266E-3</v>
      </c>
      <c r="R27" s="1">
        <f>-$B27*$C$11*$C$19*$C$5/(R$20*$C$8)</f>
        <v>1.3907852902773896E-3</v>
      </c>
      <c r="S27" s="1">
        <f>-$B27*$C$11*$C$19*$C$5/(S$20*$C$8)</f>
        <v>1.3135194408175348E-3</v>
      </c>
      <c r="T27" s="1">
        <f>-$B27*$C$11*$C$19*$C$5/(T$20*$C$8)</f>
        <v>1.2443868386692433E-3</v>
      </c>
      <c r="U27" s="1">
        <f>-$B27*$C$11*$C$19*$C$5/(U$20*$C$8)</f>
        <v>1.1821674967357812E-3</v>
      </c>
    </row>
    <row r="28" spans="1:21">
      <c r="B28">
        <v>-0.3</v>
      </c>
      <c r="C28" s="1">
        <f>-$B28*$C$11*$C$19*$C$5/(C$20*$C$8)</f>
        <v>8.8662562255183586E-3</v>
      </c>
      <c r="D28" s="1">
        <f>-$B28*$C$11*$C$19*$C$5/(D$20*$C$8)</f>
        <v>5.9108374836789055E-3</v>
      </c>
      <c r="E28" s="1">
        <f>-$B28*$C$11*$C$19*$C$5/(E$20*$C$8)</f>
        <v>4.4331281127591793E-3</v>
      </c>
      <c r="F28" s="1">
        <f>-$B28*$C$11*$C$19*$C$5/(F$20*$C$8)</f>
        <v>3.546502490207343E-3</v>
      </c>
      <c r="G28" s="1">
        <f>-$B28*$C$11*$C$19*$C$5/(G$20*$C$8)</f>
        <v>2.9554187418394527E-3</v>
      </c>
      <c r="H28" s="1">
        <f>-$B28*$C$11*$C$19*$C$5/(H$20*$C$8)</f>
        <v>2.5332160644338168E-3</v>
      </c>
      <c r="I28" s="1">
        <f>-$B28*$C$11*$C$19*$C$5/(I$20*$C$8)</f>
        <v>2.2165640563795897E-3</v>
      </c>
      <c r="J28" s="1">
        <f>-$B28*$C$11*$C$19*$C$5/(J$20*$C$8)</f>
        <v>1.9702791612263015E-3</v>
      </c>
      <c r="K28" s="1">
        <f>-$B28*$C$11*$C$19*$C$5/(K$20*$C$8)</f>
        <v>1.7732512451036715E-3</v>
      </c>
      <c r="L28" s="1">
        <f>-$B28*$C$11*$C$19*$C$5/(L$20*$C$8)</f>
        <v>1.6120465864578833E-3</v>
      </c>
      <c r="M28" s="1">
        <f>-$B28*$C$11*$C$19*$C$5/(M$20*$C$8)</f>
        <v>1.4777093709197264E-3</v>
      </c>
      <c r="N28" s="1">
        <f>-$B28*$C$11*$C$19*$C$5/(N$20*$C$8)</f>
        <v>1.3640394193105167E-3</v>
      </c>
      <c r="O28" s="1">
        <f>-$B28*$C$11*$C$19*$C$5/(O$20*$C$8)</f>
        <v>1.2666080322169084E-3</v>
      </c>
      <c r="P28" s="1">
        <f>-$B28*$C$11*$C$19*$C$5/(P$20*$C$8)</f>
        <v>1.1821674967357812E-3</v>
      </c>
      <c r="Q28" s="1">
        <f>-$B28*$C$11*$C$19*$C$5/(Q$20*$C$8)</f>
        <v>1.1082820281897948E-3</v>
      </c>
      <c r="R28" s="1">
        <f>-$B28*$C$11*$C$19*$C$5/(R$20*$C$8)</f>
        <v>1.0430889677080421E-3</v>
      </c>
      <c r="S28" s="1">
        <f>-$B28*$C$11*$C$19*$C$5/(S$20*$C$8)</f>
        <v>9.8513958061315077E-4</v>
      </c>
      <c r="T28" s="1">
        <f>-$B28*$C$11*$C$19*$C$5/(T$20*$C$8)</f>
        <v>9.3329012900193243E-4</v>
      </c>
      <c r="U28" s="1">
        <f>-$B28*$C$11*$C$19*$C$5/(U$20*$C$8)</f>
        <v>8.8662562255183576E-4</v>
      </c>
    </row>
    <row r="29" spans="1:21">
      <c r="B29">
        <v>-0.2</v>
      </c>
      <c r="C29" s="1">
        <f>-$B29*$C$11*$C$19*$C$5/(C$20*$C$8)</f>
        <v>5.9108374836789063E-3</v>
      </c>
      <c r="D29" s="1">
        <f>-$B29*$C$11*$C$19*$C$5/(D$20*$C$8)</f>
        <v>3.9405583224526039E-3</v>
      </c>
      <c r="E29" s="1">
        <f>-$B29*$C$11*$C$19*$C$5/(E$20*$C$8)</f>
        <v>2.9554187418394532E-3</v>
      </c>
      <c r="F29" s="1">
        <f>-$B29*$C$11*$C$19*$C$5/(F$20*$C$8)</f>
        <v>2.3643349934715624E-3</v>
      </c>
      <c r="G29" s="1">
        <f>-$B29*$C$11*$C$19*$C$5/(G$20*$C$8)</f>
        <v>1.970279161226302E-3</v>
      </c>
      <c r="H29" s="1">
        <f>-$B29*$C$11*$C$19*$C$5/(H$20*$C$8)</f>
        <v>1.6888107096225448E-3</v>
      </c>
      <c r="I29" s="1">
        <f>-$B29*$C$11*$C$19*$C$5/(I$20*$C$8)</f>
        <v>1.4777093709197266E-3</v>
      </c>
      <c r="J29" s="1">
        <f>-$B29*$C$11*$C$19*$C$5/(J$20*$C$8)</f>
        <v>1.3135194408175348E-3</v>
      </c>
      <c r="K29" s="1">
        <f>-$B29*$C$11*$C$19*$C$5/(K$20*$C$8)</f>
        <v>1.1821674967357812E-3</v>
      </c>
      <c r="L29" s="1">
        <f>-$B29*$C$11*$C$19*$C$5/(L$20*$C$8)</f>
        <v>1.0746977243052559E-3</v>
      </c>
      <c r="M29" s="1">
        <f>-$B29*$C$11*$C$19*$C$5/(M$20*$C$8)</f>
        <v>9.8513958061315098E-4</v>
      </c>
      <c r="N29" s="1">
        <f>-$B29*$C$11*$C$19*$C$5/(N$20*$C$8)</f>
        <v>9.0935961287367791E-4</v>
      </c>
      <c r="O29" s="1">
        <f>-$B29*$C$11*$C$19*$C$5/(O$20*$C$8)</f>
        <v>8.4440535481127238E-4</v>
      </c>
      <c r="P29" s="1">
        <f>-$B29*$C$11*$C$19*$C$5/(P$20*$C$8)</f>
        <v>7.8811166449052085E-4</v>
      </c>
      <c r="Q29" s="1">
        <f>-$B29*$C$11*$C$19*$C$5/(Q$20*$C$8)</f>
        <v>7.3885468545986329E-4</v>
      </c>
      <c r="R29" s="1">
        <f>-$B29*$C$11*$C$19*$C$5/(R$20*$C$8)</f>
        <v>6.9539264513869482E-4</v>
      </c>
      <c r="S29" s="1">
        <f>-$B29*$C$11*$C$19*$C$5/(S$20*$C$8)</f>
        <v>6.5675972040876739E-4</v>
      </c>
      <c r="T29" s="1">
        <f>-$B29*$C$11*$C$19*$C$5/(T$20*$C$8)</f>
        <v>6.2219341933462166E-4</v>
      </c>
      <c r="U29" s="1">
        <f>-$B29*$C$11*$C$19*$C$5/(U$20*$C$8)</f>
        <v>5.9108374836789061E-4</v>
      </c>
    </row>
    <row r="30" spans="1:21">
      <c r="B30">
        <v>-0.1</v>
      </c>
      <c r="C30" s="1">
        <f>-$B30*$C$11*$C$19*$C$5/(C$20*$C$8)</f>
        <v>2.9554187418394532E-3</v>
      </c>
      <c r="D30" s="1">
        <f>-$B30*$C$11*$C$19*$C$5/(D$20*$C$8)</f>
        <v>1.970279161226302E-3</v>
      </c>
      <c r="E30" s="1">
        <f>-$B30*$C$11*$C$19*$C$5/(E$20*$C$8)</f>
        <v>1.4777093709197266E-3</v>
      </c>
      <c r="F30" s="1">
        <f>-$B30*$C$11*$C$19*$C$5/(F$20*$C$8)</f>
        <v>1.1821674967357812E-3</v>
      </c>
      <c r="G30" s="1">
        <f>-$B30*$C$11*$C$19*$C$5/(G$20*$C$8)</f>
        <v>9.8513958061315098E-4</v>
      </c>
      <c r="H30" s="1">
        <f>-$B30*$C$11*$C$19*$C$5/(H$20*$C$8)</f>
        <v>8.4440535481127238E-4</v>
      </c>
      <c r="I30" s="1">
        <f>-$B30*$C$11*$C$19*$C$5/(I$20*$C$8)</f>
        <v>7.3885468545986329E-4</v>
      </c>
      <c r="J30" s="1">
        <f>-$B30*$C$11*$C$19*$C$5/(J$20*$C$8)</f>
        <v>6.5675972040876739E-4</v>
      </c>
      <c r="K30" s="1">
        <f>-$B30*$C$11*$C$19*$C$5/(K$20*$C$8)</f>
        <v>5.9108374836789061E-4</v>
      </c>
      <c r="L30" s="1">
        <f>-$B30*$C$11*$C$19*$C$5/(L$20*$C$8)</f>
        <v>5.3734886215262793E-4</v>
      </c>
      <c r="M30" s="1">
        <f>-$B30*$C$11*$C$19*$C$5/(M$20*$C$8)</f>
        <v>4.9256979030657549E-4</v>
      </c>
      <c r="N30" s="1">
        <f>-$B30*$C$11*$C$19*$C$5/(N$20*$C$8)</f>
        <v>4.5467980643683895E-4</v>
      </c>
      <c r="O30" s="1">
        <f>-$B30*$C$11*$C$19*$C$5/(O$20*$C$8)</f>
        <v>4.2220267740563619E-4</v>
      </c>
      <c r="P30" s="1">
        <f>-$B30*$C$11*$C$19*$C$5/(P$20*$C$8)</f>
        <v>3.9405583224526043E-4</v>
      </c>
      <c r="Q30" s="1">
        <f>-$B30*$C$11*$C$19*$C$5/(Q$20*$C$8)</f>
        <v>3.6942734272993165E-4</v>
      </c>
      <c r="R30" s="1">
        <f>-$B30*$C$11*$C$19*$C$5/(R$20*$C$8)</f>
        <v>3.4769632256934741E-4</v>
      </c>
      <c r="S30" s="1">
        <f>-$B30*$C$11*$C$19*$C$5/(S$20*$C$8)</f>
        <v>3.283798602043837E-4</v>
      </c>
      <c r="T30" s="1">
        <f>-$B30*$C$11*$C$19*$C$5/(T$20*$C$8)</f>
        <v>3.1109670966731083E-4</v>
      </c>
      <c r="U30" s="1">
        <f>-$B30*$C$11*$C$19*$C$5/(U$20*$C$8)</f>
        <v>2.9554187418394531E-4</v>
      </c>
    </row>
    <row r="31" spans="1:21">
      <c r="B31">
        <v>0</v>
      </c>
      <c r="C31" s="1">
        <f>-$B31*$C$11*$C$19*$C$5/(C$20*$C$8)</f>
        <v>0</v>
      </c>
      <c r="D31" s="1">
        <f>-$B31*$C$11*$C$19*$C$5/(D$20*$C$8)</f>
        <v>0</v>
      </c>
      <c r="E31" s="1">
        <f>-$B31*$C$11*$C$19*$C$5/(E$20*$C$8)</f>
        <v>0</v>
      </c>
      <c r="F31" s="1">
        <f>-$B31*$C$11*$C$19*$C$5/(F$20*$C$8)</f>
        <v>0</v>
      </c>
      <c r="G31" s="1">
        <f>-$B31*$C$11*$C$19*$C$5/(G$20*$C$8)</f>
        <v>0</v>
      </c>
      <c r="H31" s="1">
        <f>-$B31*$C$11*$C$19*$C$5/(H$20*$C$8)</f>
        <v>0</v>
      </c>
      <c r="I31" s="1">
        <f>-$B31*$C$11*$C$19*$C$5/(I$20*$C$8)</f>
        <v>0</v>
      </c>
      <c r="J31" s="1">
        <f>-$B31*$C$11*$C$19*$C$5/(J$20*$C$8)</f>
        <v>0</v>
      </c>
      <c r="K31" s="1">
        <f>-$B31*$C$11*$C$19*$C$5/(K$20*$C$8)</f>
        <v>0</v>
      </c>
      <c r="L31" s="1">
        <f>-$B31*$C$11*$C$19*$C$5/(L$20*$C$8)</f>
        <v>0</v>
      </c>
      <c r="M31" s="1">
        <f>-$B31*$C$11*$C$19*$C$5/(M$20*$C$8)</f>
        <v>0</v>
      </c>
      <c r="N31" s="1">
        <f>-$B31*$C$11*$C$19*$C$5/(N$20*$C$8)</f>
        <v>0</v>
      </c>
      <c r="O31" s="1">
        <f>-$B31*$C$11*$C$19*$C$5/(O$20*$C$8)</f>
        <v>0</v>
      </c>
      <c r="P31" s="1">
        <f>-$B31*$C$11*$C$19*$C$5/(P$20*$C$8)</f>
        <v>0</v>
      </c>
      <c r="Q31" s="1">
        <f>-$B31*$C$11*$C$19*$C$5/(Q$20*$C$8)</f>
        <v>0</v>
      </c>
      <c r="R31" s="1">
        <f>-$B31*$C$11*$C$19*$C$5/(R$20*$C$8)</f>
        <v>0</v>
      </c>
      <c r="S31" s="1">
        <f>-$B31*$C$11*$C$19*$C$5/(S$20*$C$8)</f>
        <v>0</v>
      </c>
      <c r="T31" s="1">
        <f>-$B31*$C$11*$C$19*$C$5/(T$20*$C$8)</f>
        <v>0</v>
      </c>
      <c r="U31" s="1">
        <f>-$B31*$C$11*$C$19*$C$5/(U$20*$C$8)</f>
        <v>0</v>
      </c>
    </row>
    <row r="32" spans="1:21">
      <c r="B32">
        <v>0.1</v>
      </c>
      <c r="C32" s="1">
        <f>-$B32*$C$11*$C$19*$C$5/(C$20*$C$8)</f>
        <v>-2.9554187418394532E-3</v>
      </c>
      <c r="D32" s="1">
        <f>-$B32*$C$11*$C$19*$C$5/(D$20*$C$8)</f>
        <v>-1.970279161226302E-3</v>
      </c>
      <c r="E32" s="1">
        <f>-$B32*$C$11*$C$19*$C$5/(E$20*$C$8)</f>
        <v>-1.4777093709197266E-3</v>
      </c>
      <c r="F32" s="1">
        <f>-$B32*$C$11*$C$19*$C$5/(F$20*$C$8)</f>
        <v>-1.1821674967357812E-3</v>
      </c>
      <c r="G32" s="1">
        <f>-$B32*$C$11*$C$19*$C$5/(G$20*$C$8)</f>
        <v>-9.8513958061315098E-4</v>
      </c>
      <c r="H32" s="1">
        <f>-$B32*$C$11*$C$19*$C$5/(H$20*$C$8)</f>
        <v>-8.4440535481127238E-4</v>
      </c>
      <c r="I32" s="1">
        <f>-$B32*$C$11*$C$19*$C$5/(I$20*$C$8)</f>
        <v>-7.3885468545986329E-4</v>
      </c>
      <c r="J32" s="1">
        <f>-$B32*$C$11*$C$19*$C$5/(J$20*$C$8)</f>
        <v>-6.5675972040876739E-4</v>
      </c>
      <c r="K32" s="1">
        <f>-$B32*$C$11*$C$19*$C$5/(K$20*$C$8)</f>
        <v>-5.9108374836789061E-4</v>
      </c>
      <c r="L32" s="1">
        <f>-$B32*$C$11*$C$19*$C$5/(L$20*$C$8)</f>
        <v>-5.3734886215262793E-4</v>
      </c>
      <c r="M32" s="1">
        <f>-$B32*$C$11*$C$19*$C$5/(M$20*$C$8)</f>
        <v>-4.9256979030657549E-4</v>
      </c>
      <c r="N32" s="1">
        <f>-$B32*$C$11*$C$19*$C$5/(N$20*$C$8)</f>
        <v>-4.5467980643683895E-4</v>
      </c>
      <c r="O32" s="1">
        <f>-$B32*$C$11*$C$19*$C$5/(O$20*$C$8)</f>
        <v>-4.2220267740563619E-4</v>
      </c>
      <c r="P32" s="1">
        <f>-$B32*$C$11*$C$19*$C$5/(P$20*$C$8)</f>
        <v>-3.9405583224526043E-4</v>
      </c>
      <c r="Q32" s="1">
        <f>-$B32*$C$11*$C$19*$C$5/(Q$20*$C$8)</f>
        <v>-3.6942734272993165E-4</v>
      </c>
      <c r="R32" s="1">
        <f>-$B32*$C$11*$C$19*$C$5/(R$20*$C$8)</f>
        <v>-3.4769632256934741E-4</v>
      </c>
      <c r="S32" s="1">
        <f>-$B32*$C$11*$C$19*$C$5/(S$20*$C$8)</f>
        <v>-3.283798602043837E-4</v>
      </c>
      <c r="T32" s="1">
        <f>-$B32*$C$11*$C$19*$C$5/(T$20*$C$8)</f>
        <v>-3.1109670966731083E-4</v>
      </c>
      <c r="U32" s="1">
        <f>-$B32*$C$11*$C$19*$C$5/(U$20*$C$8)</f>
        <v>-2.9554187418394531E-4</v>
      </c>
    </row>
    <row r="33" spans="1:21">
      <c r="B33">
        <v>0.2</v>
      </c>
      <c r="C33" s="1">
        <f>-$B33*$C$11*$C$19*$C$5/(C$20*$C$8)</f>
        <v>-5.9108374836789063E-3</v>
      </c>
      <c r="D33" s="1">
        <f>-$B33*$C$11*$C$19*$C$5/(D$20*$C$8)</f>
        <v>-3.9405583224526039E-3</v>
      </c>
      <c r="E33" s="1">
        <f>-$B33*$C$11*$C$19*$C$5/(E$20*$C$8)</f>
        <v>-2.9554187418394532E-3</v>
      </c>
      <c r="F33" s="1">
        <f>-$B33*$C$11*$C$19*$C$5/(F$20*$C$8)</f>
        <v>-2.3643349934715624E-3</v>
      </c>
      <c r="G33" s="1">
        <f>-$B33*$C$11*$C$19*$C$5/(G$20*$C$8)</f>
        <v>-1.970279161226302E-3</v>
      </c>
      <c r="H33" s="1">
        <f>-$B33*$C$11*$C$19*$C$5/(H$20*$C$8)</f>
        <v>-1.6888107096225448E-3</v>
      </c>
      <c r="I33" s="1">
        <f>-$B33*$C$11*$C$19*$C$5/(I$20*$C$8)</f>
        <v>-1.4777093709197266E-3</v>
      </c>
      <c r="J33" s="1">
        <f>-$B33*$C$11*$C$19*$C$5/(J$20*$C$8)</f>
        <v>-1.3135194408175348E-3</v>
      </c>
      <c r="K33" s="1">
        <f>-$B33*$C$11*$C$19*$C$5/(K$20*$C$8)</f>
        <v>-1.1821674967357812E-3</v>
      </c>
      <c r="L33" s="1">
        <f>-$B33*$C$11*$C$19*$C$5/(L$20*$C$8)</f>
        <v>-1.0746977243052559E-3</v>
      </c>
      <c r="M33" s="1">
        <f>-$B33*$C$11*$C$19*$C$5/(M$20*$C$8)</f>
        <v>-9.8513958061315098E-4</v>
      </c>
      <c r="N33" s="1">
        <f>-$B33*$C$11*$C$19*$C$5/(N$20*$C$8)</f>
        <v>-9.0935961287367791E-4</v>
      </c>
      <c r="O33" s="1">
        <f>-$B33*$C$11*$C$19*$C$5/(O$20*$C$8)</f>
        <v>-8.4440535481127238E-4</v>
      </c>
      <c r="P33" s="1">
        <f>-$B33*$C$11*$C$19*$C$5/(P$20*$C$8)</f>
        <v>-7.8811166449052085E-4</v>
      </c>
      <c r="Q33" s="1">
        <f>-$B33*$C$11*$C$19*$C$5/(Q$20*$C$8)</f>
        <v>-7.3885468545986329E-4</v>
      </c>
      <c r="R33" s="1">
        <f>-$B33*$C$11*$C$19*$C$5/(R$20*$C$8)</f>
        <v>-6.9539264513869482E-4</v>
      </c>
      <c r="S33" s="1">
        <f>-$B33*$C$11*$C$19*$C$5/(S$20*$C$8)</f>
        <v>-6.5675972040876739E-4</v>
      </c>
      <c r="T33" s="1">
        <f>-$B33*$C$11*$C$19*$C$5/(T$20*$C$8)</f>
        <v>-6.2219341933462166E-4</v>
      </c>
      <c r="U33" s="1">
        <f>-$B33*$C$11*$C$19*$C$5/(U$20*$C$8)</f>
        <v>-5.9108374836789061E-4</v>
      </c>
    </row>
    <row r="34" spans="1:21">
      <c r="B34">
        <v>0.3</v>
      </c>
      <c r="C34" s="1">
        <f>-$B34*$C$11*$C$19*$C$5/(C$20*$C$8)</f>
        <v>-8.8662562255183586E-3</v>
      </c>
      <c r="D34" s="1">
        <f>-$B34*$C$11*$C$19*$C$5/(D$20*$C$8)</f>
        <v>-5.9108374836789055E-3</v>
      </c>
      <c r="E34" s="1">
        <f>-$B34*$C$11*$C$19*$C$5/(E$20*$C$8)</f>
        <v>-4.4331281127591793E-3</v>
      </c>
      <c r="F34" s="1">
        <f>-$B34*$C$11*$C$19*$C$5/(F$20*$C$8)</f>
        <v>-3.546502490207343E-3</v>
      </c>
      <c r="G34" s="1">
        <f>-$B34*$C$11*$C$19*$C$5/(G$20*$C$8)</f>
        <v>-2.9554187418394527E-3</v>
      </c>
      <c r="H34" s="1">
        <f>-$B34*$C$11*$C$19*$C$5/(H$20*$C$8)</f>
        <v>-2.5332160644338168E-3</v>
      </c>
      <c r="I34" s="1">
        <f>-$B34*$C$11*$C$19*$C$5/(I$20*$C$8)</f>
        <v>-2.2165640563795897E-3</v>
      </c>
      <c r="J34" s="1">
        <f>-$B34*$C$11*$C$19*$C$5/(J$20*$C$8)</f>
        <v>-1.9702791612263015E-3</v>
      </c>
      <c r="K34" s="1">
        <f>-$B34*$C$11*$C$19*$C$5/(K$20*$C$8)</f>
        <v>-1.7732512451036715E-3</v>
      </c>
      <c r="L34" s="1">
        <f>-$B34*$C$11*$C$19*$C$5/(L$20*$C$8)</f>
        <v>-1.6120465864578833E-3</v>
      </c>
      <c r="M34" s="1">
        <f>-$B34*$C$11*$C$19*$C$5/(M$20*$C$8)</f>
        <v>-1.4777093709197264E-3</v>
      </c>
      <c r="N34" s="1">
        <f>-$B34*$C$11*$C$19*$C$5/(N$20*$C$8)</f>
        <v>-1.3640394193105167E-3</v>
      </c>
      <c r="O34" s="1">
        <f>-$B34*$C$11*$C$19*$C$5/(O$20*$C$8)</f>
        <v>-1.2666080322169084E-3</v>
      </c>
      <c r="P34" s="1">
        <f>-$B34*$C$11*$C$19*$C$5/(P$20*$C$8)</f>
        <v>-1.1821674967357812E-3</v>
      </c>
      <c r="Q34" s="1">
        <f>-$B34*$C$11*$C$19*$C$5/(Q$20*$C$8)</f>
        <v>-1.1082820281897948E-3</v>
      </c>
      <c r="R34" s="1">
        <f>-$B34*$C$11*$C$19*$C$5/(R$20*$C$8)</f>
        <v>-1.0430889677080421E-3</v>
      </c>
      <c r="S34" s="1">
        <f>-$B34*$C$11*$C$19*$C$5/(S$20*$C$8)</f>
        <v>-9.8513958061315077E-4</v>
      </c>
      <c r="T34" s="1">
        <f>-$B34*$C$11*$C$19*$C$5/(T$20*$C$8)</f>
        <v>-9.3329012900193243E-4</v>
      </c>
      <c r="U34" s="1">
        <f>-$B34*$C$11*$C$19*$C$5/(U$20*$C$8)</f>
        <v>-8.8662562255183576E-4</v>
      </c>
    </row>
    <row r="35" spans="1:21">
      <c r="B35">
        <v>0.4</v>
      </c>
      <c r="C35" s="1">
        <f>-$B35*$C$11*$C$19*$C$5/(C$20*$C$8)</f>
        <v>-1.1821674967357813E-2</v>
      </c>
      <c r="D35" s="1">
        <f>-$B35*$C$11*$C$19*$C$5/(D$20*$C$8)</f>
        <v>-7.8811166449052079E-3</v>
      </c>
      <c r="E35" s="1">
        <f>-$B35*$C$11*$C$19*$C$5/(E$20*$C$8)</f>
        <v>-5.9108374836789063E-3</v>
      </c>
      <c r="F35" s="1">
        <f>-$B35*$C$11*$C$19*$C$5/(F$20*$C$8)</f>
        <v>-4.7286699869431249E-3</v>
      </c>
      <c r="G35" s="1">
        <f>-$B35*$C$11*$C$19*$C$5/(G$20*$C$8)</f>
        <v>-3.9405583224526039E-3</v>
      </c>
      <c r="H35" s="1">
        <f>-$B35*$C$11*$C$19*$C$5/(H$20*$C$8)</f>
        <v>-3.3776214192450895E-3</v>
      </c>
      <c r="I35" s="1">
        <f>-$B35*$C$11*$C$19*$C$5/(I$20*$C$8)</f>
        <v>-2.9554187418394532E-3</v>
      </c>
      <c r="J35" s="1">
        <f>-$B35*$C$11*$C$19*$C$5/(J$20*$C$8)</f>
        <v>-2.6270388816350696E-3</v>
      </c>
      <c r="K35" s="1">
        <f>-$B35*$C$11*$C$19*$C$5/(K$20*$C$8)</f>
        <v>-2.3643349934715624E-3</v>
      </c>
      <c r="L35" s="1">
        <f>-$B35*$C$11*$C$19*$C$5/(L$20*$C$8)</f>
        <v>-2.1493954486105117E-3</v>
      </c>
      <c r="M35" s="1">
        <f>-$B35*$C$11*$C$19*$C$5/(M$20*$C$8)</f>
        <v>-1.970279161226302E-3</v>
      </c>
      <c r="N35" s="1">
        <f>-$B35*$C$11*$C$19*$C$5/(N$20*$C$8)</f>
        <v>-1.8187192257473558E-3</v>
      </c>
      <c r="O35" s="1">
        <f>-$B35*$C$11*$C$19*$C$5/(O$20*$C$8)</f>
        <v>-1.6888107096225448E-3</v>
      </c>
      <c r="P35" s="1">
        <f>-$B35*$C$11*$C$19*$C$5/(P$20*$C$8)</f>
        <v>-1.5762233289810417E-3</v>
      </c>
      <c r="Q35" s="1">
        <f>-$B35*$C$11*$C$19*$C$5/(Q$20*$C$8)</f>
        <v>-1.4777093709197266E-3</v>
      </c>
      <c r="R35" s="1">
        <f>-$B35*$C$11*$C$19*$C$5/(R$20*$C$8)</f>
        <v>-1.3907852902773896E-3</v>
      </c>
      <c r="S35" s="1">
        <f>-$B35*$C$11*$C$19*$C$5/(S$20*$C$8)</f>
        <v>-1.3135194408175348E-3</v>
      </c>
      <c r="T35" s="1">
        <f>-$B35*$C$11*$C$19*$C$5/(T$20*$C$8)</f>
        <v>-1.2443868386692433E-3</v>
      </c>
      <c r="U35" s="1">
        <f>-$B35*$C$11*$C$19*$C$5/(U$20*$C$8)</f>
        <v>-1.1821674967357812E-3</v>
      </c>
    </row>
    <row r="36" spans="1:21">
      <c r="B36">
        <v>0.5</v>
      </c>
      <c r="C36" s="1">
        <f>-$B36*$C$11*$C$19*$C$5/(C$20*$C$8)</f>
        <v>-1.4777093709197267E-2</v>
      </c>
      <c r="D36" s="1">
        <f>-$B36*$C$11*$C$19*$C$5/(D$20*$C$8)</f>
        <v>-9.8513958061315111E-3</v>
      </c>
      <c r="E36" s="1">
        <f>-$B36*$C$11*$C$19*$C$5/(E$20*$C$8)</f>
        <v>-7.3885468545986334E-3</v>
      </c>
      <c r="F36" s="1">
        <f>-$B36*$C$11*$C$19*$C$5/(F$20*$C$8)</f>
        <v>-5.9108374836789063E-3</v>
      </c>
      <c r="G36" s="1">
        <f>-$B36*$C$11*$C$19*$C$5/(G$20*$C$8)</f>
        <v>-4.9256979030657556E-3</v>
      </c>
      <c r="H36" s="1">
        <f>-$B36*$C$11*$C$19*$C$5/(H$20*$C$8)</f>
        <v>-4.2220267740563618E-3</v>
      </c>
      <c r="I36" s="1">
        <f>-$B36*$C$11*$C$19*$C$5/(I$20*$C$8)</f>
        <v>-3.6942734272993167E-3</v>
      </c>
      <c r="J36" s="1">
        <f>-$B36*$C$11*$C$19*$C$5/(J$20*$C$8)</f>
        <v>-3.2837986020438368E-3</v>
      </c>
      <c r="K36" s="1">
        <f>-$B36*$C$11*$C$19*$C$5/(K$20*$C$8)</f>
        <v>-2.9554187418394532E-3</v>
      </c>
      <c r="L36" s="1">
        <f>-$B36*$C$11*$C$19*$C$5/(L$20*$C$8)</f>
        <v>-2.6867443107631396E-3</v>
      </c>
      <c r="M36" s="1">
        <f>-$B36*$C$11*$C$19*$C$5/(M$20*$C$8)</f>
        <v>-2.4628489515328778E-3</v>
      </c>
      <c r="N36" s="1">
        <f>-$B36*$C$11*$C$19*$C$5/(N$20*$C$8)</f>
        <v>-2.2733990321841947E-3</v>
      </c>
      <c r="O36" s="1">
        <f>-$B36*$C$11*$C$19*$C$5/(O$20*$C$8)</f>
        <v>-2.1110133870281809E-3</v>
      </c>
      <c r="P36" s="1">
        <f>-$B36*$C$11*$C$19*$C$5/(P$20*$C$8)</f>
        <v>-1.9702791612263024E-3</v>
      </c>
      <c r="Q36" s="1">
        <f>-$B36*$C$11*$C$19*$C$5/(Q$20*$C$8)</f>
        <v>-1.8471367136496583E-3</v>
      </c>
      <c r="R36" s="1">
        <f>-$B36*$C$11*$C$19*$C$5/(R$20*$C$8)</f>
        <v>-1.7384816128467372E-3</v>
      </c>
      <c r="S36" s="1">
        <f>-$B36*$C$11*$C$19*$C$5/(S$20*$C$8)</f>
        <v>-1.6418993010219184E-3</v>
      </c>
      <c r="T36" s="1">
        <f>-$B36*$C$11*$C$19*$C$5/(T$20*$C$8)</f>
        <v>-1.5554835483365542E-3</v>
      </c>
      <c r="U36" s="1">
        <f>-$B36*$C$11*$C$19*$C$5/(U$20*$C$8)</f>
        <v>-1.4777093709197266E-3</v>
      </c>
    </row>
    <row r="37" spans="1:21">
      <c r="B37">
        <v>0.6</v>
      </c>
      <c r="C37" s="1">
        <f>-$B37*$C$11*$C$19*$C$5/(C$20*$C$8)</f>
        <v>-1.7732512451036717E-2</v>
      </c>
      <c r="D37" s="1">
        <f>-$B37*$C$11*$C$19*$C$5/(D$20*$C$8)</f>
        <v>-1.1821674967357811E-2</v>
      </c>
      <c r="E37" s="1">
        <f>-$B37*$C$11*$C$19*$C$5/(E$20*$C$8)</f>
        <v>-8.8662562255183586E-3</v>
      </c>
      <c r="F37" s="1">
        <f>-$B37*$C$11*$C$19*$C$5/(F$20*$C$8)</f>
        <v>-7.093004980414686E-3</v>
      </c>
      <c r="G37" s="1">
        <f>-$B37*$C$11*$C$19*$C$5/(G$20*$C$8)</f>
        <v>-5.9108374836789055E-3</v>
      </c>
      <c r="H37" s="1">
        <f>-$B37*$C$11*$C$19*$C$5/(H$20*$C$8)</f>
        <v>-5.0664321288676336E-3</v>
      </c>
      <c r="I37" s="1">
        <f>-$B37*$C$11*$C$19*$C$5/(I$20*$C$8)</f>
        <v>-4.4331281127591793E-3</v>
      </c>
      <c r="J37" s="1">
        <f>-$B37*$C$11*$C$19*$C$5/(J$20*$C$8)</f>
        <v>-3.9405583224526031E-3</v>
      </c>
      <c r="K37" s="1">
        <f>-$B37*$C$11*$C$19*$C$5/(K$20*$C$8)</f>
        <v>-3.546502490207343E-3</v>
      </c>
      <c r="L37" s="1">
        <f>-$B37*$C$11*$C$19*$C$5/(L$20*$C$8)</f>
        <v>-3.2240931729157667E-3</v>
      </c>
      <c r="M37" s="1">
        <f>-$B37*$C$11*$C$19*$C$5/(M$20*$C$8)</f>
        <v>-2.9554187418394527E-3</v>
      </c>
      <c r="N37" s="1">
        <f>-$B37*$C$11*$C$19*$C$5/(N$20*$C$8)</f>
        <v>-2.7280788386210334E-3</v>
      </c>
      <c r="O37" s="1">
        <f>-$B37*$C$11*$C$19*$C$5/(O$20*$C$8)</f>
        <v>-2.5332160644338168E-3</v>
      </c>
      <c r="P37" s="1">
        <f>-$B37*$C$11*$C$19*$C$5/(P$20*$C$8)</f>
        <v>-2.3643349934715624E-3</v>
      </c>
      <c r="Q37" s="1">
        <f>-$B37*$C$11*$C$19*$C$5/(Q$20*$C$8)</f>
        <v>-2.2165640563795897E-3</v>
      </c>
      <c r="R37" s="1">
        <f>-$B37*$C$11*$C$19*$C$5/(R$20*$C$8)</f>
        <v>-2.0861779354160843E-3</v>
      </c>
      <c r="S37" s="1">
        <f>-$B37*$C$11*$C$19*$C$5/(S$20*$C$8)</f>
        <v>-1.9702791612263015E-3</v>
      </c>
      <c r="T37" s="1">
        <f>-$B37*$C$11*$C$19*$C$5/(T$20*$C$8)</f>
        <v>-1.8665802580038649E-3</v>
      </c>
      <c r="U37" s="1">
        <f>-$B37*$C$11*$C$19*$C$5/(U$20*$C$8)</f>
        <v>-1.7732512451036715E-3</v>
      </c>
    </row>
    <row r="38" spans="1:21">
      <c r="B38">
        <v>0.7</v>
      </c>
      <c r="C38" s="1">
        <f>-$B38*$C$11*$C$19*$C$5/(C$20*$C$8)</f>
        <v>-2.0687931192876166E-2</v>
      </c>
      <c r="D38" s="1">
        <f>-$B38*$C$11*$C$19*$C$5/(D$20*$C$8)</f>
        <v>-1.3791954128584111E-2</v>
      </c>
      <c r="E38" s="1">
        <f>-$B38*$C$11*$C$19*$C$5/(E$20*$C$8)</f>
        <v>-1.0343965596438083E-2</v>
      </c>
      <c r="F38" s="1">
        <f>-$B38*$C$11*$C$19*$C$5/(F$20*$C$8)</f>
        <v>-8.2751724771504657E-3</v>
      </c>
      <c r="G38" s="1">
        <f>-$B38*$C$11*$C$19*$C$5/(G$20*$C$8)</f>
        <v>-6.8959770642920554E-3</v>
      </c>
      <c r="H38" s="1">
        <f>-$B38*$C$11*$C$19*$C$5/(H$20*$C$8)</f>
        <v>-5.9108374836789055E-3</v>
      </c>
      <c r="I38" s="1">
        <f>-$B38*$C$11*$C$19*$C$5/(I$20*$C$8)</f>
        <v>-5.1719827982190415E-3</v>
      </c>
      <c r="J38" s="1">
        <f>-$B38*$C$11*$C$19*$C$5/(J$20*$C$8)</f>
        <v>-4.5973180428613702E-3</v>
      </c>
      <c r="K38" s="1">
        <f>-$B38*$C$11*$C$19*$C$5/(K$20*$C$8)</f>
        <v>-4.1375862385752329E-3</v>
      </c>
      <c r="L38" s="1">
        <f>-$B38*$C$11*$C$19*$C$5/(L$20*$C$8)</f>
        <v>-3.7614420350683942E-3</v>
      </c>
      <c r="M38" s="1">
        <f>-$B38*$C$11*$C$19*$C$5/(M$20*$C$8)</f>
        <v>-3.4479885321460277E-3</v>
      </c>
      <c r="N38" s="1">
        <f>-$B38*$C$11*$C$19*$C$5/(N$20*$C$8)</f>
        <v>-3.1827586450578716E-3</v>
      </c>
      <c r="O38" s="1">
        <f>-$B38*$C$11*$C$19*$C$5/(O$20*$C$8)</f>
        <v>-2.9554187418394527E-3</v>
      </c>
      <c r="P38" s="1">
        <f>-$B38*$C$11*$C$19*$C$5/(P$20*$C$8)</f>
        <v>-2.7583908257168225E-3</v>
      </c>
      <c r="Q38" s="1">
        <f>-$B38*$C$11*$C$19*$C$5/(Q$20*$C$8)</f>
        <v>-2.5859913991095208E-3</v>
      </c>
      <c r="R38" s="1">
        <f>-$B38*$C$11*$C$19*$C$5/(R$20*$C$8)</f>
        <v>-2.4338742579854311E-3</v>
      </c>
      <c r="S38" s="1">
        <f>-$B38*$C$11*$C$19*$C$5/(S$20*$C$8)</f>
        <v>-2.2986590214306851E-3</v>
      </c>
      <c r="T38" s="1">
        <f>-$B38*$C$11*$C$19*$C$5/(T$20*$C$8)</f>
        <v>-2.1776769676711753E-3</v>
      </c>
      <c r="U38" s="1">
        <f>-$B38*$C$11*$C$19*$C$5/(U$20*$C$8)</f>
        <v>-2.0687931192876164E-3</v>
      </c>
    </row>
    <row r="39" spans="1:21">
      <c r="B39">
        <v>0.8</v>
      </c>
      <c r="C39" s="1">
        <f>-$B39*$C$11*$C$19*$C$5/(C$20*$C$8)</f>
        <v>-2.3643349934715625E-2</v>
      </c>
      <c r="D39" s="1">
        <f>-$B39*$C$11*$C$19*$C$5/(D$20*$C$8)</f>
        <v>-1.5762233289810416E-2</v>
      </c>
      <c r="E39" s="1">
        <f>-$B39*$C$11*$C$19*$C$5/(E$20*$C$8)</f>
        <v>-1.1821674967357813E-2</v>
      </c>
      <c r="F39" s="1">
        <f>-$B39*$C$11*$C$19*$C$5/(F$20*$C$8)</f>
        <v>-9.4573399738862498E-3</v>
      </c>
      <c r="G39" s="1">
        <f>-$B39*$C$11*$C$19*$C$5/(G$20*$C$8)</f>
        <v>-7.8811166449052079E-3</v>
      </c>
      <c r="H39" s="1">
        <f>-$B39*$C$11*$C$19*$C$5/(H$20*$C$8)</f>
        <v>-6.755242838490179E-3</v>
      </c>
      <c r="I39" s="1">
        <f>-$B39*$C$11*$C$19*$C$5/(I$20*$C$8)</f>
        <v>-5.9108374836789063E-3</v>
      </c>
      <c r="J39" s="1">
        <f>-$B39*$C$11*$C$19*$C$5/(J$20*$C$8)</f>
        <v>-5.2540777632701392E-3</v>
      </c>
      <c r="K39" s="1">
        <f>-$B39*$C$11*$C$19*$C$5/(K$20*$C$8)</f>
        <v>-4.7286699869431249E-3</v>
      </c>
      <c r="L39" s="1">
        <f>-$B39*$C$11*$C$19*$C$5/(L$20*$C$8)</f>
        <v>-4.2987908972210234E-3</v>
      </c>
      <c r="M39" s="1">
        <f>-$B39*$C$11*$C$19*$C$5/(M$20*$C$8)</f>
        <v>-3.9405583224526039E-3</v>
      </c>
      <c r="N39" s="1">
        <f>-$B39*$C$11*$C$19*$C$5/(N$20*$C$8)</f>
        <v>-3.6374384514947116E-3</v>
      </c>
      <c r="O39" s="1">
        <f>-$B39*$C$11*$C$19*$C$5/(O$20*$C$8)</f>
        <v>-3.3776214192450895E-3</v>
      </c>
      <c r="P39" s="1">
        <f>-$B39*$C$11*$C$19*$C$5/(P$20*$C$8)</f>
        <v>-3.1524466579620834E-3</v>
      </c>
      <c r="Q39" s="1">
        <f>-$B39*$C$11*$C$19*$C$5/(Q$20*$C$8)</f>
        <v>-2.9554187418394532E-3</v>
      </c>
      <c r="R39" s="1">
        <f>-$B39*$C$11*$C$19*$C$5/(R$20*$C$8)</f>
        <v>-2.7815705805547793E-3</v>
      </c>
      <c r="S39" s="1">
        <f>-$B39*$C$11*$C$19*$C$5/(S$20*$C$8)</f>
        <v>-2.6270388816350696E-3</v>
      </c>
      <c r="T39" s="1">
        <f>-$B39*$C$11*$C$19*$C$5/(T$20*$C$8)</f>
        <v>-2.4887736773384866E-3</v>
      </c>
      <c r="U39" s="1">
        <f>-$B39*$C$11*$C$19*$C$5/(U$20*$C$8)</f>
        <v>-2.3643349934715624E-3</v>
      </c>
    </row>
    <row r="40" spans="1:21">
      <c r="B40">
        <v>0.9</v>
      </c>
      <c r="C40" s="1">
        <f>-$B40*$C$11*$C$19*$C$5/(C$20*$C$8)</f>
        <v>-2.6598768676555078E-2</v>
      </c>
      <c r="D40" s="1">
        <f>-$B40*$C$11*$C$19*$C$5/(D$20*$C$8)</f>
        <v>-1.7732512451036717E-2</v>
      </c>
      <c r="E40" s="1">
        <f>-$B40*$C$11*$C$19*$C$5/(E$20*$C$8)</f>
        <v>-1.3299384338277539E-2</v>
      </c>
      <c r="F40" s="1">
        <f>-$B40*$C$11*$C$19*$C$5/(F$20*$C$8)</f>
        <v>-1.063950747062203E-2</v>
      </c>
      <c r="G40" s="1">
        <f>-$B40*$C$11*$C$19*$C$5/(G$20*$C$8)</f>
        <v>-8.8662562255183586E-3</v>
      </c>
      <c r="H40" s="1">
        <f>-$B40*$C$11*$C$19*$C$5/(H$20*$C$8)</f>
        <v>-7.5996481933014509E-3</v>
      </c>
      <c r="I40" s="1">
        <f>-$B40*$C$11*$C$19*$C$5/(I$20*$C$8)</f>
        <v>-6.6496921691387694E-3</v>
      </c>
      <c r="J40" s="1">
        <f>-$B40*$C$11*$C$19*$C$5/(J$20*$C$8)</f>
        <v>-5.9108374836789055E-3</v>
      </c>
      <c r="K40" s="1">
        <f>-$B40*$C$11*$C$19*$C$5/(K$20*$C$8)</f>
        <v>-5.3197537353110152E-3</v>
      </c>
      <c r="L40" s="1">
        <f>-$B40*$C$11*$C$19*$C$5/(L$20*$C$8)</f>
        <v>-4.8361397593736505E-3</v>
      </c>
      <c r="M40" s="1">
        <f>-$B40*$C$11*$C$19*$C$5/(M$20*$C$8)</f>
        <v>-4.4331281127591793E-3</v>
      </c>
      <c r="N40" s="1">
        <f>-$B40*$C$11*$C$19*$C$5/(N$20*$C$8)</f>
        <v>-4.0921182579315499E-3</v>
      </c>
      <c r="O40" s="1">
        <f>-$B40*$C$11*$C$19*$C$5/(O$20*$C$8)</f>
        <v>-3.7998240966507254E-3</v>
      </c>
      <c r="P40" s="1">
        <f>-$B40*$C$11*$C$19*$C$5/(P$20*$C$8)</f>
        <v>-3.5465024902073435E-3</v>
      </c>
      <c r="Q40" s="1">
        <f>-$B40*$C$11*$C$19*$C$5/(Q$20*$C$8)</f>
        <v>-3.3248460845693847E-3</v>
      </c>
      <c r="R40" s="1">
        <f>-$B40*$C$11*$C$19*$C$5/(R$20*$C$8)</f>
        <v>-3.1292669031241266E-3</v>
      </c>
      <c r="S40" s="1">
        <f>-$B40*$C$11*$C$19*$C$5/(S$20*$C$8)</f>
        <v>-2.9554187418394527E-3</v>
      </c>
      <c r="T40" s="1">
        <f>-$B40*$C$11*$C$19*$C$5/(T$20*$C$8)</f>
        <v>-2.7998703870057975E-3</v>
      </c>
      <c r="U40" s="1">
        <f>-$B40*$C$11*$C$19*$C$5/(U$20*$C$8)</f>
        <v>-2.6598768676555076E-3</v>
      </c>
    </row>
    <row r="41" spans="1:21">
      <c r="B41">
        <v>1</v>
      </c>
      <c r="C41" s="1">
        <f>-$B41*$C$11*$C$19*$C$5/(C$20*$C$8)</f>
        <v>-2.9554187418394533E-2</v>
      </c>
      <c r="D41" s="1">
        <f>-$B41*$C$11*$C$19*$C$5/(D$20*$C$8)</f>
        <v>-1.9702791612263022E-2</v>
      </c>
      <c r="E41" s="1">
        <f>-$B41*$C$11*$C$19*$C$5/(E$20*$C$8)</f>
        <v>-1.4777093709197267E-2</v>
      </c>
      <c r="F41" s="1">
        <f>-$B41*$C$11*$C$19*$C$5/(F$20*$C$8)</f>
        <v>-1.1821674967357813E-2</v>
      </c>
      <c r="G41" s="1">
        <f>-$B41*$C$11*$C$19*$C$5/(G$20*$C$8)</f>
        <v>-9.8513958061315111E-3</v>
      </c>
      <c r="H41" s="1">
        <f>-$B41*$C$11*$C$19*$C$5/(H$20*$C$8)</f>
        <v>-8.4440535481127236E-3</v>
      </c>
      <c r="I41" s="1">
        <f>-$B41*$C$11*$C$19*$C$5/(I$20*$C$8)</f>
        <v>-7.3885468545986334E-3</v>
      </c>
      <c r="J41" s="1">
        <f>-$B41*$C$11*$C$19*$C$5/(J$20*$C$8)</f>
        <v>-6.5675972040876735E-3</v>
      </c>
      <c r="K41" s="1">
        <f>-$B41*$C$11*$C$19*$C$5/(K$20*$C$8)</f>
        <v>-5.9108374836789063E-3</v>
      </c>
      <c r="L41" s="1">
        <f>-$B41*$C$11*$C$19*$C$5/(L$20*$C$8)</f>
        <v>-5.3734886215262793E-3</v>
      </c>
      <c r="M41" s="1">
        <f>-$B41*$C$11*$C$19*$C$5/(M$20*$C$8)</f>
        <v>-4.9256979030657556E-3</v>
      </c>
      <c r="N41" s="1">
        <f>-$B41*$C$11*$C$19*$C$5/(N$20*$C$8)</f>
        <v>-4.5467980643683894E-3</v>
      </c>
      <c r="O41" s="1">
        <f>-$B41*$C$11*$C$19*$C$5/(O$20*$C$8)</f>
        <v>-4.2220267740563618E-3</v>
      </c>
      <c r="P41" s="1">
        <f>-$B41*$C$11*$C$19*$C$5/(P$20*$C$8)</f>
        <v>-3.9405583224526048E-3</v>
      </c>
      <c r="Q41" s="1">
        <f>-$B41*$C$11*$C$19*$C$5/(Q$20*$C$8)</f>
        <v>-3.6942734272993167E-3</v>
      </c>
      <c r="R41" s="1">
        <f>-$B41*$C$11*$C$19*$C$5/(R$20*$C$8)</f>
        <v>-3.4769632256934743E-3</v>
      </c>
      <c r="S41" s="1">
        <f>-$B41*$C$11*$C$19*$C$5/(S$20*$C$8)</f>
        <v>-3.2837986020438368E-3</v>
      </c>
      <c r="T41" s="1">
        <f>-$B41*$C$11*$C$19*$C$5/(T$20*$C$8)</f>
        <v>-3.1109670966731084E-3</v>
      </c>
      <c r="U41" s="1">
        <f>-$B41*$C$11*$C$19*$C$5/(U$20*$C$8)</f>
        <v>-2.9554187418394532E-3</v>
      </c>
    </row>
    <row r="43" spans="1:21">
      <c r="B43" s="16" t="s">
        <v>5</v>
      </c>
      <c r="C43" s="16">
        <v>0.02</v>
      </c>
    </row>
    <row r="44" spans="1:21">
      <c r="B44" t="s">
        <v>3</v>
      </c>
      <c r="C44">
        <v>-1</v>
      </c>
      <c r="D44">
        <v>-1.5</v>
      </c>
      <c r="E44">
        <v>-2</v>
      </c>
      <c r="F44">
        <v>-2.5</v>
      </c>
      <c r="G44">
        <v>-3</v>
      </c>
      <c r="H44">
        <v>-3.5</v>
      </c>
      <c r="I44">
        <v>-4</v>
      </c>
      <c r="J44">
        <v>-4.5</v>
      </c>
      <c r="K44">
        <v>-5</v>
      </c>
      <c r="L44">
        <v>-5.5</v>
      </c>
      <c r="M44">
        <v>-6</v>
      </c>
      <c r="N44">
        <v>-6.5</v>
      </c>
      <c r="O44">
        <v>-7</v>
      </c>
      <c r="P44">
        <v>-7.5</v>
      </c>
      <c r="Q44">
        <v>-8</v>
      </c>
      <c r="R44">
        <v>-8.5</v>
      </c>
      <c r="S44">
        <v>-9</v>
      </c>
      <c r="T44">
        <v>-9.5</v>
      </c>
      <c r="U44">
        <v>-10</v>
      </c>
    </row>
    <row r="45" spans="1:21">
      <c r="A45" t="s">
        <v>2</v>
      </c>
      <c r="B45">
        <v>-1</v>
      </c>
      <c r="C45" s="1">
        <f>-$B45*$C$11*$C$43*$C$5/(C$44*$C$8)</f>
        <v>5.9108374836789067E-2</v>
      </c>
      <c r="D45" s="1">
        <f>-$B45*$C$11*$C$43*$C$5/(D$44*$C$8)</f>
        <v>3.9405583224526045E-2</v>
      </c>
      <c r="E45" s="1">
        <f>-$B45*$C$11*$C$43*$C$5/(E$44*$C$8)</f>
        <v>2.9554187418394533E-2</v>
      </c>
      <c r="F45" s="1">
        <f>-$B45*$C$11*$C$43*$C$5/(F$44*$C$8)</f>
        <v>2.3643349934715625E-2</v>
      </c>
      <c r="G45" s="1">
        <f>-$B45*$C$11*$C$43*$C$5/(G$44*$C$8)</f>
        <v>1.9702791612263022E-2</v>
      </c>
      <c r="H45" s="1">
        <f>-$B45*$C$11*$C$43*$C$5/(H$44*$C$8)</f>
        <v>1.6888107096225447E-2</v>
      </c>
      <c r="I45" s="1">
        <f>-$B45*$C$11*$C$43*$C$5/(I$44*$C$8)</f>
        <v>1.4777093709197267E-2</v>
      </c>
      <c r="J45" s="1">
        <f>-$B45*$C$11*$C$43*$C$5/(J$44*$C$8)</f>
        <v>1.3135194408175347E-2</v>
      </c>
      <c r="K45" s="1">
        <f>-$B45*$C$11*$C$43*$C$5/(K$44*$C$8)</f>
        <v>1.1821674967357813E-2</v>
      </c>
      <c r="L45" s="1">
        <f>-$B45*$C$11*$C$43*$C$5/(L$44*$C$8)</f>
        <v>1.0746977243052559E-2</v>
      </c>
      <c r="M45" s="1">
        <f>-$B45*$C$11*$C$43*$C$5/(M$44*$C$8)</f>
        <v>9.8513958061315111E-3</v>
      </c>
      <c r="N45" s="1">
        <f>-$B45*$C$11*$C$43*$C$5/(N$44*$C$8)</f>
        <v>9.0935961287367788E-3</v>
      </c>
      <c r="O45" s="1">
        <f>-$B45*$C$11*$C$43*$C$5/(O$44*$C$8)</f>
        <v>8.4440535481127236E-3</v>
      </c>
      <c r="P45" s="1">
        <f>-$B45*$C$11*$C$43*$C$5/(P$44*$C$8)</f>
        <v>7.8811166449052096E-3</v>
      </c>
      <c r="Q45" s="1">
        <f>-$B45*$C$11*$C$43*$C$5/(Q$44*$C$8)</f>
        <v>7.3885468545986334E-3</v>
      </c>
      <c r="R45" s="1">
        <f>-$B45*$C$11*$C$43*$C$5/(R$44*$C$8)</f>
        <v>6.9539264513869487E-3</v>
      </c>
      <c r="S45" s="1">
        <f>-$B45*$C$11*$C$43*$C$5/(S$44*$C$8)</f>
        <v>6.5675972040876735E-3</v>
      </c>
      <c r="T45" s="1">
        <f>-$B45*$C$11*$C$43*$C$5/(T$44*$C$8)</f>
        <v>6.2219341933462168E-3</v>
      </c>
      <c r="U45" s="1">
        <f>-$B45*$C$11*$C$43*$C$5/(U$44*$C$8)</f>
        <v>5.9108374836789063E-3</v>
      </c>
    </row>
    <row r="46" spans="1:21">
      <c r="B46">
        <v>-0.9</v>
      </c>
      <c r="C46" s="1">
        <f>-$B46*$C$11*$C$43*$C$5/(C$44*$C$8)</f>
        <v>5.3197537353110155E-2</v>
      </c>
      <c r="D46" s="1">
        <f>-$B46*$C$11*$C$43*$C$5/(D$44*$C$8)</f>
        <v>3.5465024902073435E-2</v>
      </c>
      <c r="E46" s="1">
        <f>-$B46*$C$11*$C$43*$C$5/(E$44*$C$8)</f>
        <v>2.6598768676555078E-2</v>
      </c>
      <c r="F46" s="1">
        <f>-$B46*$C$11*$C$43*$C$5/(F$44*$C$8)</f>
        <v>2.1279014941244061E-2</v>
      </c>
      <c r="G46" s="1">
        <f>-$B46*$C$11*$C$43*$C$5/(G$44*$C$8)</f>
        <v>1.7732512451036717E-2</v>
      </c>
      <c r="H46" s="1">
        <f>-$B46*$C$11*$C$43*$C$5/(H$44*$C$8)</f>
        <v>1.5199296386602902E-2</v>
      </c>
      <c r="I46" s="1">
        <f>-$B46*$C$11*$C$43*$C$5/(I$44*$C$8)</f>
        <v>1.3299384338277539E-2</v>
      </c>
      <c r="J46" s="1">
        <f>-$B46*$C$11*$C$43*$C$5/(J$44*$C$8)</f>
        <v>1.1821674967357811E-2</v>
      </c>
      <c r="K46" s="1">
        <f>-$B46*$C$11*$C$43*$C$5/(K$44*$C$8)</f>
        <v>1.063950747062203E-2</v>
      </c>
      <c r="L46" s="1">
        <f>-$B46*$C$11*$C$43*$C$5/(L$44*$C$8)</f>
        <v>9.672279518747301E-3</v>
      </c>
      <c r="M46" s="1">
        <f>-$B46*$C$11*$C$43*$C$5/(M$44*$C$8)</f>
        <v>8.8662562255183586E-3</v>
      </c>
      <c r="N46" s="1">
        <f>-$B46*$C$11*$C$43*$C$5/(N$44*$C$8)</f>
        <v>8.1842365158630997E-3</v>
      </c>
      <c r="O46" s="1">
        <f>-$B46*$C$11*$C$43*$C$5/(O$44*$C$8)</f>
        <v>7.5996481933014509E-3</v>
      </c>
      <c r="P46" s="1">
        <f>-$B46*$C$11*$C$43*$C$5/(P$44*$C$8)</f>
        <v>7.0930049804146869E-3</v>
      </c>
      <c r="Q46" s="1">
        <f>-$B46*$C$11*$C$43*$C$5/(Q$44*$C$8)</f>
        <v>6.6496921691387694E-3</v>
      </c>
      <c r="R46" s="1">
        <f>-$B46*$C$11*$C$43*$C$5/(R$44*$C$8)</f>
        <v>6.2585338062482532E-3</v>
      </c>
      <c r="S46" s="1">
        <f>-$B46*$C$11*$C$43*$C$5/(S$44*$C$8)</f>
        <v>5.9108374836789055E-3</v>
      </c>
      <c r="T46" s="1">
        <f>-$B46*$C$11*$C$43*$C$5/(T$44*$C$8)</f>
        <v>5.599740774011595E-3</v>
      </c>
      <c r="U46" s="1">
        <f>-$B46*$C$11*$C$43*$C$5/(U$44*$C$8)</f>
        <v>5.3197537353110152E-3</v>
      </c>
    </row>
    <row r="47" spans="1:21">
      <c r="B47">
        <v>-0.8</v>
      </c>
      <c r="C47" s="1">
        <f>-$B47*$C$11*$C$43*$C$5/(C$44*$C$8)</f>
        <v>4.7286699869431251E-2</v>
      </c>
      <c r="D47" s="1">
        <f>-$B47*$C$11*$C$43*$C$5/(D$44*$C$8)</f>
        <v>3.1524466579620831E-2</v>
      </c>
      <c r="E47" s="1">
        <f>-$B47*$C$11*$C$43*$C$5/(E$44*$C$8)</f>
        <v>2.3643349934715625E-2</v>
      </c>
      <c r="F47" s="1">
        <f>-$B47*$C$11*$C$43*$C$5/(F$44*$C$8)</f>
        <v>1.89146799477725E-2</v>
      </c>
      <c r="G47" s="1">
        <f>-$B47*$C$11*$C$43*$C$5/(G$44*$C$8)</f>
        <v>1.5762233289810416E-2</v>
      </c>
      <c r="H47" s="1">
        <f>-$B47*$C$11*$C$43*$C$5/(H$44*$C$8)</f>
        <v>1.3510485676980358E-2</v>
      </c>
      <c r="I47" s="1">
        <f>-$B47*$C$11*$C$43*$C$5/(I$44*$C$8)</f>
        <v>1.1821674967357813E-2</v>
      </c>
      <c r="J47" s="1">
        <f>-$B47*$C$11*$C$43*$C$5/(J$44*$C$8)</f>
        <v>1.0508155526540278E-2</v>
      </c>
      <c r="K47" s="1">
        <f>-$B47*$C$11*$C$43*$C$5/(K$44*$C$8)</f>
        <v>9.4573399738862498E-3</v>
      </c>
      <c r="L47" s="1">
        <f>-$B47*$C$11*$C$43*$C$5/(L$44*$C$8)</f>
        <v>8.5975817944420468E-3</v>
      </c>
      <c r="M47" s="1">
        <f>-$B47*$C$11*$C$43*$C$5/(M$44*$C$8)</f>
        <v>7.8811166449052079E-3</v>
      </c>
      <c r="N47" s="1">
        <f>-$B47*$C$11*$C$43*$C$5/(N$44*$C$8)</f>
        <v>7.2748769029894233E-3</v>
      </c>
      <c r="O47" s="1">
        <f>-$B47*$C$11*$C$43*$C$5/(O$44*$C$8)</f>
        <v>6.755242838490179E-3</v>
      </c>
      <c r="P47" s="1">
        <f>-$B47*$C$11*$C$43*$C$5/(P$44*$C$8)</f>
        <v>6.3048933159241668E-3</v>
      </c>
      <c r="Q47" s="1">
        <f>-$B47*$C$11*$C$43*$C$5/(Q$44*$C$8)</f>
        <v>5.9108374836789063E-3</v>
      </c>
      <c r="R47" s="1">
        <f>-$B47*$C$11*$C$43*$C$5/(R$44*$C$8)</f>
        <v>5.5631411611095586E-3</v>
      </c>
      <c r="S47" s="1">
        <f>-$B47*$C$11*$C$43*$C$5/(S$44*$C$8)</f>
        <v>5.2540777632701392E-3</v>
      </c>
      <c r="T47" s="1">
        <f>-$B47*$C$11*$C$43*$C$5/(T$44*$C$8)</f>
        <v>4.9775473546769733E-3</v>
      </c>
      <c r="U47" s="1">
        <f>-$B47*$C$11*$C$43*$C$5/(U$44*$C$8)</f>
        <v>4.7286699869431249E-3</v>
      </c>
    </row>
    <row r="48" spans="1:21">
      <c r="B48">
        <v>-0.7</v>
      </c>
      <c r="C48" s="1">
        <f>-$B48*$C$11*$C$43*$C$5/(C$44*$C$8)</f>
        <v>4.1375862385752332E-2</v>
      </c>
      <c r="D48" s="1">
        <f>-$B48*$C$11*$C$43*$C$5/(D$44*$C$8)</f>
        <v>2.7583908257168221E-2</v>
      </c>
      <c r="E48" s="1">
        <f>-$B48*$C$11*$C$43*$C$5/(E$44*$C$8)</f>
        <v>2.0687931192876166E-2</v>
      </c>
      <c r="F48" s="1">
        <f>-$B48*$C$11*$C$43*$C$5/(F$44*$C$8)</f>
        <v>1.6550344954300931E-2</v>
      </c>
      <c r="G48" s="1">
        <f>-$B48*$C$11*$C$43*$C$5/(G$44*$C$8)</f>
        <v>1.3791954128584111E-2</v>
      </c>
      <c r="H48" s="1">
        <f>-$B48*$C$11*$C$43*$C$5/(H$44*$C$8)</f>
        <v>1.1821674967357811E-2</v>
      </c>
      <c r="I48" s="1">
        <f>-$B48*$C$11*$C$43*$C$5/(I$44*$C$8)</f>
        <v>1.0343965596438083E-2</v>
      </c>
      <c r="J48" s="1">
        <f>-$B48*$C$11*$C$43*$C$5/(J$44*$C$8)</f>
        <v>9.1946360857227405E-3</v>
      </c>
      <c r="K48" s="1">
        <f>-$B48*$C$11*$C$43*$C$5/(K$44*$C$8)</f>
        <v>8.2751724771504657E-3</v>
      </c>
      <c r="L48" s="1">
        <f>-$B48*$C$11*$C$43*$C$5/(L$44*$C$8)</f>
        <v>7.5228840701367884E-3</v>
      </c>
      <c r="M48" s="1">
        <f>-$B48*$C$11*$C$43*$C$5/(M$44*$C$8)</f>
        <v>6.8959770642920554E-3</v>
      </c>
      <c r="N48" s="1">
        <f>-$B48*$C$11*$C$43*$C$5/(N$44*$C$8)</f>
        <v>6.3655172901157433E-3</v>
      </c>
      <c r="O48" s="1">
        <f>-$B48*$C$11*$C$43*$C$5/(O$44*$C$8)</f>
        <v>5.9108374836789055E-3</v>
      </c>
      <c r="P48" s="1">
        <f>-$B48*$C$11*$C$43*$C$5/(P$44*$C$8)</f>
        <v>5.516781651433645E-3</v>
      </c>
      <c r="Q48" s="1">
        <f>-$B48*$C$11*$C$43*$C$5/(Q$44*$C$8)</f>
        <v>5.1719827982190415E-3</v>
      </c>
      <c r="R48" s="1">
        <f>-$B48*$C$11*$C$43*$C$5/(R$44*$C$8)</f>
        <v>4.8677485159708623E-3</v>
      </c>
      <c r="S48" s="1">
        <f>-$B48*$C$11*$C$43*$C$5/(S$44*$C$8)</f>
        <v>4.5973180428613702E-3</v>
      </c>
      <c r="T48" s="1">
        <f>-$B48*$C$11*$C$43*$C$5/(T$44*$C$8)</f>
        <v>4.3553539353423506E-3</v>
      </c>
      <c r="U48" s="1">
        <f>-$B48*$C$11*$C$43*$C$5/(U$44*$C$8)</f>
        <v>4.1375862385752329E-3</v>
      </c>
    </row>
    <row r="49" spans="2:21">
      <c r="B49">
        <v>-0.6</v>
      </c>
      <c r="C49" s="1">
        <f>-$B49*$C$11*$C$43*$C$5/(C$44*$C$8)</f>
        <v>3.5465024902073435E-2</v>
      </c>
      <c r="D49" s="1">
        <f>-$B49*$C$11*$C$43*$C$5/(D$44*$C$8)</f>
        <v>2.3643349934715622E-2</v>
      </c>
      <c r="E49" s="1">
        <f>-$B49*$C$11*$C$43*$C$5/(E$44*$C$8)</f>
        <v>1.7732512451036717E-2</v>
      </c>
      <c r="F49" s="1">
        <f>-$B49*$C$11*$C$43*$C$5/(F$44*$C$8)</f>
        <v>1.4186009960829372E-2</v>
      </c>
      <c r="G49" s="1">
        <f>-$B49*$C$11*$C$43*$C$5/(G$44*$C$8)</f>
        <v>1.1821674967357811E-2</v>
      </c>
      <c r="H49" s="1">
        <f>-$B49*$C$11*$C$43*$C$5/(H$44*$C$8)</f>
        <v>1.0132864257735267E-2</v>
      </c>
      <c r="I49" s="1">
        <f>-$B49*$C$11*$C$43*$C$5/(I$44*$C$8)</f>
        <v>8.8662562255183586E-3</v>
      </c>
      <c r="J49" s="1">
        <f>-$B49*$C$11*$C$43*$C$5/(J$44*$C$8)</f>
        <v>7.8811166449052061E-3</v>
      </c>
      <c r="K49" s="1">
        <f>-$B49*$C$11*$C$43*$C$5/(K$44*$C$8)</f>
        <v>7.093004980414686E-3</v>
      </c>
      <c r="L49" s="1">
        <f>-$B49*$C$11*$C$43*$C$5/(L$44*$C$8)</f>
        <v>6.4481863458315334E-3</v>
      </c>
      <c r="M49" s="1">
        <f>-$B49*$C$11*$C$43*$C$5/(M$44*$C$8)</f>
        <v>5.9108374836789055E-3</v>
      </c>
      <c r="N49" s="1">
        <f>-$B49*$C$11*$C$43*$C$5/(N$44*$C$8)</f>
        <v>5.4561576772420668E-3</v>
      </c>
      <c r="O49" s="1">
        <f>-$B49*$C$11*$C$43*$C$5/(O$44*$C$8)</f>
        <v>5.0664321288676336E-3</v>
      </c>
      <c r="P49" s="1">
        <f>-$B49*$C$11*$C$43*$C$5/(P$44*$C$8)</f>
        <v>4.7286699869431249E-3</v>
      </c>
      <c r="Q49" s="1">
        <f>-$B49*$C$11*$C$43*$C$5/(Q$44*$C$8)</f>
        <v>4.4331281127591793E-3</v>
      </c>
      <c r="R49" s="1">
        <f>-$B49*$C$11*$C$43*$C$5/(R$44*$C$8)</f>
        <v>4.1723558708321685E-3</v>
      </c>
      <c r="S49" s="1">
        <f>-$B49*$C$11*$C$43*$C$5/(S$44*$C$8)</f>
        <v>3.9405583224526031E-3</v>
      </c>
      <c r="T49" s="1">
        <f>-$B49*$C$11*$C$43*$C$5/(T$44*$C$8)</f>
        <v>3.7331605160077297E-3</v>
      </c>
      <c r="U49" s="1">
        <f>-$B49*$C$11*$C$43*$C$5/(U$44*$C$8)</f>
        <v>3.546502490207343E-3</v>
      </c>
    </row>
    <row r="50" spans="2:21">
      <c r="B50">
        <v>-0.5</v>
      </c>
      <c r="C50" s="1">
        <f>-$B50*$C$11*$C$43*$C$5/(C$44*$C$8)</f>
        <v>2.9554187418394533E-2</v>
      </c>
      <c r="D50" s="1">
        <f>-$B50*$C$11*$C$43*$C$5/(D$44*$C$8)</f>
        <v>1.9702791612263022E-2</v>
      </c>
      <c r="E50" s="1">
        <f>-$B50*$C$11*$C$43*$C$5/(E$44*$C$8)</f>
        <v>1.4777093709197267E-2</v>
      </c>
      <c r="F50" s="1">
        <f>-$B50*$C$11*$C$43*$C$5/(F$44*$C$8)</f>
        <v>1.1821674967357813E-2</v>
      </c>
      <c r="G50" s="1">
        <f>-$B50*$C$11*$C$43*$C$5/(G$44*$C$8)</f>
        <v>9.8513958061315111E-3</v>
      </c>
      <c r="H50" s="1">
        <f>-$B50*$C$11*$C$43*$C$5/(H$44*$C$8)</f>
        <v>8.4440535481127236E-3</v>
      </c>
      <c r="I50" s="1">
        <f>-$B50*$C$11*$C$43*$C$5/(I$44*$C$8)</f>
        <v>7.3885468545986334E-3</v>
      </c>
      <c r="J50" s="1">
        <f>-$B50*$C$11*$C$43*$C$5/(J$44*$C$8)</f>
        <v>6.5675972040876735E-3</v>
      </c>
      <c r="K50" s="1">
        <f>-$B50*$C$11*$C$43*$C$5/(K$44*$C$8)</f>
        <v>5.9108374836789063E-3</v>
      </c>
      <c r="L50" s="1">
        <f>-$B50*$C$11*$C$43*$C$5/(L$44*$C$8)</f>
        <v>5.3734886215262793E-3</v>
      </c>
      <c r="M50" s="1">
        <f>-$B50*$C$11*$C$43*$C$5/(M$44*$C$8)</f>
        <v>4.9256979030657556E-3</v>
      </c>
      <c r="N50" s="1">
        <f>-$B50*$C$11*$C$43*$C$5/(N$44*$C$8)</f>
        <v>4.5467980643683894E-3</v>
      </c>
      <c r="O50" s="1">
        <f>-$B50*$C$11*$C$43*$C$5/(O$44*$C$8)</f>
        <v>4.2220267740563618E-3</v>
      </c>
      <c r="P50" s="1">
        <f>-$B50*$C$11*$C$43*$C$5/(P$44*$C$8)</f>
        <v>3.9405583224526048E-3</v>
      </c>
      <c r="Q50" s="1">
        <f>-$B50*$C$11*$C$43*$C$5/(Q$44*$C$8)</f>
        <v>3.6942734272993167E-3</v>
      </c>
      <c r="R50" s="1">
        <f>-$B50*$C$11*$C$43*$C$5/(R$44*$C$8)</f>
        <v>3.4769632256934743E-3</v>
      </c>
      <c r="S50" s="1">
        <f>-$B50*$C$11*$C$43*$C$5/(S$44*$C$8)</f>
        <v>3.2837986020438368E-3</v>
      </c>
      <c r="T50" s="1">
        <f>-$B50*$C$11*$C$43*$C$5/(T$44*$C$8)</f>
        <v>3.1109670966731084E-3</v>
      </c>
      <c r="U50" s="1">
        <f>-$B50*$C$11*$C$43*$C$5/(U$44*$C$8)</f>
        <v>2.9554187418394532E-3</v>
      </c>
    </row>
    <row r="51" spans="2:21">
      <c r="B51">
        <v>-0.4</v>
      </c>
      <c r="C51" s="1">
        <f>-$B51*$C$11*$C$43*$C$5/(C$44*$C$8)</f>
        <v>2.3643349934715625E-2</v>
      </c>
      <c r="D51" s="1">
        <f>-$B51*$C$11*$C$43*$C$5/(D$44*$C$8)</f>
        <v>1.5762233289810416E-2</v>
      </c>
      <c r="E51" s="1">
        <f>-$B51*$C$11*$C$43*$C$5/(E$44*$C$8)</f>
        <v>1.1821674967357813E-2</v>
      </c>
      <c r="F51" s="1">
        <f>-$B51*$C$11*$C$43*$C$5/(F$44*$C$8)</f>
        <v>9.4573399738862498E-3</v>
      </c>
      <c r="G51" s="1">
        <f>-$B51*$C$11*$C$43*$C$5/(G$44*$C$8)</f>
        <v>7.8811166449052079E-3</v>
      </c>
      <c r="H51" s="1">
        <f>-$B51*$C$11*$C$43*$C$5/(H$44*$C$8)</f>
        <v>6.755242838490179E-3</v>
      </c>
      <c r="I51" s="1">
        <f>-$B51*$C$11*$C$43*$C$5/(I$44*$C$8)</f>
        <v>5.9108374836789063E-3</v>
      </c>
      <c r="J51" s="1">
        <f>-$B51*$C$11*$C$43*$C$5/(J$44*$C$8)</f>
        <v>5.2540777632701392E-3</v>
      </c>
      <c r="K51" s="1">
        <f>-$B51*$C$11*$C$43*$C$5/(K$44*$C$8)</f>
        <v>4.7286699869431249E-3</v>
      </c>
      <c r="L51" s="1">
        <f>-$B51*$C$11*$C$43*$C$5/(L$44*$C$8)</f>
        <v>4.2987908972210234E-3</v>
      </c>
      <c r="M51" s="1">
        <f>-$B51*$C$11*$C$43*$C$5/(M$44*$C$8)</f>
        <v>3.9405583224526039E-3</v>
      </c>
      <c r="N51" s="1">
        <f>-$B51*$C$11*$C$43*$C$5/(N$44*$C$8)</f>
        <v>3.6374384514947116E-3</v>
      </c>
      <c r="O51" s="1">
        <f>-$B51*$C$11*$C$43*$C$5/(O$44*$C$8)</f>
        <v>3.3776214192450895E-3</v>
      </c>
      <c r="P51" s="1">
        <f>-$B51*$C$11*$C$43*$C$5/(P$44*$C$8)</f>
        <v>3.1524466579620834E-3</v>
      </c>
      <c r="Q51" s="1">
        <f>-$B51*$C$11*$C$43*$C$5/(Q$44*$C$8)</f>
        <v>2.9554187418394532E-3</v>
      </c>
      <c r="R51" s="1">
        <f>-$B51*$C$11*$C$43*$C$5/(R$44*$C$8)</f>
        <v>2.7815705805547793E-3</v>
      </c>
      <c r="S51" s="1">
        <f>-$B51*$C$11*$C$43*$C$5/(S$44*$C$8)</f>
        <v>2.6270388816350696E-3</v>
      </c>
      <c r="T51" s="1">
        <f>-$B51*$C$11*$C$43*$C$5/(T$44*$C$8)</f>
        <v>2.4887736773384866E-3</v>
      </c>
      <c r="U51" s="1">
        <f>-$B51*$C$11*$C$43*$C$5/(U$44*$C$8)</f>
        <v>2.3643349934715624E-3</v>
      </c>
    </row>
    <row r="52" spans="2:21">
      <c r="B52">
        <v>-0.3</v>
      </c>
      <c r="C52" s="1">
        <f>-$B52*$C$11*$C$43*$C$5/(C$44*$C$8)</f>
        <v>1.7732512451036717E-2</v>
      </c>
      <c r="D52" s="1">
        <f>-$B52*$C$11*$C$43*$C$5/(D$44*$C$8)</f>
        <v>1.1821674967357811E-2</v>
      </c>
      <c r="E52" s="1">
        <f>-$B52*$C$11*$C$43*$C$5/(E$44*$C$8)</f>
        <v>8.8662562255183586E-3</v>
      </c>
      <c r="F52" s="1">
        <f>-$B52*$C$11*$C$43*$C$5/(F$44*$C$8)</f>
        <v>7.093004980414686E-3</v>
      </c>
      <c r="G52" s="1">
        <f>-$B52*$C$11*$C$43*$C$5/(G$44*$C$8)</f>
        <v>5.9108374836789055E-3</v>
      </c>
      <c r="H52" s="1">
        <f>-$B52*$C$11*$C$43*$C$5/(H$44*$C$8)</f>
        <v>5.0664321288676336E-3</v>
      </c>
      <c r="I52" s="1">
        <f>-$B52*$C$11*$C$43*$C$5/(I$44*$C$8)</f>
        <v>4.4331281127591793E-3</v>
      </c>
      <c r="J52" s="1">
        <f>-$B52*$C$11*$C$43*$C$5/(J$44*$C$8)</f>
        <v>3.9405583224526031E-3</v>
      </c>
      <c r="K52" s="1">
        <f>-$B52*$C$11*$C$43*$C$5/(K$44*$C$8)</f>
        <v>3.546502490207343E-3</v>
      </c>
      <c r="L52" s="1">
        <f>-$B52*$C$11*$C$43*$C$5/(L$44*$C$8)</f>
        <v>3.2240931729157667E-3</v>
      </c>
      <c r="M52" s="1">
        <f>-$B52*$C$11*$C$43*$C$5/(M$44*$C$8)</f>
        <v>2.9554187418394527E-3</v>
      </c>
      <c r="N52" s="1">
        <f>-$B52*$C$11*$C$43*$C$5/(N$44*$C$8)</f>
        <v>2.7280788386210334E-3</v>
      </c>
      <c r="O52" s="1">
        <f>-$B52*$C$11*$C$43*$C$5/(O$44*$C$8)</f>
        <v>2.5332160644338168E-3</v>
      </c>
      <c r="P52" s="1">
        <f>-$B52*$C$11*$C$43*$C$5/(P$44*$C$8)</f>
        <v>2.3643349934715624E-3</v>
      </c>
      <c r="Q52" s="1">
        <f>-$B52*$C$11*$C$43*$C$5/(Q$44*$C$8)</f>
        <v>2.2165640563795897E-3</v>
      </c>
      <c r="R52" s="1">
        <f>-$B52*$C$11*$C$43*$C$5/(R$44*$C$8)</f>
        <v>2.0861779354160843E-3</v>
      </c>
      <c r="S52" s="1">
        <f>-$B52*$C$11*$C$43*$C$5/(S$44*$C$8)</f>
        <v>1.9702791612263015E-3</v>
      </c>
      <c r="T52" s="1">
        <f>-$B52*$C$11*$C$43*$C$5/(T$44*$C$8)</f>
        <v>1.8665802580038649E-3</v>
      </c>
      <c r="U52" s="1">
        <f>-$B52*$C$11*$C$43*$C$5/(U$44*$C$8)</f>
        <v>1.7732512451036715E-3</v>
      </c>
    </row>
    <row r="53" spans="2:21">
      <c r="B53">
        <v>-0.2</v>
      </c>
      <c r="C53" s="1">
        <f>-$B53*$C$11*$C$43*$C$5/(C$44*$C$8)</f>
        <v>1.1821674967357813E-2</v>
      </c>
      <c r="D53" s="1">
        <f>-$B53*$C$11*$C$43*$C$5/(D$44*$C$8)</f>
        <v>7.8811166449052079E-3</v>
      </c>
      <c r="E53" s="1">
        <f>-$B53*$C$11*$C$43*$C$5/(E$44*$C$8)</f>
        <v>5.9108374836789063E-3</v>
      </c>
      <c r="F53" s="1">
        <f>-$B53*$C$11*$C$43*$C$5/(F$44*$C$8)</f>
        <v>4.7286699869431249E-3</v>
      </c>
      <c r="G53" s="1">
        <f>-$B53*$C$11*$C$43*$C$5/(G$44*$C$8)</f>
        <v>3.9405583224526039E-3</v>
      </c>
      <c r="H53" s="1">
        <f>-$B53*$C$11*$C$43*$C$5/(H$44*$C$8)</f>
        <v>3.3776214192450895E-3</v>
      </c>
      <c r="I53" s="1">
        <f>-$B53*$C$11*$C$43*$C$5/(I$44*$C$8)</f>
        <v>2.9554187418394532E-3</v>
      </c>
      <c r="J53" s="1">
        <f>-$B53*$C$11*$C$43*$C$5/(J$44*$C$8)</f>
        <v>2.6270388816350696E-3</v>
      </c>
      <c r="K53" s="1">
        <f>-$B53*$C$11*$C$43*$C$5/(K$44*$C$8)</f>
        <v>2.3643349934715624E-3</v>
      </c>
      <c r="L53" s="1">
        <f>-$B53*$C$11*$C$43*$C$5/(L$44*$C$8)</f>
        <v>2.1493954486105117E-3</v>
      </c>
      <c r="M53" s="1">
        <f>-$B53*$C$11*$C$43*$C$5/(M$44*$C$8)</f>
        <v>1.970279161226302E-3</v>
      </c>
      <c r="N53" s="1">
        <f>-$B53*$C$11*$C$43*$C$5/(N$44*$C$8)</f>
        <v>1.8187192257473558E-3</v>
      </c>
      <c r="O53" s="1">
        <f>-$B53*$C$11*$C$43*$C$5/(O$44*$C$8)</f>
        <v>1.6888107096225448E-3</v>
      </c>
      <c r="P53" s="1">
        <f>-$B53*$C$11*$C$43*$C$5/(P$44*$C$8)</f>
        <v>1.5762233289810417E-3</v>
      </c>
      <c r="Q53" s="1">
        <f>-$B53*$C$11*$C$43*$C$5/(Q$44*$C$8)</f>
        <v>1.4777093709197266E-3</v>
      </c>
      <c r="R53" s="1">
        <f>-$B53*$C$11*$C$43*$C$5/(R$44*$C$8)</f>
        <v>1.3907852902773896E-3</v>
      </c>
      <c r="S53" s="1">
        <f>-$B53*$C$11*$C$43*$C$5/(S$44*$C$8)</f>
        <v>1.3135194408175348E-3</v>
      </c>
      <c r="T53" s="1">
        <f>-$B53*$C$11*$C$43*$C$5/(T$44*$C$8)</f>
        <v>1.2443868386692433E-3</v>
      </c>
      <c r="U53" s="1">
        <f>-$B53*$C$11*$C$43*$C$5/(U$44*$C$8)</f>
        <v>1.1821674967357812E-3</v>
      </c>
    </row>
    <row r="54" spans="2:21">
      <c r="B54">
        <v>-0.1</v>
      </c>
      <c r="C54" s="1">
        <f>-$B54*$C$11*$C$43*$C$5/(C$44*$C$8)</f>
        <v>5.9108374836789063E-3</v>
      </c>
      <c r="D54" s="1">
        <f>-$B54*$C$11*$C$43*$C$5/(D$44*$C$8)</f>
        <v>3.9405583224526039E-3</v>
      </c>
      <c r="E54" s="1">
        <f>-$B54*$C$11*$C$43*$C$5/(E$44*$C$8)</f>
        <v>2.9554187418394532E-3</v>
      </c>
      <c r="F54" s="1">
        <f>-$B54*$C$11*$C$43*$C$5/(F$44*$C$8)</f>
        <v>2.3643349934715624E-3</v>
      </c>
      <c r="G54" s="1">
        <f>-$B54*$C$11*$C$43*$C$5/(G$44*$C$8)</f>
        <v>1.970279161226302E-3</v>
      </c>
      <c r="H54" s="1">
        <f>-$B54*$C$11*$C$43*$C$5/(H$44*$C$8)</f>
        <v>1.6888107096225448E-3</v>
      </c>
      <c r="I54" s="1">
        <f>-$B54*$C$11*$C$43*$C$5/(I$44*$C$8)</f>
        <v>1.4777093709197266E-3</v>
      </c>
      <c r="J54" s="1">
        <f>-$B54*$C$11*$C$43*$C$5/(J$44*$C$8)</f>
        <v>1.3135194408175348E-3</v>
      </c>
      <c r="K54" s="1">
        <f>-$B54*$C$11*$C$43*$C$5/(K$44*$C$8)</f>
        <v>1.1821674967357812E-3</v>
      </c>
      <c r="L54" s="1">
        <f>-$B54*$C$11*$C$43*$C$5/(L$44*$C$8)</f>
        <v>1.0746977243052559E-3</v>
      </c>
      <c r="M54" s="1">
        <f>-$B54*$C$11*$C$43*$C$5/(M$44*$C$8)</f>
        <v>9.8513958061315098E-4</v>
      </c>
      <c r="N54" s="1">
        <f>-$B54*$C$11*$C$43*$C$5/(N$44*$C$8)</f>
        <v>9.0935961287367791E-4</v>
      </c>
      <c r="O54" s="1">
        <f>-$B54*$C$11*$C$43*$C$5/(O$44*$C$8)</f>
        <v>8.4440535481127238E-4</v>
      </c>
      <c r="P54" s="1">
        <f>-$B54*$C$11*$C$43*$C$5/(P$44*$C$8)</f>
        <v>7.8811166449052085E-4</v>
      </c>
      <c r="Q54" s="1">
        <f>-$B54*$C$11*$C$43*$C$5/(Q$44*$C$8)</f>
        <v>7.3885468545986329E-4</v>
      </c>
      <c r="R54" s="1">
        <f>-$B54*$C$11*$C$43*$C$5/(R$44*$C$8)</f>
        <v>6.9539264513869482E-4</v>
      </c>
      <c r="S54" s="1">
        <f>-$B54*$C$11*$C$43*$C$5/(S$44*$C$8)</f>
        <v>6.5675972040876739E-4</v>
      </c>
      <c r="T54" s="1">
        <f>-$B54*$C$11*$C$43*$C$5/(T$44*$C$8)</f>
        <v>6.2219341933462166E-4</v>
      </c>
      <c r="U54" s="1">
        <f>-$B54*$C$11*$C$43*$C$5/(U$44*$C$8)</f>
        <v>5.9108374836789061E-4</v>
      </c>
    </row>
    <row r="55" spans="2:21">
      <c r="B55">
        <v>0</v>
      </c>
      <c r="C55" s="1">
        <f>-$B55*$C$11*$C$43*$C$5/(C$44*$C$8)</f>
        <v>0</v>
      </c>
      <c r="D55" s="1">
        <f>-$B55*$C$11*$C$43*$C$5/(D$44*$C$8)</f>
        <v>0</v>
      </c>
      <c r="E55" s="1">
        <f>-$B55*$C$11*$C$43*$C$5/(E$44*$C$8)</f>
        <v>0</v>
      </c>
      <c r="F55" s="1">
        <f>-$B55*$C$11*$C$43*$C$5/(F$44*$C$8)</f>
        <v>0</v>
      </c>
      <c r="G55" s="1">
        <f>-$B55*$C$11*$C$43*$C$5/(G$44*$C$8)</f>
        <v>0</v>
      </c>
      <c r="H55" s="1">
        <f>-$B55*$C$11*$C$43*$C$5/(H$44*$C$8)</f>
        <v>0</v>
      </c>
      <c r="I55" s="1">
        <f>-$B55*$C$11*$C$43*$C$5/(I$44*$C$8)</f>
        <v>0</v>
      </c>
      <c r="J55" s="1">
        <f>-$B55*$C$11*$C$43*$C$5/(J$44*$C$8)</f>
        <v>0</v>
      </c>
      <c r="K55" s="1">
        <f>-$B55*$C$11*$C$43*$C$5/(K$44*$C$8)</f>
        <v>0</v>
      </c>
      <c r="L55" s="1">
        <f>-$B55*$C$11*$C$43*$C$5/(L$44*$C$8)</f>
        <v>0</v>
      </c>
      <c r="M55" s="1">
        <f>-$B55*$C$11*$C$43*$C$5/(M$44*$C$8)</f>
        <v>0</v>
      </c>
      <c r="N55" s="1">
        <f>-$B55*$C$11*$C$43*$C$5/(N$44*$C$8)</f>
        <v>0</v>
      </c>
      <c r="O55" s="1">
        <f>-$B55*$C$11*$C$43*$C$5/(O$44*$C$8)</f>
        <v>0</v>
      </c>
      <c r="P55" s="1">
        <f>-$B55*$C$11*$C$43*$C$5/(P$44*$C$8)</f>
        <v>0</v>
      </c>
      <c r="Q55" s="1">
        <f>-$B55*$C$11*$C$43*$C$5/(Q$44*$C$8)</f>
        <v>0</v>
      </c>
      <c r="R55" s="1">
        <f>-$B55*$C$11*$C$43*$C$5/(R$44*$C$8)</f>
        <v>0</v>
      </c>
      <c r="S55" s="1">
        <f>-$B55*$C$11*$C$43*$C$5/(S$44*$C$8)</f>
        <v>0</v>
      </c>
      <c r="T55" s="1">
        <f>-$B55*$C$11*$C$43*$C$5/(T$44*$C$8)</f>
        <v>0</v>
      </c>
      <c r="U55" s="1">
        <f>-$B55*$C$11*$C$43*$C$5/(U$44*$C$8)</f>
        <v>0</v>
      </c>
    </row>
    <row r="56" spans="2:21">
      <c r="B56">
        <v>0.1</v>
      </c>
      <c r="C56" s="1">
        <f>-$B56*$C$11*$C$43*$C$5/(C$44*$C$8)</f>
        <v>-5.9108374836789063E-3</v>
      </c>
      <c r="D56" s="1">
        <f>-$B56*$C$11*$C$43*$C$5/(D$44*$C$8)</f>
        <v>-3.9405583224526039E-3</v>
      </c>
      <c r="E56" s="1">
        <f>-$B56*$C$11*$C$43*$C$5/(E$44*$C$8)</f>
        <v>-2.9554187418394532E-3</v>
      </c>
      <c r="F56" s="1">
        <f>-$B56*$C$11*$C$43*$C$5/(F$44*$C$8)</f>
        <v>-2.3643349934715624E-3</v>
      </c>
      <c r="G56" s="1">
        <f>-$B56*$C$11*$C$43*$C$5/(G$44*$C$8)</f>
        <v>-1.970279161226302E-3</v>
      </c>
      <c r="H56" s="1">
        <f>-$B56*$C$11*$C$43*$C$5/(H$44*$C$8)</f>
        <v>-1.6888107096225448E-3</v>
      </c>
      <c r="I56" s="1">
        <f>-$B56*$C$11*$C$43*$C$5/(I$44*$C$8)</f>
        <v>-1.4777093709197266E-3</v>
      </c>
      <c r="J56" s="1">
        <f>-$B56*$C$11*$C$43*$C$5/(J$44*$C$8)</f>
        <v>-1.3135194408175348E-3</v>
      </c>
      <c r="K56" s="1">
        <f>-$B56*$C$11*$C$43*$C$5/(K$44*$C$8)</f>
        <v>-1.1821674967357812E-3</v>
      </c>
      <c r="L56" s="1">
        <f>-$B56*$C$11*$C$43*$C$5/(L$44*$C$8)</f>
        <v>-1.0746977243052559E-3</v>
      </c>
      <c r="M56" s="1">
        <f>-$B56*$C$11*$C$43*$C$5/(M$44*$C$8)</f>
        <v>-9.8513958061315098E-4</v>
      </c>
      <c r="N56" s="1">
        <f>-$B56*$C$11*$C$43*$C$5/(N$44*$C$8)</f>
        <v>-9.0935961287367791E-4</v>
      </c>
      <c r="O56" s="1">
        <f>-$B56*$C$11*$C$43*$C$5/(O$44*$C$8)</f>
        <v>-8.4440535481127238E-4</v>
      </c>
      <c r="P56" s="1">
        <f>-$B56*$C$11*$C$43*$C$5/(P$44*$C$8)</f>
        <v>-7.8811166449052085E-4</v>
      </c>
      <c r="Q56" s="1">
        <f>-$B56*$C$11*$C$43*$C$5/(Q$44*$C$8)</f>
        <v>-7.3885468545986329E-4</v>
      </c>
      <c r="R56" s="1">
        <f>-$B56*$C$11*$C$43*$C$5/(R$44*$C$8)</f>
        <v>-6.9539264513869482E-4</v>
      </c>
      <c r="S56" s="1">
        <f>-$B56*$C$11*$C$43*$C$5/(S$44*$C$8)</f>
        <v>-6.5675972040876739E-4</v>
      </c>
      <c r="T56" s="1">
        <f>-$B56*$C$11*$C$43*$C$5/(T$44*$C$8)</f>
        <v>-6.2219341933462166E-4</v>
      </c>
      <c r="U56" s="1">
        <f>-$B56*$C$11*$C$43*$C$5/(U$44*$C$8)</f>
        <v>-5.9108374836789061E-4</v>
      </c>
    </row>
    <row r="57" spans="2:21">
      <c r="B57">
        <v>0.2</v>
      </c>
      <c r="C57" s="1">
        <f>-$B57*$C$11*$C$43*$C$5/(C$44*$C$8)</f>
        <v>-1.1821674967357813E-2</v>
      </c>
      <c r="D57" s="1">
        <f>-$B57*$C$11*$C$43*$C$5/(D$44*$C$8)</f>
        <v>-7.8811166449052079E-3</v>
      </c>
      <c r="E57" s="1">
        <f>-$B57*$C$11*$C$43*$C$5/(E$44*$C$8)</f>
        <v>-5.9108374836789063E-3</v>
      </c>
      <c r="F57" s="1">
        <f>-$B57*$C$11*$C$43*$C$5/(F$44*$C$8)</f>
        <v>-4.7286699869431249E-3</v>
      </c>
      <c r="G57" s="1">
        <f>-$B57*$C$11*$C$43*$C$5/(G$44*$C$8)</f>
        <v>-3.9405583224526039E-3</v>
      </c>
      <c r="H57" s="1">
        <f>-$B57*$C$11*$C$43*$C$5/(H$44*$C$8)</f>
        <v>-3.3776214192450895E-3</v>
      </c>
      <c r="I57" s="1">
        <f>-$B57*$C$11*$C$43*$C$5/(I$44*$C$8)</f>
        <v>-2.9554187418394532E-3</v>
      </c>
      <c r="J57" s="1">
        <f>-$B57*$C$11*$C$43*$C$5/(J$44*$C$8)</f>
        <v>-2.6270388816350696E-3</v>
      </c>
      <c r="K57" s="1">
        <f>-$B57*$C$11*$C$43*$C$5/(K$44*$C$8)</f>
        <v>-2.3643349934715624E-3</v>
      </c>
      <c r="L57" s="1">
        <f>-$B57*$C$11*$C$43*$C$5/(L$44*$C$8)</f>
        <v>-2.1493954486105117E-3</v>
      </c>
      <c r="M57" s="1">
        <f>-$B57*$C$11*$C$43*$C$5/(M$44*$C$8)</f>
        <v>-1.970279161226302E-3</v>
      </c>
      <c r="N57" s="1">
        <f>-$B57*$C$11*$C$43*$C$5/(N$44*$C$8)</f>
        <v>-1.8187192257473558E-3</v>
      </c>
      <c r="O57" s="1">
        <f>-$B57*$C$11*$C$43*$C$5/(O$44*$C$8)</f>
        <v>-1.6888107096225448E-3</v>
      </c>
      <c r="P57" s="1">
        <f>-$B57*$C$11*$C$43*$C$5/(P$44*$C$8)</f>
        <v>-1.5762233289810417E-3</v>
      </c>
      <c r="Q57" s="1">
        <f>-$B57*$C$11*$C$43*$C$5/(Q$44*$C$8)</f>
        <v>-1.4777093709197266E-3</v>
      </c>
      <c r="R57" s="1">
        <f>-$B57*$C$11*$C$43*$C$5/(R$44*$C$8)</f>
        <v>-1.3907852902773896E-3</v>
      </c>
      <c r="S57" s="1">
        <f>-$B57*$C$11*$C$43*$C$5/(S$44*$C$8)</f>
        <v>-1.3135194408175348E-3</v>
      </c>
      <c r="T57" s="1">
        <f>-$B57*$C$11*$C$43*$C$5/(T$44*$C$8)</f>
        <v>-1.2443868386692433E-3</v>
      </c>
      <c r="U57" s="1">
        <f>-$B57*$C$11*$C$43*$C$5/(U$44*$C$8)</f>
        <v>-1.1821674967357812E-3</v>
      </c>
    </row>
    <row r="58" spans="2:21">
      <c r="B58">
        <v>0.3</v>
      </c>
      <c r="C58" s="1">
        <f>-$B58*$C$11*$C$43*$C$5/(C$44*$C$8)</f>
        <v>-1.7732512451036717E-2</v>
      </c>
      <c r="D58" s="1">
        <f>-$B58*$C$11*$C$43*$C$5/(D$44*$C$8)</f>
        <v>-1.1821674967357811E-2</v>
      </c>
      <c r="E58" s="1">
        <f>-$B58*$C$11*$C$43*$C$5/(E$44*$C$8)</f>
        <v>-8.8662562255183586E-3</v>
      </c>
      <c r="F58" s="1">
        <f>-$B58*$C$11*$C$43*$C$5/(F$44*$C$8)</f>
        <v>-7.093004980414686E-3</v>
      </c>
      <c r="G58" s="1">
        <f>-$B58*$C$11*$C$43*$C$5/(G$44*$C$8)</f>
        <v>-5.9108374836789055E-3</v>
      </c>
      <c r="H58" s="1">
        <f>-$B58*$C$11*$C$43*$C$5/(H$44*$C$8)</f>
        <v>-5.0664321288676336E-3</v>
      </c>
      <c r="I58" s="1">
        <f>-$B58*$C$11*$C$43*$C$5/(I$44*$C$8)</f>
        <v>-4.4331281127591793E-3</v>
      </c>
      <c r="J58" s="1">
        <f>-$B58*$C$11*$C$43*$C$5/(J$44*$C$8)</f>
        <v>-3.9405583224526031E-3</v>
      </c>
      <c r="K58" s="1">
        <f>-$B58*$C$11*$C$43*$C$5/(K$44*$C$8)</f>
        <v>-3.546502490207343E-3</v>
      </c>
      <c r="L58" s="1">
        <f>-$B58*$C$11*$C$43*$C$5/(L$44*$C$8)</f>
        <v>-3.2240931729157667E-3</v>
      </c>
      <c r="M58" s="1">
        <f>-$B58*$C$11*$C$43*$C$5/(M$44*$C$8)</f>
        <v>-2.9554187418394527E-3</v>
      </c>
      <c r="N58" s="1">
        <f>-$B58*$C$11*$C$43*$C$5/(N$44*$C$8)</f>
        <v>-2.7280788386210334E-3</v>
      </c>
      <c r="O58" s="1">
        <f>-$B58*$C$11*$C$43*$C$5/(O$44*$C$8)</f>
        <v>-2.5332160644338168E-3</v>
      </c>
      <c r="P58" s="1">
        <f>-$B58*$C$11*$C$43*$C$5/(P$44*$C$8)</f>
        <v>-2.3643349934715624E-3</v>
      </c>
      <c r="Q58" s="1">
        <f>-$B58*$C$11*$C$43*$C$5/(Q$44*$C$8)</f>
        <v>-2.2165640563795897E-3</v>
      </c>
      <c r="R58" s="1">
        <f>-$B58*$C$11*$C$43*$C$5/(R$44*$C$8)</f>
        <v>-2.0861779354160843E-3</v>
      </c>
      <c r="S58" s="1">
        <f>-$B58*$C$11*$C$43*$C$5/(S$44*$C$8)</f>
        <v>-1.9702791612263015E-3</v>
      </c>
      <c r="T58" s="1">
        <f>-$B58*$C$11*$C$43*$C$5/(T$44*$C$8)</f>
        <v>-1.8665802580038649E-3</v>
      </c>
      <c r="U58" s="1">
        <f>-$B58*$C$11*$C$43*$C$5/(U$44*$C$8)</f>
        <v>-1.7732512451036715E-3</v>
      </c>
    </row>
    <row r="59" spans="2:21">
      <c r="B59">
        <v>0.4</v>
      </c>
      <c r="C59" s="1">
        <f>-$B59*$C$11*$C$43*$C$5/(C$44*$C$8)</f>
        <v>-2.3643349934715625E-2</v>
      </c>
      <c r="D59" s="1">
        <f>-$B59*$C$11*$C$43*$C$5/(D$44*$C$8)</f>
        <v>-1.5762233289810416E-2</v>
      </c>
      <c r="E59" s="1">
        <f>-$B59*$C$11*$C$43*$C$5/(E$44*$C$8)</f>
        <v>-1.1821674967357813E-2</v>
      </c>
      <c r="F59" s="1">
        <f>-$B59*$C$11*$C$43*$C$5/(F$44*$C$8)</f>
        <v>-9.4573399738862498E-3</v>
      </c>
      <c r="G59" s="1">
        <f>-$B59*$C$11*$C$43*$C$5/(G$44*$C$8)</f>
        <v>-7.8811166449052079E-3</v>
      </c>
      <c r="H59" s="1">
        <f>-$B59*$C$11*$C$43*$C$5/(H$44*$C$8)</f>
        <v>-6.755242838490179E-3</v>
      </c>
      <c r="I59" s="1">
        <f>-$B59*$C$11*$C$43*$C$5/(I$44*$C$8)</f>
        <v>-5.9108374836789063E-3</v>
      </c>
      <c r="J59" s="1">
        <f>-$B59*$C$11*$C$43*$C$5/(J$44*$C$8)</f>
        <v>-5.2540777632701392E-3</v>
      </c>
      <c r="K59" s="1">
        <f>-$B59*$C$11*$C$43*$C$5/(K$44*$C$8)</f>
        <v>-4.7286699869431249E-3</v>
      </c>
      <c r="L59" s="1">
        <f>-$B59*$C$11*$C$43*$C$5/(L$44*$C$8)</f>
        <v>-4.2987908972210234E-3</v>
      </c>
      <c r="M59" s="1">
        <f>-$B59*$C$11*$C$43*$C$5/(M$44*$C$8)</f>
        <v>-3.9405583224526039E-3</v>
      </c>
      <c r="N59" s="1">
        <f>-$B59*$C$11*$C$43*$C$5/(N$44*$C$8)</f>
        <v>-3.6374384514947116E-3</v>
      </c>
      <c r="O59" s="1">
        <f>-$B59*$C$11*$C$43*$C$5/(O$44*$C$8)</f>
        <v>-3.3776214192450895E-3</v>
      </c>
      <c r="P59" s="1">
        <f>-$B59*$C$11*$C$43*$C$5/(P$44*$C$8)</f>
        <v>-3.1524466579620834E-3</v>
      </c>
      <c r="Q59" s="1">
        <f>-$B59*$C$11*$C$43*$C$5/(Q$44*$C$8)</f>
        <v>-2.9554187418394532E-3</v>
      </c>
      <c r="R59" s="1">
        <f>-$B59*$C$11*$C$43*$C$5/(R$44*$C$8)</f>
        <v>-2.7815705805547793E-3</v>
      </c>
      <c r="S59" s="1">
        <f>-$B59*$C$11*$C$43*$C$5/(S$44*$C$8)</f>
        <v>-2.6270388816350696E-3</v>
      </c>
      <c r="T59" s="1">
        <f>-$B59*$C$11*$C$43*$C$5/(T$44*$C$8)</f>
        <v>-2.4887736773384866E-3</v>
      </c>
      <c r="U59" s="1">
        <f>-$B59*$C$11*$C$43*$C$5/(U$44*$C$8)</f>
        <v>-2.3643349934715624E-3</v>
      </c>
    </row>
    <row r="60" spans="2:21">
      <c r="B60">
        <v>0.5</v>
      </c>
      <c r="C60" s="1">
        <f>-$B60*$C$11*$C$43*$C$5/(C$44*$C$8)</f>
        <v>-2.9554187418394533E-2</v>
      </c>
      <c r="D60" s="1">
        <f>-$B60*$C$11*$C$43*$C$5/(D$44*$C$8)</f>
        <v>-1.9702791612263022E-2</v>
      </c>
      <c r="E60" s="1">
        <f>-$B60*$C$11*$C$43*$C$5/(E$44*$C$8)</f>
        <v>-1.4777093709197267E-2</v>
      </c>
      <c r="F60" s="1">
        <f>-$B60*$C$11*$C$43*$C$5/(F$44*$C$8)</f>
        <v>-1.1821674967357813E-2</v>
      </c>
      <c r="G60" s="1">
        <f>-$B60*$C$11*$C$43*$C$5/(G$44*$C$8)</f>
        <v>-9.8513958061315111E-3</v>
      </c>
      <c r="H60" s="1">
        <f>-$B60*$C$11*$C$43*$C$5/(H$44*$C$8)</f>
        <v>-8.4440535481127236E-3</v>
      </c>
      <c r="I60" s="1">
        <f>-$B60*$C$11*$C$43*$C$5/(I$44*$C$8)</f>
        <v>-7.3885468545986334E-3</v>
      </c>
      <c r="J60" s="1">
        <f>-$B60*$C$11*$C$43*$C$5/(J$44*$C$8)</f>
        <v>-6.5675972040876735E-3</v>
      </c>
      <c r="K60" s="1">
        <f>-$B60*$C$11*$C$43*$C$5/(K$44*$C$8)</f>
        <v>-5.9108374836789063E-3</v>
      </c>
      <c r="L60" s="1">
        <f>-$B60*$C$11*$C$43*$C$5/(L$44*$C$8)</f>
        <v>-5.3734886215262793E-3</v>
      </c>
      <c r="M60" s="1">
        <f>-$B60*$C$11*$C$43*$C$5/(M$44*$C$8)</f>
        <v>-4.9256979030657556E-3</v>
      </c>
      <c r="N60" s="1">
        <f>-$B60*$C$11*$C$43*$C$5/(N$44*$C$8)</f>
        <v>-4.5467980643683894E-3</v>
      </c>
      <c r="O60" s="1">
        <f>-$B60*$C$11*$C$43*$C$5/(O$44*$C$8)</f>
        <v>-4.2220267740563618E-3</v>
      </c>
      <c r="P60" s="1">
        <f>-$B60*$C$11*$C$43*$C$5/(P$44*$C$8)</f>
        <v>-3.9405583224526048E-3</v>
      </c>
      <c r="Q60" s="1">
        <f>-$B60*$C$11*$C$43*$C$5/(Q$44*$C$8)</f>
        <v>-3.6942734272993167E-3</v>
      </c>
      <c r="R60" s="1">
        <f>-$B60*$C$11*$C$43*$C$5/(R$44*$C$8)</f>
        <v>-3.4769632256934743E-3</v>
      </c>
      <c r="S60" s="1">
        <f>-$B60*$C$11*$C$43*$C$5/(S$44*$C$8)</f>
        <v>-3.2837986020438368E-3</v>
      </c>
      <c r="T60" s="1">
        <f>-$B60*$C$11*$C$43*$C$5/(T$44*$C$8)</f>
        <v>-3.1109670966731084E-3</v>
      </c>
      <c r="U60" s="1">
        <f>-$B60*$C$11*$C$43*$C$5/(U$44*$C$8)</f>
        <v>-2.9554187418394532E-3</v>
      </c>
    </row>
    <row r="61" spans="2:21">
      <c r="B61">
        <v>0.6</v>
      </c>
      <c r="C61" s="1">
        <f>-$B61*$C$11*$C$43*$C$5/(C$44*$C$8)</f>
        <v>-3.5465024902073435E-2</v>
      </c>
      <c r="D61" s="1">
        <f>-$B61*$C$11*$C$43*$C$5/(D$44*$C$8)</f>
        <v>-2.3643349934715622E-2</v>
      </c>
      <c r="E61" s="1">
        <f>-$B61*$C$11*$C$43*$C$5/(E$44*$C$8)</f>
        <v>-1.7732512451036717E-2</v>
      </c>
      <c r="F61" s="1">
        <f>-$B61*$C$11*$C$43*$C$5/(F$44*$C$8)</f>
        <v>-1.4186009960829372E-2</v>
      </c>
      <c r="G61" s="1">
        <f>-$B61*$C$11*$C$43*$C$5/(G$44*$C$8)</f>
        <v>-1.1821674967357811E-2</v>
      </c>
      <c r="H61" s="1">
        <f>-$B61*$C$11*$C$43*$C$5/(H$44*$C$8)</f>
        <v>-1.0132864257735267E-2</v>
      </c>
      <c r="I61" s="1">
        <f>-$B61*$C$11*$C$43*$C$5/(I$44*$C$8)</f>
        <v>-8.8662562255183586E-3</v>
      </c>
      <c r="J61" s="1">
        <f>-$B61*$C$11*$C$43*$C$5/(J$44*$C$8)</f>
        <v>-7.8811166449052061E-3</v>
      </c>
      <c r="K61" s="1">
        <f>-$B61*$C$11*$C$43*$C$5/(K$44*$C$8)</f>
        <v>-7.093004980414686E-3</v>
      </c>
      <c r="L61" s="1">
        <f>-$B61*$C$11*$C$43*$C$5/(L$44*$C$8)</f>
        <v>-6.4481863458315334E-3</v>
      </c>
      <c r="M61" s="1">
        <f>-$B61*$C$11*$C$43*$C$5/(M$44*$C$8)</f>
        <v>-5.9108374836789055E-3</v>
      </c>
      <c r="N61" s="1">
        <f>-$B61*$C$11*$C$43*$C$5/(N$44*$C$8)</f>
        <v>-5.4561576772420668E-3</v>
      </c>
      <c r="O61" s="1">
        <f>-$B61*$C$11*$C$43*$C$5/(O$44*$C$8)</f>
        <v>-5.0664321288676336E-3</v>
      </c>
      <c r="P61" s="1">
        <f>-$B61*$C$11*$C$43*$C$5/(P$44*$C$8)</f>
        <v>-4.7286699869431249E-3</v>
      </c>
      <c r="Q61" s="1">
        <f>-$B61*$C$11*$C$43*$C$5/(Q$44*$C$8)</f>
        <v>-4.4331281127591793E-3</v>
      </c>
      <c r="R61" s="1">
        <f>-$B61*$C$11*$C$43*$C$5/(R$44*$C$8)</f>
        <v>-4.1723558708321685E-3</v>
      </c>
      <c r="S61" s="1">
        <f>-$B61*$C$11*$C$43*$C$5/(S$44*$C$8)</f>
        <v>-3.9405583224526031E-3</v>
      </c>
      <c r="T61" s="1">
        <f>-$B61*$C$11*$C$43*$C$5/(T$44*$C$8)</f>
        <v>-3.7331605160077297E-3</v>
      </c>
      <c r="U61" s="1">
        <f>-$B61*$C$11*$C$43*$C$5/(U$44*$C$8)</f>
        <v>-3.546502490207343E-3</v>
      </c>
    </row>
    <row r="62" spans="2:21">
      <c r="B62">
        <v>0.7</v>
      </c>
      <c r="C62" s="1">
        <f>-$B62*$C$11*$C$43*$C$5/(C$44*$C$8)</f>
        <v>-4.1375862385752332E-2</v>
      </c>
      <c r="D62" s="1">
        <f>-$B62*$C$11*$C$43*$C$5/(D$44*$C$8)</f>
        <v>-2.7583908257168221E-2</v>
      </c>
      <c r="E62" s="1">
        <f>-$B62*$C$11*$C$43*$C$5/(E$44*$C$8)</f>
        <v>-2.0687931192876166E-2</v>
      </c>
      <c r="F62" s="1">
        <f>-$B62*$C$11*$C$43*$C$5/(F$44*$C$8)</f>
        <v>-1.6550344954300931E-2</v>
      </c>
      <c r="G62" s="1">
        <f>-$B62*$C$11*$C$43*$C$5/(G$44*$C$8)</f>
        <v>-1.3791954128584111E-2</v>
      </c>
      <c r="H62" s="1">
        <f>-$B62*$C$11*$C$43*$C$5/(H$44*$C$8)</f>
        <v>-1.1821674967357811E-2</v>
      </c>
      <c r="I62" s="1">
        <f>-$B62*$C$11*$C$43*$C$5/(I$44*$C$8)</f>
        <v>-1.0343965596438083E-2</v>
      </c>
      <c r="J62" s="1">
        <f>-$B62*$C$11*$C$43*$C$5/(J$44*$C$8)</f>
        <v>-9.1946360857227405E-3</v>
      </c>
      <c r="K62" s="1">
        <f>-$B62*$C$11*$C$43*$C$5/(K$44*$C$8)</f>
        <v>-8.2751724771504657E-3</v>
      </c>
      <c r="L62" s="1">
        <f>-$B62*$C$11*$C$43*$C$5/(L$44*$C$8)</f>
        <v>-7.5228840701367884E-3</v>
      </c>
      <c r="M62" s="1">
        <f>-$B62*$C$11*$C$43*$C$5/(M$44*$C$8)</f>
        <v>-6.8959770642920554E-3</v>
      </c>
      <c r="N62" s="1">
        <f>-$B62*$C$11*$C$43*$C$5/(N$44*$C$8)</f>
        <v>-6.3655172901157433E-3</v>
      </c>
      <c r="O62" s="1">
        <f>-$B62*$C$11*$C$43*$C$5/(O$44*$C$8)</f>
        <v>-5.9108374836789055E-3</v>
      </c>
      <c r="P62" s="1">
        <f>-$B62*$C$11*$C$43*$C$5/(P$44*$C$8)</f>
        <v>-5.516781651433645E-3</v>
      </c>
      <c r="Q62" s="1">
        <f>-$B62*$C$11*$C$43*$C$5/(Q$44*$C$8)</f>
        <v>-5.1719827982190415E-3</v>
      </c>
      <c r="R62" s="1">
        <f>-$B62*$C$11*$C$43*$C$5/(R$44*$C$8)</f>
        <v>-4.8677485159708623E-3</v>
      </c>
      <c r="S62" s="1">
        <f>-$B62*$C$11*$C$43*$C$5/(S$44*$C$8)</f>
        <v>-4.5973180428613702E-3</v>
      </c>
      <c r="T62" s="1">
        <f>-$B62*$C$11*$C$43*$C$5/(T$44*$C$8)</f>
        <v>-4.3553539353423506E-3</v>
      </c>
      <c r="U62" s="1">
        <f>-$B62*$C$11*$C$43*$C$5/(U$44*$C$8)</f>
        <v>-4.1375862385752329E-3</v>
      </c>
    </row>
    <row r="63" spans="2:21">
      <c r="B63">
        <v>0.8</v>
      </c>
      <c r="C63" s="1">
        <f>-$B63*$C$11*$C$43*$C$5/(C$44*$C$8)</f>
        <v>-4.7286699869431251E-2</v>
      </c>
      <c r="D63" s="1">
        <f>-$B63*$C$11*$C$43*$C$5/(D$44*$C$8)</f>
        <v>-3.1524466579620831E-2</v>
      </c>
      <c r="E63" s="1">
        <f>-$B63*$C$11*$C$43*$C$5/(E$44*$C$8)</f>
        <v>-2.3643349934715625E-2</v>
      </c>
      <c r="F63" s="1">
        <f>-$B63*$C$11*$C$43*$C$5/(F$44*$C$8)</f>
        <v>-1.89146799477725E-2</v>
      </c>
      <c r="G63" s="1">
        <f>-$B63*$C$11*$C$43*$C$5/(G$44*$C$8)</f>
        <v>-1.5762233289810416E-2</v>
      </c>
      <c r="H63" s="1">
        <f>-$B63*$C$11*$C$43*$C$5/(H$44*$C$8)</f>
        <v>-1.3510485676980358E-2</v>
      </c>
      <c r="I63" s="1">
        <f>-$B63*$C$11*$C$43*$C$5/(I$44*$C$8)</f>
        <v>-1.1821674967357813E-2</v>
      </c>
      <c r="J63" s="1">
        <f>-$B63*$C$11*$C$43*$C$5/(J$44*$C$8)</f>
        <v>-1.0508155526540278E-2</v>
      </c>
      <c r="K63" s="1">
        <f>-$B63*$C$11*$C$43*$C$5/(K$44*$C$8)</f>
        <v>-9.4573399738862498E-3</v>
      </c>
      <c r="L63" s="1">
        <f>-$B63*$C$11*$C$43*$C$5/(L$44*$C$8)</f>
        <v>-8.5975817944420468E-3</v>
      </c>
      <c r="M63" s="1">
        <f>-$B63*$C$11*$C$43*$C$5/(M$44*$C$8)</f>
        <v>-7.8811166449052079E-3</v>
      </c>
      <c r="N63" s="1">
        <f>-$B63*$C$11*$C$43*$C$5/(N$44*$C$8)</f>
        <v>-7.2748769029894233E-3</v>
      </c>
      <c r="O63" s="1">
        <f>-$B63*$C$11*$C$43*$C$5/(O$44*$C$8)</f>
        <v>-6.755242838490179E-3</v>
      </c>
      <c r="P63" s="1">
        <f>-$B63*$C$11*$C$43*$C$5/(P$44*$C$8)</f>
        <v>-6.3048933159241668E-3</v>
      </c>
      <c r="Q63" s="1">
        <f>-$B63*$C$11*$C$43*$C$5/(Q$44*$C$8)</f>
        <v>-5.9108374836789063E-3</v>
      </c>
      <c r="R63" s="1">
        <f>-$B63*$C$11*$C$43*$C$5/(R$44*$C$8)</f>
        <v>-5.5631411611095586E-3</v>
      </c>
      <c r="S63" s="1">
        <f>-$B63*$C$11*$C$43*$C$5/(S$44*$C$8)</f>
        <v>-5.2540777632701392E-3</v>
      </c>
      <c r="T63" s="1">
        <f>-$B63*$C$11*$C$43*$C$5/(T$44*$C$8)</f>
        <v>-4.9775473546769733E-3</v>
      </c>
      <c r="U63" s="1">
        <f>-$B63*$C$11*$C$43*$C$5/(U$44*$C$8)</f>
        <v>-4.7286699869431249E-3</v>
      </c>
    </row>
    <row r="64" spans="2:21">
      <c r="B64">
        <v>0.9</v>
      </c>
      <c r="C64" s="1">
        <f>-$B64*$C$11*$C$43*$C$5/(C$44*$C$8)</f>
        <v>-5.3197537353110155E-2</v>
      </c>
      <c r="D64" s="1">
        <f>-$B64*$C$11*$C$43*$C$5/(D$44*$C$8)</f>
        <v>-3.5465024902073435E-2</v>
      </c>
      <c r="E64" s="1">
        <f>-$B64*$C$11*$C$43*$C$5/(E$44*$C$8)</f>
        <v>-2.6598768676555078E-2</v>
      </c>
      <c r="F64" s="1">
        <f>-$B64*$C$11*$C$43*$C$5/(F$44*$C$8)</f>
        <v>-2.1279014941244061E-2</v>
      </c>
      <c r="G64" s="1">
        <f>-$B64*$C$11*$C$43*$C$5/(G$44*$C$8)</f>
        <v>-1.7732512451036717E-2</v>
      </c>
      <c r="H64" s="1">
        <f>-$B64*$C$11*$C$43*$C$5/(H$44*$C$8)</f>
        <v>-1.5199296386602902E-2</v>
      </c>
      <c r="I64" s="1">
        <f>-$B64*$C$11*$C$43*$C$5/(I$44*$C$8)</f>
        <v>-1.3299384338277539E-2</v>
      </c>
      <c r="J64" s="1">
        <f>-$B64*$C$11*$C$43*$C$5/(J$44*$C$8)</f>
        <v>-1.1821674967357811E-2</v>
      </c>
      <c r="K64" s="1">
        <f>-$B64*$C$11*$C$43*$C$5/(K$44*$C$8)</f>
        <v>-1.063950747062203E-2</v>
      </c>
      <c r="L64" s="1">
        <f>-$B64*$C$11*$C$43*$C$5/(L$44*$C$8)</f>
        <v>-9.672279518747301E-3</v>
      </c>
      <c r="M64" s="1">
        <f>-$B64*$C$11*$C$43*$C$5/(M$44*$C$8)</f>
        <v>-8.8662562255183586E-3</v>
      </c>
      <c r="N64" s="1">
        <f>-$B64*$C$11*$C$43*$C$5/(N$44*$C$8)</f>
        <v>-8.1842365158630997E-3</v>
      </c>
      <c r="O64" s="1">
        <f>-$B64*$C$11*$C$43*$C$5/(O$44*$C$8)</f>
        <v>-7.5996481933014509E-3</v>
      </c>
      <c r="P64" s="1">
        <f>-$B64*$C$11*$C$43*$C$5/(P$44*$C$8)</f>
        <v>-7.0930049804146869E-3</v>
      </c>
      <c r="Q64" s="1">
        <f>-$B64*$C$11*$C$43*$C$5/(Q$44*$C$8)</f>
        <v>-6.6496921691387694E-3</v>
      </c>
      <c r="R64" s="1">
        <f>-$B64*$C$11*$C$43*$C$5/(R$44*$C$8)</f>
        <v>-6.2585338062482532E-3</v>
      </c>
      <c r="S64" s="1">
        <f>-$B64*$C$11*$C$43*$C$5/(S$44*$C$8)</f>
        <v>-5.9108374836789055E-3</v>
      </c>
      <c r="T64" s="1">
        <f>-$B64*$C$11*$C$43*$C$5/(T$44*$C$8)</f>
        <v>-5.599740774011595E-3</v>
      </c>
      <c r="U64" s="1">
        <f>-$B64*$C$11*$C$43*$C$5/(U$44*$C$8)</f>
        <v>-5.3197537353110152E-3</v>
      </c>
    </row>
    <row r="65" spans="1:21">
      <c r="B65">
        <v>1</v>
      </c>
      <c r="C65" s="1">
        <f>-$B65*$C$11*$C$43*$C$5/(C$44*$C$8)</f>
        <v>-5.9108374836789067E-2</v>
      </c>
      <c r="D65" s="1">
        <f>-$B65*$C$11*$C$43*$C$5/(D$44*$C$8)</f>
        <v>-3.9405583224526045E-2</v>
      </c>
      <c r="E65" s="1">
        <f>-$B65*$C$11*$C$43*$C$5/(E$44*$C$8)</f>
        <v>-2.9554187418394533E-2</v>
      </c>
      <c r="F65" s="1">
        <f>-$B65*$C$11*$C$43*$C$5/(F$44*$C$8)</f>
        <v>-2.3643349934715625E-2</v>
      </c>
      <c r="G65" s="1">
        <f>-$B65*$C$11*$C$43*$C$5/(G$44*$C$8)</f>
        <v>-1.9702791612263022E-2</v>
      </c>
      <c r="H65" s="1">
        <f>-$B65*$C$11*$C$43*$C$5/(H$44*$C$8)</f>
        <v>-1.6888107096225447E-2</v>
      </c>
      <c r="I65" s="1">
        <f>-$B65*$C$11*$C$43*$C$5/(I$44*$C$8)</f>
        <v>-1.4777093709197267E-2</v>
      </c>
      <c r="J65" s="1">
        <f>-$B65*$C$11*$C$43*$C$5/(J$44*$C$8)</f>
        <v>-1.3135194408175347E-2</v>
      </c>
      <c r="K65" s="1">
        <f>-$B65*$C$11*$C$43*$C$5/(K$44*$C$8)</f>
        <v>-1.1821674967357813E-2</v>
      </c>
      <c r="L65" s="1">
        <f>-$B65*$C$11*$C$43*$C$5/(L$44*$C$8)</f>
        <v>-1.0746977243052559E-2</v>
      </c>
      <c r="M65" s="1">
        <f>-$B65*$C$11*$C$43*$C$5/(M$44*$C$8)</f>
        <v>-9.8513958061315111E-3</v>
      </c>
      <c r="N65" s="1">
        <f>-$B65*$C$11*$C$43*$C$5/(N$44*$C$8)</f>
        <v>-9.0935961287367788E-3</v>
      </c>
      <c r="O65" s="1">
        <f>-$B65*$C$11*$C$43*$C$5/(O$44*$C$8)</f>
        <v>-8.4440535481127236E-3</v>
      </c>
      <c r="P65" s="1">
        <f>-$B65*$C$11*$C$43*$C$5/(P$44*$C$8)</f>
        <v>-7.8811166449052096E-3</v>
      </c>
      <c r="Q65" s="1">
        <f>-$B65*$C$11*$C$43*$C$5/(Q$44*$C$8)</f>
        <v>-7.3885468545986334E-3</v>
      </c>
      <c r="R65" s="1">
        <f>-$B65*$C$11*$C$43*$C$5/(R$44*$C$8)</f>
        <v>-6.9539264513869487E-3</v>
      </c>
      <c r="S65" s="1">
        <f>-$B65*$C$11*$C$43*$C$5/(S$44*$C$8)</f>
        <v>-6.5675972040876735E-3</v>
      </c>
      <c r="T65" s="1">
        <f>-$B65*$C$11*$C$43*$C$5/(T$44*$C$8)</f>
        <v>-6.2219341933462168E-3</v>
      </c>
      <c r="U65" s="1">
        <f>-$B65*$C$11*$C$43*$C$5/(U$44*$C$8)</f>
        <v>-5.9108374836789063E-3</v>
      </c>
    </row>
    <row r="67" spans="1:21">
      <c r="B67" s="16" t="s">
        <v>5</v>
      </c>
      <c r="C67" s="16">
        <v>0.05</v>
      </c>
    </row>
    <row r="68" spans="1:21">
      <c r="B68" t="s">
        <v>3</v>
      </c>
      <c r="C68">
        <v>-1</v>
      </c>
      <c r="D68">
        <v>-1.5</v>
      </c>
      <c r="E68">
        <v>-2</v>
      </c>
      <c r="F68">
        <v>-2.5</v>
      </c>
      <c r="G68">
        <v>-3</v>
      </c>
      <c r="H68">
        <v>-3.5</v>
      </c>
      <c r="I68">
        <v>-4</v>
      </c>
      <c r="J68">
        <v>-4.5</v>
      </c>
      <c r="K68">
        <v>-5</v>
      </c>
      <c r="L68">
        <v>-5.5</v>
      </c>
      <c r="M68">
        <v>-6</v>
      </c>
      <c r="N68">
        <v>-6.5</v>
      </c>
      <c r="O68">
        <v>-7</v>
      </c>
      <c r="P68">
        <v>-7.5</v>
      </c>
      <c r="Q68">
        <v>-8</v>
      </c>
      <c r="R68">
        <v>-8.5</v>
      </c>
      <c r="S68">
        <v>-9</v>
      </c>
      <c r="T68">
        <v>-9.5</v>
      </c>
      <c r="U68">
        <v>-10</v>
      </c>
    </row>
    <row r="69" spans="1:21">
      <c r="A69" t="s">
        <v>2</v>
      </c>
      <c r="B69">
        <v>-1</v>
      </c>
      <c r="C69" s="1">
        <f>-$B69*$C$11*$C$67*$C$5/(C$44*$C$8)</f>
        <v>0.14777093709197264</v>
      </c>
      <c r="D69" s="1">
        <f>-$B69*$C$11*$C$67*$C$5/(D$44*$C$8)</f>
        <v>9.8513958061315104E-2</v>
      </c>
      <c r="E69" s="1">
        <f>-$B69*$C$11*$C$67*$C$5/(E$44*$C$8)</f>
        <v>7.3885468545986321E-2</v>
      </c>
      <c r="F69" s="1">
        <f>-$B69*$C$11*$C$67*$C$5/(F$44*$C$8)</f>
        <v>5.9108374836789053E-2</v>
      </c>
      <c r="G69" s="1">
        <f>-$B69*$C$11*$C$67*$C$5/(G$44*$C$8)</f>
        <v>4.9256979030657552E-2</v>
      </c>
      <c r="H69" s="1">
        <f>-$B69*$C$11*$C$67*$C$5/(H$44*$C$8)</f>
        <v>4.2220267740563616E-2</v>
      </c>
      <c r="I69" s="1">
        <f>-$B69*$C$11*$C$67*$C$5/(I$44*$C$8)</f>
        <v>3.6942734272993161E-2</v>
      </c>
      <c r="J69" s="1">
        <f>-$B69*$C$11*$C$67*$C$5/(J$44*$C$8)</f>
        <v>3.2837986020438366E-2</v>
      </c>
      <c r="K69" s="1">
        <f>-$B69*$C$11*$C$67*$C$5/(K$44*$C$8)</f>
        <v>2.9554187418394526E-2</v>
      </c>
      <c r="L69" s="1">
        <f>-$B69*$C$11*$C$67*$C$5/(L$44*$C$8)</f>
        <v>2.6867443107631391E-2</v>
      </c>
      <c r="M69" s="1">
        <f>-$B69*$C$11*$C$67*$C$5/(M$44*$C$8)</f>
        <v>2.4628489515328776E-2</v>
      </c>
      <c r="N69" s="1">
        <f>-$B69*$C$11*$C$67*$C$5/(N$44*$C$8)</f>
        <v>2.2733990321841945E-2</v>
      </c>
      <c r="O69" s="1">
        <f>-$B69*$C$11*$C$67*$C$5/(O$44*$C$8)</f>
        <v>2.1110133870281808E-2</v>
      </c>
      <c r="P69" s="1">
        <f>-$B69*$C$11*$C$67*$C$5/(P$44*$C$8)</f>
        <v>1.9702791612263022E-2</v>
      </c>
      <c r="Q69" s="1">
        <f>-$B69*$C$11*$C$67*$C$5/(Q$44*$C$8)</f>
        <v>1.847136713649658E-2</v>
      </c>
      <c r="R69" s="1">
        <f>-$B69*$C$11*$C$67*$C$5/(R$44*$C$8)</f>
        <v>1.738481612846737E-2</v>
      </c>
      <c r="S69" s="1">
        <f>-$B69*$C$11*$C$67*$C$5/(S$44*$C$8)</f>
        <v>1.6418993010219183E-2</v>
      </c>
      <c r="T69" s="1">
        <f>-$B69*$C$11*$C$67*$C$5/(T$44*$C$8)</f>
        <v>1.5554835483365542E-2</v>
      </c>
      <c r="U69" s="1">
        <f>-$B69*$C$11*$C$67*$C$5/(U$44*$C$8)</f>
        <v>1.4777093709197263E-2</v>
      </c>
    </row>
    <row r="70" spans="1:21">
      <c r="B70">
        <v>-0.9</v>
      </c>
      <c r="C70" s="1">
        <f>-$B70*$C$11*$C$67*$C$5/(C$44*$C$8)</f>
        <v>0.13299384338277537</v>
      </c>
      <c r="D70" s="1">
        <f>-$B70*$C$11*$C$67*$C$5/(D$44*$C$8)</f>
        <v>8.8662562255183583E-2</v>
      </c>
      <c r="E70" s="1">
        <f>-$B70*$C$11*$C$67*$C$5/(E$44*$C$8)</f>
        <v>6.6496921691387684E-2</v>
      </c>
      <c r="F70" s="1">
        <f>-$B70*$C$11*$C$67*$C$5/(F$44*$C$8)</f>
        <v>5.3197537353110148E-2</v>
      </c>
      <c r="G70" s="1">
        <f>-$B70*$C$11*$C$67*$C$5/(G$44*$C$8)</f>
        <v>4.4331281127591791E-2</v>
      </c>
      <c r="H70" s="1">
        <f>-$B70*$C$11*$C$67*$C$5/(H$44*$C$8)</f>
        <v>3.7998240966507252E-2</v>
      </c>
      <c r="I70" s="1">
        <f>-$B70*$C$11*$C$67*$C$5/(I$44*$C$8)</f>
        <v>3.3248460845693842E-2</v>
      </c>
      <c r="J70" s="1">
        <f>-$B70*$C$11*$C$67*$C$5/(J$44*$C$8)</f>
        <v>2.9554187418394526E-2</v>
      </c>
      <c r="K70" s="1">
        <f>-$B70*$C$11*$C$67*$C$5/(K$44*$C$8)</f>
        <v>2.6598768676555074E-2</v>
      </c>
      <c r="L70" s="1">
        <f>-$B70*$C$11*$C$67*$C$5/(L$44*$C$8)</f>
        <v>2.4180698796868252E-2</v>
      </c>
      <c r="M70" s="1">
        <f>-$B70*$C$11*$C$67*$C$5/(M$44*$C$8)</f>
        <v>2.2165640563795896E-2</v>
      </c>
      <c r="N70" s="1">
        <f>-$B70*$C$11*$C$67*$C$5/(N$44*$C$8)</f>
        <v>2.0460591289657749E-2</v>
      </c>
      <c r="O70" s="1">
        <f>-$B70*$C$11*$C$67*$C$5/(O$44*$C$8)</f>
        <v>1.8999120483253626E-2</v>
      </c>
      <c r="P70" s="1">
        <f>-$B70*$C$11*$C$67*$C$5/(P$44*$C$8)</f>
        <v>1.7732512451036717E-2</v>
      </c>
      <c r="Q70" s="1">
        <f>-$B70*$C$11*$C$67*$C$5/(Q$44*$C$8)</f>
        <v>1.6624230422846921E-2</v>
      </c>
      <c r="R70" s="1">
        <f>-$B70*$C$11*$C$67*$C$5/(R$44*$C$8)</f>
        <v>1.5646334515620631E-2</v>
      </c>
      <c r="S70" s="1">
        <f>-$B70*$C$11*$C$67*$C$5/(S$44*$C$8)</f>
        <v>1.4777093709197263E-2</v>
      </c>
      <c r="T70" s="1">
        <f>-$B70*$C$11*$C$67*$C$5/(T$44*$C$8)</f>
        <v>1.3999351935028987E-2</v>
      </c>
      <c r="U70" s="1">
        <f>-$B70*$C$11*$C$67*$C$5/(U$44*$C$8)</f>
        <v>1.3299384338277537E-2</v>
      </c>
    </row>
    <row r="71" spans="1:21">
      <c r="B71">
        <v>-0.8</v>
      </c>
      <c r="C71" s="1">
        <f>-$B71*$C$11*$C$67*$C$5/(C$44*$C$8)</f>
        <v>0.11821674967357813</v>
      </c>
      <c r="D71" s="1">
        <f>-$B71*$C$11*$C$67*$C$5/(D$44*$C$8)</f>
        <v>7.8811166449052089E-2</v>
      </c>
      <c r="E71" s="1">
        <f>-$B71*$C$11*$C$67*$C$5/(E$44*$C$8)</f>
        <v>5.9108374836789067E-2</v>
      </c>
      <c r="F71" s="1">
        <f>-$B71*$C$11*$C$67*$C$5/(F$44*$C$8)</f>
        <v>4.7286699869431251E-2</v>
      </c>
      <c r="G71" s="1">
        <f>-$B71*$C$11*$C$67*$C$5/(G$44*$C$8)</f>
        <v>3.9405583224526045E-2</v>
      </c>
      <c r="H71" s="1">
        <f>-$B71*$C$11*$C$67*$C$5/(H$44*$C$8)</f>
        <v>3.3776214192450894E-2</v>
      </c>
      <c r="I71" s="1">
        <f>-$B71*$C$11*$C$67*$C$5/(I$44*$C$8)</f>
        <v>2.9554187418394533E-2</v>
      </c>
      <c r="J71" s="1">
        <f>-$B71*$C$11*$C$67*$C$5/(J$44*$C$8)</f>
        <v>2.6270388816350694E-2</v>
      </c>
      <c r="K71" s="1">
        <f>-$B71*$C$11*$C$67*$C$5/(K$44*$C$8)</f>
        <v>2.3643349934715625E-2</v>
      </c>
      <c r="L71" s="1">
        <f>-$B71*$C$11*$C$67*$C$5/(L$44*$C$8)</f>
        <v>2.1493954486105117E-2</v>
      </c>
      <c r="M71" s="1">
        <f>-$B71*$C$11*$C$67*$C$5/(M$44*$C$8)</f>
        <v>1.9702791612263022E-2</v>
      </c>
      <c r="N71" s="1">
        <f>-$B71*$C$11*$C$67*$C$5/(N$44*$C$8)</f>
        <v>1.8187192257473558E-2</v>
      </c>
      <c r="O71" s="1">
        <f>-$B71*$C$11*$C$67*$C$5/(O$44*$C$8)</f>
        <v>1.6888107096225447E-2</v>
      </c>
      <c r="P71" s="1">
        <f>-$B71*$C$11*$C$67*$C$5/(P$44*$C$8)</f>
        <v>1.5762233289810419E-2</v>
      </c>
      <c r="Q71" s="1">
        <f>-$B71*$C$11*$C$67*$C$5/(Q$44*$C$8)</f>
        <v>1.4777093709197267E-2</v>
      </c>
      <c r="R71" s="1">
        <f>-$B71*$C$11*$C$67*$C$5/(R$44*$C$8)</f>
        <v>1.3907852902773897E-2</v>
      </c>
      <c r="S71" s="1">
        <f>-$B71*$C$11*$C$67*$C$5/(S$44*$C$8)</f>
        <v>1.3135194408175347E-2</v>
      </c>
      <c r="T71" s="1">
        <f>-$B71*$C$11*$C$67*$C$5/(T$44*$C$8)</f>
        <v>1.2443868386692434E-2</v>
      </c>
      <c r="U71" s="1">
        <f>-$B71*$C$11*$C$67*$C$5/(U$44*$C$8)</f>
        <v>1.1821674967357813E-2</v>
      </c>
    </row>
    <row r="72" spans="1:21">
      <c r="B72">
        <v>-0.7</v>
      </c>
      <c r="C72" s="1">
        <f>-$B72*$C$11*$C$67*$C$5/(C$44*$C$8)</f>
        <v>0.10343965596438084</v>
      </c>
      <c r="D72" s="1">
        <f>-$B72*$C$11*$C$67*$C$5/(D$44*$C$8)</f>
        <v>6.8959770642920568E-2</v>
      </c>
      <c r="E72" s="1">
        <f>-$B72*$C$11*$C$67*$C$5/(E$44*$C$8)</f>
        <v>5.1719827982190422E-2</v>
      </c>
      <c r="F72" s="1">
        <f>-$B72*$C$11*$C$67*$C$5/(F$44*$C$8)</f>
        <v>4.1375862385752332E-2</v>
      </c>
      <c r="G72" s="1">
        <f>-$B72*$C$11*$C$67*$C$5/(G$44*$C$8)</f>
        <v>3.4479885321460284E-2</v>
      </c>
      <c r="H72" s="1">
        <f>-$B72*$C$11*$C$67*$C$5/(H$44*$C$8)</f>
        <v>2.955418741839453E-2</v>
      </c>
      <c r="I72" s="1">
        <f>-$B72*$C$11*$C$67*$C$5/(I$44*$C$8)</f>
        <v>2.5859913991095211E-2</v>
      </c>
      <c r="J72" s="1">
        <f>-$B72*$C$11*$C$67*$C$5/(J$44*$C$8)</f>
        <v>2.2986590214306855E-2</v>
      </c>
      <c r="K72" s="1">
        <f>-$B72*$C$11*$C$67*$C$5/(K$44*$C$8)</f>
        <v>2.0687931192876166E-2</v>
      </c>
      <c r="L72" s="1">
        <f>-$B72*$C$11*$C$67*$C$5/(L$44*$C$8)</f>
        <v>1.8807210175341971E-2</v>
      </c>
      <c r="M72" s="1">
        <f>-$B72*$C$11*$C$67*$C$5/(M$44*$C$8)</f>
        <v>1.7239942660730142E-2</v>
      </c>
      <c r="N72" s="1">
        <f>-$B72*$C$11*$C$67*$C$5/(N$44*$C$8)</f>
        <v>1.5913793225289359E-2</v>
      </c>
      <c r="O72" s="1">
        <f>-$B72*$C$11*$C$67*$C$5/(O$44*$C$8)</f>
        <v>1.4777093709197265E-2</v>
      </c>
      <c r="P72" s="1">
        <f>-$B72*$C$11*$C$67*$C$5/(P$44*$C$8)</f>
        <v>1.3791954128584112E-2</v>
      </c>
      <c r="Q72" s="1">
        <f>-$B72*$C$11*$C$67*$C$5/(Q$44*$C$8)</f>
        <v>1.2929956995547606E-2</v>
      </c>
      <c r="R72" s="1">
        <f>-$B72*$C$11*$C$67*$C$5/(R$44*$C$8)</f>
        <v>1.2169371289927159E-2</v>
      </c>
      <c r="S72" s="1">
        <f>-$B72*$C$11*$C$67*$C$5/(S$44*$C$8)</f>
        <v>1.1493295107153427E-2</v>
      </c>
      <c r="T72" s="1">
        <f>-$B72*$C$11*$C$67*$C$5/(T$44*$C$8)</f>
        <v>1.0888384838355877E-2</v>
      </c>
      <c r="U72" s="1">
        <f>-$B72*$C$11*$C$67*$C$5/(U$44*$C$8)</f>
        <v>1.0343965596438083E-2</v>
      </c>
    </row>
    <row r="73" spans="1:21">
      <c r="B73">
        <v>-0.6</v>
      </c>
      <c r="C73" s="1">
        <f>-$B73*$C$11*$C$67*$C$5/(C$44*$C$8)</f>
        <v>8.8662562255183583E-2</v>
      </c>
      <c r="D73" s="1">
        <f>-$B73*$C$11*$C$67*$C$5/(D$44*$C$8)</f>
        <v>5.910837483678906E-2</v>
      </c>
      <c r="E73" s="1">
        <f>-$B73*$C$11*$C$67*$C$5/(E$44*$C$8)</f>
        <v>4.4331281127591791E-2</v>
      </c>
      <c r="F73" s="1">
        <f>-$B73*$C$11*$C$67*$C$5/(F$44*$C$8)</f>
        <v>3.5465024902073435E-2</v>
      </c>
      <c r="G73" s="1">
        <f>-$B73*$C$11*$C$67*$C$5/(G$44*$C$8)</f>
        <v>2.955418741839453E-2</v>
      </c>
      <c r="H73" s="1">
        <f>-$B73*$C$11*$C$67*$C$5/(H$44*$C$8)</f>
        <v>2.5332160644338169E-2</v>
      </c>
      <c r="I73" s="1">
        <f>-$B73*$C$11*$C$67*$C$5/(I$44*$C$8)</f>
        <v>2.2165640563795896E-2</v>
      </c>
      <c r="J73" s="1">
        <f>-$B73*$C$11*$C$67*$C$5/(J$44*$C$8)</f>
        <v>1.9702791612263019E-2</v>
      </c>
      <c r="K73" s="1">
        <f>-$B73*$C$11*$C$67*$C$5/(K$44*$C$8)</f>
        <v>1.7732512451036717E-2</v>
      </c>
      <c r="L73" s="1">
        <f>-$B73*$C$11*$C$67*$C$5/(L$44*$C$8)</f>
        <v>1.6120465864578833E-2</v>
      </c>
      <c r="M73" s="1">
        <f>-$B73*$C$11*$C$67*$C$5/(M$44*$C$8)</f>
        <v>1.4777093709197265E-2</v>
      </c>
      <c r="N73" s="1">
        <f>-$B73*$C$11*$C$67*$C$5/(N$44*$C$8)</f>
        <v>1.3640394193105167E-2</v>
      </c>
      <c r="O73" s="1">
        <f>-$B73*$C$11*$C$67*$C$5/(O$44*$C$8)</f>
        <v>1.2666080322169085E-2</v>
      </c>
      <c r="P73" s="1">
        <f>-$B73*$C$11*$C$67*$C$5/(P$44*$C$8)</f>
        <v>1.1821674967357811E-2</v>
      </c>
      <c r="Q73" s="1">
        <f>-$B73*$C$11*$C$67*$C$5/(Q$44*$C$8)</f>
        <v>1.1082820281897948E-2</v>
      </c>
      <c r="R73" s="1">
        <f>-$B73*$C$11*$C$67*$C$5/(R$44*$C$8)</f>
        <v>1.0430889677080422E-2</v>
      </c>
      <c r="S73" s="1">
        <f>-$B73*$C$11*$C$67*$C$5/(S$44*$C$8)</f>
        <v>9.8513958061315094E-3</v>
      </c>
      <c r="T73" s="1">
        <f>-$B73*$C$11*$C$67*$C$5/(T$44*$C$8)</f>
        <v>9.3329012900193239E-3</v>
      </c>
      <c r="U73" s="1">
        <f>-$B73*$C$11*$C$67*$C$5/(U$44*$C$8)</f>
        <v>8.8662562255183586E-3</v>
      </c>
    </row>
    <row r="74" spans="1:21">
      <c r="B74">
        <v>-0.5</v>
      </c>
      <c r="C74" s="1">
        <f>-$B74*$C$11*$C$67*$C$5/(C$44*$C$8)</f>
        <v>7.3885468545986321E-2</v>
      </c>
      <c r="D74" s="1">
        <f>-$B74*$C$11*$C$67*$C$5/(D$44*$C$8)</f>
        <v>4.9256979030657552E-2</v>
      </c>
      <c r="E74" s="1">
        <f>-$B74*$C$11*$C$67*$C$5/(E$44*$C$8)</f>
        <v>3.6942734272993161E-2</v>
      </c>
      <c r="F74" s="1">
        <f>-$B74*$C$11*$C$67*$C$5/(F$44*$C$8)</f>
        <v>2.9554187418394526E-2</v>
      </c>
      <c r="G74" s="1">
        <f>-$B74*$C$11*$C$67*$C$5/(G$44*$C$8)</f>
        <v>2.4628489515328776E-2</v>
      </c>
      <c r="H74" s="1">
        <f>-$B74*$C$11*$C$67*$C$5/(H$44*$C$8)</f>
        <v>2.1110133870281808E-2</v>
      </c>
      <c r="I74" s="1">
        <f>-$B74*$C$11*$C$67*$C$5/(I$44*$C$8)</f>
        <v>1.847136713649658E-2</v>
      </c>
      <c r="J74" s="1">
        <f>-$B74*$C$11*$C$67*$C$5/(J$44*$C$8)</f>
        <v>1.6418993010219183E-2</v>
      </c>
      <c r="K74" s="1">
        <f>-$B74*$C$11*$C$67*$C$5/(K$44*$C$8)</f>
        <v>1.4777093709197263E-2</v>
      </c>
      <c r="L74" s="1">
        <f>-$B74*$C$11*$C$67*$C$5/(L$44*$C$8)</f>
        <v>1.3433721553815696E-2</v>
      </c>
      <c r="M74" s="1">
        <f>-$B74*$C$11*$C$67*$C$5/(M$44*$C$8)</f>
        <v>1.2314244757664388E-2</v>
      </c>
      <c r="N74" s="1">
        <f>-$B74*$C$11*$C$67*$C$5/(N$44*$C$8)</f>
        <v>1.1366995160920972E-2</v>
      </c>
      <c r="O74" s="1">
        <f>-$B74*$C$11*$C$67*$C$5/(O$44*$C$8)</f>
        <v>1.0555066935140904E-2</v>
      </c>
      <c r="P74" s="1">
        <f>-$B74*$C$11*$C$67*$C$5/(P$44*$C$8)</f>
        <v>9.8513958061315111E-3</v>
      </c>
      <c r="Q74" s="1">
        <f>-$B74*$C$11*$C$67*$C$5/(Q$44*$C$8)</f>
        <v>9.2356835682482902E-3</v>
      </c>
      <c r="R74" s="1">
        <f>-$B74*$C$11*$C$67*$C$5/(R$44*$C$8)</f>
        <v>8.6924080642336848E-3</v>
      </c>
      <c r="S74" s="1">
        <f>-$B74*$C$11*$C$67*$C$5/(S$44*$C$8)</f>
        <v>8.2094965051095915E-3</v>
      </c>
      <c r="T74" s="1">
        <f>-$B74*$C$11*$C$67*$C$5/(T$44*$C$8)</f>
        <v>7.7774177416827708E-3</v>
      </c>
      <c r="U74" s="1">
        <f>-$B74*$C$11*$C$67*$C$5/(U$44*$C$8)</f>
        <v>7.3885468545986316E-3</v>
      </c>
    </row>
    <row r="75" spans="1:21">
      <c r="B75">
        <v>-0.4</v>
      </c>
      <c r="C75" s="1">
        <f>-$B75*$C$11*$C$67*$C$5/(C$44*$C$8)</f>
        <v>5.9108374836789067E-2</v>
      </c>
      <c r="D75" s="1">
        <f>-$B75*$C$11*$C$67*$C$5/(D$44*$C$8)</f>
        <v>3.9405583224526045E-2</v>
      </c>
      <c r="E75" s="1">
        <f>-$B75*$C$11*$C$67*$C$5/(E$44*$C$8)</f>
        <v>2.9554187418394533E-2</v>
      </c>
      <c r="F75" s="1">
        <f>-$B75*$C$11*$C$67*$C$5/(F$44*$C$8)</f>
        <v>2.3643349934715625E-2</v>
      </c>
      <c r="G75" s="1">
        <f>-$B75*$C$11*$C$67*$C$5/(G$44*$C$8)</f>
        <v>1.9702791612263022E-2</v>
      </c>
      <c r="H75" s="1">
        <f>-$B75*$C$11*$C$67*$C$5/(H$44*$C$8)</f>
        <v>1.6888107096225447E-2</v>
      </c>
      <c r="I75" s="1">
        <f>-$B75*$C$11*$C$67*$C$5/(I$44*$C$8)</f>
        <v>1.4777093709197267E-2</v>
      </c>
      <c r="J75" s="1">
        <f>-$B75*$C$11*$C$67*$C$5/(J$44*$C$8)</f>
        <v>1.3135194408175347E-2</v>
      </c>
      <c r="K75" s="1">
        <f>-$B75*$C$11*$C$67*$C$5/(K$44*$C$8)</f>
        <v>1.1821674967357813E-2</v>
      </c>
      <c r="L75" s="1">
        <f>-$B75*$C$11*$C$67*$C$5/(L$44*$C$8)</f>
        <v>1.0746977243052559E-2</v>
      </c>
      <c r="M75" s="1">
        <f>-$B75*$C$11*$C$67*$C$5/(M$44*$C$8)</f>
        <v>9.8513958061315111E-3</v>
      </c>
      <c r="N75" s="1">
        <f>-$B75*$C$11*$C$67*$C$5/(N$44*$C$8)</f>
        <v>9.0935961287367788E-3</v>
      </c>
      <c r="O75" s="1">
        <f>-$B75*$C$11*$C$67*$C$5/(O$44*$C$8)</f>
        <v>8.4440535481127236E-3</v>
      </c>
      <c r="P75" s="1">
        <f>-$B75*$C$11*$C$67*$C$5/(P$44*$C$8)</f>
        <v>7.8811166449052096E-3</v>
      </c>
      <c r="Q75" s="1">
        <f>-$B75*$C$11*$C$67*$C$5/(Q$44*$C$8)</f>
        <v>7.3885468545986334E-3</v>
      </c>
      <c r="R75" s="1">
        <f>-$B75*$C$11*$C$67*$C$5/(R$44*$C$8)</f>
        <v>6.9539264513869487E-3</v>
      </c>
      <c r="S75" s="1">
        <f>-$B75*$C$11*$C$67*$C$5/(S$44*$C$8)</f>
        <v>6.5675972040876735E-3</v>
      </c>
      <c r="T75" s="1">
        <f>-$B75*$C$11*$C$67*$C$5/(T$44*$C$8)</f>
        <v>6.2219341933462168E-3</v>
      </c>
      <c r="U75" s="1">
        <f>-$B75*$C$11*$C$67*$C$5/(U$44*$C$8)</f>
        <v>5.9108374836789063E-3</v>
      </c>
    </row>
    <row r="76" spans="1:21">
      <c r="B76">
        <v>-0.3</v>
      </c>
      <c r="C76" s="1">
        <f>-$B76*$C$11*$C$67*$C$5/(C$44*$C$8)</f>
        <v>4.4331281127591791E-2</v>
      </c>
      <c r="D76" s="1">
        <f>-$B76*$C$11*$C$67*$C$5/(D$44*$C$8)</f>
        <v>2.955418741839453E-2</v>
      </c>
      <c r="E76" s="1">
        <f>-$B76*$C$11*$C$67*$C$5/(E$44*$C$8)</f>
        <v>2.2165640563795896E-2</v>
      </c>
      <c r="F76" s="1">
        <f>-$B76*$C$11*$C$67*$C$5/(F$44*$C$8)</f>
        <v>1.7732512451036717E-2</v>
      </c>
      <c r="G76" s="1">
        <f>-$B76*$C$11*$C$67*$C$5/(G$44*$C$8)</f>
        <v>1.4777093709197265E-2</v>
      </c>
      <c r="H76" s="1">
        <f>-$B76*$C$11*$C$67*$C$5/(H$44*$C$8)</f>
        <v>1.2666080322169085E-2</v>
      </c>
      <c r="I76" s="1">
        <f>-$B76*$C$11*$C$67*$C$5/(I$44*$C$8)</f>
        <v>1.1082820281897948E-2</v>
      </c>
      <c r="J76" s="1">
        <f>-$B76*$C$11*$C$67*$C$5/(J$44*$C$8)</f>
        <v>9.8513958061315094E-3</v>
      </c>
      <c r="K76" s="1">
        <f>-$B76*$C$11*$C$67*$C$5/(K$44*$C$8)</f>
        <v>8.8662562255183586E-3</v>
      </c>
      <c r="L76" s="1">
        <f>-$B76*$C$11*$C$67*$C$5/(L$44*$C$8)</f>
        <v>8.0602329322894163E-3</v>
      </c>
      <c r="M76" s="1">
        <f>-$B76*$C$11*$C$67*$C$5/(M$44*$C$8)</f>
        <v>7.3885468545986325E-3</v>
      </c>
      <c r="N76" s="1">
        <f>-$B76*$C$11*$C$67*$C$5/(N$44*$C$8)</f>
        <v>6.8201970965525837E-3</v>
      </c>
      <c r="O76" s="1">
        <f>-$B76*$C$11*$C$67*$C$5/(O$44*$C$8)</f>
        <v>6.3330401610845423E-3</v>
      </c>
      <c r="P76" s="1">
        <f>-$B76*$C$11*$C$67*$C$5/(P$44*$C$8)</f>
        <v>5.9108374836789055E-3</v>
      </c>
      <c r="Q76" s="1">
        <f>-$B76*$C$11*$C$67*$C$5/(Q$44*$C$8)</f>
        <v>5.5414101409489739E-3</v>
      </c>
      <c r="R76" s="1">
        <f>-$B76*$C$11*$C$67*$C$5/(R$44*$C$8)</f>
        <v>5.2154448385402109E-3</v>
      </c>
      <c r="S76" s="1">
        <f>-$B76*$C$11*$C$67*$C$5/(S$44*$C$8)</f>
        <v>4.9256979030657547E-3</v>
      </c>
      <c r="T76" s="1">
        <f>-$B76*$C$11*$C$67*$C$5/(T$44*$C$8)</f>
        <v>4.6664506450096619E-3</v>
      </c>
      <c r="U76" s="1">
        <f>-$B76*$C$11*$C$67*$C$5/(U$44*$C$8)</f>
        <v>4.4331281127591793E-3</v>
      </c>
    </row>
    <row r="77" spans="1:21">
      <c r="B77">
        <v>-0.2</v>
      </c>
      <c r="C77" s="1">
        <f>-$B77*$C$11*$C$67*$C$5/(C$44*$C$8)</f>
        <v>2.9554187418394533E-2</v>
      </c>
      <c r="D77" s="1">
        <f>-$B77*$C$11*$C$67*$C$5/(D$44*$C$8)</f>
        <v>1.9702791612263022E-2</v>
      </c>
      <c r="E77" s="1">
        <f>-$B77*$C$11*$C$67*$C$5/(E$44*$C$8)</f>
        <v>1.4777093709197267E-2</v>
      </c>
      <c r="F77" s="1">
        <f>-$B77*$C$11*$C$67*$C$5/(F$44*$C$8)</f>
        <v>1.1821674967357813E-2</v>
      </c>
      <c r="G77" s="1">
        <f>-$B77*$C$11*$C$67*$C$5/(G$44*$C$8)</f>
        <v>9.8513958061315111E-3</v>
      </c>
      <c r="H77" s="1">
        <f>-$B77*$C$11*$C$67*$C$5/(H$44*$C$8)</f>
        <v>8.4440535481127236E-3</v>
      </c>
      <c r="I77" s="1">
        <f>-$B77*$C$11*$C$67*$C$5/(I$44*$C$8)</f>
        <v>7.3885468545986334E-3</v>
      </c>
      <c r="J77" s="1">
        <f>-$B77*$C$11*$C$67*$C$5/(J$44*$C$8)</f>
        <v>6.5675972040876735E-3</v>
      </c>
      <c r="K77" s="1">
        <f>-$B77*$C$11*$C$67*$C$5/(K$44*$C$8)</f>
        <v>5.9108374836789063E-3</v>
      </c>
      <c r="L77" s="1">
        <f>-$B77*$C$11*$C$67*$C$5/(L$44*$C$8)</f>
        <v>5.3734886215262793E-3</v>
      </c>
      <c r="M77" s="1">
        <f>-$B77*$C$11*$C$67*$C$5/(M$44*$C$8)</f>
        <v>4.9256979030657556E-3</v>
      </c>
      <c r="N77" s="1">
        <f>-$B77*$C$11*$C$67*$C$5/(N$44*$C$8)</f>
        <v>4.5467980643683894E-3</v>
      </c>
      <c r="O77" s="1">
        <f>-$B77*$C$11*$C$67*$C$5/(O$44*$C$8)</f>
        <v>4.2220267740563618E-3</v>
      </c>
      <c r="P77" s="1">
        <f>-$B77*$C$11*$C$67*$C$5/(P$44*$C$8)</f>
        <v>3.9405583224526048E-3</v>
      </c>
      <c r="Q77" s="1">
        <f>-$B77*$C$11*$C$67*$C$5/(Q$44*$C$8)</f>
        <v>3.6942734272993167E-3</v>
      </c>
      <c r="R77" s="1">
        <f>-$B77*$C$11*$C$67*$C$5/(R$44*$C$8)</f>
        <v>3.4769632256934743E-3</v>
      </c>
      <c r="S77" s="1">
        <f>-$B77*$C$11*$C$67*$C$5/(S$44*$C$8)</f>
        <v>3.2837986020438368E-3</v>
      </c>
      <c r="T77" s="1">
        <f>-$B77*$C$11*$C$67*$C$5/(T$44*$C$8)</f>
        <v>3.1109670966731084E-3</v>
      </c>
      <c r="U77" s="1">
        <f>-$B77*$C$11*$C$67*$C$5/(U$44*$C$8)</f>
        <v>2.9554187418394532E-3</v>
      </c>
    </row>
    <row r="78" spans="1:21">
      <c r="B78">
        <v>-0.1</v>
      </c>
      <c r="C78" s="1">
        <f>-$B78*$C$11*$C$67*$C$5/(C$44*$C$8)</f>
        <v>1.4777093709197267E-2</v>
      </c>
      <c r="D78" s="1">
        <f>-$B78*$C$11*$C$67*$C$5/(D$44*$C$8)</f>
        <v>9.8513958061315111E-3</v>
      </c>
      <c r="E78" s="1">
        <f>-$B78*$C$11*$C$67*$C$5/(E$44*$C$8)</f>
        <v>7.3885468545986334E-3</v>
      </c>
      <c r="F78" s="1">
        <f>-$B78*$C$11*$C$67*$C$5/(F$44*$C$8)</f>
        <v>5.9108374836789063E-3</v>
      </c>
      <c r="G78" s="1">
        <f>-$B78*$C$11*$C$67*$C$5/(G$44*$C$8)</f>
        <v>4.9256979030657556E-3</v>
      </c>
      <c r="H78" s="1">
        <f>-$B78*$C$11*$C$67*$C$5/(H$44*$C$8)</f>
        <v>4.2220267740563618E-3</v>
      </c>
      <c r="I78" s="1">
        <f>-$B78*$C$11*$C$67*$C$5/(I$44*$C$8)</f>
        <v>3.6942734272993167E-3</v>
      </c>
      <c r="J78" s="1">
        <f>-$B78*$C$11*$C$67*$C$5/(J$44*$C$8)</f>
        <v>3.2837986020438368E-3</v>
      </c>
      <c r="K78" s="1">
        <f>-$B78*$C$11*$C$67*$C$5/(K$44*$C$8)</f>
        <v>2.9554187418394532E-3</v>
      </c>
      <c r="L78" s="1">
        <f>-$B78*$C$11*$C$67*$C$5/(L$44*$C$8)</f>
        <v>2.6867443107631396E-3</v>
      </c>
      <c r="M78" s="1">
        <f>-$B78*$C$11*$C$67*$C$5/(M$44*$C$8)</f>
        <v>2.4628489515328778E-3</v>
      </c>
      <c r="N78" s="1">
        <f>-$B78*$C$11*$C$67*$C$5/(N$44*$C$8)</f>
        <v>2.2733990321841947E-3</v>
      </c>
      <c r="O78" s="1">
        <f>-$B78*$C$11*$C$67*$C$5/(O$44*$C$8)</f>
        <v>2.1110133870281809E-3</v>
      </c>
      <c r="P78" s="1">
        <f>-$B78*$C$11*$C$67*$C$5/(P$44*$C$8)</f>
        <v>1.9702791612263024E-3</v>
      </c>
      <c r="Q78" s="1">
        <f>-$B78*$C$11*$C$67*$C$5/(Q$44*$C$8)</f>
        <v>1.8471367136496583E-3</v>
      </c>
      <c r="R78" s="1">
        <f>-$B78*$C$11*$C$67*$C$5/(R$44*$C$8)</f>
        <v>1.7384816128467372E-3</v>
      </c>
      <c r="S78" s="1">
        <f>-$B78*$C$11*$C$67*$C$5/(S$44*$C$8)</f>
        <v>1.6418993010219184E-3</v>
      </c>
      <c r="T78" s="1">
        <f>-$B78*$C$11*$C$67*$C$5/(T$44*$C$8)</f>
        <v>1.5554835483365542E-3</v>
      </c>
      <c r="U78" s="1">
        <f>-$B78*$C$11*$C$67*$C$5/(U$44*$C$8)</f>
        <v>1.4777093709197266E-3</v>
      </c>
    </row>
    <row r="79" spans="1:21">
      <c r="B79">
        <v>0</v>
      </c>
      <c r="C79" s="1">
        <f>-$B79*$C$11*$C$67*$C$5/(C$44*$C$8)</f>
        <v>0</v>
      </c>
      <c r="D79" s="1">
        <f>-$B79*$C$11*$C$67*$C$5/(D$44*$C$8)</f>
        <v>0</v>
      </c>
      <c r="E79" s="1">
        <f>-$B79*$C$11*$C$67*$C$5/(E$44*$C$8)</f>
        <v>0</v>
      </c>
      <c r="F79" s="1">
        <f>-$B79*$C$11*$C$67*$C$5/(F$44*$C$8)</f>
        <v>0</v>
      </c>
      <c r="G79" s="1">
        <f>-$B79*$C$11*$C$67*$C$5/(G$44*$C$8)</f>
        <v>0</v>
      </c>
      <c r="H79" s="1">
        <f>-$B79*$C$11*$C$67*$C$5/(H$44*$C$8)</f>
        <v>0</v>
      </c>
      <c r="I79" s="1">
        <f>-$B79*$C$11*$C$67*$C$5/(I$44*$C$8)</f>
        <v>0</v>
      </c>
      <c r="J79" s="1">
        <f>-$B79*$C$11*$C$67*$C$5/(J$44*$C$8)</f>
        <v>0</v>
      </c>
      <c r="K79" s="1">
        <f>-$B79*$C$11*$C$67*$C$5/(K$44*$C$8)</f>
        <v>0</v>
      </c>
      <c r="L79" s="1">
        <f>-$B79*$C$11*$C$67*$C$5/(L$44*$C$8)</f>
        <v>0</v>
      </c>
      <c r="M79" s="1">
        <f>-$B79*$C$11*$C$67*$C$5/(M$44*$C$8)</f>
        <v>0</v>
      </c>
      <c r="N79" s="1">
        <f>-$B79*$C$11*$C$67*$C$5/(N$44*$C$8)</f>
        <v>0</v>
      </c>
      <c r="O79" s="1">
        <f>-$B79*$C$11*$C$67*$C$5/(O$44*$C$8)</f>
        <v>0</v>
      </c>
      <c r="P79" s="1">
        <f>-$B79*$C$11*$C$67*$C$5/(P$44*$C$8)</f>
        <v>0</v>
      </c>
      <c r="Q79" s="1">
        <f>-$B79*$C$11*$C$67*$C$5/(Q$44*$C$8)</f>
        <v>0</v>
      </c>
      <c r="R79" s="1">
        <f>-$B79*$C$11*$C$67*$C$5/(R$44*$C$8)</f>
        <v>0</v>
      </c>
      <c r="S79" s="1">
        <f>-$B79*$C$11*$C$67*$C$5/(S$44*$C$8)</f>
        <v>0</v>
      </c>
      <c r="T79" s="1">
        <f>-$B79*$C$11*$C$67*$C$5/(T$44*$C$8)</f>
        <v>0</v>
      </c>
      <c r="U79" s="1">
        <f>-$B79*$C$11*$C$67*$C$5/(U$44*$C$8)</f>
        <v>0</v>
      </c>
    </row>
    <row r="80" spans="1:21">
      <c r="B80">
        <v>0.1</v>
      </c>
      <c r="C80" s="1">
        <f>-$B80*$C$11*$C$67*$C$5/(C$44*$C$8)</f>
        <v>-1.4777093709197267E-2</v>
      </c>
      <c r="D80" s="1">
        <f>-$B80*$C$11*$C$67*$C$5/(D$44*$C$8)</f>
        <v>-9.8513958061315111E-3</v>
      </c>
      <c r="E80" s="1">
        <f>-$B80*$C$11*$C$67*$C$5/(E$44*$C$8)</f>
        <v>-7.3885468545986334E-3</v>
      </c>
      <c r="F80" s="1">
        <f>-$B80*$C$11*$C$67*$C$5/(F$44*$C$8)</f>
        <v>-5.9108374836789063E-3</v>
      </c>
      <c r="G80" s="1">
        <f>-$B80*$C$11*$C$67*$C$5/(G$44*$C$8)</f>
        <v>-4.9256979030657556E-3</v>
      </c>
      <c r="H80" s="1">
        <f>-$B80*$C$11*$C$67*$C$5/(H$44*$C$8)</f>
        <v>-4.2220267740563618E-3</v>
      </c>
      <c r="I80" s="1">
        <f>-$B80*$C$11*$C$67*$C$5/(I$44*$C$8)</f>
        <v>-3.6942734272993167E-3</v>
      </c>
      <c r="J80" s="1">
        <f>-$B80*$C$11*$C$67*$C$5/(J$44*$C$8)</f>
        <v>-3.2837986020438368E-3</v>
      </c>
      <c r="K80" s="1">
        <f>-$B80*$C$11*$C$67*$C$5/(K$44*$C$8)</f>
        <v>-2.9554187418394532E-3</v>
      </c>
      <c r="L80" s="1">
        <f>-$B80*$C$11*$C$67*$C$5/(L$44*$C$8)</f>
        <v>-2.6867443107631396E-3</v>
      </c>
      <c r="M80" s="1">
        <f>-$B80*$C$11*$C$67*$C$5/(M$44*$C$8)</f>
        <v>-2.4628489515328778E-3</v>
      </c>
      <c r="N80" s="1">
        <f>-$B80*$C$11*$C$67*$C$5/(N$44*$C$8)</f>
        <v>-2.2733990321841947E-3</v>
      </c>
      <c r="O80" s="1">
        <f>-$B80*$C$11*$C$67*$C$5/(O$44*$C$8)</f>
        <v>-2.1110133870281809E-3</v>
      </c>
      <c r="P80" s="1">
        <f>-$B80*$C$11*$C$67*$C$5/(P$44*$C$8)</f>
        <v>-1.9702791612263024E-3</v>
      </c>
      <c r="Q80" s="1">
        <f>-$B80*$C$11*$C$67*$C$5/(Q$44*$C$8)</f>
        <v>-1.8471367136496583E-3</v>
      </c>
      <c r="R80" s="1">
        <f>-$B80*$C$11*$C$67*$C$5/(R$44*$C$8)</f>
        <v>-1.7384816128467372E-3</v>
      </c>
      <c r="S80" s="1">
        <f>-$B80*$C$11*$C$67*$C$5/(S$44*$C$8)</f>
        <v>-1.6418993010219184E-3</v>
      </c>
      <c r="T80" s="1">
        <f>-$B80*$C$11*$C$67*$C$5/(T$44*$C$8)</f>
        <v>-1.5554835483365542E-3</v>
      </c>
      <c r="U80" s="1">
        <f>-$B80*$C$11*$C$67*$C$5/(U$44*$C$8)</f>
        <v>-1.4777093709197266E-3</v>
      </c>
    </row>
    <row r="81" spans="2:21">
      <c r="B81">
        <v>0.2</v>
      </c>
      <c r="C81" s="1">
        <f>-$B81*$C$11*$C$67*$C$5/(C$44*$C$8)</f>
        <v>-2.9554187418394533E-2</v>
      </c>
      <c r="D81" s="1">
        <f>-$B81*$C$11*$C$67*$C$5/(D$44*$C$8)</f>
        <v>-1.9702791612263022E-2</v>
      </c>
      <c r="E81" s="1">
        <f>-$B81*$C$11*$C$67*$C$5/(E$44*$C$8)</f>
        <v>-1.4777093709197267E-2</v>
      </c>
      <c r="F81" s="1">
        <f>-$B81*$C$11*$C$67*$C$5/(F$44*$C$8)</f>
        <v>-1.1821674967357813E-2</v>
      </c>
      <c r="G81" s="1">
        <f>-$B81*$C$11*$C$67*$C$5/(G$44*$C$8)</f>
        <v>-9.8513958061315111E-3</v>
      </c>
      <c r="H81" s="1">
        <f>-$B81*$C$11*$C$67*$C$5/(H$44*$C$8)</f>
        <v>-8.4440535481127236E-3</v>
      </c>
      <c r="I81" s="1">
        <f>-$B81*$C$11*$C$67*$C$5/(I$44*$C$8)</f>
        <v>-7.3885468545986334E-3</v>
      </c>
      <c r="J81" s="1">
        <f>-$B81*$C$11*$C$67*$C$5/(J$44*$C$8)</f>
        <v>-6.5675972040876735E-3</v>
      </c>
      <c r="K81" s="1">
        <f>-$B81*$C$11*$C$67*$C$5/(K$44*$C$8)</f>
        <v>-5.9108374836789063E-3</v>
      </c>
      <c r="L81" s="1">
        <f>-$B81*$C$11*$C$67*$C$5/(L$44*$C$8)</f>
        <v>-5.3734886215262793E-3</v>
      </c>
      <c r="M81" s="1">
        <f>-$B81*$C$11*$C$67*$C$5/(M$44*$C$8)</f>
        <v>-4.9256979030657556E-3</v>
      </c>
      <c r="N81" s="1">
        <f>-$B81*$C$11*$C$67*$C$5/(N$44*$C$8)</f>
        <v>-4.5467980643683894E-3</v>
      </c>
      <c r="O81" s="1">
        <f>-$B81*$C$11*$C$67*$C$5/(O$44*$C$8)</f>
        <v>-4.2220267740563618E-3</v>
      </c>
      <c r="P81" s="1">
        <f>-$B81*$C$11*$C$67*$C$5/(P$44*$C$8)</f>
        <v>-3.9405583224526048E-3</v>
      </c>
      <c r="Q81" s="1">
        <f>-$B81*$C$11*$C$67*$C$5/(Q$44*$C$8)</f>
        <v>-3.6942734272993167E-3</v>
      </c>
      <c r="R81" s="1">
        <f>-$B81*$C$11*$C$67*$C$5/(R$44*$C$8)</f>
        <v>-3.4769632256934743E-3</v>
      </c>
      <c r="S81" s="1">
        <f>-$B81*$C$11*$C$67*$C$5/(S$44*$C$8)</f>
        <v>-3.2837986020438368E-3</v>
      </c>
      <c r="T81" s="1">
        <f>-$B81*$C$11*$C$67*$C$5/(T$44*$C$8)</f>
        <v>-3.1109670966731084E-3</v>
      </c>
      <c r="U81" s="1">
        <f>-$B81*$C$11*$C$67*$C$5/(U$44*$C$8)</f>
        <v>-2.9554187418394532E-3</v>
      </c>
    </row>
    <row r="82" spans="2:21">
      <c r="B82">
        <v>0.3</v>
      </c>
      <c r="C82" s="1">
        <f>-$B82*$C$11*$C$67*$C$5/(C$44*$C$8)</f>
        <v>-4.4331281127591791E-2</v>
      </c>
      <c r="D82" s="1">
        <f>-$B82*$C$11*$C$67*$C$5/(D$44*$C$8)</f>
        <v>-2.955418741839453E-2</v>
      </c>
      <c r="E82" s="1">
        <f>-$B82*$C$11*$C$67*$C$5/(E$44*$C$8)</f>
        <v>-2.2165640563795896E-2</v>
      </c>
      <c r="F82" s="1">
        <f>-$B82*$C$11*$C$67*$C$5/(F$44*$C$8)</f>
        <v>-1.7732512451036717E-2</v>
      </c>
      <c r="G82" s="1">
        <f>-$B82*$C$11*$C$67*$C$5/(G$44*$C$8)</f>
        <v>-1.4777093709197265E-2</v>
      </c>
      <c r="H82" s="1">
        <f>-$B82*$C$11*$C$67*$C$5/(H$44*$C$8)</f>
        <v>-1.2666080322169085E-2</v>
      </c>
      <c r="I82" s="1">
        <f>-$B82*$C$11*$C$67*$C$5/(I$44*$C$8)</f>
        <v>-1.1082820281897948E-2</v>
      </c>
      <c r="J82" s="1">
        <f>-$B82*$C$11*$C$67*$C$5/(J$44*$C$8)</f>
        <v>-9.8513958061315094E-3</v>
      </c>
      <c r="K82" s="1">
        <f>-$B82*$C$11*$C$67*$C$5/(K$44*$C$8)</f>
        <v>-8.8662562255183586E-3</v>
      </c>
      <c r="L82" s="1">
        <f>-$B82*$C$11*$C$67*$C$5/(L$44*$C$8)</f>
        <v>-8.0602329322894163E-3</v>
      </c>
      <c r="M82" s="1">
        <f>-$B82*$C$11*$C$67*$C$5/(M$44*$C$8)</f>
        <v>-7.3885468545986325E-3</v>
      </c>
      <c r="N82" s="1">
        <f>-$B82*$C$11*$C$67*$C$5/(N$44*$C$8)</f>
        <v>-6.8201970965525837E-3</v>
      </c>
      <c r="O82" s="1">
        <f>-$B82*$C$11*$C$67*$C$5/(O$44*$C$8)</f>
        <v>-6.3330401610845423E-3</v>
      </c>
      <c r="P82" s="1">
        <f>-$B82*$C$11*$C$67*$C$5/(P$44*$C$8)</f>
        <v>-5.9108374836789055E-3</v>
      </c>
      <c r="Q82" s="1">
        <f>-$B82*$C$11*$C$67*$C$5/(Q$44*$C$8)</f>
        <v>-5.5414101409489739E-3</v>
      </c>
      <c r="R82" s="1">
        <f>-$B82*$C$11*$C$67*$C$5/(R$44*$C$8)</f>
        <v>-5.2154448385402109E-3</v>
      </c>
      <c r="S82" s="1">
        <f>-$B82*$C$11*$C$67*$C$5/(S$44*$C$8)</f>
        <v>-4.9256979030657547E-3</v>
      </c>
      <c r="T82" s="1">
        <f>-$B82*$C$11*$C$67*$C$5/(T$44*$C$8)</f>
        <v>-4.6664506450096619E-3</v>
      </c>
      <c r="U82" s="1">
        <f>-$B82*$C$11*$C$67*$C$5/(U$44*$C$8)</f>
        <v>-4.4331281127591793E-3</v>
      </c>
    </row>
    <row r="83" spans="2:21">
      <c r="B83">
        <v>0.4</v>
      </c>
      <c r="C83" s="1">
        <f>-$B83*$C$11*$C$67*$C$5/(C$44*$C$8)</f>
        <v>-5.9108374836789067E-2</v>
      </c>
      <c r="D83" s="1">
        <f>-$B83*$C$11*$C$67*$C$5/(D$44*$C$8)</f>
        <v>-3.9405583224526045E-2</v>
      </c>
      <c r="E83" s="1">
        <f>-$B83*$C$11*$C$67*$C$5/(E$44*$C$8)</f>
        <v>-2.9554187418394533E-2</v>
      </c>
      <c r="F83" s="1">
        <f>-$B83*$C$11*$C$67*$C$5/(F$44*$C$8)</f>
        <v>-2.3643349934715625E-2</v>
      </c>
      <c r="G83" s="1">
        <f>-$B83*$C$11*$C$67*$C$5/(G$44*$C$8)</f>
        <v>-1.9702791612263022E-2</v>
      </c>
      <c r="H83" s="1">
        <f>-$B83*$C$11*$C$67*$C$5/(H$44*$C$8)</f>
        <v>-1.6888107096225447E-2</v>
      </c>
      <c r="I83" s="1">
        <f>-$B83*$C$11*$C$67*$C$5/(I$44*$C$8)</f>
        <v>-1.4777093709197267E-2</v>
      </c>
      <c r="J83" s="1">
        <f>-$B83*$C$11*$C$67*$C$5/(J$44*$C$8)</f>
        <v>-1.3135194408175347E-2</v>
      </c>
      <c r="K83" s="1">
        <f>-$B83*$C$11*$C$67*$C$5/(K$44*$C$8)</f>
        <v>-1.1821674967357813E-2</v>
      </c>
      <c r="L83" s="1">
        <f>-$B83*$C$11*$C$67*$C$5/(L$44*$C$8)</f>
        <v>-1.0746977243052559E-2</v>
      </c>
      <c r="M83" s="1">
        <f>-$B83*$C$11*$C$67*$C$5/(M$44*$C$8)</f>
        <v>-9.8513958061315111E-3</v>
      </c>
      <c r="N83" s="1">
        <f>-$B83*$C$11*$C$67*$C$5/(N$44*$C$8)</f>
        <v>-9.0935961287367788E-3</v>
      </c>
      <c r="O83" s="1">
        <f>-$B83*$C$11*$C$67*$C$5/(O$44*$C$8)</f>
        <v>-8.4440535481127236E-3</v>
      </c>
      <c r="P83" s="1">
        <f>-$B83*$C$11*$C$67*$C$5/(P$44*$C$8)</f>
        <v>-7.8811166449052096E-3</v>
      </c>
      <c r="Q83" s="1">
        <f>-$B83*$C$11*$C$67*$C$5/(Q$44*$C$8)</f>
        <v>-7.3885468545986334E-3</v>
      </c>
      <c r="R83" s="1">
        <f>-$B83*$C$11*$C$67*$C$5/(R$44*$C$8)</f>
        <v>-6.9539264513869487E-3</v>
      </c>
      <c r="S83" s="1">
        <f>-$B83*$C$11*$C$67*$C$5/(S$44*$C$8)</f>
        <v>-6.5675972040876735E-3</v>
      </c>
      <c r="T83" s="1">
        <f>-$B83*$C$11*$C$67*$C$5/(T$44*$C$8)</f>
        <v>-6.2219341933462168E-3</v>
      </c>
      <c r="U83" s="1">
        <f>-$B83*$C$11*$C$67*$C$5/(U$44*$C$8)</f>
        <v>-5.9108374836789063E-3</v>
      </c>
    </row>
    <row r="84" spans="2:21">
      <c r="B84">
        <v>0.5</v>
      </c>
      <c r="C84" s="1">
        <f>-$B84*$C$11*$C$67*$C$5/(C$44*$C$8)</f>
        <v>-7.3885468545986321E-2</v>
      </c>
      <c r="D84" s="1">
        <f>-$B84*$C$11*$C$67*$C$5/(D$44*$C$8)</f>
        <v>-4.9256979030657552E-2</v>
      </c>
      <c r="E84" s="1">
        <f>-$B84*$C$11*$C$67*$C$5/(E$44*$C$8)</f>
        <v>-3.6942734272993161E-2</v>
      </c>
      <c r="F84" s="1">
        <f>-$B84*$C$11*$C$67*$C$5/(F$44*$C$8)</f>
        <v>-2.9554187418394526E-2</v>
      </c>
      <c r="G84" s="1">
        <f>-$B84*$C$11*$C$67*$C$5/(G$44*$C$8)</f>
        <v>-2.4628489515328776E-2</v>
      </c>
      <c r="H84" s="1">
        <f>-$B84*$C$11*$C$67*$C$5/(H$44*$C$8)</f>
        <v>-2.1110133870281808E-2</v>
      </c>
      <c r="I84" s="1">
        <f>-$B84*$C$11*$C$67*$C$5/(I$44*$C$8)</f>
        <v>-1.847136713649658E-2</v>
      </c>
      <c r="J84" s="1">
        <f>-$B84*$C$11*$C$67*$C$5/(J$44*$C$8)</f>
        <v>-1.6418993010219183E-2</v>
      </c>
      <c r="K84" s="1">
        <f>-$B84*$C$11*$C$67*$C$5/(K$44*$C$8)</f>
        <v>-1.4777093709197263E-2</v>
      </c>
      <c r="L84" s="1">
        <f>-$B84*$C$11*$C$67*$C$5/(L$44*$C$8)</f>
        <v>-1.3433721553815696E-2</v>
      </c>
      <c r="M84" s="1">
        <f>-$B84*$C$11*$C$67*$C$5/(M$44*$C$8)</f>
        <v>-1.2314244757664388E-2</v>
      </c>
      <c r="N84" s="1">
        <f>-$B84*$C$11*$C$67*$C$5/(N$44*$C$8)</f>
        <v>-1.1366995160920972E-2</v>
      </c>
      <c r="O84" s="1">
        <f>-$B84*$C$11*$C$67*$C$5/(O$44*$C$8)</f>
        <v>-1.0555066935140904E-2</v>
      </c>
      <c r="P84" s="1">
        <f>-$B84*$C$11*$C$67*$C$5/(P$44*$C$8)</f>
        <v>-9.8513958061315111E-3</v>
      </c>
      <c r="Q84" s="1">
        <f>-$B84*$C$11*$C$67*$C$5/(Q$44*$C$8)</f>
        <v>-9.2356835682482902E-3</v>
      </c>
      <c r="R84" s="1">
        <f>-$B84*$C$11*$C$67*$C$5/(R$44*$C$8)</f>
        <v>-8.6924080642336848E-3</v>
      </c>
      <c r="S84" s="1">
        <f>-$B84*$C$11*$C$67*$C$5/(S$44*$C$8)</f>
        <v>-8.2094965051095915E-3</v>
      </c>
      <c r="T84" s="1">
        <f>-$B84*$C$11*$C$67*$C$5/(T$44*$C$8)</f>
        <v>-7.7774177416827708E-3</v>
      </c>
      <c r="U84" s="1">
        <f>-$B84*$C$11*$C$67*$C$5/(U$44*$C$8)</f>
        <v>-7.3885468545986316E-3</v>
      </c>
    </row>
    <row r="85" spans="2:21">
      <c r="B85">
        <v>0.6</v>
      </c>
      <c r="C85" s="1">
        <f>-$B85*$C$11*$C$67*$C$5/(C$44*$C$8)</f>
        <v>-8.8662562255183583E-2</v>
      </c>
      <c r="D85" s="1">
        <f>-$B85*$C$11*$C$67*$C$5/(D$44*$C$8)</f>
        <v>-5.910837483678906E-2</v>
      </c>
      <c r="E85" s="1">
        <f>-$B85*$C$11*$C$67*$C$5/(E$44*$C$8)</f>
        <v>-4.4331281127591791E-2</v>
      </c>
      <c r="F85" s="1">
        <f>-$B85*$C$11*$C$67*$C$5/(F$44*$C$8)</f>
        <v>-3.5465024902073435E-2</v>
      </c>
      <c r="G85" s="1">
        <f>-$B85*$C$11*$C$67*$C$5/(G$44*$C$8)</f>
        <v>-2.955418741839453E-2</v>
      </c>
      <c r="H85" s="1">
        <f>-$B85*$C$11*$C$67*$C$5/(H$44*$C$8)</f>
        <v>-2.5332160644338169E-2</v>
      </c>
      <c r="I85" s="1">
        <f>-$B85*$C$11*$C$67*$C$5/(I$44*$C$8)</f>
        <v>-2.2165640563795896E-2</v>
      </c>
      <c r="J85" s="1">
        <f>-$B85*$C$11*$C$67*$C$5/(J$44*$C$8)</f>
        <v>-1.9702791612263019E-2</v>
      </c>
      <c r="K85" s="1">
        <f>-$B85*$C$11*$C$67*$C$5/(K$44*$C$8)</f>
        <v>-1.7732512451036717E-2</v>
      </c>
      <c r="L85" s="1">
        <f>-$B85*$C$11*$C$67*$C$5/(L$44*$C$8)</f>
        <v>-1.6120465864578833E-2</v>
      </c>
      <c r="M85" s="1">
        <f>-$B85*$C$11*$C$67*$C$5/(M$44*$C$8)</f>
        <v>-1.4777093709197265E-2</v>
      </c>
      <c r="N85" s="1">
        <f>-$B85*$C$11*$C$67*$C$5/(N$44*$C$8)</f>
        <v>-1.3640394193105167E-2</v>
      </c>
      <c r="O85" s="1">
        <f>-$B85*$C$11*$C$67*$C$5/(O$44*$C$8)</f>
        <v>-1.2666080322169085E-2</v>
      </c>
      <c r="P85" s="1">
        <f>-$B85*$C$11*$C$67*$C$5/(P$44*$C$8)</f>
        <v>-1.1821674967357811E-2</v>
      </c>
      <c r="Q85" s="1">
        <f>-$B85*$C$11*$C$67*$C$5/(Q$44*$C$8)</f>
        <v>-1.1082820281897948E-2</v>
      </c>
      <c r="R85" s="1">
        <f>-$B85*$C$11*$C$67*$C$5/(R$44*$C$8)</f>
        <v>-1.0430889677080422E-2</v>
      </c>
      <c r="S85" s="1">
        <f>-$B85*$C$11*$C$67*$C$5/(S$44*$C$8)</f>
        <v>-9.8513958061315094E-3</v>
      </c>
      <c r="T85" s="1">
        <f>-$B85*$C$11*$C$67*$C$5/(T$44*$C$8)</f>
        <v>-9.3329012900193239E-3</v>
      </c>
      <c r="U85" s="1">
        <f>-$B85*$C$11*$C$67*$C$5/(U$44*$C$8)</f>
        <v>-8.8662562255183586E-3</v>
      </c>
    </row>
    <row r="86" spans="2:21">
      <c r="B86">
        <v>0.7</v>
      </c>
      <c r="C86" s="1">
        <f>-$B86*$C$11*$C$67*$C$5/(C$44*$C$8)</f>
        <v>-0.10343965596438084</v>
      </c>
      <c r="D86" s="1">
        <f>-$B86*$C$11*$C$67*$C$5/(D$44*$C$8)</f>
        <v>-6.8959770642920568E-2</v>
      </c>
      <c r="E86" s="1">
        <f>-$B86*$C$11*$C$67*$C$5/(E$44*$C$8)</f>
        <v>-5.1719827982190422E-2</v>
      </c>
      <c r="F86" s="1">
        <f>-$B86*$C$11*$C$67*$C$5/(F$44*$C$8)</f>
        <v>-4.1375862385752332E-2</v>
      </c>
      <c r="G86" s="1">
        <f>-$B86*$C$11*$C$67*$C$5/(G$44*$C$8)</f>
        <v>-3.4479885321460284E-2</v>
      </c>
      <c r="H86" s="1">
        <f>-$B86*$C$11*$C$67*$C$5/(H$44*$C$8)</f>
        <v>-2.955418741839453E-2</v>
      </c>
      <c r="I86" s="1">
        <f>-$B86*$C$11*$C$67*$C$5/(I$44*$C$8)</f>
        <v>-2.5859913991095211E-2</v>
      </c>
      <c r="J86" s="1">
        <f>-$B86*$C$11*$C$67*$C$5/(J$44*$C$8)</f>
        <v>-2.2986590214306855E-2</v>
      </c>
      <c r="K86" s="1">
        <f>-$B86*$C$11*$C$67*$C$5/(K$44*$C$8)</f>
        <v>-2.0687931192876166E-2</v>
      </c>
      <c r="L86" s="1">
        <f>-$B86*$C$11*$C$67*$C$5/(L$44*$C$8)</f>
        <v>-1.8807210175341971E-2</v>
      </c>
      <c r="M86" s="1">
        <f>-$B86*$C$11*$C$67*$C$5/(M$44*$C$8)</f>
        <v>-1.7239942660730142E-2</v>
      </c>
      <c r="N86" s="1">
        <f>-$B86*$C$11*$C$67*$C$5/(N$44*$C$8)</f>
        <v>-1.5913793225289359E-2</v>
      </c>
      <c r="O86" s="1">
        <f>-$B86*$C$11*$C$67*$C$5/(O$44*$C$8)</f>
        <v>-1.4777093709197265E-2</v>
      </c>
      <c r="P86" s="1">
        <f>-$B86*$C$11*$C$67*$C$5/(P$44*$C$8)</f>
        <v>-1.3791954128584112E-2</v>
      </c>
      <c r="Q86" s="1">
        <f>-$B86*$C$11*$C$67*$C$5/(Q$44*$C$8)</f>
        <v>-1.2929956995547606E-2</v>
      </c>
      <c r="R86" s="1">
        <f>-$B86*$C$11*$C$67*$C$5/(R$44*$C$8)</f>
        <v>-1.2169371289927159E-2</v>
      </c>
      <c r="S86" s="1">
        <f>-$B86*$C$11*$C$67*$C$5/(S$44*$C$8)</f>
        <v>-1.1493295107153427E-2</v>
      </c>
      <c r="T86" s="1">
        <f>-$B86*$C$11*$C$67*$C$5/(T$44*$C$8)</f>
        <v>-1.0888384838355877E-2</v>
      </c>
      <c r="U86" s="1">
        <f>-$B86*$C$11*$C$67*$C$5/(U$44*$C$8)</f>
        <v>-1.0343965596438083E-2</v>
      </c>
    </row>
    <row r="87" spans="2:21">
      <c r="B87">
        <v>0.8</v>
      </c>
      <c r="C87" s="1">
        <f>-$B87*$C$11*$C$67*$C$5/(C$44*$C$8)</f>
        <v>-0.11821674967357813</v>
      </c>
      <c r="D87" s="1">
        <f>-$B87*$C$11*$C$67*$C$5/(D$44*$C$8)</f>
        <v>-7.8811166449052089E-2</v>
      </c>
      <c r="E87" s="1">
        <f>-$B87*$C$11*$C$67*$C$5/(E$44*$C$8)</f>
        <v>-5.9108374836789067E-2</v>
      </c>
      <c r="F87" s="1">
        <f>-$B87*$C$11*$C$67*$C$5/(F$44*$C$8)</f>
        <v>-4.7286699869431251E-2</v>
      </c>
      <c r="G87" s="1">
        <f>-$B87*$C$11*$C$67*$C$5/(G$44*$C$8)</f>
        <v>-3.9405583224526045E-2</v>
      </c>
      <c r="H87" s="1">
        <f>-$B87*$C$11*$C$67*$C$5/(H$44*$C$8)</f>
        <v>-3.3776214192450894E-2</v>
      </c>
      <c r="I87" s="1">
        <f>-$B87*$C$11*$C$67*$C$5/(I$44*$C$8)</f>
        <v>-2.9554187418394533E-2</v>
      </c>
      <c r="J87" s="1">
        <f>-$B87*$C$11*$C$67*$C$5/(J$44*$C$8)</f>
        <v>-2.6270388816350694E-2</v>
      </c>
      <c r="K87" s="1">
        <f>-$B87*$C$11*$C$67*$C$5/(K$44*$C$8)</f>
        <v>-2.3643349934715625E-2</v>
      </c>
      <c r="L87" s="1">
        <f>-$B87*$C$11*$C$67*$C$5/(L$44*$C$8)</f>
        <v>-2.1493954486105117E-2</v>
      </c>
      <c r="M87" s="1">
        <f>-$B87*$C$11*$C$67*$C$5/(M$44*$C$8)</f>
        <v>-1.9702791612263022E-2</v>
      </c>
      <c r="N87" s="1">
        <f>-$B87*$C$11*$C$67*$C$5/(N$44*$C$8)</f>
        <v>-1.8187192257473558E-2</v>
      </c>
      <c r="O87" s="1">
        <f>-$B87*$C$11*$C$67*$C$5/(O$44*$C$8)</f>
        <v>-1.6888107096225447E-2</v>
      </c>
      <c r="P87" s="1">
        <f>-$B87*$C$11*$C$67*$C$5/(P$44*$C$8)</f>
        <v>-1.5762233289810419E-2</v>
      </c>
      <c r="Q87" s="1">
        <f>-$B87*$C$11*$C$67*$C$5/(Q$44*$C$8)</f>
        <v>-1.4777093709197267E-2</v>
      </c>
      <c r="R87" s="1">
        <f>-$B87*$C$11*$C$67*$C$5/(R$44*$C$8)</f>
        <v>-1.3907852902773897E-2</v>
      </c>
      <c r="S87" s="1">
        <f>-$B87*$C$11*$C$67*$C$5/(S$44*$C$8)</f>
        <v>-1.3135194408175347E-2</v>
      </c>
      <c r="T87" s="1">
        <f>-$B87*$C$11*$C$67*$C$5/(T$44*$C$8)</f>
        <v>-1.2443868386692434E-2</v>
      </c>
      <c r="U87" s="1">
        <f>-$B87*$C$11*$C$67*$C$5/(U$44*$C$8)</f>
        <v>-1.1821674967357813E-2</v>
      </c>
    </row>
    <row r="88" spans="2:21">
      <c r="B88">
        <v>0.9</v>
      </c>
      <c r="C88" s="1">
        <f>-$B88*$C$11*$C$67*$C$5/(C$44*$C$8)</f>
        <v>-0.13299384338277537</v>
      </c>
      <c r="D88" s="1">
        <f>-$B88*$C$11*$C$67*$C$5/(D$44*$C$8)</f>
        <v>-8.8662562255183583E-2</v>
      </c>
      <c r="E88" s="1">
        <f>-$B88*$C$11*$C$67*$C$5/(E$44*$C$8)</f>
        <v>-6.6496921691387684E-2</v>
      </c>
      <c r="F88" s="1">
        <f>-$B88*$C$11*$C$67*$C$5/(F$44*$C$8)</f>
        <v>-5.3197537353110148E-2</v>
      </c>
      <c r="G88" s="1">
        <f>-$B88*$C$11*$C$67*$C$5/(G$44*$C$8)</f>
        <v>-4.4331281127591791E-2</v>
      </c>
      <c r="H88" s="1">
        <f>-$B88*$C$11*$C$67*$C$5/(H$44*$C$8)</f>
        <v>-3.7998240966507252E-2</v>
      </c>
      <c r="I88" s="1">
        <f>-$B88*$C$11*$C$67*$C$5/(I$44*$C$8)</f>
        <v>-3.3248460845693842E-2</v>
      </c>
      <c r="J88" s="1">
        <f>-$B88*$C$11*$C$67*$C$5/(J$44*$C$8)</f>
        <v>-2.9554187418394526E-2</v>
      </c>
      <c r="K88" s="1">
        <f>-$B88*$C$11*$C$67*$C$5/(K$44*$C$8)</f>
        <v>-2.6598768676555074E-2</v>
      </c>
      <c r="L88" s="1">
        <f>-$B88*$C$11*$C$67*$C$5/(L$44*$C$8)</f>
        <v>-2.4180698796868252E-2</v>
      </c>
      <c r="M88" s="1">
        <f>-$B88*$C$11*$C$67*$C$5/(M$44*$C$8)</f>
        <v>-2.2165640563795896E-2</v>
      </c>
      <c r="N88" s="1">
        <f>-$B88*$C$11*$C$67*$C$5/(N$44*$C$8)</f>
        <v>-2.0460591289657749E-2</v>
      </c>
      <c r="O88" s="1">
        <f>-$B88*$C$11*$C$67*$C$5/(O$44*$C$8)</f>
        <v>-1.8999120483253626E-2</v>
      </c>
      <c r="P88" s="1">
        <f>-$B88*$C$11*$C$67*$C$5/(P$44*$C$8)</f>
        <v>-1.7732512451036717E-2</v>
      </c>
      <c r="Q88" s="1">
        <f>-$B88*$C$11*$C$67*$C$5/(Q$44*$C$8)</f>
        <v>-1.6624230422846921E-2</v>
      </c>
      <c r="R88" s="1">
        <f>-$B88*$C$11*$C$67*$C$5/(R$44*$C$8)</f>
        <v>-1.5646334515620631E-2</v>
      </c>
      <c r="S88" s="1">
        <f>-$B88*$C$11*$C$67*$C$5/(S$44*$C$8)</f>
        <v>-1.4777093709197263E-2</v>
      </c>
      <c r="T88" s="1">
        <f>-$B88*$C$11*$C$67*$C$5/(T$44*$C$8)</f>
        <v>-1.3999351935028987E-2</v>
      </c>
      <c r="U88" s="1">
        <f>-$B88*$C$11*$C$67*$C$5/(U$44*$C$8)</f>
        <v>-1.3299384338277537E-2</v>
      </c>
    </row>
    <row r="89" spans="2:21">
      <c r="B89">
        <v>1</v>
      </c>
      <c r="C89" s="1">
        <f>-$B89*$C$11*$C$67*$C$5/(C$44*$C$8)</f>
        <v>-0.14777093709197264</v>
      </c>
      <c r="D89" s="1">
        <f>-$B89*$C$11*$C$67*$C$5/(D$44*$C$8)</f>
        <v>-9.8513958061315104E-2</v>
      </c>
      <c r="E89" s="1">
        <f>-$B89*$C$11*$C$67*$C$5/(E$44*$C$8)</f>
        <v>-7.3885468545986321E-2</v>
      </c>
      <c r="F89" s="1">
        <f>-$B89*$C$11*$C$67*$C$5/(F$44*$C$8)</f>
        <v>-5.9108374836789053E-2</v>
      </c>
      <c r="G89" s="1">
        <f>-$B89*$C$11*$C$67*$C$5/(G$44*$C$8)</f>
        <v>-4.9256979030657552E-2</v>
      </c>
      <c r="H89" s="1">
        <f>-$B89*$C$11*$C$67*$C$5/(H$44*$C$8)</f>
        <v>-4.2220267740563616E-2</v>
      </c>
      <c r="I89" s="1">
        <f>-$B89*$C$11*$C$67*$C$5/(I$44*$C$8)</f>
        <v>-3.6942734272993161E-2</v>
      </c>
      <c r="J89" s="1">
        <f>-$B89*$C$11*$C$67*$C$5/(J$44*$C$8)</f>
        <v>-3.2837986020438366E-2</v>
      </c>
      <c r="K89" s="1">
        <f>-$B89*$C$11*$C$67*$C$5/(K$44*$C$8)</f>
        <v>-2.9554187418394526E-2</v>
      </c>
      <c r="L89" s="1">
        <f>-$B89*$C$11*$C$67*$C$5/(L$44*$C$8)</f>
        <v>-2.6867443107631391E-2</v>
      </c>
      <c r="M89" s="1">
        <f>-$B89*$C$11*$C$67*$C$5/(M$44*$C$8)</f>
        <v>-2.4628489515328776E-2</v>
      </c>
      <c r="N89" s="1">
        <f>-$B89*$C$11*$C$67*$C$5/(N$44*$C$8)</f>
        <v>-2.2733990321841945E-2</v>
      </c>
      <c r="O89" s="1">
        <f>-$B89*$C$11*$C$67*$C$5/(O$44*$C$8)</f>
        <v>-2.1110133870281808E-2</v>
      </c>
      <c r="P89" s="1">
        <f>-$B89*$C$11*$C$67*$C$5/(P$44*$C$8)</f>
        <v>-1.9702791612263022E-2</v>
      </c>
      <c r="Q89" s="1">
        <f>-$B89*$C$11*$C$67*$C$5/(Q$44*$C$8)</f>
        <v>-1.847136713649658E-2</v>
      </c>
      <c r="R89" s="1">
        <f>-$B89*$C$11*$C$67*$C$5/(R$44*$C$8)</f>
        <v>-1.738481612846737E-2</v>
      </c>
      <c r="S89" s="1">
        <f>-$B89*$C$11*$C$67*$C$5/(S$44*$C$8)</f>
        <v>-1.6418993010219183E-2</v>
      </c>
      <c r="T89" s="1">
        <f>-$B89*$C$11*$C$67*$C$5/(T$44*$C$8)</f>
        <v>-1.5554835483365542E-2</v>
      </c>
      <c r="U89" s="1">
        <f>-$B89*$C$11*$C$67*$C$5/(U$44*$C$8)</f>
        <v>-1.4777093709197263E-2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2021-04-23T07:20:38Z</dcterms:created>
  <dcterms:modified xsi:type="dcterms:W3CDTF">2021-04-29T18:31:59Z</dcterms:modified>
</cp:coreProperties>
</file>