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codeName="ThisWorkbook" autoCompressPictures="0"/>
  <bookViews>
    <workbookView xWindow="6940" yWindow="23540" windowWidth="25600" windowHeight="15920" firstSheet="3" activeTab="7"/>
  </bookViews>
  <sheets>
    <sheet name="index" sheetId="37" r:id="rId1"/>
    <sheet name="Faridpur Jan 2006" sheetId="1" r:id="rId2"/>
    <sheet name="Faridpur Jul 2007" sheetId="38" r:id="rId3"/>
    <sheet name="Faridpur Dec 2007" sheetId="39" r:id="rId4"/>
    <sheet name="Faridpur Apr 2008" sheetId="40" r:id="rId5"/>
    <sheet name="Faridpur Jul 2008 " sheetId="41" r:id="rId6"/>
    <sheet name="Faridpur Oct 2008 " sheetId="42" r:id="rId7"/>
    <sheet name="Faridpur Jan 2009" sheetId="43" r:id="rId8"/>
    <sheet name="Faridpur May 2009" sheetId="44" r:id="rId9"/>
    <sheet name="Faridpur Aug 2009" sheetId="45" r:id="rId10"/>
    <sheet name="Fardipur Nov 2009" sheetId="46" r:id="rId11"/>
    <sheet name="Faridpur Feb 2010" sheetId="47" r:id="rId12"/>
    <sheet name="Faridpur Jun 10" sheetId="48" r:id="rId13"/>
    <sheet name="Faridpur Sep 2010" sheetId="49" r:id="rId14"/>
    <sheet name="Faridpur Jan 2011" sheetId="50" r:id="rId15"/>
    <sheet name="Faridpur May 2011" sheetId="51" r:id="rId16"/>
    <sheet name="Faridpur Aug 2011" sheetId="52" r:id="rId17"/>
    <sheet name="Faridpur Dec 2011" sheetId="53" r:id="rId18"/>
    <sheet name="Faridpur Apr 2012" sheetId="54" r:id="rId19"/>
    <sheet name="Faridpur Jul 2012" sheetId="55" r:id="rId20"/>
    <sheet name="Faridpur Nov 2012" sheetId="56" r:id="rId21"/>
    <sheet name="Ramnagar NiV Prevalence" sheetId="22" r:id="rId22"/>
    <sheet name="Ram Apr 2010" sheetId="57" r:id="rId23"/>
    <sheet name="Ram May 2010" sheetId="58" r:id="rId24"/>
    <sheet name="Ram Jun 2010" sheetId="59" r:id="rId25"/>
    <sheet name="Ram Jul 2010" sheetId="60" r:id="rId26"/>
    <sheet name="Ram Aug 2010" sheetId="61" r:id="rId27"/>
    <sheet name="Ram Sep 2010" sheetId="62" r:id="rId28"/>
    <sheet name="Ram Oct 2010" sheetId="63" r:id="rId29"/>
    <sheet name="Ram Nov 2010" sheetId="64" r:id="rId30"/>
    <sheet name="Ram Dec 2010" sheetId="65" r:id="rId31"/>
    <sheet name="Ram Jan 2011" sheetId="66" r:id="rId32"/>
    <sheet name="Ram Feb 2011" sheetId="67" r:id="rId33"/>
    <sheet name="Ram Mar 2011" sheetId="68" r:id="rId34"/>
    <sheet name="Ram Apr 2011" sheetId="35" r:id="rId35"/>
    <sheet name="Ram May 2011" sheetId="69" r:id="rId36"/>
  </sheets>
  <externalReferences>
    <externalReference r:id="rId37"/>
  </externalReferences>
  <definedNames>
    <definedName name="_xlnm.Print_Area" localSheetId="1">'Faridpur Jan 2006'!$D$1:$AB$37</definedName>
    <definedName name="_xlnm.Print_Area" localSheetId="34">'Ram Apr 2011'!$A$1:$AK$108</definedName>
    <definedName name="_xlnm.Print_Titles" localSheetId="34">'Ram Apr 2011'!$6:$8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3" i="64" l="1"/>
  <c r="AW4" i="64"/>
  <c r="AW5" i="64"/>
  <c r="AW6" i="64"/>
  <c r="AW7" i="64"/>
  <c r="AW8" i="64"/>
  <c r="AW9" i="64"/>
  <c r="AW10" i="64"/>
  <c r="AW11" i="64"/>
  <c r="AW12" i="64"/>
  <c r="AW13" i="64"/>
  <c r="AW14" i="64"/>
  <c r="AW15" i="64"/>
  <c r="AW16" i="64"/>
  <c r="AW17" i="64"/>
  <c r="AW18" i="64"/>
  <c r="AW19" i="64"/>
  <c r="AW20" i="64"/>
  <c r="AW21" i="64"/>
  <c r="AW22" i="64"/>
  <c r="AW23" i="64"/>
  <c r="AW24" i="64"/>
  <c r="AW25" i="64"/>
  <c r="AW26" i="64"/>
  <c r="AW27" i="64"/>
  <c r="AW28" i="64"/>
  <c r="AW29" i="64"/>
  <c r="AW30" i="64"/>
  <c r="AW31" i="64"/>
  <c r="AW32" i="64"/>
  <c r="AW33" i="64"/>
  <c r="AW34" i="64"/>
  <c r="AW35" i="64"/>
  <c r="AW36" i="64"/>
  <c r="AW37" i="64"/>
  <c r="AW2" i="64"/>
  <c r="AY3" i="64"/>
  <c r="AY4" i="64"/>
  <c r="AY5" i="64"/>
  <c r="AY6" i="64"/>
  <c r="AY7" i="64"/>
  <c r="AY8" i="64"/>
  <c r="AY9" i="64"/>
  <c r="AY10" i="64"/>
  <c r="AY11" i="64"/>
  <c r="AY12" i="64"/>
  <c r="AY13" i="64"/>
  <c r="AY14" i="64"/>
  <c r="AY15" i="64"/>
  <c r="AY16" i="64"/>
  <c r="AY17" i="64"/>
  <c r="AY18" i="64"/>
  <c r="AY19" i="64"/>
  <c r="AY20" i="64"/>
  <c r="AY21" i="64"/>
  <c r="AY22" i="64"/>
  <c r="AY23" i="64"/>
  <c r="AY24" i="64"/>
  <c r="AY25" i="64"/>
  <c r="AY26" i="64"/>
  <c r="AY27" i="64"/>
  <c r="AY28" i="64"/>
  <c r="AY29" i="64"/>
  <c r="AY30" i="64"/>
  <c r="AY31" i="64"/>
  <c r="AY32" i="64"/>
  <c r="AY33" i="64"/>
  <c r="AY34" i="64"/>
  <c r="AY35" i="64"/>
  <c r="AY36" i="64"/>
  <c r="AY37" i="64"/>
  <c r="AY2" i="64"/>
  <c r="BA3" i="64"/>
  <c r="BA4" i="64"/>
  <c r="BA5" i="64"/>
  <c r="BA6" i="64"/>
  <c r="BA7" i="64"/>
  <c r="BA8" i="64"/>
  <c r="BA9" i="64"/>
  <c r="BA10" i="64"/>
  <c r="BA11" i="64"/>
  <c r="BA12" i="64"/>
  <c r="BA13" i="64"/>
  <c r="BA14" i="64"/>
  <c r="BA15" i="64"/>
  <c r="BA16" i="64"/>
  <c r="BA17" i="64"/>
  <c r="BA18" i="64"/>
  <c r="BA19" i="64"/>
  <c r="BA20" i="64"/>
  <c r="BA21" i="64"/>
  <c r="BA22" i="64"/>
  <c r="BA23" i="64"/>
  <c r="BA24" i="64"/>
  <c r="BA25" i="64"/>
  <c r="BA26" i="64"/>
  <c r="BA27" i="64"/>
  <c r="BA28" i="64"/>
  <c r="BA29" i="64"/>
  <c r="BA30" i="64"/>
  <c r="BA31" i="64"/>
  <c r="BA32" i="64"/>
  <c r="BA33" i="64"/>
  <c r="BA34" i="64"/>
  <c r="BA35" i="64"/>
  <c r="BA36" i="64"/>
  <c r="BA37" i="64"/>
  <c r="BA2" i="64"/>
  <c r="BC3" i="64"/>
  <c r="BC4" i="64"/>
  <c r="BC5" i="64"/>
  <c r="BC6" i="64"/>
  <c r="BC7" i="64"/>
  <c r="BC8" i="64"/>
  <c r="BC9" i="64"/>
  <c r="BC10" i="64"/>
  <c r="BC11" i="64"/>
  <c r="BC12" i="64"/>
  <c r="BC13" i="64"/>
  <c r="BC14" i="64"/>
  <c r="BC15" i="64"/>
  <c r="BC16" i="64"/>
  <c r="BC17" i="64"/>
  <c r="BC18" i="64"/>
  <c r="BC19" i="64"/>
  <c r="BC20" i="64"/>
  <c r="BC21" i="64"/>
  <c r="BC22" i="64"/>
  <c r="BC23" i="64"/>
  <c r="BC24" i="64"/>
  <c r="BC25" i="64"/>
  <c r="BC26" i="64"/>
  <c r="BC27" i="64"/>
  <c r="BC28" i="64"/>
  <c r="BC29" i="64"/>
  <c r="BC30" i="64"/>
  <c r="BC31" i="64"/>
  <c r="BC32" i="64"/>
  <c r="BC33" i="64"/>
  <c r="BC34" i="64"/>
  <c r="BC35" i="64"/>
  <c r="BC36" i="64"/>
  <c r="BC37" i="64"/>
  <c r="BC2" i="64"/>
  <c r="AU3" i="64"/>
  <c r="AU4" i="64"/>
  <c r="AU5" i="64"/>
  <c r="AU6" i="64"/>
  <c r="AU7" i="64"/>
  <c r="AU8" i="64"/>
  <c r="AU9" i="64"/>
  <c r="AU10" i="64"/>
  <c r="AU11" i="64"/>
  <c r="AU12" i="64"/>
  <c r="AU13" i="64"/>
  <c r="AU14" i="64"/>
  <c r="AU15" i="64"/>
  <c r="AU16" i="64"/>
  <c r="AU17" i="64"/>
  <c r="AU18" i="64"/>
  <c r="AU19" i="64"/>
  <c r="AU20" i="64"/>
  <c r="AU21" i="64"/>
  <c r="AU22" i="64"/>
  <c r="AU23" i="64"/>
  <c r="AU24" i="64"/>
  <c r="AU25" i="64"/>
  <c r="AU26" i="64"/>
  <c r="AU27" i="64"/>
  <c r="AU28" i="64"/>
  <c r="AU29" i="64"/>
  <c r="AU30" i="64"/>
  <c r="AU31" i="64"/>
  <c r="AU32" i="64"/>
  <c r="AU33" i="64"/>
  <c r="AU34" i="64"/>
  <c r="AU35" i="64"/>
  <c r="AU36" i="64"/>
  <c r="AU37" i="64"/>
  <c r="AU2" i="64"/>
  <c r="AS3" i="64"/>
  <c r="AS4" i="64"/>
  <c r="AS5" i="64"/>
  <c r="AS6" i="64"/>
  <c r="AS7" i="64"/>
  <c r="AS8" i="64"/>
  <c r="AS9" i="64"/>
  <c r="AS10" i="64"/>
  <c r="AS11" i="64"/>
  <c r="AS12" i="64"/>
  <c r="AS13" i="64"/>
  <c r="AS14" i="64"/>
  <c r="AS15" i="64"/>
  <c r="AS16" i="64"/>
  <c r="AS17" i="64"/>
  <c r="AS18" i="64"/>
  <c r="AS19" i="64"/>
  <c r="AS20" i="64"/>
  <c r="AS21" i="64"/>
  <c r="AS22" i="64"/>
  <c r="AS23" i="64"/>
  <c r="AS24" i="64"/>
  <c r="AS25" i="64"/>
  <c r="AS26" i="64"/>
  <c r="AS27" i="64"/>
  <c r="AS28" i="64"/>
  <c r="AS29" i="64"/>
  <c r="AS30" i="64"/>
  <c r="AS31" i="64"/>
  <c r="AS32" i="64"/>
  <c r="AS33" i="64"/>
  <c r="AS34" i="64"/>
  <c r="AS35" i="64"/>
  <c r="AS36" i="64"/>
  <c r="AS37" i="64"/>
  <c r="AS2" i="64"/>
  <c r="AQ3" i="64"/>
  <c r="AQ4" i="64"/>
  <c r="AQ5" i="64"/>
  <c r="AQ6" i="64"/>
  <c r="AQ7" i="64"/>
  <c r="AQ8" i="64"/>
  <c r="AQ9" i="64"/>
  <c r="AQ10" i="64"/>
  <c r="AQ11" i="64"/>
  <c r="AQ12" i="64"/>
  <c r="AQ13" i="64"/>
  <c r="AQ14" i="64"/>
  <c r="AQ15" i="64"/>
  <c r="AQ16" i="64"/>
  <c r="AQ17" i="64"/>
  <c r="AQ18" i="64"/>
  <c r="AQ19" i="64"/>
  <c r="AQ20" i="64"/>
  <c r="AQ21" i="64"/>
  <c r="AQ22" i="64"/>
  <c r="AQ23" i="64"/>
  <c r="AQ24" i="64"/>
  <c r="AQ25" i="64"/>
  <c r="AQ26" i="64"/>
  <c r="AQ27" i="64"/>
  <c r="AQ28" i="64"/>
  <c r="AQ29" i="64"/>
  <c r="AQ30" i="64"/>
  <c r="AQ31" i="64"/>
  <c r="AQ32" i="64"/>
  <c r="AQ33" i="64"/>
  <c r="AQ34" i="64"/>
  <c r="AQ35" i="64"/>
  <c r="AQ36" i="64"/>
  <c r="AQ37" i="64"/>
  <c r="AQ2" i="64"/>
  <c r="AO3" i="64"/>
  <c r="AO4" i="64"/>
  <c r="AO5" i="64"/>
  <c r="AO6" i="64"/>
  <c r="AO7" i="64"/>
  <c r="AO8" i="64"/>
  <c r="AO9" i="64"/>
  <c r="AO10" i="64"/>
  <c r="AO11" i="64"/>
  <c r="AO12" i="64"/>
  <c r="AO13" i="64"/>
  <c r="AO14" i="64"/>
  <c r="AO15" i="64"/>
  <c r="AO16" i="64"/>
  <c r="AO17" i="64"/>
  <c r="AO18" i="64"/>
  <c r="AO19" i="64"/>
  <c r="AO20" i="64"/>
  <c r="AO21" i="64"/>
  <c r="AO22" i="64"/>
  <c r="AO23" i="64"/>
  <c r="AO24" i="64"/>
  <c r="AO25" i="64"/>
  <c r="AO26" i="64"/>
  <c r="AO27" i="64"/>
  <c r="AO28" i="64"/>
  <c r="AO29" i="64"/>
  <c r="AO30" i="64"/>
  <c r="AO31" i="64"/>
  <c r="AO32" i="64"/>
  <c r="AO33" i="64"/>
  <c r="AO34" i="64"/>
  <c r="AO35" i="64"/>
  <c r="AO36" i="64"/>
  <c r="AO37" i="64"/>
  <c r="AO2" i="64"/>
  <c r="AM3" i="64"/>
  <c r="AM4" i="64"/>
  <c r="AM5" i="64"/>
  <c r="AM6" i="64"/>
  <c r="AM7" i="64"/>
  <c r="AM8" i="64"/>
  <c r="AM9" i="64"/>
  <c r="AM10" i="64"/>
  <c r="AM11" i="64"/>
  <c r="AM12" i="64"/>
  <c r="AM13" i="64"/>
  <c r="AM14" i="64"/>
  <c r="AM15" i="64"/>
  <c r="AM16" i="64"/>
  <c r="AM17" i="64"/>
  <c r="AM18" i="64"/>
  <c r="AM19" i="64"/>
  <c r="AM20" i="64"/>
  <c r="AM21" i="64"/>
  <c r="AM22" i="64"/>
  <c r="AM23" i="64"/>
  <c r="AM24" i="64"/>
  <c r="AM25" i="64"/>
  <c r="AM26" i="64"/>
  <c r="AM27" i="64"/>
  <c r="AM28" i="64"/>
  <c r="AM29" i="64"/>
  <c r="AM30" i="64"/>
  <c r="AM31" i="64"/>
  <c r="AM32" i="64"/>
  <c r="AM33" i="64"/>
  <c r="AM34" i="64"/>
  <c r="AM35" i="64"/>
  <c r="AM36" i="64"/>
  <c r="AM37" i="64"/>
  <c r="AM2" i="64"/>
  <c r="AW3" i="67"/>
  <c r="AW4" i="67"/>
  <c r="AW5" i="67"/>
  <c r="AW6" i="67"/>
  <c r="AW7" i="67"/>
  <c r="AW8" i="67"/>
  <c r="AW9" i="67"/>
  <c r="AW10" i="67"/>
  <c r="AW11" i="67"/>
  <c r="AW12" i="67"/>
  <c r="AW13" i="67"/>
  <c r="AW14" i="67"/>
  <c r="AW15" i="67"/>
  <c r="AW16" i="67"/>
  <c r="AW17" i="67"/>
  <c r="AW18" i="67"/>
  <c r="AW19" i="67"/>
  <c r="AW20" i="67"/>
  <c r="AW21" i="67"/>
  <c r="AW22" i="67"/>
  <c r="AW23" i="67"/>
  <c r="AW24" i="67"/>
  <c r="AW25" i="67"/>
  <c r="AW26" i="67"/>
  <c r="AW27" i="67"/>
  <c r="AW28" i="67"/>
  <c r="AW29" i="67"/>
  <c r="AW30" i="67"/>
  <c r="AW31" i="67"/>
  <c r="AW32" i="67"/>
  <c r="AW33" i="67"/>
  <c r="AY3" i="67"/>
  <c r="AY4" i="67"/>
  <c r="AY5" i="67"/>
  <c r="AY6" i="67"/>
  <c r="AY7" i="67"/>
  <c r="AY8" i="67"/>
  <c r="AY9" i="67"/>
  <c r="AY10" i="67"/>
  <c r="AY11" i="67"/>
  <c r="AY12" i="67"/>
  <c r="AY13" i="67"/>
  <c r="AY14" i="67"/>
  <c r="AY15" i="67"/>
  <c r="AY16" i="67"/>
  <c r="AY17" i="67"/>
  <c r="AY18" i="67"/>
  <c r="AY19" i="67"/>
  <c r="AY20" i="67"/>
  <c r="AY21" i="67"/>
  <c r="AY22" i="67"/>
  <c r="AY23" i="67"/>
  <c r="AY24" i="67"/>
  <c r="AY25" i="67"/>
  <c r="AY26" i="67"/>
  <c r="AY27" i="67"/>
  <c r="AY28" i="67"/>
  <c r="AY29" i="67"/>
  <c r="AY30" i="67"/>
  <c r="AY31" i="67"/>
  <c r="AY32" i="67"/>
  <c r="AY33" i="67"/>
  <c r="BA3" i="67"/>
  <c r="BA4" i="67"/>
  <c r="BA5" i="67"/>
  <c r="BA6" i="67"/>
  <c r="BA7" i="67"/>
  <c r="BA8" i="67"/>
  <c r="BA9" i="67"/>
  <c r="BA10" i="67"/>
  <c r="BA11" i="67"/>
  <c r="BA12" i="67"/>
  <c r="BA13" i="67"/>
  <c r="BA14" i="67"/>
  <c r="BA15" i="67"/>
  <c r="BA16" i="67"/>
  <c r="BA17" i="67"/>
  <c r="BA18" i="67"/>
  <c r="BA19" i="67"/>
  <c r="BA20" i="67"/>
  <c r="BA21" i="67"/>
  <c r="BA22" i="67"/>
  <c r="BA23" i="67"/>
  <c r="BA24" i="67"/>
  <c r="BA25" i="67"/>
  <c r="BA26" i="67"/>
  <c r="BA27" i="67"/>
  <c r="BA28" i="67"/>
  <c r="BA29" i="67"/>
  <c r="BA30" i="67"/>
  <c r="BA31" i="67"/>
  <c r="BA32" i="67"/>
  <c r="BA33" i="67"/>
  <c r="BC3" i="67"/>
  <c r="BC4" i="67"/>
  <c r="BC5" i="67"/>
  <c r="BC6" i="67"/>
  <c r="BC7" i="67"/>
  <c r="BC8" i="67"/>
  <c r="BC9" i="67"/>
  <c r="BC10" i="67"/>
  <c r="BC11" i="67"/>
  <c r="BC12" i="67"/>
  <c r="BC13" i="67"/>
  <c r="BC14" i="67"/>
  <c r="BC15" i="67"/>
  <c r="BC16" i="67"/>
  <c r="BC17" i="67"/>
  <c r="BC18" i="67"/>
  <c r="BC19" i="67"/>
  <c r="BC20" i="67"/>
  <c r="BC21" i="67"/>
  <c r="BC22" i="67"/>
  <c r="BC23" i="67"/>
  <c r="BC24" i="67"/>
  <c r="BC25" i="67"/>
  <c r="BC26" i="67"/>
  <c r="BC27" i="67"/>
  <c r="BC28" i="67"/>
  <c r="BC29" i="67"/>
  <c r="BC30" i="67"/>
  <c r="BC31" i="67"/>
  <c r="BC32" i="67"/>
  <c r="BC33" i="67"/>
  <c r="BC2" i="67"/>
  <c r="BA2" i="67"/>
  <c r="AY2" i="67"/>
  <c r="AW2" i="67"/>
  <c r="AU3" i="67"/>
  <c r="AU4" i="67"/>
  <c r="AU5" i="67"/>
  <c r="AU6" i="67"/>
  <c r="AU7" i="67"/>
  <c r="AU8" i="67"/>
  <c r="AU9" i="67"/>
  <c r="AU10" i="67"/>
  <c r="AU11" i="67"/>
  <c r="AU12" i="67"/>
  <c r="AU13" i="67"/>
  <c r="AU14" i="67"/>
  <c r="AU15" i="67"/>
  <c r="AU16" i="67"/>
  <c r="AU17" i="67"/>
  <c r="AU18" i="67"/>
  <c r="AU19" i="67"/>
  <c r="AU20" i="67"/>
  <c r="AU21" i="67"/>
  <c r="AU22" i="67"/>
  <c r="AU23" i="67"/>
  <c r="AU24" i="67"/>
  <c r="AU25" i="67"/>
  <c r="AU26" i="67"/>
  <c r="AU27" i="67"/>
  <c r="AU28" i="67"/>
  <c r="AU29" i="67"/>
  <c r="AU30" i="67"/>
  <c r="AU31" i="67"/>
  <c r="AU32" i="67"/>
  <c r="AU33" i="67"/>
  <c r="AU2" i="67"/>
  <c r="AS3" i="67"/>
  <c r="AS4" i="67"/>
  <c r="AS5" i="67"/>
  <c r="AS6" i="67"/>
  <c r="AS7" i="67"/>
  <c r="AS8" i="67"/>
  <c r="AS9" i="67"/>
  <c r="AS10" i="67"/>
  <c r="AS11" i="67"/>
  <c r="AS12" i="67"/>
  <c r="AS13" i="67"/>
  <c r="AS14" i="67"/>
  <c r="AS15" i="67"/>
  <c r="AS16" i="67"/>
  <c r="AS17" i="67"/>
  <c r="AS18" i="67"/>
  <c r="AS19" i="67"/>
  <c r="AS20" i="67"/>
  <c r="AS21" i="67"/>
  <c r="AS22" i="67"/>
  <c r="AS23" i="67"/>
  <c r="AS24" i="67"/>
  <c r="AS25" i="67"/>
  <c r="AS26" i="67"/>
  <c r="AS27" i="67"/>
  <c r="AS28" i="67"/>
  <c r="AS29" i="67"/>
  <c r="AS30" i="67"/>
  <c r="AS31" i="67"/>
  <c r="AS32" i="67"/>
  <c r="AS33" i="67"/>
  <c r="AS2" i="67"/>
  <c r="AQ3" i="67"/>
  <c r="AQ4" i="67"/>
  <c r="AQ5" i="67"/>
  <c r="AQ6" i="67"/>
  <c r="AQ7" i="67"/>
  <c r="AQ8" i="67"/>
  <c r="AQ9" i="67"/>
  <c r="AQ10" i="67"/>
  <c r="AQ11" i="67"/>
  <c r="AQ12" i="67"/>
  <c r="AQ13" i="67"/>
  <c r="AQ14" i="67"/>
  <c r="AQ15" i="67"/>
  <c r="AQ16" i="67"/>
  <c r="AQ17" i="67"/>
  <c r="AQ18" i="67"/>
  <c r="AQ19" i="67"/>
  <c r="AQ20" i="67"/>
  <c r="AQ21" i="67"/>
  <c r="AQ22" i="67"/>
  <c r="AQ23" i="67"/>
  <c r="AQ24" i="67"/>
  <c r="AQ25" i="67"/>
  <c r="AQ26" i="67"/>
  <c r="AQ27" i="67"/>
  <c r="AQ28" i="67"/>
  <c r="AQ29" i="67"/>
  <c r="AQ30" i="67"/>
  <c r="AQ31" i="67"/>
  <c r="AQ32" i="67"/>
  <c r="AQ33" i="67"/>
  <c r="AQ2" i="67"/>
  <c r="AO3" i="67"/>
  <c r="AO4" i="67"/>
  <c r="AO5" i="67"/>
  <c r="AO6" i="67"/>
  <c r="AO7" i="67"/>
  <c r="AO8" i="67"/>
  <c r="AO9" i="67"/>
  <c r="AO10" i="67"/>
  <c r="AO11" i="67"/>
  <c r="AO12" i="67"/>
  <c r="AO13" i="67"/>
  <c r="AO14" i="67"/>
  <c r="AO15" i="67"/>
  <c r="AO16" i="67"/>
  <c r="AO17" i="67"/>
  <c r="AO18" i="67"/>
  <c r="AO19" i="67"/>
  <c r="AO20" i="67"/>
  <c r="AO21" i="67"/>
  <c r="AO22" i="67"/>
  <c r="AO23" i="67"/>
  <c r="AO24" i="67"/>
  <c r="AO25" i="67"/>
  <c r="AO26" i="67"/>
  <c r="AO27" i="67"/>
  <c r="AO28" i="67"/>
  <c r="AO29" i="67"/>
  <c r="AO30" i="67"/>
  <c r="AO31" i="67"/>
  <c r="AO32" i="67"/>
  <c r="AO33" i="67"/>
  <c r="AO2" i="67"/>
  <c r="AM3" i="67"/>
  <c r="AM4" i="67"/>
  <c r="AM5" i="67"/>
  <c r="AM6" i="67"/>
  <c r="AM7" i="67"/>
  <c r="AM8" i="67"/>
  <c r="AM9" i="67"/>
  <c r="AM10" i="67"/>
  <c r="AM11" i="67"/>
  <c r="AM12" i="67"/>
  <c r="AM13" i="67"/>
  <c r="AM14" i="67"/>
  <c r="AM15" i="67"/>
  <c r="AM16" i="67"/>
  <c r="AM17" i="67"/>
  <c r="AM18" i="67"/>
  <c r="AM19" i="67"/>
  <c r="AM20" i="67"/>
  <c r="AM21" i="67"/>
  <c r="AM22" i="67"/>
  <c r="AM23" i="67"/>
  <c r="AM24" i="67"/>
  <c r="AM25" i="67"/>
  <c r="AM26" i="67"/>
  <c r="AM27" i="67"/>
  <c r="AM28" i="67"/>
  <c r="AM29" i="67"/>
  <c r="AM30" i="67"/>
  <c r="AM31" i="67"/>
  <c r="AM32" i="67"/>
  <c r="AM33" i="67"/>
  <c r="AM2" i="67"/>
  <c r="BC3" i="69"/>
  <c r="BC4" i="69"/>
  <c r="BC5" i="69"/>
  <c r="BC6" i="69"/>
  <c r="BC7" i="69"/>
  <c r="BC8" i="69"/>
  <c r="BC9" i="69"/>
  <c r="BC10" i="69"/>
  <c r="BC11" i="69"/>
  <c r="BC12" i="69"/>
  <c r="BC13" i="69"/>
  <c r="BC14" i="69"/>
  <c r="BC15" i="69"/>
  <c r="BC16" i="69"/>
  <c r="BC17" i="69"/>
  <c r="BC18" i="69"/>
  <c r="BC19" i="69"/>
  <c r="BC20" i="69"/>
  <c r="BC21" i="69"/>
  <c r="BC22" i="69"/>
  <c r="BC23" i="69"/>
  <c r="BC24" i="69"/>
  <c r="BC25" i="69"/>
  <c r="BC26" i="69"/>
  <c r="BC27" i="69"/>
  <c r="BC28" i="69"/>
  <c r="BC29" i="69"/>
  <c r="BC30" i="69"/>
  <c r="BC31" i="69"/>
  <c r="BC32" i="69"/>
  <c r="BC33" i="69"/>
  <c r="BC34" i="69"/>
  <c r="BC35" i="69"/>
  <c r="BC36" i="69"/>
  <c r="BC2" i="69"/>
  <c r="BA3" i="69"/>
  <c r="BA4" i="69"/>
  <c r="BA5" i="69"/>
  <c r="BA6" i="69"/>
  <c r="BA7" i="69"/>
  <c r="BA8" i="69"/>
  <c r="BA9" i="69"/>
  <c r="BA10" i="69"/>
  <c r="BA11" i="69"/>
  <c r="BA12" i="69"/>
  <c r="BA13" i="69"/>
  <c r="BA14" i="69"/>
  <c r="BA15" i="69"/>
  <c r="BA16" i="69"/>
  <c r="BA17" i="69"/>
  <c r="BA18" i="69"/>
  <c r="BA19" i="69"/>
  <c r="BA20" i="69"/>
  <c r="BA21" i="69"/>
  <c r="BA22" i="69"/>
  <c r="BA23" i="69"/>
  <c r="BA24" i="69"/>
  <c r="BA25" i="69"/>
  <c r="BA26" i="69"/>
  <c r="BA27" i="69"/>
  <c r="BA28" i="69"/>
  <c r="BA29" i="69"/>
  <c r="BA30" i="69"/>
  <c r="BA31" i="69"/>
  <c r="BA32" i="69"/>
  <c r="BA33" i="69"/>
  <c r="BA34" i="69"/>
  <c r="BA35" i="69"/>
  <c r="BA36" i="69"/>
  <c r="BA2" i="69"/>
  <c r="AY3" i="69"/>
  <c r="AY4" i="69"/>
  <c r="AY5" i="69"/>
  <c r="AY6" i="69"/>
  <c r="AY7" i="69"/>
  <c r="AY8" i="69"/>
  <c r="AY9" i="69"/>
  <c r="AY10" i="69"/>
  <c r="AY11" i="69"/>
  <c r="AY12" i="69"/>
  <c r="AY13" i="69"/>
  <c r="AY14" i="69"/>
  <c r="AY15" i="69"/>
  <c r="AY16" i="69"/>
  <c r="AY17" i="69"/>
  <c r="AY18" i="69"/>
  <c r="AY19" i="69"/>
  <c r="AY20" i="69"/>
  <c r="AY21" i="69"/>
  <c r="AY22" i="69"/>
  <c r="AY23" i="69"/>
  <c r="AY24" i="69"/>
  <c r="AY25" i="69"/>
  <c r="AY26" i="69"/>
  <c r="AY27" i="69"/>
  <c r="AY28" i="69"/>
  <c r="AY29" i="69"/>
  <c r="AY30" i="69"/>
  <c r="AY31" i="69"/>
  <c r="AY32" i="69"/>
  <c r="AY33" i="69"/>
  <c r="AY34" i="69"/>
  <c r="AY35" i="69"/>
  <c r="AY36" i="69"/>
  <c r="AY2" i="69"/>
  <c r="AW3" i="69"/>
  <c r="AW4" i="69"/>
  <c r="AW5" i="69"/>
  <c r="AW6" i="69"/>
  <c r="AW7" i="69"/>
  <c r="AW8" i="69"/>
  <c r="AW9" i="69"/>
  <c r="AW10" i="69"/>
  <c r="AW11" i="69"/>
  <c r="AW12" i="69"/>
  <c r="AW13" i="69"/>
  <c r="AW14" i="69"/>
  <c r="AW15" i="69"/>
  <c r="AW16" i="69"/>
  <c r="AW17" i="69"/>
  <c r="AW18" i="69"/>
  <c r="AW19" i="69"/>
  <c r="AW20" i="69"/>
  <c r="AW21" i="69"/>
  <c r="AW22" i="69"/>
  <c r="AW23" i="69"/>
  <c r="AW24" i="69"/>
  <c r="AW25" i="69"/>
  <c r="AW26" i="69"/>
  <c r="AW27" i="69"/>
  <c r="AW28" i="69"/>
  <c r="AW29" i="69"/>
  <c r="AW30" i="69"/>
  <c r="AW31" i="69"/>
  <c r="AW32" i="69"/>
  <c r="AW33" i="69"/>
  <c r="AW34" i="69"/>
  <c r="AW35" i="69"/>
  <c r="AW36" i="69"/>
  <c r="AW2" i="69"/>
  <c r="AU3" i="69"/>
  <c r="AU4" i="69"/>
  <c r="AU5" i="69"/>
  <c r="AU6" i="69"/>
  <c r="AU7" i="69"/>
  <c r="AU8" i="69"/>
  <c r="AU9" i="69"/>
  <c r="AU10" i="69"/>
  <c r="AU11" i="69"/>
  <c r="AU12" i="69"/>
  <c r="AU13" i="69"/>
  <c r="AU14" i="69"/>
  <c r="AU15" i="69"/>
  <c r="AU16" i="69"/>
  <c r="AU17" i="69"/>
  <c r="AU18" i="69"/>
  <c r="AU19" i="69"/>
  <c r="AU20" i="69"/>
  <c r="AU21" i="69"/>
  <c r="AU22" i="69"/>
  <c r="AU23" i="69"/>
  <c r="AU24" i="69"/>
  <c r="AU25" i="69"/>
  <c r="AU26" i="69"/>
  <c r="AU27" i="69"/>
  <c r="AU28" i="69"/>
  <c r="AU29" i="69"/>
  <c r="AU30" i="69"/>
  <c r="AU31" i="69"/>
  <c r="AU32" i="69"/>
  <c r="AU33" i="69"/>
  <c r="AU34" i="69"/>
  <c r="AU35" i="69"/>
  <c r="AU36" i="69"/>
  <c r="AU2" i="69"/>
  <c r="AS3" i="69"/>
  <c r="AS4" i="69"/>
  <c r="AS5" i="69"/>
  <c r="AS6" i="69"/>
  <c r="AS7" i="69"/>
  <c r="AS8" i="69"/>
  <c r="AS9" i="69"/>
  <c r="AS10" i="69"/>
  <c r="AS11" i="69"/>
  <c r="AS12" i="69"/>
  <c r="AS13" i="69"/>
  <c r="AS14" i="69"/>
  <c r="AS15" i="69"/>
  <c r="AS16" i="69"/>
  <c r="AS17" i="69"/>
  <c r="AS18" i="69"/>
  <c r="AS19" i="69"/>
  <c r="AS20" i="69"/>
  <c r="AS21" i="69"/>
  <c r="AS22" i="69"/>
  <c r="AS23" i="69"/>
  <c r="AS24" i="69"/>
  <c r="AS25" i="69"/>
  <c r="AS26" i="69"/>
  <c r="AS27" i="69"/>
  <c r="AS28" i="69"/>
  <c r="AS29" i="69"/>
  <c r="AS30" i="69"/>
  <c r="AS31" i="69"/>
  <c r="AS32" i="69"/>
  <c r="AS33" i="69"/>
  <c r="AS34" i="69"/>
  <c r="AS35" i="69"/>
  <c r="AS36" i="69"/>
  <c r="AS2" i="69"/>
  <c r="AQ3" i="69"/>
  <c r="AQ4" i="69"/>
  <c r="AQ5" i="69"/>
  <c r="AQ6" i="69"/>
  <c r="AQ7" i="69"/>
  <c r="AQ8" i="69"/>
  <c r="AQ9" i="69"/>
  <c r="AQ10" i="69"/>
  <c r="AQ11" i="69"/>
  <c r="AQ12" i="69"/>
  <c r="AQ13" i="69"/>
  <c r="AQ14" i="69"/>
  <c r="AQ15" i="69"/>
  <c r="AQ16" i="69"/>
  <c r="AQ17" i="69"/>
  <c r="AQ18" i="69"/>
  <c r="AQ19" i="69"/>
  <c r="AQ20" i="69"/>
  <c r="AQ21" i="69"/>
  <c r="AQ22" i="69"/>
  <c r="AQ23" i="69"/>
  <c r="AQ24" i="69"/>
  <c r="AQ25" i="69"/>
  <c r="AQ26" i="69"/>
  <c r="AQ27" i="69"/>
  <c r="AQ28" i="69"/>
  <c r="AQ29" i="69"/>
  <c r="AQ30" i="69"/>
  <c r="AQ31" i="69"/>
  <c r="AQ32" i="69"/>
  <c r="AQ33" i="69"/>
  <c r="AQ34" i="69"/>
  <c r="AQ35" i="69"/>
  <c r="AQ36" i="69"/>
  <c r="AQ2" i="69"/>
  <c r="AO3" i="69"/>
  <c r="AO4" i="69"/>
  <c r="AO5" i="69"/>
  <c r="AO6" i="69"/>
  <c r="AO7" i="69"/>
  <c r="AO8" i="69"/>
  <c r="AO9" i="69"/>
  <c r="AO10" i="69"/>
  <c r="AO11" i="69"/>
  <c r="AO12" i="69"/>
  <c r="AO13" i="69"/>
  <c r="AO14" i="69"/>
  <c r="AO15" i="69"/>
  <c r="AO16" i="69"/>
  <c r="AO17" i="69"/>
  <c r="AO18" i="69"/>
  <c r="AO19" i="69"/>
  <c r="AO20" i="69"/>
  <c r="AO21" i="69"/>
  <c r="AO22" i="69"/>
  <c r="AO23" i="69"/>
  <c r="AO24" i="69"/>
  <c r="AO25" i="69"/>
  <c r="AO26" i="69"/>
  <c r="AO27" i="69"/>
  <c r="AO28" i="69"/>
  <c r="AO29" i="69"/>
  <c r="AO30" i="69"/>
  <c r="AO31" i="69"/>
  <c r="AO32" i="69"/>
  <c r="AO33" i="69"/>
  <c r="AO34" i="69"/>
  <c r="AO35" i="69"/>
  <c r="AO36" i="69"/>
  <c r="AO2" i="69"/>
  <c r="AM3" i="69"/>
  <c r="AM4" i="69"/>
  <c r="AM5" i="69"/>
  <c r="AM6" i="69"/>
  <c r="AM7" i="69"/>
  <c r="AM8" i="69"/>
  <c r="AM9" i="69"/>
  <c r="AM10" i="69"/>
  <c r="AM11" i="69"/>
  <c r="AM12" i="69"/>
  <c r="AM13" i="69"/>
  <c r="AM14" i="69"/>
  <c r="AM15" i="69"/>
  <c r="AM16" i="69"/>
  <c r="AM17" i="69"/>
  <c r="AM18" i="69"/>
  <c r="AM19" i="69"/>
  <c r="AM20" i="69"/>
  <c r="AM21" i="69"/>
  <c r="AM22" i="69"/>
  <c r="AM23" i="69"/>
  <c r="AM24" i="69"/>
  <c r="AM25" i="69"/>
  <c r="AM26" i="69"/>
  <c r="AM27" i="69"/>
  <c r="AM28" i="69"/>
  <c r="AM29" i="69"/>
  <c r="AM30" i="69"/>
  <c r="AM31" i="69"/>
  <c r="AM32" i="69"/>
  <c r="AM33" i="69"/>
  <c r="AM34" i="69"/>
  <c r="AM35" i="69"/>
  <c r="AM36" i="69"/>
  <c r="AM2" i="69"/>
  <c r="BC3" i="66"/>
  <c r="BC4" i="66"/>
  <c r="BC5" i="66"/>
  <c r="BC6" i="66"/>
  <c r="BC7" i="66"/>
  <c r="BC8" i="66"/>
  <c r="BC9" i="66"/>
  <c r="BC10" i="66"/>
  <c r="BC11" i="66"/>
  <c r="BC12" i="66"/>
  <c r="BC13" i="66"/>
  <c r="BC14" i="66"/>
  <c r="BC15" i="66"/>
  <c r="BC16" i="66"/>
  <c r="BC17" i="66"/>
  <c r="BC18" i="66"/>
  <c r="BC19" i="66"/>
  <c r="BC20" i="66"/>
  <c r="BC21" i="66"/>
  <c r="BC22" i="66"/>
  <c r="BC23" i="66"/>
  <c r="BC24" i="66"/>
  <c r="BC25" i="66"/>
  <c r="BC26" i="66"/>
  <c r="BC27" i="66"/>
  <c r="BC28" i="66"/>
  <c r="BC29" i="66"/>
  <c r="BC30" i="66"/>
  <c r="BC31" i="66"/>
  <c r="BC32" i="66"/>
  <c r="BC33" i="66"/>
  <c r="BC34" i="66"/>
  <c r="BC35" i="66"/>
  <c r="BC36" i="66"/>
  <c r="BC2" i="66"/>
  <c r="BA3" i="66"/>
  <c r="BA4" i="66"/>
  <c r="BA5" i="66"/>
  <c r="BA6" i="66"/>
  <c r="BA7" i="66"/>
  <c r="BA8" i="66"/>
  <c r="BA9" i="66"/>
  <c r="BA10" i="66"/>
  <c r="BA11" i="66"/>
  <c r="BA12" i="66"/>
  <c r="BA13" i="66"/>
  <c r="BA14" i="66"/>
  <c r="BA15" i="66"/>
  <c r="BA16" i="66"/>
  <c r="BA17" i="66"/>
  <c r="BA18" i="66"/>
  <c r="BA19" i="66"/>
  <c r="BA20" i="66"/>
  <c r="BA21" i="66"/>
  <c r="BA22" i="66"/>
  <c r="BA23" i="66"/>
  <c r="BA24" i="66"/>
  <c r="BA25" i="66"/>
  <c r="BA26" i="66"/>
  <c r="BA27" i="66"/>
  <c r="BA28" i="66"/>
  <c r="BA29" i="66"/>
  <c r="BA30" i="66"/>
  <c r="BA31" i="66"/>
  <c r="BA32" i="66"/>
  <c r="BA33" i="66"/>
  <c r="BA34" i="66"/>
  <c r="BA35" i="66"/>
  <c r="BA36" i="66"/>
  <c r="BA2" i="66"/>
  <c r="AY3" i="66"/>
  <c r="AY4" i="66"/>
  <c r="AY5" i="66"/>
  <c r="AY6" i="66"/>
  <c r="AY7" i="66"/>
  <c r="AY8" i="66"/>
  <c r="AY9" i="66"/>
  <c r="AY10" i="66"/>
  <c r="AY11" i="66"/>
  <c r="AY12" i="66"/>
  <c r="AY13" i="66"/>
  <c r="AY14" i="66"/>
  <c r="AY15" i="66"/>
  <c r="AY16" i="66"/>
  <c r="AY17" i="66"/>
  <c r="AY18" i="66"/>
  <c r="AY19" i="66"/>
  <c r="AY20" i="66"/>
  <c r="AY21" i="66"/>
  <c r="AY22" i="66"/>
  <c r="AY23" i="66"/>
  <c r="AY24" i="66"/>
  <c r="AY25" i="66"/>
  <c r="AY26" i="66"/>
  <c r="AY27" i="66"/>
  <c r="AY28" i="66"/>
  <c r="AY29" i="66"/>
  <c r="AY30" i="66"/>
  <c r="AY31" i="66"/>
  <c r="AY32" i="66"/>
  <c r="AY33" i="66"/>
  <c r="AY34" i="66"/>
  <c r="AY35" i="66"/>
  <c r="AY36" i="66"/>
  <c r="AY2" i="66"/>
  <c r="AW3" i="66"/>
  <c r="AW4" i="66"/>
  <c r="AW5" i="66"/>
  <c r="AW6" i="66"/>
  <c r="AW7" i="66"/>
  <c r="AW8" i="66"/>
  <c r="AW9" i="66"/>
  <c r="AW10" i="66"/>
  <c r="AW11" i="66"/>
  <c r="AW12" i="66"/>
  <c r="AW13" i="66"/>
  <c r="AW14" i="66"/>
  <c r="AW15" i="66"/>
  <c r="AW16" i="66"/>
  <c r="AW17" i="66"/>
  <c r="AW18" i="66"/>
  <c r="AW19" i="66"/>
  <c r="AW20" i="66"/>
  <c r="AW21" i="66"/>
  <c r="AW22" i="66"/>
  <c r="AW23" i="66"/>
  <c r="AW24" i="66"/>
  <c r="AW25" i="66"/>
  <c r="AW26" i="66"/>
  <c r="AW27" i="66"/>
  <c r="AW28" i="66"/>
  <c r="AW29" i="66"/>
  <c r="AW30" i="66"/>
  <c r="AW31" i="66"/>
  <c r="AW32" i="66"/>
  <c r="AW33" i="66"/>
  <c r="AW34" i="66"/>
  <c r="AW35" i="66"/>
  <c r="AW36" i="66"/>
  <c r="AW2" i="66"/>
  <c r="AU3" i="66"/>
  <c r="AU4" i="66"/>
  <c r="AU5" i="66"/>
  <c r="AU6" i="66"/>
  <c r="AU7" i="66"/>
  <c r="AU8" i="66"/>
  <c r="AU9" i="66"/>
  <c r="AU10" i="66"/>
  <c r="AU11" i="66"/>
  <c r="AU12" i="66"/>
  <c r="AU13" i="66"/>
  <c r="AU14" i="66"/>
  <c r="AU15" i="66"/>
  <c r="AU16" i="66"/>
  <c r="AU17" i="66"/>
  <c r="AU18" i="66"/>
  <c r="AU19" i="66"/>
  <c r="AU20" i="66"/>
  <c r="AU21" i="66"/>
  <c r="AU22" i="66"/>
  <c r="AU23" i="66"/>
  <c r="AU24" i="66"/>
  <c r="AU25" i="66"/>
  <c r="AU26" i="66"/>
  <c r="AU27" i="66"/>
  <c r="AU28" i="66"/>
  <c r="AU29" i="66"/>
  <c r="AU30" i="66"/>
  <c r="AU31" i="66"/>
  <c r="AU32" i="66"/>
  <c r="AU33" i="66"/>
  <c r="AU34" i="66"/>
  <c r="AU35" i="66"/>
  <c r="AU36" i="66"/>
  <c r="AU2" i="66"/>
  <c r="AS3" i="66"/>
  <c r="AS4" i="66"/>
  <c r="AS5" i="66"/>
  <c r="AS6" i="66"/>
  <c r="AS7" i="66"/>
  <c r="AS8" i="66"/>
  <c r="AS9" i="66"/>
  <c r="AS10" i="66"/>
  <c r="AS11" i="66"/>
  <c r="AS12" i="66"/>
  <c r="AS13" i="66"/>
  <c r="AS14" i="66"/>
  <c r="AS15" i="66"/>
  <c r="AS16" i="66"/>
  <c r="AS17" i="66"/>
  <c r="AS18" i="66"/>
  <c r="AS19" i="66"/>
  <c r="AS20" i="66"/>
  <c r="AS21" i="66"/>
  <c r="AS22" i="66"/>
  <c r="AS23" i="66"/>
  <c r="AS24" i="66"/>
  <c r="AS25" i="66"/>
  <c r="AS26" i="66"/>
  <c r="AS27" i="66"/>
  <c r="AS28" i="66"/>
  <c r="AS29" i="66"/>
  <c r="AS30" i="66"/>
  <c r="AS31" i="66"/>
  <c r="AS32" i="66"/>
  <c r="AS33" i="66"/>
  <c r="AS34" i="66"/>
  <c r="AS35" i="66"/>
  <c r="AS36" i="66"/>
  <c r="AS2" i="66"/>
  <c r="AQ3" i="66"/>
  <c r="AQ4" i="66"/>
  <c r="AQ5" i="66"/>
  <c r="AQ6" i="66"/>
  <c r="AQ7" i="66"/>
  <c r="AQ8" i="66"/>
  <c r="AQ9" i="66"/>
  <c r="AQ10" i="66"/>
  <c r="AQ11" i="66"/>
  <c r="AQ12" i="66"/>
  <c r="AQ13" i="66"/>
  <c r="AQ14" i="66"/>
  <c r="AQ15" i="66"/>
  <c r="AQ16" i="66"/>
  <c r="AQ17" i="66"/>
  <c r="AQ18" i="66"/>
  <c r="AQ19" i="66"/>
  <c r="AQ20" i="66"/>
  <c r="AQ21" i="66"/>
  <c r="AQ22" i="66"/>
  <c r="AQ23" i="66"/>
  <c r="AQ24" i="66"/>
  <c r="AQ25" i="66"/>
  <c r="AQ26" i="66"/>
  <c r="AQ27" i="66"/>
  <c r="AQ28" i="66"/>
  <c r="AQ29" i="66"/>
  <c r="AQ30" i="66"/>
  <c r="AQ31" i="66"/>
  <c r="AQ32" i="66"/>
  <c r="AQ33" i="66"/>
  <c r="AQ34" i="66"/>
  <c r="AQ35" i="66"/>
  <c r="AQ36" i="66"/>
  <c r="AQ2" i="66"/>
  <c r="AO3" i="66"/>
  <c r="AO4" i="66"/>
  <c r="AO5" i="66"/>
  <c r="AO6" i="66"/>
  <c r="AO7" i="66"/>
  <c r="AO8" i="66"/>
  <c r="AO9" i="66"/>
  <c r="AO10" i="66"/>
  <c r="AO11" i="66"/>
  <c r="AO12" i="66"/>
  <c r="AO13" i="66"/>
  <c r="AO14" i="66"/>
  <c r="AO15" i="66"/>
  <c r="AO16" i="66"/>
  <c r="AO17" i="66"/>
  <c r="AO18" i="66"/>
  <c r="AO19" i="66"/>
  <c r="AO20" i="66"/>
  <c r="AO21" i="66"/>
  <c r="AO22" i="66"/>
  <c r="AO23" i="66"/>
  <c r="AO24" i="66"/>
  <c r="AO25" i="66"/>
  <c r="AO26" i="66"/>
  <c r="AO27" i="66"/>
  <c r="AO28" i="66"/>
  <c r="AO29" i="66"/>
  <c r="AO30" i="66"/>
  <c r="AO31" i="66"/>
  <c r="AO32" i="66"/>
  <c r="AO33" i="66"/>
  <c r="AO34" i="66"/>
  <c r="AO35" i="66"/>
  <c r="AO36" i="66"/>
  <c r="AO2" i="66"/>
  <c r="AM3" i="66"/>
  <c r="AM4" i="66"/>
  <c r="AM5" i="66"/>
  <c r="AM6" i="66"/>
  <c r="AM7" i="66"/>
  <c r="AM8" i="66"/>
  <c r="AM9" i="66"/>
  <c r="AM10" i="66"/>
  <c r="AM11" i="66"/>
  <c r="AM12" i="66"/>
  <c r="AM13" i="66"/>
  <c r="AM14" i="66"/>
  <c r="AM15" i="66"/>
  <c r="AM16" i="66"/>
  <c r="AM17" i="66"/>
  <c r="AM18" i="66"/>
  <c r="AM19" i="66"/>
  <c r="AM20" i="66"/>
  <c r="AM21" i="66"/>
  <c r="AM22" i="66"/>
  <c r="AM23" i="66"/>
  <c r="AM24" i="66"/>
  <c r="AM25" i="66"/>
  <c r="AM26" i="66"/>
  <c r="AM27" i="66"/>
  <c r="AM28" i="66"/>
  <c r="AM29" i="66"/>
  <c r="AM30" i="66"/>
  <c r="AM31" i="66"/>
  <c r="AM32" i="66"/>
  <c r="AM33" i="66"/>
  <c r="AM34" i="66"/>
  <c r="AM35" i="66"/>
  <c r="AM36" i="66"/>
  <c r="AM2" i="66"/>
  <c r="BC3" i="65"/>
  <c r="BC4" i="65"/>
  <c r="BC5" i="65"/>
  <c r="BC6" i="65"/>
  <c r="BC7" i="65"/>
  <c r="BC8" i="65"/>
  <c r="BC9" i="65"/>
  <c r="BC10" i="65"/>
  <c r="BC11" i="65"/>
  <c r="BC12" i="65"/>
  <c r="BC13" i="65"/>
  <c r="BC14" i="65"/>
  <c r="BC15" i="65"/>
  <c r="BC16" i="65"/>
  <c r="BC17" i="65"/>
  <c r="BC18" i="65"/>
  <c r="BC19" i="65"/>
  <c r="BC20" i="65"/>
  <c r="BC21" i="65"/>
  <c r="BC22" i="65"/>
  <c r="BC23" i="65"/>
  <c r="BC24" i="65"/>
  <c r="BC25" i="65"/>
  <c r="BC26" i="65"/>
  <c r="BC27" i="65"/>
  <c r="BC28" i="65"/>
  <c r="BC29" i="65"/>
  <c r="BC30" i="65"/>
  <c r="BC31" i="65"/>
  <c r="BC32" i="65"/>
  <c r="BC33" i="65"/>
  <c r="BC34" i="65"/>
  <c r="BC35" i="65"/>
  <c r="BC36" i="65"/>
  <c r="BC37" i="65"/>
  <c r="BC2" i="65"/>
  <c r="BA3" i="65"/>
  <c r="BA4" i="65"/>
  <c r="BA5" i="65"/>
  <c r="BA6" i="65"/>
  <c r="BA7" i="65"/>
  <c r="BA8" i="65"/>
  <c r="BA9" i="65"/>
  <c r="BA10" i="65"/>
  <c r="BA11" i="65"/>
  <c r="BA12" i="65"/>
  <c r="BA13" i="65"/>
  <c r="BA14" i="65"/>
  <c r="BA15" i="65"/>
  <c r="BA16" i="65"/>
  <c r="BA17" i="65"/>
  <c r="BA18" i="65"/>
  <c r="BA19" i="65"/>
  <c r="BA20" i="65"/>
  <c r="BA21" i="65"/>
  <c r="BA22" i="65"/>
  <c r="BA23" i="65"/>
  <c r="BA24" i="65"/>
  <c r="BA25" i="65"/>
  <c r="BA26" i="65"/>
  <c r="BA27" i="65"/>
  <c r="BA28" i="65"/>
  <c r="BA29" i="65"/>
  <c r="BA30" i="65"/>
  <c r="BA31" i="65"/>
  <c r="BA32" i="65"/>
  <c r="BA33" i="65"/>
  <c r="BA34" i="65"/>
  <c r="BA35" i="65"/>
  <c r="BA36" i="65"/>
  <c r="BA37" i="65"/>
  <c r="BA2" i="65"/>
  <c r="AY3" i="65"/>
  <c r="AY4" i="65"/>
  <c r="AY5" i="65"/>
  <c r="AY6" i="65"/>
  <c r="AY7" i="65"/>
  <c r="AY8" i="65"/>
  <c r="AY9" i="65"/>
  <c r="AY10" i="65"/>
  <c r="AY11" i="65"/>
  <c r="AY12" i="65"/>
  <c r="AY13" i="65"/>
  <c r="AY14" i="65"/>
  <c r="AY15" i="65"/>
  <c r="AY16" i="65"/>
  <c r="AY17" i="65"/>
  <c r="AY18" i="65"/>
  <c r="AY19" i="65"/>
  <c r="AY20" i="65"/>
  <c r="AY21" i="65"/>
  <c r="AY22" i="65"/>
  <c r="AY23" i="65"/>
  <c r="AY24" i="65"/>
  <c r="AY25" i="65"/>
  <c r="AY26" i="65"/>
  <c r="AY27" i="65"/>
  <c r="AY28" i="65"/>
  <c r="AY29" i="65"/>
  <c r="AY30" i="65"/>
  <c r="AY31" i="65"/>
  <c r="AY32" i="65"/>
  <c r="AY33" i="65"/>
  <c r="AY34" i="65"/>
  <c r="AY35" i="65"/>
  <c r="AY36" i="65"/>
  <c r="AY37" i="65"/>
  <c r="AY2" i="65"/>
  <c r="AW3" i="65"/>
  <c r="AW4" i="65"/>
  <c r="AW5" i="65"/>
  <c r="AW6" i="65"/>
  <c r="AW7" i="65"/>
  <c r="AW8" i="65"/>
  <c r="AW9" i="65"/>
  <c r="AW10" i="65"/>
  <c r="AW11" i="65"/>
  <c r="AW12" i="65"/>
  <c r="AW13" i="65"/>
  <c r="AW14" i="65"/>
  <c r="AW15" i="65"/>
  <c r="AW16" i="65"/>
  <c r="AW17" i="65"/>
  <c r="AW18" i="65"/>
  <c r="AW19" i="65"/>
  <c r="AW20" i="65"/>
  <c r="AW21" i="65"/>
  <c r="AW22" i="65"/>
  <c r="AW23" i="65"/>
  <c r="AW24" i="65"/>
  <c r="AW25" i="65"/>
  <c r="AW26" i="65"/>
  <c r="AW27" i="65"/>
  <c r="AW28" i="65"/>
  <c r="AW29" i="65"/>
  <c r="AW30" i="65"/>
  <c r="AW31" i="65"/>
  <c r="AW32" i="65"/>
  <c r="AW33" i="65"/>
  <c r="AW34" i="65"/>
  <c r="AW35" i="65"/>
  <c r="AW36" i="65"/>
  <c r="AW37" i="65"/>
  <c r="AW2" i="65"/>
  <c r="AU3" i="65"/>
  <c r="AU4" i="65"/>
  <c r="AU5" i="65"/>
  <c r="AU6" i="65"/>
  <c r="AU7" i="65"/>
  <c r="AU8" i="65"/>
  <c r="AU9" i="65"/>
  <c r="AU10" i="65"/>
  <c r="AU11" i="65"/>
  <c r="AU12" i="65"/>
  <c r="AU13" i="65"/>
  <c r="AU14" i="65"/>
  <c r="AU15" i="65"/>
  <c r="AU16" i="65"/>
  <c r="AU17" i="65"/>
  <c r="AU18" i="65"/>
  <c r="AU19" i="65"/>
  <c r="AU20" i="65"/>
  <c r="AU21" i="65"/>
  <c r="AU22" i="65"/>
  <c r="AU23" i="65"/>
  <c r="AU24" i="65"/>
  <c r="AU25" i="65"/>
  <c r="AU26" i="65"/>
  <c r="AU27" i="65"/>
  <c r="AU28" i="65"/>
  <c r="AU29" i="65"/>
  <c r="AU30" i="65"/>
  <c r="AU31" i="65"/>
  <c r="AU32" i="65"/>
  <c r="AU33" i="65"/>
  <c r="AU34" i="65"/>
  <c r="AU35" i="65"/>
  <c r="AU36" i="65"/>
  <c r="AU37" i="65"/>
  <c r="AU2" i="65"/>
  <c r="AS3" i="65"/>
  <c r="AS4" i="65"/>
  <c r="AS5" i="65"/>
  <c r="AS6" i="65"/>
  <c r="AS7" i="65"/>
  <c r="AS8" i="65"/>
  <c r="AS9" i="65"/>
  <c r="AS10" i="65"/>
  <c r="AS11" i="65"/>
  <c r="AS12" i="65"/>
  <c r="AS13" i="65"/>
  <c r="AS14" i="65"/>
  <c r="AS15" i="65"/>
  <c r="AS16" i="65"/>
  <c r="AS17" i="65"/>
  <c r="AS18" i="65"/>
  <c r="AS19" i="65"/>
  <c r="AS20" i="65"/>
  <c r="AS21" i="65"/>
  <c r="AS22" i="65"/>
  <c r="AS23" i="65"/>
  <c r="AS24" i="65"/>
  <c r="AS25" i="65"/>
  <c r="AS26" i="65"/>
  <c r="AS27" i="65"/>
  <c r="AS28" i="65"/>
  <c r="AS29" i="65"/>
  <c r="AS30" i="65"/>
  <c r="AS31" i="65"/>
  <c r="AS32" i="65"/>
  <c r="AS33" i="65"/>
  <c r="AS34" i="65"/>
  <c r="AS35" i="65"/>
  <c r="AS36" i="65"/>
  <c r="AS37" i="65"/>
  <c r="AS2" i="65"/>
  <c r="AQ3" i="65"/>
  <c r="AQ4" i="65"/>
  <c r="AQ5" i="65"/>
  <c r="AQ6" i="65"/>
  <c r="AQ7" i="65"/>
  <c r="AQ8" i="65"/>
  <c r="AQ9" i="65"/>
  <c r="AQ10" i="65"/>
  <c r="AQ11" i="65"/>
  <c r="AQ12" i="65"/>
  <c r="AQ13" i="65"/>
  <c r="AQ14" i="65"/>
  <c r="AQ15" i="65"/>
  <c r="AQ16" i="65"/>
  <c r="AQ17" i="65"/>
  <c r="AQ18" i="65"/>
  <c r="AQ19" i="65"/>
  <c r="AQ20" i="65"/>
  <c r="AQ21" i="65"/>
  <c r="AQ22" i="65"/>
  <c r="AQ23" i="65"/>
  <c r="AQ24" i="65"/>
  <c r="AQ25" i="65"/>
  <c r="AQ26" i="65"/>
  <c r="AQ27" i="65"/>
  <c r="AQ28" i="65"/>
  <c r="AQ29" i="65"/>
  <c r="AQ30" i="65"/>
  <c r="AQ31" i="65"/>
  <c r="AQ32" i="65"/>
  <c r="AQ33" i="65"/>
  <c r="AQ34" i="65"/>
  <c r="AQ35" i="65"/>
  <c r="AQ36" i="65"/>
  <c r="AQ37" i="65"/>
  <c r="AQ2" i="65"/>
  <c r="AO3" i="65"/>
  <c r="AO4" i="65"/>
  <c r="AO5" i="65"/>
  <c r="AO6" i="65"/>
  <c r="AO7" i="65"/>
  <c r="AO8" i="65"/>
  <c r="AO9" i="65"/>
  <c r="AO10" i="65"/>
  <c r="AO11" i="65"/>
  <c r="AO12" i="65"/>
  <c r="AO13" i="65"/>
  <c r="AO14" i="65"/>
  <c r="AO15" i="65"/>
  <c r="AO16" i="65"/>
  <c r="AO17" i="65"/>
  <c r="AO18" i="65"/>
  <c r="AO19" i="65"/>
  <c r="AO20" i="65"/>
  <c r="AO21" i="65"/>
  <c r="AO22" i="65"/>
  <c r="AO23" i="65"/>
  <c r="AO24" i="65"/>
  <c r="AO25" i="65"/>
  <c r="AO26" i="65"/>
  <c r="AO27" i="65"/>
  <c r="AO28" i="65"/>
  <c r="AO29" i="65"/>
  <c r="AO30" i="65"/>
  <c r="AO31" i="65"/>
  <c r="AO32" i="65"/>
  <c r="AO33" i="65"/>
  <c r="AO34" i="65"/>
  <c r="AO35" i="65"/>
  <c r="AO36" i="65"/>
  <c r="AO37" i="65"/>
  <c r="AO2" i="65"/>
  <c r="AM3" i="65"/>
  <c r="AM4" i="65"/>
  <c r="AM5" i="65"/>
  <c r="AM6" i="65"/>
  <c r="AM7" i="65"/>
  <c r="AM8" i="65"/>
  <c r="AM9" i="65"/>
  <c r="AM10" i="65"/>
  <c r="AM11" i="65"/>
  <c r="AM12" i="65"/>
  <c r="AM13" i="65"/>
  <c r="AM14" i="65"/>
  <c r="AM15" i="65"/>
  <c r="AM16" i="65"/>
  <c r="AM17" i="65"/>
  <c r="AM18" i="65"/>
  <c r="AM19" i="65"/>
  <c r="AM20" i="65"/>
  <c r="AM21" i="65"/>
  <c r="AM22" i="65"/>
  <c r="AM23" i="65"/>
  <c r="AM24" i="65"/>
  <c r="AM25" i="65"/>
  <c r="AM26" i="65"/>
  <c r="AM27" i="65"/>
  <c r="AM28" i="65"/>
  <c r="AM29" i="65"/>
  <c r="AM30" i="65"/>
  <c r="AM31" i="65"/>
  <c r="AM32" i="65"/>
  <c r="AM33" i="65"/>
  <c r="AM34" i="65"/>
  <c r="AM35" i="65"/>
  <c r="AM36" i="65"/>
  <c r="AM37" i="65"/>
  <c r="AM2" i="65"/>
  <c r="BC3" i="63"/>
  <c r="BC4" i="63"/>
  <c r="BC5" i="63"/>
  <c r="BC6" i="63"/>
  <c r="BC7" i="63"/>
  <c r="BC8" i="63"/>
  <c r="BC9" i="63"/>
  <c r="BC10" i="63"/>
  <c r="BC11" i="63"/>
  <c r="BC12" i="63"/>
  <c r="BC13" i="63"/>
  <c r="BC14" i="63"/>
  <c r="BC15" i="63"/>
  <c r="BC16" i="63"/>
  <c r="BC17" i="63"/>
  <c r="BC18" i="63"/>
  <c r="BC19" i="63"/>
  <c r="BC20" i="63"/>
  <c r="BC21" i="63"/>
  <c r="BC22" i="63"/>
  <c r="BC23" i="63"/>
  <c r="BC24" i="63"/>
  <c r="BC25" i="63"/>
  <c r="BC26" i="63"/>
  <c r="BC27" i="63"/>
  <c r="BC28" i="63"/>
  <c r="BC29" i="63"/>
  <c r="BC30" i="63"/>
  <c r="BC31" i="63"/>
  <c r="BC32" i="63"/>
  <c r="BC33" i="63"/>
  <c r="BC34" i="63"/>
  <c r="BC35" i="63"/>
  <c r="BC36" i="63"/>
  <c r="BC37" i="63"/>
  <c r="BC38" i="63"/>
  <c r="BC2" i="63"/>
  <c r="AY3" i="63"/>
  <c r="AY4" i="63"/>
  <c r="AY5" i="63"/>
  <c r="AY6" i="63"/>
  <c r="AY7" i="63"/>
  <c r="AY8" i="63"/>
  <c r="AY9" i="63"/>
  <c r="AY10" i="63"/>
  <c r="AY11" i="63"/>
  <c r="AY12" i="63"/>
  <c r="AY13" i="63"/>
  <c r="AY14" i="63"/>
  <c r="AY15" i="63"/>
  <c r="AY16" i="63"/>
  <c r="AY17" i="63"/>
  <c r="AY18" i="63"/>
  <c r="AY19" i="63"/>
  <c r="AY20" i="63"/>
  <c r="AY21" i="63"/>
  <c r="AY22" i="63"/>
  <c r="AY23" i="63"/>
  <c r="AY24" i="63"/>
  <c r="AY25" i="63"/>
  <c r="AY26" i="63"/>
  <c r="AY27" i="63"/>
  <c r="AY28" i="63"/>
  <c r="AY29" i="63"/>
  <c r="AY30" i="63"/>
  <c r="AY31" i="63"/>
  <c r="AY32" i="63"/>
  <c r="AY33" i="63"/>
  <c r="AY34" i="63"/>
  <c r="AY35" i="63"/>
  <c r="AY36" i="63"/>
  <c r="AY37" i="63"/>
  <c r="AY38" i="63"/>
  <c r="BA3" i="63"/>
  <c r="BA4" i="63"/>
  <c r="BA5" i="63"/>
  <c r="BA6" i="63"/>
  <c r="BA7" i="63"/>
  <c r="BA8" i="63"/>
  <c r="BA9" i="63"/>
  <c r="BA10" i="63"/>
  <c r="BA11" i="63"/>
  <c r="BA12" i="63"/>
  <c r="BA13" i="63"/>
  <c r="BA14" i="63"/>
  <c r="BA15" i="63"/>
  <c r="BA16" i="63"/>
  <c r="BA17" i="63"/>
  <c r="BA18" i="63"/>
  <c r="BA19" i="63"/>
  <c r="BA20" i="63"/>
  <c r="BA21" i="63"/>
  <c r="BA22" i="63"/>
  <c r="BA23" i="63"/>
  <c r="BA24" i="63"/>
  <c r="BA25" i="63"/>
  <c r="BA26" i="63"/>
  <c r="BA27" i="63"/>
  <c r="BA28" i="63"/>
  <c r="BA29" i="63"/>
  <c r="BA30" i="63"/>
  <c r="BA31" i="63"/>
  <c r="BA32" i="63"/>
  <c r="BA33" i="63"/>
  <c r="BA34" i="63"/>
  <c r="BA35" i="63"/>
  <c r="BA36" i="63"/>
  <c r="BA37" i="63"/>
  <c r="BA38" i="63"/>
  <c r="BA2" i="63"/>
  <c r="AY2" i="63"/>
  <c r="AW3" i="63"/>
  <c r="AW4" i="63"/>
  <c r="AW5" i="63"/>
  <c r="AW6" i="63"/>
  <c r="AW7" i="63"/>
  <c r="AW8" i="63"/>
  <c r="AW9" i="63"/>
  <c r="AW10" i="63"/>
  <c r="AW11" i="63"/>
  <c r="AW12" i="63"/>
  <c r="AW13" i="63"/>
  <c r="AW14" i="63"/>
  <c r="AW15" i="63"/>
  <c r="AW16" i="63"/>
  <c r="AW17" i="63"/>
  <c r="AW18" i="63"/>
  <c r="AW19" i="63"/>
  <c r="AW20" i="63"/>
  <c r="AW21" i="63"/>
  <c r="AW22" i="63"/>
  <c r="AW23" i="63"/>
  <c r="AW24" i="63"/>
  <c r="AW25" i="63"/>
  <c r="AW26" i="63"/>
  <c r="AW27" i="63"/>
  <c r="AW28" i="63"/>
  <c r="AW29" i="63"/>
  <c r="AW30" i="63"/>
  <c r="AW31" i="63"/>
  <c r="AW32" i="63"/>
  <c r="AW33" i="63"/>
  <c r="AW34" i="63"/>
  <c r="AW35" i="63"/>
  <c r="AW36" i="63"/>
  <c r="AW37" i="63"/>
  <c r="AW38" i="63"/>
  <c r="AW2" i="63"/>
  <c r="AU3" i="63"/>
  <c r="AU4" i="63"/>
  <c r="AU5" i="63"/>
  <c r="AU6" i="63"/>
  <c r="AU7" i="63"/>
  <c r="AU8" i="63"/>
  <c r="AU9" i="63"/>
  <c r="AU10" i="63"/>
  <c r="AU11" i="63"/>
  <c r="AU12" i="63"/>
  <c r="AU13" i="63"/>
  <c r="AU14" i="63"/>
  <c r="AU15" i="63"/>
  <c r="AU16" i="63"/>
  <c r="AU17" i="63"/>
  <c r="AU18" i="63"/>
  <c r="AU19" i="63"/>
  <c r="AU20" i="63"/>
  <c r="AU21" i="63"/>
  <c r="AU22" i="63"/>
  <c r="AU23" i="63"/>
  <c r="AU24" i="63"/>
  <c r="AU25" i="63"/>
  <c r="AU26" i="63"/>
  <c r="AU27" i="63"/>
  <c r="AU28" i="63"/>
  <c r="AU29" i="63"/>
  <c r="AU30" i="63"/>
  <c r="AU31" i="63"/>
  <c r="AU32" i="63"/>
  <c r="AU33" i="63"/>
  <c r="AU34" i="63"/>
  <c r="AU35" i="63"/>
  <c r="AU36" i="63"/>
  <c r="AU37" i="63"/>
  <c r="AU38" i="63"/>
  <c r="AU2" i="63"/>
  <c r="AS3" i="63"/>
  <c r="AS4" i="63"/>
  <c r="AS5" i="63"/>
  <c r="AS6" i="63"/>
  <c r="AS7" i="63"/>
  <c r="AS8" i="63"/>
  <c r="AS9" i="63"/>
  <c r="AS10" i="63"/>
  <c r="AS11" i="63"/>
  <c r="AS12" i="63"/>
  <c r="AS13" i="63"/>
  <c r="AS14" i="63"/>
  <c r="AS15" i="63"/>
  <c r="AS16" i="63"/>
  <c r="AS17" i="63"/>
  <c r="AS18" i="63"/>
  <c r="AS19" i="63"/>
  <c r="AS20" i="63"/>
  <c r="AS21" i="63"/>
  <c r="AS22" i="63"/>
  <c r="AS23" i="63"/>
  <c r="AS24" i="63"/>
  <c r="AS25" i="63"/>
  <c r="AS26" i="63"/>
  <c r="AS27" i="63"/>
  <c r="AS28" i="63"/>
  <c r="AS29" i="63"/>
  <c r="AS30" i="63"/>
  <c r="AS31" i="63"/>
  <c r="AS32" i="63"/>
  <c r="AS33" i="63"/>
  <c r="AS34" i="63"/>
  <c r="AS35" i="63"/>
  <c r="AS36" i="63"/>
  <c r="AS37" i="63"/>
  <c r="AS38" i="63"/>
  <c r="AS2" i="63"/>
  <c r="AQ3" i="63"/>
  <c r="AQ4" i="63"/>
  <c r="AQ5" i="63"/>
  <c r="AQ6" i="63"/>
  <c r="AQ7" i="63"/>
  <c r="AQ8" i="63"/>
  <c r="AQ9" i="63"/>
  <c r="AQ10" i="63"/>
  <c r="AQ11" i="63"/>
  <c r="AQ12" i="63"/>
  <c r="AQ13" i="63"/>
  <c r="AQ14" i="63"/>
  <c r="AQ15" i="63"/>
  <c r="AQ16" i="63"/>
  <c r="AQ17" i="63"/>
  <c r="AQ18" i="63"/>
  <c r="AQ19" i="63"/>
  <c r="AQ20" i="63"/>
  <c r="AQ21" i="63"/>
  <c r="AQ22" i="63"/>
  <c r="AQ23" i="63"/>
  <c r="AQ24" i="63"/>
  <c r="AQ25" i="63"/>
  <c r="AQ26" i="63"/>
  <c r="AQ27" i="63"/>
  <c r="AQ28" i="63"/>
  <c r="AQ29" i="63"/>
  <c r="AQ30" i="63"/>
  <c r="AQ31" i="63"/>
  <c r="AQ32" i="63"/>
  <c r="AQ33" i="63"/>
  <c r="AQ34" i="63"/>
  <c r="AQ35" i="63"/>
  <c r="AQ36" i="63"/>
  <c r="AQ37" i="63"/>
  <c r="AQ38" i="63"/>
  <c r="AQ2" i="63"/>
  <c r="AO3" i="63"/>
  <c r="AO4" i="63"/>
  <c r="AO5" i="63"/>
  <c r="AO6" i="63"/>
  <c r="AO7" i="63"/>
  <c r="AO8" i="63"/>
  <c r="AO9" i="63"/>
  <c r="AO10" i="63"/>
  <c r="AO11" i="63"/>
  <c r="AO12" i="63"/>
  <c r="AO13" i="63"/>
  <c r="AO14" i="63"/>
  <c r="AO15" i="63"/>
  <c r="AO16" i="63"/>
  <c r="AO17" i="63"/>
  <c r="AO18" i="63"/>
  <c r="AO19" i="63"/>
  <c r="AO20" i="63"/>
  <c r="AO21" i="63"/>
  <c r="AO22" i="63"/>
  <c r="AO23" i="63"/>
  <c r="AO24" i="63"/>
  <c r="AO25" i="63"/>
  <c r="AO26" i="63"/>
  <c r="AO27" i="63"/>
  <c r="AO28" i="63"/>
  <c r="AO29" i="63"/>
  <c r="AO30" i="63"/>
  <c r="AO31" i="63"/>
  <c r="AO32" i="63"/>
  <c r="AO33" i="63"/>
  <c r="AO34" i="63"/>
  <c r="AO35" i="63"/>
  <c r="AO36" i="63"/>
  <c r="AO37" i="63"/>
  <c r="AO38" i="63"/>
  <c r="AO2" i="63"/>
  <c r="AM3" i="63"/>
  <c r="AM4" i="63"/>
  <c r="AM5" i="63"/>
  <c r="AM6" i="63"/>
  <c r="AM7" i="63"/>
  <c r="AM8" i="63"/>
  <c r="AM9" i="63"/>
  <c r="AM10" i="63"/>
  <c r="AM11" i="63"/>
  <c r="AM12" i="63"/>
  <c r="AM13" i="63"/>
  <c r="AM14" i="63"/>
  <c r="AM15" i="63"/>
  <c r="AM16" i="63"/>
  <c r="AM17" i="63"/>
  <c r="AM18" i="63"/>
  <c r="AM19" i="63"/>
  <c r="AM20" i="63"/>
  <c r="AM21" i="63"/>
  <c r="AM22" i="63"/>
  <c r="AM23" i="63"/>
  <c r="AM24" i="63"/>
  <c r="AM25" i="63"/>
  <c r="AM26" i="63"/>
  <c r="AM27" i="63"/>
  <c r="AM28" i="63"/>
  <c r="AM29" i="63"/>
  <c r="AM30" i="63"/>
  <c r="AM31" i="63"/>
  <c r="AM32" i="63"/>
  <c r="AM33" i="63"/>
  <c r="AM34" i="63"/>
  <c r="AM35" i="63"/>
  <c r="AM36" i="63"/>
  <c r="AM37" i="63"/>
  <c r="AM38" i="63"/>
  <c r="AM2" i="63"/>
  <c r="AM3" i="62"/>
  <c r="AM4" i="62"/>
  <c r="AM5" i="62"/>
  <c r="AM6" i="62"/>
  <c r="AM7" i="62"/>
  <c r="AM8" i="62"/>
  <c r="AM9" i="62"/>
  <c r="AM10" i="62"/>
  <c r="AM11" i="62"/>
  <c r="AM12" i="62"/>
  <c r="AM13" i="62"/>
  <c r="AM14" i="62"/>
  <c r="AM15" i="62"/>
  <c r="AM16" i="62"/>
  <c r="AM17" i="62"/>
  <c r="AM18" i="62"/>
  <c r="AM19" i="62"/>
  <c r="AM20" i="62"/>
  <c r="AM21" i="62"/>
  <c r="AM22" i="62"/>
  <c r="AM23" i="62"/>
  <c r="AM24" i="62"/>
  <c r="AM25" i="62"/>
  <c r="AM26" i="62"/>
  <c r="AM27" i="62"/>
  <c r="AM28" i="62"/>
  <c r="AM29" i="62"/>
  <c r="AM30" i="62"/>
  <c r="AM31" i="62"/>
  <c r="AM32" i="62"/>
  <c r="AM33" i="62"/>
  <c r="AM34" i="62"/>
  <c r="AM35" i="62"/>
  <c r="AM36" i="62"/>
  <c r="AM2" i="62"/>
  <c r="AO3" i="62"/>
  <c r="AO4" i="62"/>
  <c r="AO5" i="62"/>
  <c r="AO6" i="62"/>
  <c r="AO7" i="62"/>
  <c r="AO8" i="62"/>
  <c r="AO9" i="62"/>
  <c r="AO10" i="62"/>
  <c r="AO11" i="62"/>
  <c r="AO12" i="62"/>
  <c r="AO13" i="62"/>
  <c r="AO14" i="62"/>
  <c r="AO15" i="62"/>
  <c r="AO16" i="62"/>
  <c r="AO17" i="62"/>
  <c r="AO18" i="62"/>
  <c r="AO19" i="62"/>
  <c r="AO20" i="62"/>
  <c r="AO21" i="62"/>
  <c r="AO22" i="62"/>
  <c r="AO23" i="62"/>
  <c r="AO24" i="62"/>
  <c r="AO25" i="62"/>
  <c r="AO26" i="62"/>
  <c r="AO27" i="62"/>
  <c r="AO28" i="62"/>
  <c r="AO29" i="62"/>
  <c r="AO30" i="62"/>
  <c r="AO31" i="62"/>
  <c r="AO32" i="62"/>
  <c r="AO33" i="62"/>
  <c r="AO34" i="62"/>
  <c r="AO35" i="62"/>
  <c r="AO36" i="62"/>
  <c r="AO2" i="62"/>
  <c r="AQ3" i="62"/>
  <c r="AQ4" i="62"/>
  <c r="AQ5" i="62"/>
  <c r="AQ6" i="62"/>
  <c r="AQ7" i="62"/>
  <c r="AQ8" i="62"/>
  <c r="AQ9" i="62"/>
  <c r="AQ10" i="62"/>
  <c r="AQ11" i="62"/>
  <c r="AQ12" i="62"/>
  <c r="AQ13" i="62"/>
  <c r="AQ14" i="62"/>
  <c r="AQ15" i="62"/>
  <c r="AQ16" i="62"/>
  <c r="AQ17" i="62"/>
  <c r="AQ18" i="62"/>
  <c r="AQ19" i="62"/>
  <c r="AQ20" i="62"/>
  <c r="AQ21" i="62"/>
  <c r="AQ22" i="62"/>
  <c r="AQ23" i="62"/>
  <c r="AQ24" i="62"/>
  <c r="AQ25" i="62"/>
  <c r="AQ26" i="62"/>
  <c r="AQ27" i="62"/>
  <c r="AQ28" i="62"/>
  <c r="AQ29" i="62"/>
  <c r="AQ30" i="62"/>
  <c r="AQ31" i="62"/>
  <c r="AQ32" i="62"/>
  <c r="AQ33" i="62"/>
  <c r="AQ34" i="62"/>
  <c r="AQ35" i="62"/>
  <c r="AQ36" i="62"/>
  <c r="AQ2" i="62"/>
  <c r="BC3" i="62"/>
  <c r="BC4" i="62"/>
  <c r="BC5" i="62"/>
  <c r="BC6" i="62"/>
  <c r="BC7" i="62"/>
  <c r="BC8" i="62"/>
  <c r="BC9" i="62"/>
  <c r="BC10" i="62"/>
  <c r="BC11" i="62"/>
  <c r="BC12" i="62"/>
  <c r="BC13" i="62"/>
  <c r="BC14" i="62"/>
  <c r="BC15" i="62"/>
  <c r="BC16" i="62"/>
  <c r="BC17" i="62"/>
  <c r="BC18" i="62"/>
  <c r="BC19" i="62"/>
  <c r="BC20" i="62"/>
  <c r="BC21" i="62"/>
  <c r="BC22" i="62"/>
  <c r="BC23" i="62"/>
  <c r="BC24" i="62"/>
  <c r="BC25" i="62"/>
  <c r="BC26" i="62"/>
  <c r="BC27" i="62"/>
  <c r="BC28" i="62"/>
  <c r="BC29" i="62"/>
  <c r="BC30" i="62"/>
  <c r="BC31" i="62"/>
  <c r="BC32" i="62"/>
  <c r="BC33" i="62"/>
  <c r="BC34" i="62"/>
  <c r="BC35" i="62"/>
  <c r="BC36" i="62"/>
  <c r="BC2" i="62"/>
  <c r="BA3" i="62"/>
  <c r="BA4" i="62"/>
  <c r="BA5" i="62"/>
  <c r="BA6" i="62"/>
  <c r="BA7" i="62"/>
  <c r="BA8" i="62"/>
  <c r="BA9" i="62"/>
  <c r="BA10" i="62"/>
  <c r="BA11" i="62"/>
  <c r="BA12" i="62"/>
  <c r="BA13" i="62"/>
  <c r="BA14" i="62"/>
  <c r="BA15" i="62"/>
  <c r="BA16" i="62"/>
  <c r="BA17" i="62"/>
  <c r="BA18" i="62"/>
  <c r="BA19" i="62"/>
  <c r="BA20" i="62"/>
  <c r="BA21" i="62"/>
  <c r="BA22" i="62"/>
  <c r="BA23" i="62"/>
  <c r="BA24" i="62"/>
  <c r="BA25" i="62"/>
  <c r="BA26" i="62"/>
  <c r="BA27" i="62"/>
  <c r="BA28" i="62"/>
  <c r="BA29" i="62"/>
  <c r="BA30" i="62"/>
  <c r="BA31" i="62"/>
  <c r="BA32" i="62"/>
  <c r="BA33" i="62"/>
  <c r="BA34" i="62"/>
  <c r="BA35" i="62"/>
  <c r="BA36" i="62"/>
  <c r="BA2" i="62"/>
  <c r="AY3" i="62"/>
  <c r="AY4" i="62"/>
  <c r="AY5" i="62"/>
  <c r="AY6" i="62"/>
  <c r="AY7" i="62"/>
  <c r="AY8" i="62"/>
  <c r="AY9" i="62"/>
  <c r="AY10" i="62"/>
  <c r="AY11" i="62"/>
  <c r="AY12" i="62"/>
  <c r="AY13" i="62"/>
  <c r="AY14" i="62"/>
  <c r="AY15" i="62"/>
  <c r="AY16" i="62"/>
  <c r="AY17" i="62"/>
  <c r="AY18" i="62"/>
  <c r="AY19" i="62"/>
  <c r="AY20" i="62"/>
  <c r="AY21" i="62"/>
  <c r="AY22" i="62"/>
  <c r="AY23" i="62"/>
  <c r="AY24" i="62"/>
  <c r="AY25" i="62"/>
  <c r="AY26" i="62"/>
  <c r="AY27" i="62"/>
  <c r="AY28" i="62"/>
  <c r="AY29" i="62"/>
  <c r="AY30" i="62"/>
  <c r="AY31" i="62"/>
  <c r="AY32" i="62"/>
  <c r="AY33" i="62"/>
  <c r="AY34" i="62"/>
  <c r="AY35" i="62"/>
  <c r="AY36" i="62"/>
  <c r="AY2" i="62"/>
  <c r="AW3" i="62"/>
  <c r="AW4" i="62"/>
  <c r="AW5" i="62"/>
  <c r="AW6" i="62"/>
  <c r="AW7" i="62"/>
  <c r="AW8" i="62"/>
  <c r="AW9" i="62"/>
  <c r="AW10" i="62"/>
  <c r="AW11" i="62"/>
  <c r="AW12" i="62"/>
  <c r="AW13" i="62"/>
  <c r="AW14" i="62"/>
  <c r="AW15" i="62"/>
  <c r="AW16" i="62"/>
  <c r="AW17" i="62"/>
  <c r="AW18" i="62"/>
  <c r="AW19" i="62"/>
  <c r="AW20" i="62"/>
  <c r="AW21" i="62"/>
  <c r="AW22" i="62"/>
  <c r="AW23" i="62"/>
  <c r="AW24" i="62"/>
  <c r="AW25" i="62"/>
  <c r="AW26" i="62"/>
  <c r="AW27" i="62"/>
  <c r="AW28" i="62"/>
  <c r="AW29" i="62"/>
  <c r="AW30" i="62"/>
  <c r="AW31" i="62"/>
  <c r="AW32" i="62"/>
  <c r="AW33" i="62"/>
  <c r="AW34" i="62"/>
  <c r="AW35" i="62"/>
  <c r="AW36" i="62"/>
  <c r="AW2" i="62"/>
  <c r="AU3" i="62"/>
  <c r="AU4" i="62"/>
  <c r="AU5" i="62"/>
  <c r="AU6" i="62"/>
  <c r="AU7" i="62"/>
  <c r="AU8" i="62"/>
  <c r="AU9" i="62"/>
  <c r="AU10" i="62"/>
  <c r="AU11" i="62"/>
  <c r="AU12" i="62"/>
  <c r="AU13" i="62"/>
  <c r="AU14" i="62"/>
  <c r="AU15" i="62"/>
  <c r="AU16" i="62"/>
  <c r="AU17" i="62"/>
  <c r="AU18" i="62"/>
  <c r="AU19" i="62"/>
  <c r="AU20" i="62"/>
  <c r="AU21" i="62"/>
  <c r="AU22" i="62"/>
  <c r="AU23" i="62"/>
  <c r="AU24" i="62"/>
  <c r="AU25" i="62"/>
  <c r="AU26" i="62"/>
  <c r="AU27" i="62"/>
  <c r="AU28" i="62"/>
  <c r="AU29" i="62"/>
  <c r="AU30" i="62"/>
  <c r="AU31" i="62"/>
  <c r="AU32" i="62"/>
  <c r="AU33" i="62"/>
  <c r="AU34" i="62"/>
  <c r="AU35" i="62"/>
  <c r="AU36" i="62"/>
  <c r="AU2" i="62"/>
  <c r="AS3" i="62"/>
  <c r="AS4" i="62"/>
  <c r="AS5" i="62"/>
  <c r="AS6" i="62"/>
  <c r="AS7" i="62"/>
  <c r="AS8" i="62"/>
  <c r="AS9" i="62"/>
  <c r="AS10" i="62"/>
  <c r="AS11" i="62"/>
  <c r="AS12" i="62"/>
  <c r="AS13" i="62"/>
  <c r="AS14" i="62"/>
  <c r="AS15" i="62"/>
  <c r="AS16" i="62"/>
  <c r="AS17" i="62"/>
  <c r="AS18" i="62"/>
  <c r="AS19" i="62"/>
  <c r="AS20" i="62"/>
  <c r="AS21" i="62"/>
  <c r="AS22" i="62"/>
  <c r="AS23" i="62"/>
  <c r="AS24" i="62"/>
  <c r="AS25" i="62"/>
  <c r="AS26" i="62"/>
  <c r="AS27" i="62"/>
  <c r="AS28" i="62"/>
  <c r="AS29" i="62"/>
  <c r="AS30" i="62"/>
  <c r="AS31" i="62"/>
  <c r="AS32" i="62"/>
  <c r="AS33" i="62"/>
  <c r="AS34" i="62"/>
  <c r="AS35" i="62"/>
  <c r="AS36" i="62"/>
  <c r="AS2" i="62"/>
  <c r="AM3" i="61"/>
  <c r="AM4" i="61"/>
  <c r="AM5" i="61"/>
  <c r="AM6" i="61"/>
  <c r="AM7" i="61"/>
  <c r="AM8" i="61"/>
  <c r="AM9" i="61"/>
  <c r="AM10" i="61"/>
  <c r="AM11" i="61"/>
  <c r="AM12" i="61"/>
  <c r="AM13" i="61"/>
  <c r="AM14" i="61"/>
  <c r="AM15" i="61"/>
  <c r="AM16" i="61"/>
  <c r="AM17" i="61"/>
  <c r="AM18" i="61"/>
  <c r="AM19" i="61"/>
  <c r="AM20" i="61"/>
  <c r="AM21" i="61"/>
  <c r="AM22" i="61"/>
  <c r="AM23" i="61"/>
  <c r="AM24" i="61"/>
  <c r="AM25" i="61"/>
  <c r="AM26" i="61"/>
  <c r="AM27" i="61"/>
  <c r="AM28" i="61"/>
  <c r="AM29" i="61"/>
  <c r="AM30" i="61"/>
  <c r="AM31" i="61"/>
  <c r="AM32" i="61"/>
  <c r="AM33" i="61"/>
  <c r="AM34" i="61"/>
  <c r="AM35" i="61"/>
  <c r="AM36" i="61"/>
  <c r="AM37" i="61"/>
  <c r="AM38" i="61"/>
  <c r="AM39" i="61"/>
  <c r="AM40" i="61"/>
  <c r="AM41" i="61"/>
  <c r="AM42" i="61"/>
  <c r="AM43" i="61"/>
  <c r="AM44" i="61"/>
  <c r="AM2" i="61"/>
  <c r="AQ3" i="61"/>
  <c r="AQ4" i="61"/>
  <c r="AQ5" i="61"/>
  <c r="AQ6" i="61"/>
  <c r="AQ7" i="61"/>
  <c r="AQ8" i="61"/>
  <c r="AQ9" i="61"/>
  <c r="AQ10" i="61"/>
  <c r="AQ11" i="61"/>
  <c r="AQ12" i="61"/>
  <c r="AQ13" i="61"/>
  <c r="AQ14" i="61"/>
  <c r="AQ15" i="61"/>
  <c r="AQ16" i="61"/>
  <c r="AQ17" i="61"/>
  <c r="AQ18" i="61"/>
  <c r="AQ19" i="61"/>
  <c r="AQ20" i="61"/>
  <c r="AQ21" i="61"/>
  <c r="AQ22" i="61"/>
  <c r="AQ23" i="61"/>
  <c r="AQ24" i="61"/>
  <c r="AQ25" i="61"/>
  <c r="AQ26" i="61"/>
  <c r="AQ27" i="61"/>
  <c r="AQ28" i="61"/>
  <c r="AQ29" i="61"/>
  <c r="AQ30" i="61"/>
  <c r="AQ31" i="61"/>
  <c r="AQ32" i="61"/>
  <c r="AQ33" i="61"/>
  <c r="AQ34" i="61"/>
  <c r="AQ35" i="61"/>
  <c r="AQ36" i="61"/>
  <c r="AQ37" i="61"/>
  <c r="AQ38" i="61"/>
  <c r="AQ39" i="61"/>
  <c r="AQ40" i="61"/>
  <c r="AQ41" i="61"/>
  <c r="AQ42" i="61"/>
  <c r="AQ43" i="61"/>
  <c r="AQ44" i="61"/>
  <c r="AQ2" i="61"/>
  <c r="AO3" i="61"/>
  <c r="AO4" i="61"/>
  <c r="AO5" i="61"/>
  <c r="AO6" i="61"/>
  <c r="AO7" i="61"/>
  <c r="AO8" i="61"/>
  <c r="AO9" i="61"/>
  <c r="AO10" i="61"/>
  <c r="AO11" i="61"/>
  <c r="AO12" i="61"/>
  <c r="AO13" i="61"/>
  <c r="AO14" i="61"/>
  <c r="AO15" i="61"/>
  <c r="AO16" i="61"/>
  <c r="AO17" i="61"/>
  <c r="AO18" i="61"/>
  <c r="AO19" i="61"/>
  <c r="AO20" i="61"/>
  <c r="AO21" i="61"/>
  <c r="AO22" i="61"/>
  <c r="AO23" i="61"/>
  <c r="AO24" i="61"/>
  <c r="AO25" i="61"/>
  <c r="AO26" i="61"/>
  <c r="AO27" i="61"/>
  <c r="AO28" i="61"/>
  <c r="AO29" i="61"/>
  <c r="AO30" i="61"/>
  <c r="AO31" i="61"/>
  <c r="AO32" i="61"/>
  <c r="AO33" i="61"/>
  <c r="AO34" i="61"/>
  <c r="AO35" i="61"/>
  <c r="AO36" i="61"/>
  <c r="AO37" i="61"/>
  <c r="AO38" i="61"/>
  <c r="AO39" i="61"/>
  <c r="AO40" i="61"/>
  <c r="AO41" i="61"/>
  <c r="AO42" i="61"/>
  <c r="AO43" i="61"/>
  <c r="AO44" i="61"/>
  <c r="AO2" i="61"/>
  <c r="AU3" i="61"/>
  <c r="AU4" i="61"/>
  <c r="AU5" i="61"/>
  <c r="AU6" i="61"/>
  <c r="AU7" i="61"/>
  <c r="AU8" i="61"/>
  <c r="AU9" i="61"/>
  <c r="AU10" i="61"/>
  <c r="AU11" i="61"/>
  <c r="AU12" i="61"/>
  <c r="AU13" i="61"/>
  <c r="AU14" i="61"/>
  <c r="AU15" i="61"/>
  <c r="AU16" i="61"/>
  <c r="AU17" i="61"/>
  <c r="AU18" i="61"/>
  <c r="AU19" i="61"/>
  <c r="AU20" i="61"/>
  <c r="AU21" i="61"/>
  <c r="AU22" i="61"/>
  <c r="AU23" i="61"/>
  <c r="AU24" i="61"/>
  <c r="AU25" i="61"/>
  <c r="AU26" i="61"/>
  <c r="AU27" i="61"/>
  <c r="AU28" i="61"/>
  <c r="AU29" i="61"/>
  <c r="AU30" i="61"/>
  <c r="AU31" i="61"/>
  <c r="AU32" i="61"/>
  <c r="AU33" i="61"/>
  <c r="AU34" i="61"/>
  <c r="AU35" i="61"/>
  <c r="AU36" i="61"/>
  <c r="AU37" i="61"/>
  <c r="AU38" i="61"/>
  <c r="AU39" i="61"/>
  <c r="AU40" i="61"/>
  <c r="AU41" i="61"/>
  <c r="AU42" i="61"/>
  <c r="AU43" i="61"/>
  <c r="AU44" i="61"/>
  <c r="AU2" i="61"/>
  <c r="AS3" i="61"/>
  <c r="AS4" i="61"/>
  <c r="AS5" i="61"/>
  <c r="AS6" i="61"/>
  <c r="AS7" i="61"/>
  <c r="AS8" i="61"/>
  <c r="AS9" i="61"/>
  <c r="AS10" i="61"/>
  <c r="AS11" i="61"/>
  <c r="AS12" i="61"/>
  <c r="AS13" i="61"/>
  <c r="AS14" i="61"/>
  <c r="AS15" i="61"/>
  <c r="AS16" i="61"/>
  <c r="AS17" i="61"/>
  <c r="AS18" i="61"/>
  <c r="AS19" i="61"/>
  <c r="AS20" i="61"/>
  <c r="AS21" i="61"/>
  <c r="AS22" i="61"/>
  <c r="AS23" i="61"/>
  <c r="AS24" i="61"/>
  <c r="AS25" i="61"/>
  <c r="AS26" i="61"/>
  <c r="AS27" i="61"/>
  <c r="AS28" i="61"/>
  <c r="AS29" i="61"/>
  <c r="AS30" i="61"/>
  <c r="AS31" i="61"/>
  <c r="AS32" i="61"/>
  <c r="AS33" i="61"/>
  <c r="AS34" i="61"/>
  <c r="AS35" i="61"/>
  <c r="AS36" i="61"/>
  <c r="AS37" i="61"/>
  <c r="AS38" i="61"/>
  <c r="AS39" i="61"/>
  <c r="AS40" i="61"/>
  <c r="AS41" i="61"/>
  <c r="AS42" i="61"/>
  <c r="AS43" i="61"/>
  <c r="AS44" i="61"/>
  <c r="AS2" i="61"/>
  <c r="AW3" i="61"/>
  <c r="AW4" i="61"/>
  <c r="AW5" i="61"/>
  <c r="AW6" i="61"/>
  <c r="AW7" i="61"/>
  <c r="AW8" i="61"/>
  <c r="AW9" i="61"/>
  <c r="AW10" i="61"/>
  <c r="AW11" i="61"/>
  <c r="AW12" i="61"/>
  <c r="AW13" i="61"/>
  <c r="AW14" i="61"/>
  <c r="AW15" i="61"/>
  <c r="AW16" i="61"/>
  <c r="AW17" i="61"/>
  <c r="AW18" i="61"/>
  <c r="AW19" i="61"/>
  <c r="AW20" i="61"/>
  <c r="AW21" i="61"/>
  <c r="AW22" i="61"/>
  <c r="AW23" i="61"/>
  <c r="AW24" i="61"/>
  <c r="AW25" i="61"/>
  <c r="AW26" i="61"/>
  <c r="AW27" i="61"/>
  <c r="AW28" i="61"/>
  <c r="AW29" i="61"/>
  <c r="AW30" i="61"/>
  <c r="AW31" i="61"/>
  <c r="AW32" i="61"/>
  <c r="AW33" i="61"/>
  <c r="AW34" i="61"/>
  <c r="AW35" i="61"/>
  <c r="AW36" i="61"/>
  <c r="AW37" i="61"/>
  <c r="AW38" i="61"/>
  <c r="AW39" i="61"/>
  <c r="AW40" i="61"/>
  <c r="AW41" i="61"/>
  <c r="AW42" i="61"/>
  <c r="AW43" i="61"/>
  <c r="AW44" i="61"/>
  <c r="AW2" i="61"/>
  <c r="AY3" i="61"/>
  <c r="AY4" i="61"/>
  <c r="AY5" i="61"/>
  <c r="AY6" i="61"/>
  <c r="AY7" i="61"/>
  <c r="AY8" i="61"/>
  <c r="AY9" i="61"/>
  <c r="AY10" i="61"/>
  <c r="AY11" i="61"/>
  <c r="AY12" i="61"/>
  <c r="AY13" i="61"/>
  <c r="AY14" i="61"/>
  <c r="AY15" i="61"/>
  <c r="AY16" i="61"/>
  <c r="AY17" i="61"/>
  <c r="AY18" i="61"/>
  <c r="AY19" i="61"/>
  <c r="AY20" i="61"/>
  <c r="AY21" i="61"/>
  <c r="AY22" i="61"/>
  <c r="AY23" i="61"/>
  <c r="AY24" i="61"/>
  <c r="AY25" i="61"/>
  <c r="AY26" i="61"/>
  <c r="AY27" i="61"/>
  <c r="AY28" i="61"/>
  <c r="AY29" i="61"/>
  <c r="AY30" i="61"/>
  <c r="AY31" i="61"/>
  <c r="AY32" i="61"/>
  <c r="AY33" i="61"/>
  <c r="AY34" i="61"/>
  <c r="AY35" i="61"/>
  <c r="AY36" i="61"/>
  <c r="AY37" i="61"/>
  <c r="AY38" i="61"/>
  <c r="AY39" i="61"/>
  <c r="AY40" i="61"/>
  <c r="AY41" i="61"/>
  <c r="AY42" i="61"/>
  <c r="AY43" i="61"/>
  <c r="AY44" i="61"/>
  <c r="AY2" i="61"/>
  <c r="BA3" i="61"/>
  <c r="BA4" i="61"/>
  <c r="BA5" i="61"/>
  <c r="BA6" i="61"/>
  <c r="BA7" i="61"/>
  <c r="BA8" i="61"/>
  <c r="BA9" i="61"/>
  <c r="BA10" i="61"/>
  <c r="BA11" i="61"/>
  <c r="BA12" i="61"/>
  <c r="BA13" i="61"/>
  <c r="BA14" i="61"/>
  <c r="BA15" i="61"/>
  <c r="BA16" i="61"/>
  <c r="BA17" i="61"/>
  <c r="BA18" i="61"/>
  <c r="BA19" i="61"/>
  <c r="BA20" i="61"/>
  <c r="BA21" i="61"/>
  <c r="BA22" i="61"/>
  <c r="BA23" i="61"/>
  <c r="BA24" i="61"/>
  <c r="BA25" i="61"/>
  <c r="BA26" i="61"/>
  <c r="BA27" i="61"/>
  <c r="BA28" i="61"/>
  <c r="BA29" i="61"/>
  <c r="BA30" i="61"/>
  <c r="BA31" i="61"/>
  <c r="BA32" i="61"/>
  <c r="BA33" i="61"/>
  <c r="BA34" i="61"/>
  <c r="BA35" i="61"/>
  <c r="BA36" i="61"/>
  <c r="BA37" i="61"/>
  <c r="BA38" i="61"/>
  <c r="BA39" i="61"/>
  <c r="BA40" i="61"/>
  <c r="BA41" i="61"/>
  <c r="BA42" i="61"/>
  <c r="BA43" i="61"/>
  <c r="BA44" i="61"/>
  <c r="BA2" i="61"/>
  <c r="BC3" i="61"/>
  <c r="BC4" i="61"/>
  <c r="BC5" i="61"/>
  <c r="BC6" i="61"/>
  <c r="BC7" i="61"/>
  <c r="BC8" i="61"/>
  <c r="BC9" i="61"/>
  <c r="BC10" i="61"/>
  <c r="BC11" i="61"/>
  <c r="BC12" i="61"/>
  <c r="BC13" i="61"/>
  <c r="BC14" i="61"/>
  <c r="BC15" i="61"/>
  <c r="BC16" i="61"/>
  <c r="BC17" i="61"/>
  <c r="BC18" i="61"/>
  <c r="BC19" i="61"/>
  <c r="BC20" i="61"/>
  <c r="BC21" i="61"/>
  <c r="BC22" i="61"/>
  <c r="BC23" i="61"/>
  <c r="BC24" i="61"/>
  <c r="BC25" i="61"/>
  <c r="BC26" i="61"/>
  <c r="BC27" i="61"/>
  <c r="BC28" i="61"/>
  <c r="BC29" i="61"/>
  <c r="BC30" i="61"/>
  <c r="BC31" i="61"/>
  <c r="BC32" i="61"/>
  <c r="BC33" i="61"/>
  <c r="BC34" i="61"/>
  <c r="BC35" i="61"/>
  <c r="BC36" i="61"/>
  <c r="BC37" i="61"/>
  <c r="BC38" i="61"/>
  <c r="BC39" i="61"/>
  <c r="BC40" i="61"/>
  <c r="BC41" i="61"/>
  <c r="BC42" i="61"/>
  <c r="BC43" i="61"/>
  <c r="BC44" i="61"/>
  <c r="BC2" i="61"/>
  <c r="BC4" i="60"/>
  <c r="BC5" i="60"/>
  <c r="BC6" i="60"/>
  <c r="BC7" i="60"/>
  <c r="BC8" i="60"/>
  <c r="BC9" i="60"/>
  <c r="BC10" i="60"/>
  <c r="BC11" i="60"/>
  <c r="BC12" i="60"/>
  <c r="BC13" i="60"/>
  <c r="BC14" i="60"/>
  <c r="BC15" i="60"/>
  <c r="BC16" i="60"/>
  <c r="BC17" i="60"/>
  <c r="BC18" i="60"/>
  <c r="BC19" i="60"/>
  <c r="BC20" i="60"/>
  <c r="BC21" i="60"/>
  <c r="BC22" i="60"/>
  <c r="BC23" i="60"/>
  <c r="BC24" i="60"/>
  <c r="BC25" i="60"/>
  <c r="BC26" i="60"/>
  <c r="BC27" i="60"/>
  <c r="BC28" i="60"/>
  <c r="BC29" i="60"/>
  <c r="BC30" i="60"/>
  <c r="BC31" i="60"/>
  <c r="BC32" i="60"/>
  <c r="BC33" i="60"/>
  <c r="BC34" i="60"/>
  <c r="BC35" i="60"/>
  <c r="BC36" i="60"/>
  <c r="BC37" i="60"/>
  <c r="BC38" i="60"/>
  <c r="BC39" i="60"/>
  <c r="BC3" i="60"/>
  <c r="BA4" i="60"/>
  <c r="BA5" i="60"/>
  <c r="BA6" i="60"/>
  <c r="BA7" i="60"/>
  <c r="BA8" i="60"/>
  <c r="BA9" i="60"/>
  <c r="BA10" i="60"/>
  <c r="BA11" i="60"/>
  <c r="BA12" i="60"/>
  <c r="BA13" i="60"/>
  <c r="BA14" i="60"/>
  <c r="BA15" i="60"/>
  <c r="BA16" i="60"/>
  <c r="BA17" i="60"/>
  <c r="BA18" i="60"/>
  <c r="BA19" i="60"/>
  <c r="BA20" i="60"/>
  <c r="BA21" i="60"/>
  <c r="BA22" i="60"/>
  <c r="BA23" i="60"/>
  <c r="BA24" i="60"/>
  <c r="BA25" i="60"/>
  <c r="BA26" i="60"/>
  <c r="BA27" i="60"/>
  <c r="BA28" i="60"/>
  <c r="BA29" i="60"/>
  <c r="BA30" i="60"/>
  <c r="BA31" i="60"/>
  <c r="BA32" i="60"/>
  <c r="BA33" i="60"/>
  <c r="BA34" i="60"/>
  <c r="BA35" i="60"/>
  <c r="BA36" i="60"/>
  <c r="BA37" i="60"/>
  <c r="BA38" i="60"/>
  <c r="BA39" i="60"/>
  <c r="BA3" i="60"/>
  <c r="AY4" i="60"/>
  <c r="AY5" i="60"/>
  <c r="AY6" i="60"/>
  <c r="AY7" i="60"/>
  <c r="AY8" i="60"/>
  <c r="AY9" i="60"/>
  <c r="AY10" i="60"/>
  <c r="AY11" i="60"/>
  <c r="AY12" i="60"/>
  <c r="AY13" i="60"/>
  <c r="AY14" i="60"/>
  <c r="AY15" i="60"/>
  <c r="AY16" i="60"/>
  <c r="AY17" i="60"/>
  <c r="AY18" i="60"/>
  <c r="AY19" i="60"/>
  <c r="AY20" i="60"/>
  <c r="AY21" i="60"/>
  <c r="AY22" i="60"/>
  <c r="AY23" i="60"/>
  <c r="AY24" i="60"/>
  <c r="AY25" i="60"/>
  <c r="AY26" i="60"/>
  <c r="AY27" i="60"/>
  <c r="AY28" i="60"/>
  <c r="AY29" i="60"/>
  <c r="AY30" i="60"/>
  <c r="AY31" i="60"/>
  <c r="AY32" i="60"/>
  <c r="AY33" i="60"/>
  <c r="AY34" i="60"/>
  <c r="AY35" i="60"/>
  <c r="AY36" i="60"/>
  <c r="AY37" i="60"/>
  <c r="AY38" i="60"/>
  <c r="AY39" i="60"/>
  <c r="AY3" i="60"/>
  <c r="AW4" i="60"/>
  <c r="AW5" i="60"/>
  <c r="AW6" i="60"/>
  <c r="AW7" i="60"/>
  <c r="AW8" i="60"/>
  <c r="AW9" i="60"/>
  <c r="AW10" i="60"/>
  <c r="AW11" i="60"/>
  <c r="AW12" i="60"/>
  <c r="AW13" i="60"/>
  <c r="AW14" i="60"/>
  <c r="AW15" i="60"/>
  <c r="AW16" i="60"/>
  <c r="AW17" i="60"/>
  <c r="AW18" i="60"/>
  <c r="AW19" i="60"/>
  <c r="AW20" i="60"/>
  <c r="AW21" i="60"/>
  <c r="AW22" i="60"/>
  <c r="AW23" i="60"/>
  <c r="AW24" i="60"/>
  <c r="AW25" i="60"/>
  <c r="AW26" i="60"/>
  <c r="AW27" i="60"/>
  <c r="AW28" i="60"/>
  <c r="AW29" i="60"/>
  <c r="AW30" i="60"/>
  <c r="AW31" i="60"/>
  <c r="AW32" i="60"/>
  <c r="AW33" i="60"/>
  <c r="AW34" i="60"/>
  <c r="AW35" i="60"/>
  <c r="AW36" i="60"/>
  <c r="AW37" i="60"/>
  <c r="AW38" i="60"/>
  <c r="AW39" i="60"/>
  <c r="AW3" i="60"/>
  <c r="AU4" i="60"/>
  <c r="AU5" i="60"/>
  <c r="AU6" i="60"/>
  <c r="AU7" i="60"/>
  <c r="AU8" i="60"/>
  <c r="AU9" i="60"/>
  <c r="AU10" i="60"/>
  <c r="AU11" i="60"/>
  <c r="AU12" i="60"/>
  <c r="AU13" i="60"/>
  <c r="AU14" i="60"/>
  <c r="AU15" i="60"/>
  <c r="AU16" i="60"/>
  <c r="AU17" i="60"/>
  <c r="AU18" i="60"/>
  <c r="AU19" i="60"/>
  <c r="AU20" i="60"/>
  <c r="AU21" i="60"/>
  <c r="AU22" i="60"/>
  <c r="AU23" i="60"/>
  <c r="AU24" i="60"/>
  <c r="AU25" i="60"/>
  <c r="AU26" i="60"/>
  <c r="AU27" i="60"/>
  <c r="AU28" i="60"/>
  <c r="AU29" i="60"/>
  <c r="AU30" i="60"/>
  <c r="AU31" i="60"/>
  <c r="AU32" i="60"/>
  <c r="AU33" i="60"/>
  <c r="AU34" i="60"/>
  <c r="AU35" i="60"/>
  <c r="AU36" i="60"/>
  <c r="AU37" i="60"/>
  <c r="AU38" i="60"/>
  <c r="AU39" i="60"/>
  <c r="AU3" i="60"/>
  <c r="AS4" i="60"/>
  <c r="AS5" i="60"/>
  <c r="AS6" i="60"/>
  <c r="AS7" i="60"/>
  <c r="AS8" i="60"/>
  <c r="AS9" i="60"/>
  <c r="AS10" i="60"/>
  <c r="AS11" i="60"/>
  <c r="AS12" i="60"/>
  <c r="AS13" i="60"/>
  <c r="AS14" i="60"/>
  <c r="AS15" i="60"/>
  <c r="AS16" i="60"/>
  <c r="AS17" i="60"/>
  <c r="AS18" i="60"/>
  <c r="AS19" i="60"/>
  <c r="AS20" i="60"/>
  <c r="AS21" i="60"/>
  <c r="AS22" i="60"/>
  <c r="AS23" i="60"/>
  <c r="AS24" i="60"/>
  <c r="AS25" i="60"/>
  <c r="AS26" i="60"/>
  <c r="AS27" i="60"/>
  <c r="AS28" i="60"/>
  <c r="AS29" i="60"/>
  <c r="AS30" i="60"/>
  <c r="AS31" i="60"/>
  <c r="AS32" i="60"/>
  <c r="AS33" i="60"/>
  <c r="AS34" i="60"/>
  <c r="AS35" i="60"/>
  <c r="AS36" i="60"/>
  <c r="AS37" i="60"/>
  <c r="AS38" i="60"/>
  <c r="AS39" i="60"/>
  <c r="AS3" i="60"/>
  <c r="AQ4" i="60"/>
  <c r="AQ5" i="60"/>
  <c r="AQ6" i="60"/>
  <c r="AQ7" i="60"/>
  <c r="AQ8" i="60"/>
  <c r="AQ9" i="60"/>
  <c r="AQ10" i="60"/>
  <c r="AQ11" i="60"/>
  <c r="AQ12" i="60"/>
  <c r="AQ13" i="60"/>
  <c r="AQ14" i="60"/>
  <c r="AQ15" i="60"/>
  <c r="AQ16" i="60"/>
  <c r="AQ17" i="60"/>
  <c r="AQ18" i="60"/>
  <c r="AQ19" i="60"/>
  <c r="AQ20" i="60"/>
  <c r="AQ21" i="60"/>
  <c r="AQ22" i="60"/>
  <c r="AQ23" i="60"/>
  <c r="AQ24" i="60"/>
  <c r="AQ25" i="60"/>
  <c r="AQ26" i="60"/>
  <c r="AQ27" i="60"/>
  <c r="AQ28" i="60"/>
  <c r="AQ29" i="60"/>
  <c r="AQ30" i="60"/>
  <c r="AQ31" i="60"/>
  <c r="AQ32" i="60"/>
  <c r="AQ33" i="60"/>
  <c r="AQ34" i="60"/>
  <c r="AQ35" i="60"/>
  <c r="AQ36" i="60"/>
  <c r="AQ37" i="60"/>
  <c r="AQ38" i="60"/>
  <c r="AQ39" i="60"/>
  <c r="AQ3" i="60"/>
  <c r="AO4" i="60"/>
  <c r="AO5" i="60"/>
  <c r="AO6" i="60"/>
  <c r="AO7" i="60"/>
  <c r="AO8" i="60"/>
  <c r="AO9" i="60"/>
  <c r="AO10" i="60"/>
  <c r="AO11" i="60"/>
  <c r="AO12" i="60"/>
  <c r="AO13" i="60"/>
  <c r="AO14" i="60"/>
  <c r="AO15" i="60"/>
  <c r="AO16" i="60"/>
  <c r="AO17" i="60"/>
  <c r="AO18" i="60"/>
  <c r="AO19" i="60"/>
  <c r="AO20" i="60"/>
  <c r="AO21" i="60"/>
  <c r="AO22" i="60"/>
  <c r="AO23" i="60"/>
  <c r="AO24" i="60"/>
  <c r="AO25" i="60"/>
  <c r="AO26" i="60"/>
  <c r="AO27" i="60"/>
  <c r="AO28" i="60"/>
  <c r="AO29" i="60"/>
  <c r="AO30" i="60"/>
  <c r="AO31" i="60"/>
  <c r="AO32" i="60"/>
  <c r="AO33" i="60"/>
  <c r="AO34" i="60"/>
  <c r="AO35" i="60"/>
  <c r="AO36" i="60"/>
  <c r="AO37" i="60"/>
  <c r="AO38" i="60"/>
  <c r="AO39" i="60"/>
  <c r="AM5" i="60"/>
  <c r="AM6" i="60"/>
  <c r="AM7" i="60"/>
  <c r="AM8" i="60"/>
  <c r="AM9" i="60"/>
  <c r="AM10" i="60"/>
  <c r="AM11" i="60"/>
  <c r="AM12" i="60"/>
  <c r="AM13" i="60"/>
  <c r="AM14" i="60"/>
  <c r="AM15" i="60"/>
  <c r="AM16" i="60"/>
  <c r="AM17" i="60"/>
  <c r="AM18" i="60"/>
  <c r="AM19" i="60"/>
  <c r="AM20" i="60"/>
  <c r="AM21" i="60"/>
  <c r="AM22" i="60"/>
  <c r="AM23" i="60"/>
  <c r="AM24" i="60"/>
  <c r="AM25" i="60"/>
  <c r="AM26" i="60"/>
  <c r="AM27" i="60"/>
  <c r="AM28" i="60"/>
  <c r="AM29" i="60"/>
  <c r="AM30" i="60"/>
  <c r="AM31" i="60"/>
  <c r="AM32" i="60"/>
  <c r="AM33" i="60"/>
  <c r="AM34" i="60"/>
  <c r="AM35" i="60"/>
  <c r="AM36" i="60"/>
  <c r="AM37" i="60"/>
  <c r="AM38" i="60"/>
  <c r="AM39" i="60"/>
  <c r="AM3" i="60"/>
  <c r="AM4" i="60"/>
  <c r="AO3" i="60"/>
  <c r="AO2" i="60"/>
  <c r="AM2" i="60"/>
  <c r="BC3" i="57"/>
  <c r="BC4" i="57"/>
  <c r="BC5" i="57"/>
  <c r="BC6" i="57"/>
  <c r="BC7" i="57"/>
  <c r="BC8" i="57"/>
  <c r="BC9" i="57"/>
  <c r="BC10" i="57"/>
  <c r="BC11" i="57"/>
  <c r="BC12" i="57"/>
  <c r="BC13" i="57"/>
  <c r="BC14" i="57"/>
  <c r="BC15" i="57"/>
  <c r="BC16" i="57"/>
  <c r="BC17" i="57"/>
  <c r="BC18" i="57"/>
  <c r="BC19" i="57"/>
  <c r="BC20" i="57"/>
  <c r="BC21" i="57"/>
  <c r="BC22" i="57"/>
  <c r="BC23" i="57"/>
  <c r="BC24" i="57"/>
  <c r="BC25" i="57"/>
  <c r="BC26" i="57"/>
  <c r="BC27" i="57"/>
  <c r="BC28" i="57"/>
  <c r="BC29" i="57"/>
  <c r="BC30" i="57"/>
  <c r="BC31" i="57"/>
  <c r="BC32" i="57"/>
  <c r="BC33" i="57"/>
  <c r="BC34" i="57"/>
  <c r="BC35" i="57"/>
  <c r="BC36" i="57"/>
  <c r="BC37" i="57"/>
  <c r="BC38" i="57"/>
  <c r="BC39" i="57"/>
  <c r="BC40" i="57"/>
  <c r="BC41" i="57"/>
  <c r="BC42" i="57"/>
  <c r="BC43" i="57"/>
  <c r="BC44" i="57"/>
  <c r="BC45" i="57"/>
  <c r="BC2" i="57"/>
  <c r="BA3" i="57"/>
  <c r="BA4" i="57"/>
  <c r="BA5" i="57"/>
  <c r="BA6" i="57"/>
  <c r="BA7" i="57"/>
  <c r="BA8" i="57"/>
  <c r="BA9" i="57"/>
  <c r="BA10" i="57"/>
  <c r="BA11" i="57"/>
  <c r="BA12" i="57"/>
  <c r="BA13" i="57"/>
  <c r="BA14" i="57"/>
  <c r="BA15" i="57"/>
  <c r="BA16" i="57"/>
  <c r="BA17" i="57"/>
  <c r="BA18" i="57"/>
  <c r="BA19" i="57"/>
  <c r="BA20" i="57"/>
  <c r="BA21" i="57"/>
  <c r="BA22" i="57"/>
  <c r="BA23" i="57"/>
  <c r="BA24" i="57"/>
  <c r="BA25" i="57"/>
  <c r="BA26" i="57"/>
  <c r="BA27" i="57"/>
  <c r="BA28" i="57"/>
  <c r="BA29" i="57"/>
  <c r="BA30" i="57"/>
  <c r="BA31" i="57"/>
  <c r="BA32" i="57"/>
  <c r="BA33" i="57"/>
  <c r="BA34" i="57"/>
  <c r="BA35" i="57"/>
  <c r="BA36" i="57"/>
  <c r="BA37" i="57"/>
  <c r="BA38" i="57"/>
  <c r="BA39" i="57"/>
  <c r="BA40" i="57"/>
  <c r="BA41" i="57"/>
  <c r="BA42" i="57"/>
  <c r="BA43" i="57"/>
  <c r="BA44" i="57"/>
  <c r="BA45" i="57"/>
  <c r="BA2" i="57"/>
  <c r="AY3" i="57"/>
  <c r="AY4" i="57"/>
  <c r="AY5" i="57"/>
  <c r="AY6" i="57"/>
  <c r="AY7" i="57"/>
  <c r="AY8" i="57"/>
  <c r="AY9" i="57"/>
  <c r="AY10" i="57"/>
  <c r="AY11" i="57"/>
  <c r="AY12" i="57"/>
  <c r="AY13" i="57"/>
  <c r="AY14" i="57"/>
  <c r="AY15" i="57"/>
  <c r="AY16" i="57"/>
  <c r="AY17" i="57"/>
  <c r="AY18" i="57"/>
  <c r="AY19" i="57"/>
  <c r="AY20" i="57"/>
  <c r="AY21" i="57"/>
  <c r="AY22" i="57"/>
  <c r="AY23" i="57"/>
  <c r="AY24" i="57"/>
  <c r="AY25" i="57"/>
  <c r="AY26" i="57"/>
  <c r="AY27" i="57"/>
  <c r="AY28" i="57"/>
  <c r="AY29" i="57"/>
  <c r="AY30" i="57"/>
  <c r="AY31" i="57"/>
  <c r="AY32" i="57"/>
  <c r="AY33" i="57"/>
  <c r="AY34" i="57"/>
  <c r="AY35" i="57"/>
  <c r="AY36" i="57"/>
  <c r="AY37" i="57"/>
  <c r="AY38" i="57"/>
  <c r="AY39" i="57"/>
  <c r="AY40" i="57"/>
  <c r="AY41" i="57"/>
  <c r="AY42" i="57"/>
  <c r="AY43" i="57"/>
  <c r="AY44" i="57"/>
  <c r="AY45" i="57"/>
  <c r="AY2" i="57"/>
  <c r="AW3" i="57"/>
  <c r="AW4" i="57"/>
  <c r="AW5" i="57"/>
  <c r="AW6" i="57"/>
  <c r="AW7" i="57"/>
  <c r="AW8" i="57"/>
  <c r="AW9" i="57"/>
  <c r="AW10" i="57"/>
  <c r="AW11" i="57"/>
  <c r="AW12" i="57"/>
  <c r="AW13" i="57"/>
  <c r="AW14" i="57"/>
  <c r="AW15" i="57"/>
  <c r="AW16" i="57"/>
  <c r="AW17" i="57"/>
  <c r="AW18" i="57"/>
  <c r="AW19" i="57"/>
  <c r="AW20" i="57"/>
  <c r="AW21" i="57"/>
  <c r="AW22" i="57"/>
  <c r="AW23" i="57"/>
  <c r="AW24" i="57"/>
  <c r="AW25" i="57"/>
  <c r="AW26" i="57"/>
  <c r="AW27" i="57"/>
  <c r="AW28" i="57"/>
  <c r="AW29" i="57"/>
  <c r="AW30" i="57"/>
  <c r="AW31" i="57"/>
  <c r="AW32" i="57"/>
  <c r="AW33" i="57"/>
  <c r="AW34" i="57"/>
  <c r="AW35" i="57"/>
  <c r="AW36" i="57"/>
  <c r="AW37" i="57"/>
  <c r="AW38" i="57"/>
  <c r="AW39" i="57"/>
  <c r="AW40" i="57"/>
  <c r="AW41" i="57"/>
  <c r="AW42" i="57"/>
  <c r="AW43" i="57"/>
  <c r="AW44" i="57"/>
  <c r="AW45" i="57"/>
  <c r="AW2" i="57"/>
  <c r="AU3" i="57"/>
  <c r="AU4" i="57"/>
  <c r="AU5" i="57"/>
  <c r="AU6" i="57"/>
  <c r="AU7" i="57"/>
  <c r="AU8" i="57"/>
  <c r="AU9" i="57"/>
  <c r="AU10" i="57"/>
  <c r="AU11" i="57"/>
  <c r="AU12" i="57"/>
  <c r="AU13" i="57"/>
  <c r="AU14" i="57"/>
  <c r="AU15" i="57"/>
  <c r="AU16" i="57"/>
  <c r="AU17" i="57"/>
  <c r="AU18" i="57"/>
  <c r="AU19" i="57"/>
  <c r="AU20" i="57"/>
  <c r="AU21" i="57"/>
  <c r="AU22" i="57"/>
  <c r="AU23" i="57"/>
  <c r="AU24" i="57"/>
  <c r="AU25" i="57"/>
  <c r="AU26" i="57"/>
  <c r="AU27" i="57"/>
  <c r="AU28" i="57"/>
  <c r="AU29" i="57"/>
  <c r="AU30" i="57"/>
  <c r="AU31" i="57"/>
  <c r="AU32" i="57"/>
  <c r="AU33" i="57"/>
  <c r="AU34" i="57"/>
  <c r="AU35" i="57"/>
  <c r="AU36" i="57"/>
  <c r="AU37" i="57"/>
  <c r="AU38" i="57"/>
  <c r="AU39" i="57"/>
  <c r="AU40" i="57"/>
  <c r="AU41" i="57"/>
  <c r="AU42" i="57"/>
  <c r="AU43" i="57"/>
  <c r="AU44" i="57"/>
  <c r="AU45" i="57"/>
  <c r="AU2" i="57"/>
  <c r="AS3" i="57"/>
  <c r="AS4" i="57"/>
  <c r="AS5" i="57"/>
  <c r="AS6" i="57"/>
  <c r="AS7" i="57"/>
  <c r="AS8" i="57"/>
  <c r="AS9" i="57"/>
  <c r="AS10" i="57"/>
  <c r="AS11" i="57"/>
  <c r="AS12" i="57"/>
  <c r="AS13" i="57"/>
  <c r="AS14" i="57"/>
  <c r="AS15" i="57"/>
  <c r="AS16" i="57"/>
  <c r="AS17" i="57"/>
  <c r="AS18" i="57"/>
  <c r="AS19" i="57"/>
  <c r="AS20" i="57"/>
  <c r="AS21" i="57"/>
  <c r="AS22" i="57"/>
  <c r="AS23" i="57"/>
  <c r="AS24" i="57"/>
  <c r="AS25" i="57"/>
  <c r="AS26" i="57"/>
  <c r="AS27" i="57"/>
  <c r="AS28" i="57"/>
  <c r="AS29" i="57"/>
  <c r="AS30" i="57"/>
  <c r="AS31" i="57"/>
  <c r="AS32" i="57"/>
  <c r="AS33" i="57"/>
  <c r="AS34" i="57"/>
  <c r="AS35" i="57"/>
  <c r="AS36" i="57"/>
  <c r="AS37" i="57"/>
  <c r="AS38" i="57"/>
  <c r="AS39" i="57"/>
  <c r="AS40" i="57"/>
  <c r="AS41" i="57"/>
  <c r="AS42" i="57"/>
  <c r="AS43" i="57"/>
  <c r="AS44" i="57"/>
  <c r="AS45" i="57"/>
  <c r="AS2" i="57"/>
  <c r="AQ3" i="57"/>
  <c r="AQ4" i="57"/>
  <c r="AQ5" i="57"/>
  <c r="AQ6" i="57"/>
  <c r="AQ7" i="57"/>
  <c r="AQ8" i="57"/>
  <c r="AQ9" i="57"/>
  <c r="AQ10" i="57"/>
  <c r="AQ11" i="57"/>
  <c r="AQ12" i="57"/>
  <c r="AQ13" i="57"/>
  <c r="AQ14" i="57"/>
  <c r="AQ15" i="57"/>
  <c r="AQ16" i="57"/>
  <c r="AQ17" i="57"/>
  <c r="AQ18" i="57"/>
  <c r="AQ19" i="57"/>
  <c r="AQ20" i="57"/>
  <c r="AQ21" i="57"/>
  <c r="AQ22" i="57"/>
  <c r="AQ23" i="57"/>
  <c r="AQ24" i="57"/>
  <c r="AQ25" i="57"/>
  <c r="AQ26" i="57"/>
  <c r="AQ27" i="57"/>
  <c r="AQ28" i="57"/>
  <c r="AQ29" i="57"/>
  <c r="AQ30" i="57"/>
  <c r="AQ31" i="57"/>
  <c r="AQ32" i="57"/>
  <c r="AQ33" i="57"/>
  <c r="AQ34" i="57"/>
  <c r="AQ35" i="57"/>
  <c r="AQ36" i="57"/>
  <c r="AQ37" i="57"/>
  <c r="AQ38" i="57"/>
  <c r="AQ39" i="57"/>
  <c r="AQ40" i="57"/>
  <c r="AQ41" i="57"/>
  <c r="AQ42" i="57"/>
  <c r="AQ43" i="57"/>
  <c r="AQ44" i="57"/>
  <c r="AQ45" i="57"/>
  <c r="AQ2" i="57"/>
  <c r="AO3" i="57"/>
  <c r="AO4" i="57"/>
  <c r="AO5" i="57"/>
  <c r="AO6" i="57"/>
  <c r="AO7" i="57"/>
  <c r="AO8" i="57"/>
  <c r="AO9" i="57"/>
  <c r="AO10" i="57"/>
  <c r="AO11" i="57"/>
  <c r="AO12" i="57"/>
  <c r="AO13" i="57"/>
  <c r="AO14" i="57"/>
  <c r="AO15" i="57"/>
  <c r="AO16" i="57"/>
  <c r="AO17" i="57"/>
  <c r="AO18" i="57"/>
  <c r="AO19" i="57"/>
  <c r="AO20" i="57"/>
  <c r="AO21" i="57"/>
  <c r="AO22" i="57"/>
  <c r="AO23" i="57"/>
  <c r="AO24" i="57"/>
  <c r="AO25" i="57"/>
  <c r="AO26" i="57"/>
  <c r="AO27" i="57"/>
  <c r="AO28" i="57"/>
  <c r="AO29" i="57"/>
  <c r="AO30" i="57"/>
  <c r="AO31" i="57"/>
  <c r="AO32" i="57"/>
  <c r="AO33" i="57"/>
  <c r="AO34" i="57"/>
  <c r="AO35" i="57"/>
  <c r="AO36" i="57"/>
  <c r="AO37" i="57"/>
  <c r="AO38" i="57"/>
  <c r="AO39" i="57"/>
  <c r="AO40" i="57"/>
  <c r="AO41" i="57"/>
  <c r="AO42" i="57"/>
  <c r="AO43" i="57"/>
  <c r="AO44" i="57"/>
  <c r="AO45" i="57"/>
  <c r="AO2" i="57"/>
  <c r="AM3" i="57"/>
  <c r="AM4" i="57"/>
  <c r="AM5" i="57"/>
  <c r="AM6" i="57"/>
  <c r="AM7" i="57"/>
  <c r="AM8" i="57"/>
  <c r="AM9" i="57"/>
  <c r="AM10" i="57"/>
  <c r="AM11" i="57"/>
  <c r="AM12" i="57"/>
  <c r="AM13" i="57"/>
  <c r="AM14" i="57"/>
  <c r="AM15" i="57"/>
  <c r="AM16" i="57"/>
  <c r="AM17" i="57"/>
  <c r="AM18" i="57"/>
  <c r="AM19" i="57"/>
  <c r="AM20" i="57"/>
  <c r="AM21" i="57"/>
  <c r="AM22" i="57"/>
  <c r="AM23" i="57"/>
  <c r="AM24" i="57"/>
  <c r="AM25" i="57"/>
  <c r="AM26" i="57"/>
  <c r="AM27" i="57"/>
  <c r="AM28" i="57"/>
  <c r="AM29" i="57"/>
  <c r="AM30" i="57"/>
  <c r="AM31" i="57"/>
  <c r="AM32" i="57"/>
  <c r="AM33" i="57"/>
  <c r="AM34" i="57"/>
  <c r="AM35" i="57"/>
  <c r="AM36" i="57"/>
  <c r="AM37" i="57"/>
  <c r="AM38" i="57"/>
  <c r="AM39" i="57"/>
  <c r="AM40" i="57"/>
  <c r="AM41" i="57"/>
  <c r="AM42" i="57"/>
  <c r="AM43" i="57"/>
  <c r="AM44" i="57"/>
  <c r="AM45" i="57"/>
  <c r="AM2" i="57"/>
  <c r="BE38" i="57"/>
  <c r="BC3" i="56"/>
  <c r="BC4" i="56"/>
  <c r="BC5" i="56"/>
  <c r="BC6" i="56"/>
  <c r="BC7" i="56"/>
  <c r="BC8" i="56"/>
  <c r="BC9" i="56"/>
  <c r="BC10" i="56"/>
  <c r="BC11" i="56"/>
  <c r="BC12" i="56"/>
  <c r="BC13" i="56"/>
  <c r="BC14" i="56"/>
  <c r="BC15" i="56"/>
  <c r="BC16" i="56"/>
  <c r="BC17" i="56"/>
  <c r="BC18" i="56"/>
  <c r="BC19" i="56"/>
  <c r="BC20" i="56"/>
  <c r="BC21" i="56"/>
  <c r="BC22" i="56"/>
  <c r="BC23" i="56"/>
  <c r="BC24" i="56"/>
  <c r="BC25" i="56"/>
  <c r="BC26" i="56"/>
  <c r="BC27" i="56"/>
  <c r="BC28" i="56"/>
  <c r="BC29" i="56"/>
  <c r="BC30" i="56"/>
  <c r="BC31" i="56"/>
  <c r="BC32" i="56"/>
  <c r="BC33" i="56"/>
  <c r="BC34" i="56"/>
  <c r="BC35" i="56"/>
  <c r="BC36" i="56"/>
  <c r="BC37" i="56"/>
  <c r="BC38" i="56"/>
  <c r="BC39" i="56"/>
  <c r="BC40" i="56"/>
  <c r="BC41" i="56"/>
  <c r="BC42" i="56"/>
  <c r="BC43" i="56"/>
  <c r="BC44" i="56"/>
  <c r="BC45" i="56"/>
  <c r="BC46" i="56"/>
  <c r="BC47" i="56"/>
  <c r="BC48" i="56"/>
  <c r="BC49" i="56"/>
  <c r="BC50" i="56"/>
  <c r="BC51" i="56"/>
  <c r="BC52" i="56"/>
  <c r="BC53" i="56"/>
  <c r="BC54" i="56"/>
  <c r="BC55" i="56"/>
  <c r="BC56" i="56"/>
  <c r="BC57" i="56"/>
  <c r="BC58" i="56"/>
  <c r="BC59" i="56"/>
  <c r="BC60" i="56"/>
  <c r="BC61" i="56"/>
  <c r="BC62" i="56"/>
  <c r="BC63" i="56"/>
  <c r="BC64" i="56"/>
  <c r="BC65" i="56"/>
  <c r="BC66" i="56"/>
  <c r="BC67" i="56"/>
  <c r="BC68" i="56"/>
  <c r="BC69" i="56"/>
  <c r="BC70" i="56"/>
  <c r="BC71" i="56"/>
  <c r="BC72" i="56"/>
  <c r="BC73" i="56"/>
  <c r="BC74" i="56"/>
  <c r="BC75" i="56"/>
  <c r="BC76" i="56"/>
  <c r="BC77" i="56"/>
  <c r="BC78" i="56"/>
  <c r="BC79" i="56"/>
  <c r="BC80" i="56"/>
  <c r="BC81" i="56"/>
  <c r="BC82" i="56"/>
  <c r="BC83" i="56"/>
  <c r="BC84" i="56"/>
  <c r="BC85" i="56"/>
  <c r="BC86" i="56"/>
  <c r="BC87" i="56"/>
  <c r="BC88" i="56"/>
  <c r="BC89" i="56"/>
  <c r="BC90" i="56"/>
  <c r="BC91" i="56"/>
  <c r="BC92" i="56"/>
  <c r="BC93" i="56"/>
  <c r="BC94" i="56"/>
  <c r="BC95" i="56"/>
  <c r="BC96" i="56"/>
  <c r="BC97" i="56"/>
  <c r="BC98" i="56"/>
  <c r="BC99" i="56"/>
  <c r="BC100" i="56"/>
  <c r="BC101" i="56"/>
  <c r="BC2" i="56"/>
  <c r="BA3" i="56"/>
  <c r="BA4" i="56"/>
  <c r="BA5" i="56"/>
  <c r="BA6" i="56"/>
  <c r="BA7" i="56"/>
  <c r="BA8" i="56"/>
  <c r="BA9" i="56"/>
  <c r="BA10" i="56"/>
  <c r="BA11" i="56"/>
  <c r="BA12" i="56"/>
  <c r="BA13" i="56"/>
  <c r="BA14" i="56"/>
  <c r="BA15" i="56"/>
  <c r="BA16" i="56"/>
  <c r="BA17" i="56"/>
  <c r="BA18" i="56"/>
  <c r="BA19" i="56"/>
  <c r="BA20" i="56"/>
  <c r="BA21" i="56"/>
  <c r="BA22" i="56"/>
  <c r="BA23" i="56"/>
  <c r="BA24" i="56"/>
  <c r="BA25" i="56"/>
  <c r="BA26" i="56"/>
  <c r="BA27" i="56"/>
  <c r="BA28" i="56"/>
  <c r="BA29" i="56"/>
  <c r="BA30" i="56"/>
  <c r="BA31" i="56"/>
  <c r="BA32" i="56"/>
  <c r="BA33" i="56"/>
  <c r="BA34" i="56"/>
  <c r="BA35" i="56"/>
  <c r="BA36" i="56"/>
  <c r="BA37" i="56"/>
  <c r="BA38" i="56"/>
  <c r="BA39" i="56"/>
  <c r="BA40" i="56"/>
  <c r="BA41" i="56"/>
  <c r="BA42" i="56"/>
  <c r="BA43" i="56"/>
  <c r="BA44" i="56"/>
  <c r="BA45" i="56"/>
  <c r="BA46" i="56"/>
  <c r="BA47" i="56"/>
  <c r="BA48" i="56"/>
  <c r="BA49" i="56"/>
  <c r="BA50" i="56"/>
  <c r="BA51" i="56"/>
  <c r="BA52" i="56"/>
  <c r="BA53" i="56"/>
  <c r="BA54" i="56"/>
  <c r="BA55" i="56"/>
  <c r="BA56" i="56"/>
  <c r="BA57" i="56"/>
  <c r="BA58" i="56"/>
  <c r="BA59" i="56"/>
  <c r="BA60" i="56"/>
  <c r="BA61" i="56"/>
  <c r="BA62" i="56"/>
  <c r="BA63" i="56"/>
  <c r="BA64" i="56"/>
  <c r="BA65" i="56"/>
  <c r="BA66" i="56"/>
  <c r="BA67" i="56"/>
  <c r="BA68" i="56"/>
  <c r="BA69" i="56"/>
  <c r="BA70" i="56"/>
  <c r="BA71" i="56"/>
  <c r="BA72" i="56"/>
  <c r="BA73" i="56"/>
  <c r="BA74" i="56"/>
  <c r="BA75" i="56"/>
  <c r="BA76" i="56"/>
  <c r="BA77" i="56"/>
  <c r="BA78" i="56"/>
  <c r="BA79" i="56"/>
  <c r="BA80" i="56"/>
  <c r="BA81" i="56"/>
  <c r="BA82" i="56"/>
  <c r="BA83" i="56"/>
  <c r="BA84" i="56"/>
  <c r="BA85" i="56"/>
  <c r="BA86" i="56"/>
  <c r="BA87" i="56"/>
  <c r="BA88" i="56"/>
  <c r="BA89" i="56"/>
  <c r="BA90" i="56"/>
  <c r="BA91" i="56"/>
  <c r="BA92" i="56"/>
  <c r="BA93" i="56"/>
  <c r="BA94" i="56"/>
  <c r="BA95" i="56"/>
  <c r="BA96" i="56"/>
  <c r="BA97" i="56"/>
  <c r="BA98" i="56"/>
  <c r="BA99" i="56"/>
  <c r="BA100" i="56"/>
  <c r="BA101" i="56"/>
  <c r="BA2" i="56"/>
  <c r="AY3" i="56"/>
  <c r="AY4" i="56"/>
  <c r="AY5" i="56"/>
  <c r="AY6" i="56"/>
  <c r="AY7" i="56"/>
  <c r="AY8" i="56"/>
  <c r="AY9" i="56"/>
  <c r="AY10" i="56"/>
  <c r="AY11" i="56"/>
  <c r="AY12" i="56"/>
  <c r="AY13" i="56"/>
  <c r="AY14" i="56"/>
  <c r="AY15" i="56"/>
  <c r="AY16" i="56"/>
  <c r="AY17" i="56"/>
  <c r="AY18" i="56"/>
  <c r="AY19" i="56"/>
  <c r="AY20" i="56"/>
  <c r="AY21" i="56"/>
  <c r="AY22" i="56"/>
  <c r="AY23" i="56"/>
  <c r="AY24" i="56"/>
  <c r="AY25" i="56"/>
  <c r="AY26" i="56"/>
  <c r="AY27" i="56"/>
  <c r="AY28" i="56"/>
  <c r="AY29" i="56"/>
  <c r="AY30" i="56"/>
  <c r="AY31" i="56"/>
  <c r="AY32" i="56"/>
  <c r="AY33" i="56"/>
  <c r="AY34" i="56"/>
  <c r="AY35" i="56"/>
  <c r="AY36" i="56"/>
  <c r="AY37" i="56"/>
  <c r="AY38" i="56"/>
  <c r="AY39" i="56"/>
  <c r="AY40" i="56"/>
  <c r="AY41" i="56"/>
  <c r="AY42" i="56"/>
  <c r="AY43" i="56"/>
  <c r="AY44" i="56"/>
  <c r="AY45" i="56"/>
  <c r="AY46" i="56"/>
  <c r="AY47" i="56"/>
  <c r="AY48" i="56"/>
  <c r="AY49" i="56"/>
  <c r="AY50" i="56"/>
  <c r="AY51" i="56"/>
  <c r="AY52" i="56"/>
  <c r="AY53" i="56"/>
  <c r="AY54" i="56"/>
  <c r="AY55" i="56"/>
  <c r="AY56" i="56"/>
  <c r="AY57" i="56"/>
  <c r="AY58" i="56"/>
  <c r="AY59" i="56"/>
  <c r="AY60" i="56"/>
  <c r="AY61" i="56"/>
  <c r="AY62" i="56"/>
  <c r="AY63" i="56"/>
  <c r="AY64" i="56"/>
  <c r="AY65" i="56"/>
  <c r="AY66" i="56"/>
  <c r="AY67" i="56"/>
  <c r="AY68" i="56"/>
  <c r="AY69" i="56"/>
  <c r="AY70" i="56"/>
  <c r="AY71" i="56"/>
  <c r="AY72" i="56"/>
  <c r="AY73" i="56"/>
  <c r="AY74" i="56"/>
  <c r="AY75" i="56"/>
  <c r="AY76" i="56"/>
  <c r="AY77" i="56"/>
  <c r="AY78" i="56"/>
  <c r="AY79" i="56"/>
  <c r="AY80" i="56"/>
  <c r="AY81" i="56"/>
  <c r="AY82" i="56"/>
  <c r="AY83" i="56"/>
  <c r="AY84" i="56"/>
  <c r="AY85" i="56"/>
  <c r="AY86" i="56"/>
  <c r="AY87" i="56"/>
  <c r="AY88" i="56"/>
  <c r="AY89" i="56"/>
  <c r="AY90" i="56"/>
  <c r="AY91" i="56"/>
  <c r="AY92" i="56"/>
  <c r="AY93" i="56"/>
  <c r="AY94" i="56"/>
  <c r="AY95" i="56"/>
  <c r="AY96" i="56"/>
  <c r="AY97" i="56"/>
  <c r="AY98" i="56"/>
  <c r="AY99" i="56"/>
  <c r="AY100" i="56"/>
  <c r="AY101" i="56"/>
  <c r="AY2" i="56"/>
  <c r="AW3" i="56"/>
  <c r="AW4" i="56"/>
  <c r="AW5" i="56"/>
  <c r="AW6" i="56"/>
  <c r="AW7" i="56"/>
  <c r="AW8" i="56"/>
  <c r="AW9" i="56"/>
  <c r="AW10" i="56"/>
  <c r="AW11" i="56"/>
  <c r="AW12" i="56"/>
  <c r="AW13" i="56"/>
  <c r="AW14" i="56"/>
  <c r="AW15" i="56"/>
  <c r="AW16" i="56"/>
  <c r="AW17" i="56"/>
  <c r="AW18" i="56"/>
  <c r="AW19" i="56"/>
  <c r="AW20" i="56"/>
  <c r="AW21" i="56"/>
  <c r="AW22" i="56"/>
  <c r="AW23" i="56"/>
  <c r="AW24" i="56"/>
  <c r="AW25" i="56"/>
  <c r="AW26" i="56"/>
  <c r="AW27" i="56"/>
  <c r="AW28" i="56"/>
  <c r="AW29" i="56"/>
  <c r="AW30" i="56"/>
  <c r="AW31" i="56"/>
  <c r="AW32" i="56"/>
  <c r="AW33" i="56"/>
  <c r="AW34" i="56"/>
  <c r="AW35" i="56"/>
  <c r="AW36" i="56"/>
  <c r="AW37" i="56"/>
  <c r="AW38" i="56"/>
  <c r="AW39" i="56"/>
  <c r="AW40" i="56"/>
  <c r="AW41" i="56"/>
  <c r="AW42" i="56"/>
  <c r="AW43" i="56"/>
  <c r="AW44" i="56"/>
  <c r="AW45" i="56"/>
  <c r="AW46" i="56"/>
  <c r="AW47" i="56"/>
  <c r="AW48" i="56"/>
  <c r="AW49" i="56"/>
  <c r="AW50" i="56"/>
  <c r="AW51" i="56"/>
  <c r="AW52" i="56"/>
  <c r="AW53" i="56"/>
  <c r="AW54" i="56"/>
  <c r="AW55" i="56"/>
  <c r="AW56" i="56"/>
  <c r="AW57" i="56"/>
  <c r="AW58" i="56"/>
  <c r="AW59" i="56"/>
  <c r="AW60" i="56"/>
  <c r="AW61" i="56"/>
  <c r="AW62" i="56"/>
  <c r="AW63" i="56"/>
  <c r="AW64" i="56"/>
  <c r="AW65" i="56"/>
  <c r="AW66" i="56"/>
  <c r="AW67" i="56"/>
  <c r="AW68" i="56"/>
  <c r="AW69" i="56"/>
  <c r="AW70" i="56"/>
  <c r="AW71" i="56"/>
  <c r="AW72" i="56"/>
  <c r="AW73" i="56"/>
  <c r="AW74" i="56"/>
  <c r="AW75" i="56"/>
  <c r="AW76" i="56"/>
  <c r="AW77" i="56"/>
  <c r="AW78" i="56"/>
  <c r="AW79" i="56"/>
  <c r="AW80" i="56"/>
  <c r="AW81" i="56"/>
  <c r="AW82" i="56"/>
  <c r="AW83" i="56"/>
  <c r="AW84" i="56"/>
  <c r="AW85" i="56"/>
  <c r="AW86" i="56"/>
  <c r="AW87" i="56"/>
  <c r="AW88" i="56"/>
  <c r="AW89" i="56"/>
  <c r="AW90" i="56"/>
  <c r="AW91" i="56"/>
  <c r="AW92" i="56"/>
  <c r="AW93" i="56"/>
  <c r="AW94" i="56"/>
  <c r="AW95" i="56"/>
  <c r="AW96" i="56"/>
  <c r="AW97" i="56"/>
  <c r="AW98" i="56"/>
  <c r="AW99" i="56"/>
  <c r="AW100" i="56"/>
  <c r="AW101" i="56"/>
  <c r="AW2" i="56"/>
  <c r="AU3" i="56"/>
  <c r="AU4" i="56"/>
  <c r="AU5" i="56"/>
  <c r="AU6" i="56"/>
  <c r="AU7" i="56"/>
  <c r="AU8" i="56"/>
  <c r="AU9" i="56"/>
  <c r="AU10" i="56"/>
  <c r="AU11" i="56"/>
  <c r="AU12" i="56"/>
  <c r="AU13" i="56"/>
  <c r="AU14" i="56"/>
  <c r="AU15" i="56"/>
  <c r="AU16" i="56"/>
  <c r="AU17" i="56"/>
  <c r="AU18" i="56"/>
  <c r="AU19" i="56"/>
  <c r="AU20" i="56"/>
  <c r="AU21" i="56"/>
  <c r="AU22" i="56"/>
  <c r="AU23" i="56"/>
  <c r="AU24" i="56"/>
  <c r="AU25" i="56"/>
  <c r="AU26" i="56"/>
  <c r="AU27" i="56"/>
  <c r="AU28" i="56"/>
  <c r="AU29" i="56"/>
  <c r="AU30" i="56"/>
  <c r="AU31" i="56"/>
  <c r="AU32" i="56"/>
  <c r="AU33" i="56"/>
  <c r="AU34" i="56"/>
  <c r="AU35" i="56"/>
  <c r="AU36" i="56"/>
  <c r="AU37" i="56"/>
  <c r="AU38" i="56"/>
  <c r="AU39" i="56"/>
  <c r="AU40" i="56"/>
  <c r="AU41" i="56"/>
  <c r="AU42" i="56"/>
  <c r="AU43" i="56"/>
  <c r="AU44" i="56"/>
  <c r="AU45" i="56"/>
  <c r="AU46" i="56"/>
  <c r="AU47" i="56"/>
  <c r="AU48" i="56"/>
  <c r="AU49" i="56"/>
  <c r="AU50" i="56"/>
  <c r="AU51" i="56"/>
  <c r="AU52" i="56"/>
  <c r="AU53" i="56"/>
  <c r="AU54" i="56"/>
  <c r="AU55" i="56"/>
  <c r="AU56" i="56"/>
  <c r="AU57" i="56"/>
  <c r="AU58" i="56"/>
  <c r="AU59" i="56"/>
  <c r="AU60" i="56"/>
  <c r="AU61" i="56"/>
  <c r="AU62" i="56"/>
  <c r="AU63" i="56"/>
  <c r="AU64" i="56"/>
  <c r="AU65" i="56"/>
  <c r="AU66" i="56"/>
  <c r="AU67" i="56"/>
  <c r="AU68" i="56"/>
  <c r="AU69" i="56"/>
  <c r="AU70" i="56"/>
  <c r="AU71" i="56"/>
  <c r="AU72" i="56"/>
  <c r="AU73" i="56"/>
  <c r="AU74" i="56"/>
  <c r="AU75" i="56"/>
  <c r="AU76" i="56"/>
  <c r="AU77" i="56"/>
  <c r="AU78" i="56"/>
  <c r="AU79" i="56"/>
  <c r="AU80" i="56"/>
  <c r="AU81" i="56"/>
  <c r="AU82" i="56"/>
  <c r="AU83" i="56"/>
  <c r="AU84" i="56"/>
  <c r="AU85" i="56"/>
  <c r="AU86" i="56"/>
  <c r="AU87" i="56"/>
  <c r="AU88" i="56"/>
  <c r="AU89" i="56"/>
  <c r="AU90" i="56"/>
  <c r="AU91" i="56"/>
  <c r="AU92" i="56"/>
  <c r="AU93" i="56"/>
  <c r="AU94" i="56"/>
  <c r="AU95" i="56"/>
  <c r="AU96" i="56"/>
  <c r="AU97" i="56"/>
  <c r="AU98" i="56"/>
  <c r="AU99" i="56"/>
  <c r="AU100" i="56"/>
  <c r="AU101" i="56"/>
  <c r="AU2" i="56"/>
  <c r="AQ3" i="56"/>
  <c r="AQ4" i="56"/>
  <c r="AQ5" i="56"/>
  <c r="AQ6" i="56"/>
  <c r="AQ7" i="56"/>
  <c r="AQ8" i="56"/>
  <c r="AQ9" i="56"/>
  <c r="AQ10" i="56"/>
  <c r="AQ11" i="56"/>
  <c r="AQ12" i="56"/>
  <c r="AQ13" i="56"/>
  <c r="AQ14" i="56"/>
  <c r="AQ15" i="56"/>
  <c r="AQ16" i="56"/>
  <c r="AQ17" i="56"/>
  <c r="AQ18" i="56"/>
  <c r="AQ19" i="56"/>
  <c r="AQ20" i="56"/>
  <c r="AQ21" i="56"/>
  <c r="AQ22" i="56"/>
  <c r="AQ23" i="56"/>
  <c r="AQ24" i="56"/>
  <c r="AQ25" i="56"/>
  <c r="AQ26" i="56"/>
  <c r="AQ27" i="56"/>
  <c r="AQ28" i="56"/>
  <c r="AQ29" i="56"/>
  <c r="AQ30" i="56"/>
  <c r="AQ31" i="56"/>
  <c r="AQ32" i="56"/>
  <c r="AQ33" i="56"/>
  <c r="AQ34" i="56"/>
  <c r="AQ35" i="56"/>
  <c r="AQ36" i="56"/>
  <c r="AQ37" i="56"/>
  <c r="AQ38" i="56"/>
  <c r="AQ39" i="56"/>
  <c r="AQ40" i="56"/>
  <c r="AQ41" i="56"/>
  <c r="AQ42" i="56"/>
  <c r="AQ43" i="56"/>
  <c r="AQ44" i="56"/>
  <c r="AQ45" i="56"/>
  <c r="AQ46" i="56"/>
  <c r="AQ47" i="56"/>
  <c r="AQ48" i="56"/>
  <c r="AQ49" i="56"/>
  <c r="AQ50" i="56"/>
  <c r="AQ51" i="56"/>
  <c r="AQ52" i="56"/>
  <c r="AQ53" i="56"/>
  <c r="AQ54" i="56"/>
  <c r="AQ55" i="56"/>
  <c r="AQ56" i="56"/>
  <c r="AQ57" i="56"/>
  <c r="AQ58" i="56"/>
  <c r="AQ59" i="56"/>
  <c r="AQ60" i="56"/>
  <c r="AQ61" i="56"/>
  <c r="AQ62" i="56"/>
  <c r="AQ63" i="56"/>
  <c r="AQ64" i="56"/>
  <c r="AQ65" i="56"/>
  <c r="AQ66" i="56"/>
  <c r="AQ67" i="56"/>
  <c r="AQ68" i="56"/>
  <c r="AQ69" i="56"/>
  <c r="AQ70" i="56"/>
  <c r="AQ71" i="56"/>
  <c r="AQ72" i="56"/>
  <c r="AQ73" i="56"/>
  <c r="AQ74" i="56"/>
  <c r="AQ75" i="56"/>
  <c r="AQ76" i="56"/>
  <c r="AQ77" i="56"/>
  <c r="AQ78" i="56"/>
  <c r="AQ79" i="56"/>
  <c r="AQ80" i="56"/>
  <c r="AQ81" i="56"/>
  <c r="AQ82" i="56"/>
  <c r="AQ83" i="56"/>
  <c r="AQ84" i="56"/>
  <c r="AQ85" i="56"/>
  <c r="AQ86" i="56"/>
  <c r="AQ87" i="56"/>
  <c r="AQ88" i="56"/>
  <c r="AQ89" i="56"/>
  <c r="AQ90" i="56"/>
  <c r="AQ91" i="56"/>
  <c r="AQ92" i="56"/>
  <c r="AQ93" i="56"/>
  <c r="AQ94" i="56"/>
  <c r="AQ95" i="56"/>
  <c r="AQ96" i="56"/>
  <c r="AQ97" i="56"/>
  <c r="AQ98" i="56"/>
  <c r="AQ99" i="56"/>
  <c r="AQ100" i="56"/>
  <c r="AQ101" i="56"/>
  <c r="AQ2" i="56"/>
  <c r="AO3" i="56"/>
  <c r="AO4" i="56"/>
  <c r="AO5" i="56"/>
  <c r="AO6" i="56"/>
  <c r="AO7" i="56"/>
  <c r="AO8" i="56"/>
  <c r="AO9" i="56"/>
  <c r="AO10" i="56"/>
  <c r="AO11" i="56"/>
  <c r="AO12" i="56"/>
  <c r="AO13" i="56"/>
  <c r="AO14" i="56"/>
  <c r="AO15" i="56"/>
  <c r="AO16" i="56"/>
  <c r="AO17" i="56"/>
  <c r="AO18" i="56"/>
  <c r="AO19" i="56"/>
  <c r="AO20" i="56"/>
  <c r="AO21" i="56"/>
  <c r="AO22" i="56"/>
  <c r="AO23" i="56"/>
  <c r="AO24" i="56"/>
  <c r="AO25" i="56"/>
  <c r="AO26" i="56"/>
  <c r="AO27" i="56"/>
  <c r="AO28" i="56"/>
  <c r="AO29" i="56"/>
  <c r="AO30" i="56"/>
  <c r="AO31" i="56"/>
  <c r="AO32" i="56"/>
  <c r="AO33" i="56"/>
  <c r="AO34" i="56"/>
  <c r="AO35" i="56"/>
  <c r="AO36" i="56"/>
  <c r="AO37" i="56"/>
  <c r="AO38" i="56"/>
  <c r="AO39" i="56"/>
  <c r="AO40" i="56"/>
  <c r="AO41" i="56"/>
  <c r="AO42" i="56"/>
  <c r="AO43" i="56"/>
  <c r="AO44" i="56"/>
  <c r="AO45" i="56"/>
  <c r="AO46" i="56"/>
  <c r="AO47" i="56"/>
  <c r="AO48" i="56"/>
  <c r="AO49" i="56"/>
  <c r="AO50" i="56"/>
  <c r="AO51" i="56"/>
  <c r="AO52" i="56"/>
  <c r="AO53" i="56"/>
  <c r="AO54" i="56"/>
  <c r="AO55" i="56"/>
  <c r="AO56" i="56"/>
  <c r="AO57" i="56"/>
  <c r="AO58" i="56"/>
  <c r="AO59" i="56"/>
  <c r="AO60" i="56"/>
  <c r="AO61" i="56"/>
  <c r="AO62" i="56"/>
  <c r="AO63" i="56"/>
  <c r="AO64" i="56"/>
  <c r="AO65" i="56"/>
  <c r="AO66" i="56"/>
  <c r="AO67" i="56"/>
  <c r="AO68" i="56"/>
  <c r="AO69" i="56"/>
  <c r="AO70" i="56"/>
  <c r="AO71" i="56"/>
  <c r="AO72" i="56"/>
  <c r="AO73" i="56"/>
  <c r="AO74" i="56"/>
  <c r="AO75" i="56"/>
  <c r="AO76" i="56"/>
  <c r="AO77" i="56"/>
  <c r="AO78" i="56"/>
  <c r="AO79" i="56"/>
  <c r="AO80" i="56"/>
  <c r="AO81" i="56"/>
  <c r="AO82" i="56"/>
  <c r="AO83" i="56"/>
  <c r="AO84" i="56"/>
  <c r="AO85" i="56"/>
  <c r="AO86" i="56"/>
  <c r="AO87" i="56"/>
  <c r="AO88" i="56"/>
  <c r="AO89" i="56"/>
  <c r="AO90" i="56"/>
  <c r="AO91" i="56"/>
  <c r="AO92" i="56"/>
  <c r="AO93" i="56"/>
  <c r="AO94" i="56"/>
  <c r="AO95" i="56"/>
  <c r="AO96" i="56"/>
  <c r="AO97" i="56"/>
  <c r="AO98" i="56"/>
  <c r="AO99" i="56"/>
  <c r="AO100" i="56"/>
  <c r="AO101" i="56"/>
  <c r="AO2" i="56"/>
  <c r="AM3" i="56"/>
  <c r="AM4" i="56"/>
  <c r="AM5" i="56"/>
  <c r="AM6" i="56"/>
  <c r="AM7" i="56"/>
  <c r="AM8" i="56"/>
  <c r="AM9" i="56"/>
  <c r="AM10" i="56"/>
  <c r="AM11" i="56"/>
  <c r="AM12" i="56"/>
  <c r="AM13" i="56"/>
  <c r="AM14" i="56"/>
  <c r="AM15" i="56"/>
  <c r="AM16" i="56"/>
  <c r="AM17" i="56"/>
  <c r="AM18" i="56"/>
  <c r="AM19" i="56"/>
  <c r="AM20" i="56"/>
  <c r="AM21" i="56"/>
  <c r="AM22" i="56"/>
  <c r="AM23" i="56"/>
  <c r="AM24" i="56"/>
  <c r="AM25" i="56"/>
  <c r="AM26" i="56"/>
  <c r="AM27" i="56"/>
  <c r="AM28" i="56"/>
  <c r="AM29" i="56"/>
  <c r="AM30" i="56"/>
  <c r="AM31" i="56"/>
  <c r="AM32" i="56"/>
  <c r="AM33" i="56"/>
  <c r="AM34" i="56"/>
  <c r="AM35" i="56"/>
  <c r="AM36" i="56"/>
  <c r="AM37" i="56"/>
  <c r="AM38" i="56"/>
  <c r="AM39" i="56"/>
  <c r="AM40" i="56"/>
  <c r="AM41" i="56"/>
  <c r="AM42" i="56"/>
  <c r="AM43" i="56"/>
  <c r="AM44" i="56"/>
  <c r="AM45" i="56"/>
  <c r="AM46" i="56"/>
  <c r="AM47" i="56"/>
  <c r="AM48" i="56"/>
  <c r="AM49" i="56"/>
  <c r="AM50" i="56"/>
  <c r="AM51" i="56"/>
  <c r="AM52" i="56"/>
  <c r="AM53" i="56"/>
  <c r="AM54" i="56"/>
  <c r="AM55" i="56"/>
  <c r="AM56" i="56"/>
  <c r="AM57" i="56"/>
  <c r="AM58" i="56"/>
  <c r="AM59" i="56"/>
  <c r="AM60" i="56"/>
  <c r="AM61" i="56"/>
  <c r="AM62" i="56"/>
  <c r="AM63" i="56"/>
  <c r="AM64" i="56"/>
  <c r="AM65" i="56"/>
  <c r="AM66" i="56"/>
  <c r="AM67" i="56"/>
  <c r="AM68" i="56"/>
  <c r="AM69" i="56"/>
  <c r="AM70" i="56"/>
  <c r="AM71" i="56"/>
  <c r="AM72" i="56"/>
  <c r="AM73" i="56"/>
  <c r="AM74" i="56"/>
  <c r="AM75" i="56"/>
  <c r="AM76" i="56"/>
  <c r="AM77" i="56"/>
  <c r="AM78" i="56"/>
  <c r="AM79" i="56"/>
  <c r="AM80" i="56"/>
  <c r="AM81" i="56"/>
  <c r="AM82" i="56"/>
  <c r="AM83" i="56"/>
  <c r="AM84" i="56"/>
  <c r="AM85" i="56"/>
  <c r="AM86" i="56"/>
  <c r="AM87" i="56"/>
  <c r="AM88" i="56"/>
  <c r="AM89" i="56"/>
  <c r="AM90" i="56"/>
  <c r="AM91" i="56"/>
  <c r="AM92" i="56"/>
  <c r="AM93" i="56"/>
  <c r="AM94" i="56"/>
  <c r="AM95" i="56"/>
  <c r="AM96" i="56"/>
  <c r="AM97" i="56"/>
  <c r="AM98" i="56"/>
  <c r="AM99" i="56"/>
  <c r="AM100" i="56"/>
  <c r="AM101" i="56"/>
  <c r="AM2" i="56"/>
  <c r="BC3" i="55"/>
  <c r="BC4" i="55"/>
  <c r="BC5" i="55"/>
  <c r="BC6" i="55"/>
  <c r="BC7" i="55"/>
  <c r="BC8" i="55"/>
  <c r="BC9" i="55"/>
  <c r="BC10" i="55"/>
  <c r="BC11" i="55"/>
  <c r="BC12" i="55"/>
  <c r="BC13" i="55"/>
  <c r="BC14" i="55"/>
  <c r="BC15" i="55"/>
  <c r="BC16" i="55"/>
  <c r="BC17" i="55"/>
  <c r="BC18" i="55"/>
  <c r="BC19" i="55"/>
  <c r="BC20" i="55"/>
  <c r="BC21" i="55"/>
  <c r="BC22" i="55"/>
  <c r="BC23" i="55"/>
  <c r="BC24" i="55"/>
  <c r="BC25" i="55"/>
  <c r="BC26" i="55"/>
  <c r="BC27" i="55"/>
  <c r="BC28" i="55"/>
  <c r="BC29" i="55"/>
  <c r="BC30" i="55"/>
  <c r="BC31" i="55"/>
  <c r="BC32" i="55"/>
  <c r="BC33" i="55"/>
  <c r="BC34" i="55"/>
  <c r="BC35" i="55"/>
  <c r="BC36" i="55"/>
  <c r="BC37" i="55"/>
  <c r="BC38" i="55"/>
  <c r="BC39" i="55"/>
  <c r="BC40" i="55"/>
  <c r="BC41" i="55"/>
  <c r="BC42" i="55"/>
  <c r="BC43" i="55"/>
  <c r="BC44" i="55"/>
  <c r="BC45" i="55"/>
  <c r="BC46" i="55"/>
  <c r="BC47" i="55"/>
  <c r="BC48" i="55"/>
  <c r="BC49" i="55"/>
  <c r="BC50" i="55"/>
  <c r="BC51" i="55"/>
  <c r="BC52" i="55"/>
  <c r="BC53" i="55"/>
  <c r="BC54" i="55"/>
  <c r="BC55" i="55"/>
  <c r="BC56" i="55"/>
  <c r="BC57" i="55"/>
  <c r="BC58" i="55"/>
  <c r="BC59" i="55"/>
  <c r="BC60" i="55"/>
  <c r="BC61" i="55"/>
  <c r="BC62" i="55"/>
  <c r="BC63" i="55"/>
  <c r="BC64" i="55"/>
  <c r="BC65" i="55"/>
  <c r="BC66" i="55"/>
  <c r="BC67" i="55"/>
  <c r="BC68" i="55"/>
  <c r="BC69" i="55"/>
  <c r="BC70" i="55"/>
  <c r="BC71" i="55"/>
  <c r="BC72" i="55"/>
  <c r="BC73" i="55"/>
  <c r="BC74" i="55"/>
  <c r="BC75" i="55"/>
  <c r="BC76" i="55"/>
  <c r="BC77" i="55"/>
  <c r="BC78" i="55"/>
  <c r="BC79" i="55"/>
  <c r="BC80" i="55"/>
  <c r="BC81" i="55"/>
  <c r="BC82" i="55"/>
  <c r="BC83" i="55"/>
  <c r="BC84" i="55"/>
  <c r="BC85" i="55"/>
  <c r="BC86" i="55"/>
  <c r="BC87" i="55"/>
  <c r="BC88" i="55"/>
  <c r="BC89" i="55"/>
  <c r="BC90" i="55"/>
  <c r="BC91" i="55"/>
  <c r="BC92" i="55"/>
  <c r="BC93" i="55"/>
  <c r="BC94" i="55"/>
  <c r="BC95" i="55"/>
  <c r="BC96" i="55"/>
  <c r="BC97" i="55"/>
  <c r="BC98" i="55"/>
  <c r="BC99" i="55"/>
  <c r="BC100" i="55"/>
  <c r="BC101" i="55"/>
  <c r="BC2" i="55"/>
  <c r="BA3" i="55"/>
  <c r="BA4" i="55"/>
  <c r="BA5" i="55"/>
  <c r="BA6" i="55"/>
  <c r="BA7" i="55"/>
  <c r="BA8" i="55"/>
  <c r="BA9" i="55"/>
  <c r="BA10" i="55"/>
  <c r="BA11" i="55"/>
  <c r="BA12" i="55"/>
  <c r="BA13" i="55"/>
  <c r="BA14" i="55"/>
  <c r="BA15" i="55"/>
  <c r="BA16" i="55"/>
  <c r="BA17" i="55"/>
  <c r="BA18" i="55"/>
  <c r="BA19" i="55"/>
  <c r="BA20" i="55"/>
  <c r="BA21" i="55"/>
  <c r="BA22" i="55"/>
  <c r="BA23" i="55"/>
  <c r="BA24" i="55"/>
  <c r="BA25" i="55"/>
  <c r="BA26" i="55"/>
  <c r="BA27" i="55"/>
  <c r="BA28" i="55"/>
  <c r="BA29" i="55"/>
  <c r="BA30" i="55"/>
  <c r="BA31" i="55"/>
  <c r="BA32" i="55"/>
  <c r="BA33" i="55"/>
  <c r="BA34" i="55"/>
  <c r="BA35" i="55"/>
  <c r="BA36" i="55"/>
  <c r="BA37" i="55"/>
  <c r="BA38" i="55"/>
  <c r="BA39" i="55"/>
  <c r="BA40" i="55"/>
  <c r="BA41" i="55"/>
  <c r="BA42" i="55"/>
  <c r="BA43" i="55"/>
  <c r="BA44" i="55"/>
  <c r="BA45" i="55"/>
  <c r="BA46" i="55"/>
  <c r="BA47" i="55"/>
  <c r="BA48" i="55"/>
  <c r="BA49" i="55"/>
  <c r="BA50" i="55"/>
  <c r="BA51" i="55"/>
  <c r="BA52" i="55"/>
  <c r="BA53" i="55"/>
  <c r="BA54" i="55"/>
  <c r="BA55" i="55"/>
  <c r="BA56" i="55"/>
  <c r="BA57" i="55"/>
  <c r="BA58" i="55"/>
  <c r="BA59" i="55"/>
  <c r="BA60" i="55"/>
  <c r="BA61" i="55"/>
  <c r="BA62" i="55"/>
  <c r="BA63" i="55"/>
  <c r="BA64" i="55"/>
  <c r="BA65" i="55"/>
  <c r="BA66" i="55"/>
  <c r="BA67" i="55"/>
  <c r="BA68" i="55"/>
  <c r="BA69" i="55"/>
  <c r="BA70" i="55"/>
  <c r="BA71" i="55"/>
  <c r="BA72" i="55"/>
  <c r="BA73" i="55"/>
  <c r="BA74" i="55"/>
  <c r="BA75" i="55"/>
  <c r="BA76" i="55"/>
  <c r="BA77" i="55"/>
  <c r="BA78" i="55"/>
  <c r="BA79" i="55"/>
  <c r="BA80" i="55"/>
  <c r="BA81" i="55"/>
  <c r="BA82" i="55"/>
  <c r="BA83" i="55"/>
  <c r="BA84" i="55"/>
  <c r="BA85" i="55"/>
  <c r="BA86" i="55"/>
  <c r="BA87" i="55"/>
  <c r="BA88" i="55"/>
  <c r="BA89" i="55"/>
  <c r="BA90" i="55"/>
  <c r="BA91" i="55"/>
  <c r="BA92" i="55"/>
  <c r="BA93" i="55"/>
  <c r="BA94" i="55"/>
  <c r="BA95" i="55"/>
  <c r="BA96" i="55"/>
  <c r="BA97" i="55"/>
  <c r="BA98" i="55"/>
  <c r="BA99" i="55"/>
  <c r="BA100" i="55"/>
  <c r="BA101" i="55"/>
  <c r="BA2" i="55"/>
  <c r="AY3" i="55"/>
  <c r="AY4" i="55"/>
  <c r="AY5" i="55"/>
  <c r="AY6" i="55"/>
  <c r="AY7" i="55"/>
  <c r="AY8" i="55"/>
  <c r="AY9" i="55"/>
  <c r="AY10" i="55"/>
  <c r="AY11" i="55"/>
  <c r="AY12" i="55"/>
  <c r="AY13" i="55"/>
  <c r="AY14" i="55"/>
  <c r="AY15" i="55"/>
  <c r="AY16" i="55"/>
  <c r="AY17" i="55"/>
  <c r="AY18" i="55"/>
  <c r="AY19" i="55"/>
  <c r="AY20" i="55"/>
  <c r="AY21" i="55"/>
  <c r="AY22" i="55"/>
  <c r="AY23" i="55"/>
  <c r="AY24" i="55"/>
  <c r="AY25" i="55"/>
  <c r="AY26" i="55"/>
  <c r="AY27" i="55"/>
  <c r="AY28" i="55"/>
  <c r="AY29" i="55"/>
  <c r="AY30" i="55"/>
  <c r="AY31" i="55"/>
  <c r="AY32" i="55"/>
  <c r="AY33" i="55"/>
  <c r="AY34" i="55"/>
  <c r="AY35" i="55"/>
  <c r="AY36" i="55"/>
  <c r="AY37" i="55"/>
  <c r="AY38" i="55"/>
  <c r="AY39" i="55"/>
  <c r="AY40" i="55"/>
  <c r="AY41" i="55"/>
  <c r="AY42" i="55"/>
  <c r="AY43" i="55"/>
  <c r="AY44" i="55"/>
  <c r="AY45" i="55"/>
  <c r="AY46" i="55"/>
  <c r="AY47" i="55"/>
  <c r="AY48" i="55"/>
  <c r="AY49" i="55"/>
  <c r="AY50" i="55"/>
  <c r="AY51" i="55"/>
  <c r="AY52" i="55"/>
  <c r="AY53" i="55"/>
  <c r="AY54" i="55"/>
  <c r="AY55" i="55"/>
  <c r="AY56" i="55"/>
  <c r="AY57" i="55"/>
  <c r="AY58" i="55"/>
  <c r="AY59" i="55"/>
  <c r="AY60" i="55"/>
  <c r="AY61" i="55"/>
  <c r="AY62" i="55"/>
  <c r="AY63" i="55"/>
  <c r="AY64" i="55"/>
  <c r="AY65" i="55"/>
  <c r="AY66" i="55"/>
  <c r="AY67" i="55"/>
  <c r="AY68" i="55"/>
  <c r="AY69" i="55"/>
  <c r="AY70" i="55"/>
  <c r="AY71" i="55"/>
  <c r="AY72" i="55"/>
  <c r="AY73" i="55"/>
  <c r="AY74" i="55"/>
  <c r="AY75" i="55"/>
  <c r="AY76" i="55"/>
  <c r="AY77" i="55"/>
  <c r="AY78" i="55"/>
  <c r="AY79" i="55"/>
  <c r="AY80" i="55"/>
  <c r="AY81" i="55"/>
  <c r="AY82" i="55"/>
  <c r="AY83" i="55"/>
  <c r="AY84" i="55"/>
  <c r="AY85" i="55"/>
  <c r="AY86" i="55"/>
  <c r="AY87" i="55"/>
  <c r="AY88" i="55"/>
  <c r="AY89" i="55"/>
  <c r="AY90" i="55"/>
  <c r="AY91" i="55"/>
  <c r="AY92" i="55"/>
  <c r="AY93" i="55"/>
  <c r="AY94" i="55"/>
  <c r="AY95" i="55"/>
  <c r="AY96" i="55"/>
  <c r="AY97" i="55"/>
  <c r="AY98" i="55"/>
  <c r="AY99" i="55"/>
  <c r="AY100" i="55"/>
  <c r="AY101" i="55"/>
  <c r="AY2" i="55"/>
  <c r="AW3" i="55"/>
  <c r="AW4" i="55"/>
  <c r="AW5" i="55"/>
  <c r="AW6" i="55"/>
  <c r="AW7" i="55"/>
  <c r="AW8" i="55"/>
  <c r="AW9" i="55"/>
  <c r="AW10" i="55"/>
  <c r="AW11" i="55"/>
  <c r="AW12" i="55"/>
  <c r="AW13" i="55"/>
  <c r="AW14" i="55"/>
  <c r="AW15" i="55"/>
  <c r="AW16" i="55"/>
  <c r="AW17" i="55"/>
  <c r="AW18" i="55"/>
  <c r="AW19" i="55"/>
  <c r="AW20" i="55"/>
  <c r="AW21" i="55"/>
  <c r="AW22" i="55"/>
  <c r="AW23" i="55"/>
  <c r="AW24" i="55"/>
  <c r="AW25" i="55"/>
  <c r="AW26" i="55"/>
  <c r="AW27" i="55"/>
  <c r="AW28" i="55"/>
  <c r="AW29" i="55"/>
  <c r="AW30" i="55"/>
  <c r="AW31" i="55"/>
  <c r="AW32" i="55"/>
  <c r="AW33" i="55"/>
  <c r="AW34" i="55"/>
  <c r="AW35" i="55"/>
  <c r="AW36" i="55"/>
  <c r="AW37" i="55"/>
  <c r="AW38" i="55"/>
  <c r="AW39" i="55"/>
  <c r="AW40" i="55"/>
  <c r="AW41" i="55"/>
  <c r="AW42" i="55"/>
  <c r="AW43" i="55"/>
  <c r="AW44" i="55"/>
  <c r="AW45" i="55"/>
  <c r="AW46" i="55"/>
  <c r="AW47" i="55"/>
  <c r="AW48" i="55"/>
  <c r="AW49" i="55"/>
  <c r="AW50" i="55"/>
  <c r="AW51" i="55"/>
  <c r="AW52" i="55"/>
  <c r="AW53" i="55"/>
  <c r="AW54" i="55"/>
  <c r="AW55" i="55"/>
  <c r="AW56" i="55"/>
  <c r="AW57" i="55"/>
  <c r="AW58" i="55"/>
  <c r="AW59" i="55"/>
  <c r="AW60" i="55"/>
  <c r="AW61" i="55"/>
  <c r="AW62" i="55"/>
  <c r="AW63" i="55"/>
  <c r="AW64" i="55"/>
  <c r="AW65" i="55"/>
  <c r="AW66" i="55"/>
  <c r="AW67" i="55"/>
  <c r="AW68" i="55"/>
  <c r="AW69" i="55"/>
  <c r="AW70" i="55"/>
  <c r="AW71" i="55"/>
  <c r="AW72" i="55"/>
  <c r="AW73" i="55"/>
  <c r="AW74" i="55"/>
  <c r="AW75" i="55"/>
  <c r="AW76" i="55"/>
  <c r="AW77" i="55"/>
  <c r="AW78" i="55"/>
  <c r="AW79" i="55"/>
  <c r="AW80" i="55"/>
  <c r="AW81" i="55"/>
  <c r="AW82" i="55"/>
  <c r="AW83" i="55"/>
  <c r="AW84" i="55"/>
  <c r="AW85" i="55"/>
  <c r="AW86" i="55"/>
  <c r="AW87" i="55"/>
  <c r="AW88" i="55"/>
  <c r="AW89" i="55"/>
  <c r="AW90" i="55"/>
  <c r="AW91" i="55"/>
  <c r="AW92" i="55"/>
  <c r="AW93" i="55"/>
  <c r="AW94" i="55"/>
  <c r="AW95" i="55"/>
  <c r="AW96" i="55"/>
  <c r="AW97" i="55"/>
  <c r="AW98" i="55"/>
  <c r="AW99" i="55"/>
  <c r="AW100" i="55"/>
  <c r="AW101" i="55"/>
  <c r="AW2" i="55"/>
  <c r="AU3" i="55"/>
  <c r="AU4" i="55"/>
  <c r="AU5" i="55"/>
  <c r="AU6" i="55"/>
  <c r="AU7" i="55"/>
  <c r="AU8" i="55"/>
  <c r="AU9" i="55"/>
  <c r="AU10" i="55"/>
  <c r="AU11" i="55"/>
  <c r="AU12" i="55"/>
  <c r="AU13" i="55"/>
  <c r="AU14" i="55"/>
  <c r="AU15" i="55"/>
  <c r="AU16" i="55"/>
  <c r="AU17" i="55"/>
  <c r="AU18" i="55"/>
  <c r="AU19" i="55"/>
  <c r="AU20" i="55"/>
  <c r="AU21" i="55"/>
  <c r="AU22" i="55"/>
  <c r="AU23" i="55"/>
  <c r="AU24" i="55"/>
  <c r="AU25" i="55"/>
  <c r="AU26" i="55"/>
  <c r="AU27" i="55"/>
  <c r="AU28" i="55"/>
  <c r="AU29" i="55"/>
  <c r="AU30" i="55"/>
  <c r="AU31" i="55"/>
  <c r="AU32" i="55"/>
  <c r="AU33" i="55"/>
  <c r="AU34" i="55"/>
  <c r="AU35" i="55"/>
  <c r="AU36" i="55"/>
  <c r="AU37" i="55"/>
  <c r="AU38" i="55"/>
  <c r="AU39" i="55"/>
  <c r="AU40" i="55"/>
  <c r="AU41" i="55"/>
  <c r="AU42" i="55"/>
  <c r="AU43" i="55"/>
  <c r="AU44" i="55"/>
  <c r="AU45" i="55"/>
  <c r="AU46" i="55"/>
  <c r="AU47" i="55"/>
  <c r="AU48" i="55"/>
  <c r="AU49" i="55"/>
  <c r="AU50" i="55"/>
  <c r="AU51" i="55"/>
  <c r="AU52" i="55"/>
  <c r="AU53" i="55"/>
  <c r="AU54" i="55"/>
  <c r="AU55" i="55"/>
  <c r="AU56" i="55"/>
  <c r="AU57" i="55"/>
  <c r="AU58" i="55"/>
  <c r="AU59" i="55"/>
  <c r="AU60" i="55"/>
  <c r="AU61" i="55"/>
  <c r="AU62" i="55"/>
  <c r="AU63" i="55"/>
  <c r="AU64" i="55"/>
  <c r="AU65" i="55"/>
  <c r="AU66" i="55"/>
  <c r="AU67" i="55"/>
  <c r="AU68" i="55"/>
  <c r="AU69" i="55"/>
  <c r="AU70" i="55"/>
  <c r="AU71" i="55"/>
  <c r="AU72" i="55"/>
  <c r="AU73" i="55"/>
  <c r="AU74" i="55"/>
  <c r="AU75" i="55"/>
  <c r="AU76" i="55"/>
  <c r="AU77" i="55"/>
  <c r="AU78" i="55"/>
  <c r="AU79" i="55"/>
  <c r="AU80" i="55"/>
  <c r="AU81" i="55"/>
  <c r="AU82" i="55"/>
  <c r="AU83" i="55"/>
  <c r="AU84" i="55"/>
  <c r="AU85" i="55"/>
  <c r="AU86" i="55"/>
  <c r="AU87" i="55"/>
  <c r="AU88" i="55"/>
  <c r="AU89" i="55"/>
  <c r="AU90" i="55"/>
  <c r="AU91" i="55"/>
  <c r="AU92" i="55"/>
  <c r="AU93" i="55"/>
  <c r="AU94" i="55"/>
  <c r="AU95" i="55"/>
  <c r="AU96" i="55"/>
  <c r="AU97" i="55"/>
  <c r="AU98" i="55"/>
  <c r="AU99" i="55"/>
  <c r="AU100" i="55"/>
  <c r="AU101" i="55"/>
  <c r="AU2" i="55"/>
  <c r="AS3" i="55"/>
  <c r="AS4" i="55"/>
  <c r="AS5" i="55"/>
  <c r="AS6" i="55"/>
  <c r="AS7" i="55"/>
  <c r="AS8" i="55"/>
  <c r="AS9" i="55"/>
  <c r="AS10" i="55"/>
  <c r="AS11" i="55"/>
  <c r="AS12" i="55"/>
  <c r="AS13" i="55"/>
  <c r="AS14" i="55"/>
  <c r="AS15" i="55"/>
  <c r="AS16" i="55"/>
  <c r="AS17" i="55"/>
  <c r="AS18" i="55"/>
  <c r="AS19" i="55"/>
  <c r="AS20" i="55"/>
  <c r="AS21" i="55"/>
  <c r="AS22" i="55"/>
  <c r="AS23" i="55"/>
  <c r="AS24" i="55"/>
  <c r="AS25" i="55"/>
  <c r="AS26" i="55"/>
  <c r="AS27" i="55"/>
  <c r="AS28" i="55"/>
  <c r="AS29" i="55"/>
  <c r="AS30" i="55"/>
  <c r="AS31" i="55"/>
  <c r="AS32" i="55"/>
  <c r="AS33" i="55"/>
  <c r="AS34" i="55"/>
  <c r="AS35" i="55"/>
  <c r="AS36" i="55"/>
  <c r="AS37" i="55"/>
  <c r="AS38" i="55"/>
  <c r="AS39" i="55"/>
  <c r="AS40" i="55"/>
  <c r="AS41" i="55"/>
  <c r="AS42" i="55"/>
  <c r="AS43" i="55"/>
  <c r="AS44" i="55"/>
  <c r="AS45" i="55"/>
  <c r="AS46" i="55"/>
  <c r="AS47" i="55"/>
  <c r="AS48" i="55"/>
  <c r="AS49" i="55"/>
  <c r="AS50" i="55"/>
  <c r="AS51" i="55"/>
  <c r="AS52" i="55"/>
  <c r="AS53" i="55"/>
  <c r="AS54" i="55"/>
  <c r="AS55" i="55"/>
  <c r="AS56" i="55"/>
  <c r="AS57" i="55"/>
  <c r="AS58" i="55"/>
  <c r="AS59" i="55"/>
  <c r="AS60" i="55"/>
  <c r="AS61" i="55"/>
  <c r="AS62" i="55"/>
  <c r="AS63" i="55"/>
  <c r="AS64" i="55"/>
  <c r="AS65" i="55"/>
  <c r="AS66" i="55"/>
  <c r="AS67" i="55"/>
  <c r="AS68" i="55"/>
  <c r="AS69" i="55"/>
  <c r="AS70" i="55"/>
  <c r="AS71" i="55"/>
  <c r="AS72" i="55"/>
  <c r="AS73" i="55"/>
  <c r="AS74" i="55"/>
  <c r="AS75" i="55"/>
  <c r="AS76" i="55"/>
  <c r="AS77" i="55"/>
  <c r="AS78" i="55"/>
  <c r="AS79" i="55"/>
  <c r="AS80" i="55"/>
  <c r="AS81" i="55"/>
  <c r="AS82" i="55"/>
  <c r="AS83" i="55"/>
  <c r="AS84" i="55"/>
  <c r="AS85" i="55"/>
  <c r="AS86" i="55"/>
  <c r="AS87" i="55"/>
  <c r="AS88" i="55"/>
  <c r="AS89" i="55"/>
  <c r="AS90" i="55"/>
  <c r="AS91" i="55"/>
  <c r="AS92" i="55"/>
  <c r="AS93" i="55"/>
  <c r="AS94" i="55"/>
  <c r="AS95" i="55"/>
  <c r="AS96" i="55"/>
  <c r="AS97" i="55"/>
  <c r="AS98" i="55"/>
  <c r="AS99" i="55"/>
  <c r="AS100" i="55"/>
  <c r="AS101" i="55"/>
  <c r="AS2" i="55"/>
  <c r="AQ3" i="55"/>
  <c r="AQ4" i="55"/>
  <c r="AQ5" i="55"/>
  <c r="AQ6" i="55"/>
  <c r="AQ7" i="55"/>
  <c r="AQ8" i="55"/>
  <c r="AQ9" i="55"/>
  <c r="AQ10" i="55"/>
  <c r="AQ11" i="55"/>
  <c r="AQ12" i="55"/>
  <c r="AQ13" i="55"/>
  <c r="AQ14" i="55"/>
  <c r="AQ15" i="55"/>
  <c r="AQ16" i="55"/>
  <c r="AQ17" i="55"/>
  <c r="AQ18" i="55"/>
  <c r="AQ19" i="55"/>
  <c r="AQ20" i="55"/>
  <c r="AQ21" i="55"/>
  <c r="AQ22" i="55"/>
  <c r="AQ23" i="55"/>
  <c r="AQ24" i="55"/>
  <c r="AQ25" i="55"/>
  <c r="AQ26" i="55"/>
  <c r="AQ27" i="55"/>
  <c r="AQ28" i="55"/>
  <c r="AQ29" i="55"/>
  <c r="AQ30" i="55"/>
  <c r="AQ31" i="55"/>
  <c r="AQ32" i="55"/>
  <c r="AQ33" i="55"/>
  <c r="AQ34" i="55"/>
  <c r="AQ35" i="55"/>
  <c r="AQ36" i="55"/>
  <c r="AQ37" i="55"/>
  <c r="AQ38" i="55"/>
  <c r="AQ39" i="55"/>
  <c r="AQ40" i="55"/>
  <c r="AQ41" i="55"/>
  <c r="AQ42" i="55"/>
  <c r="AQ43" i="55"/>
  <c r="AQ44" i="55"/>
  <c r="AQ45" i="55"/>
  <c r="AQ46" i="55"/>
  <c r="AQ47" i="55"/>
  <c r="AQ48" i="55"/>
  <c r="AQ49" i="55"/>
  <c r="AQ50" i="55"/>
  <c r="AQ51" i="55"/>
  <c r="AQ52" i="55"/>
  <c r="AQ53" i="55"/>
  <c r="AQ54" i="55"/>
  <c r="AQ55" i="55"/>
  <c r="AQ56" i="55"/>
  <c r="AQ57" i="55"/>
  <c r="AQ58" i="55"/>
  <c r="AQ59" i="55"/>
  <c r="AQ60" i="55"/>
  <c r="AQ61" i="55"/>
  <c r="AQ62" i="55"/>
  <c r="AQ63" i="55"/>
  <c r="AQ64" i="55"/>
  <c r="AQ65" i="55"/>
  <c r="AQ66" i="55"/>
  <c r="AQ67" i="55"/>
  <c r="AQ68" i="55"/>
  <c r="AQ69" i="55"/>
  <c r="AQ70" i="55"/>
  <c r="AQ71" i="55"/>
  <c r="AQ72" i="55"/>
  <c r="AQ73" i="55"/>
  <c r="AQ74" i="55"/>
  <c r="AQ75" i="55"/>
  <c r="AQ76" i="55"/>
  <c r="AQ77" i="55"/>
  <c r="AQ78" i="55"/>
  <c r="AQ79" i="55"/>
  <c r="AQ80" i="55"/>
  <c r="AQ81" i="55"/>
  <c r="AQ82" i="55"/>
  <c r="AQ83" i="55"/>
  <c r="AQ84" i="55"/>
  <c r="AQ85" i="55"/>
  <c r="AQ86" i="55"/>
  <c r="AQ87" i="55"/>
  <c r="AQ88" i="55"/>
  <c r="AQ89" i="55"/>
  <c r="AQ90" i="55"/>
  <c r="AQ91" i="55"/>
  <c r="AQ92" i="55"/>
  <c r="AQ93" i="55"/>
  <c r="AQ94" i="55"/>
  <c r="AQ95" i="55"/>
  <c r="AQ96" i="55"/>
  <c r="AQ97" i="55"/>
  <c r="AQ98" i="55"/>
  <c r="AQ99" i="55"/>
  <c r="AQ100" i="55"/>
  <c r="AQ101" i="55"/>
  <c r="AQ2" i="55"/>
  <c r="AO3" i="55"/>
  <c r="AO4" i="55"/>
  <c r="AO5" i="55"/>
  <c r="AO6" i="55"/>
  <c r="AO7" i="55"/>
  <c r="AO8" i="55"/>
  <c r="AO9" i="55"/>
  <c r="AO10" i="55"/>
  <c r="AO11" i="55"/>
  <c r="AO12" i="55"/>
  <c r="AO13" i="55"/>
  <c r="AO14" i="55"/>
  <c r="AO15" i="55"/>
  <c r="AO16" i="55"/>
  <c r="AO17" i="55"/>
  <c r="AO18" i="55"/>
  <c r="AO19" i="55"/>
  <c r="AO20" i="55"/>
  <c r="AO21" i="55"/>
  <c r="AO22" i="55"/>
  <c r="AO23" i="55"/>
  <c r="AO24" i="55"/>
  <c r="AO25" i="55"/>
  <c r="AO26" i="55"/>
  <c r="AO27" i="55"/>
  <c r="AO28" i="55"/>
  <c r="AO29" i="55"/>
  <c r="AO30" i="55"/>
  <c r="AO31" i="55"/>
  <c r="AO32" i="55"/>
  <c r="AO33" i="55"/>
  <c r="AO34" i="55"/>
  <c r="AO35" i="55"/>
  <c r="AO36" i="55"/>
  <c r="AO37" i="55"/>
  <c r="AO38" i="55"/>
  <c r="AO39" i="55"/>
  <c r="AO40" i="55"/>
  <c r="AO41" i="55"/>
  <c r="AO42" i="55"/>
  <c r="AO43" i="55"/>
  <c r="AO44" i="55"/>
  <c r="AO45" i="55"/>
  <c r="AO46" i="55"/>
  <c r="AO47" i="55"/>
  <c r="AO48" i="55"/>
  <c r="AO49" i="55"/>
  <c r="AO50" i="55"/>
  <c r="AO51" i="55"/>
  <c r="AO52" i="55"/>
  <c r="AO53" i="55"/>
  <c r="AO54" i="55"/>
  <c r="AO55" i="55"/>
  <c r="AO56" i="55"/>
  <c r="AO57" i="55"/>
  <c r="AO58" i="55"/>
  <c r="AO59" i="55"/>
  <c r="AO60" i="55"/>
  <c r="AO61" i="55"/>
  <c r="AO62" i="55"/>
  <c r="AO63" i="55"/>
  <c r="AO64" i="55"/>
  <c r="AO65" i="55"/>
  <c r="AO66" i="55"/>
  <c r="AO67" i="55"/>
  <c r="AO68" i="55"/>
  <c r="AO69" i="55"/>
  <c r="AO70" i="55"/>
  <c r="AO71" i="55"/>
  <c r="AO72" i="55"/>
  <c r="AO73" i="55"/>
  <c r="AO74" i="55"/>
  <c r="AO75" i="55"/>
  <c r="AO76" i="55"/>
  <c r="AO77" i="55"/>
  <c r="AO78" i="55"/>
  <c r="AO79" i="55"/>
  <c r="AO80" i="55"/>
  <c r="AO81" i="55"/>
  <c r="AO82" i="55"/>
  <c r="AO83" i="55"/>
  <c r="AO84" i="55"/>
  <c r="AO85" i="55"/>
  <c r="AO86" i="55"/>
  <c r="AO87" i="55"/>
  <c r="AO88" i="55"/>
  <c r="AO89" i="55"/>
  <c r="AO90" i="55"/>
  <c r="AO91" i="55"/>
  <c r="AO92" i="55"/>
  <c r="AO93" i="55"/>
  <c r="AO94" i="55"/>
  <c r="AO95" i="55"/>
  <c r="AO96" i="55"/>
  <c r="AO97" i="55"/>
  <c r="AO98" i="55"/>
  <c r="AO99" i="55"/>
  <c r="AO100" i="55"/>
  <c r="AO101" i="55"/>
  <c r="AO2" i="55"/>
  <c r="AM3" i="55"/>
  <c r="AM4" i="55"/>
  <c r="AM5" i="55"/>
  <c r="AM6" i="55"/>
  <c r="AM7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30" i="55"/>
  <c r="AM31" i="55"/>
  <c r="AM32" i="55"/>
  <c r="AM33" i="55"/>
  <c r="AM34" i="55"/>
  <c r="AM35" i="55"/>
  <c r="AM36" i="55"/>
  <c r="AM37" i="55"/>
  <c r="AM38" i="55"/>
  <c r="AM39" i="55"/>
  <c r="AM40" i="55"/>
  <c r="AM41" i="55"/>
  <c r="AM42" i="55"/>
  <c r="AM43" i="55"/>
  <c r="AM44" i="55"/>
  <c r="AM45" i="55"/>
  <c r="AM46" i="55"/>
  <c r="AM47" i="55"/>
  <c r="AM48" i="55"/>
  <c r="AM49" i="55"/>
  <c r="AM50" i="55"/>
  <c r="AM51" i="55"/>
  <c r="AM52" i="55"/>
  <c r="AM53" i="55"/>
  <c r="AM54" i="55"/>
  <c r="AM55" i="55"/>
  <c r="AM56" i="55"/>
  <c r="AM57" i="55"/>
  <c r="AM58" i="55"/>
  <c r="AM59" i="55"/>
  <c r="AM60" i="55"/>
  <c r="AM61" i="55"/>
  <c r="AM62" i="55"/>
  <c r="AM63" i="55"/>
  <c r="AM64" i="55"/>
  <c r="AM65" i="55"/>
  <c r="AM66" i="55"/>
  <c r="AM67" i="55"/>
  <c r="AM68" i="55"/>
  <c r="AM69" i="55"/>
  <c r="AM70" i="55"/>
  <c r="AM71" i="55"/>
  <c r="AM72" i="55"/>
  <c r="AM73" i="55"/>
  <c r="AM74" i="55"/>
  <c r="AM75" i="55"/>
  <c r="AM76" i="55"/>
  <c r="AM77" i="55"/>
  <c r="AM78" i="55"/>
  <c r="AM79" i="55"/>
  <c r="AM80" i="55"/>
  <c r="AM81" i="55"/>
  <c r="AM82" i="55"/>
  <c r="AM83" i="55"/>
  <c r="AM84" i="55"/>
  <c r="AM85" i="55"/>
  <c r="AM86" i="55"/>
  <c r="AM87" i="55"/>
  <c r="AM88" i="55"/>
  <c r="AM89" i="55"/>
  <c r="AM90" i="55"/>
  <c r="AM91" i="55"/>
  <c r="AM92" i="55"/>
  <c r="AM93" i="55"/>
  <c r="AM94" i="55"/>
  <c r="AM95" i="55"/>
  <c r="AM96" i="55"/>
  <c r="AM97" i="55"/>
  <c r="AM98" i="55"/>
  <c r="AM99" i="55"/>
  <c r="AM100" i="55"/>
  <c r="AM101" i="55"/>
  <c r="AM2" i="55"/>
  <c r="AN3" i="54"/>
  <c r="AN4" i="54"/>
  <c r="AN5" i="54"/>
  <c r="AN6" i="54"/>
  <c r="AN7" i="54"/>
  <c r="AN8" i="54"/>
  <c r="AN9" i="54"/>
  <c r="AN10" i="54"/>
  <c r="AN11" i="54"/>
  <c r="AN12" i="54"/>
  <c r="AN13" i="54"/>
  <c r="AN14" i="54"/>
  <c r="AN15" i="54"/>
  <c r="AN16" i="54"/>
  <c r="AN17" i="54"/>
  <c r="AN18" i="54"/>
  <c r="AN19" i="54"/>
  <c r="AN20" i="54"/>
  <c r="AN21" i="54"/>
  <c r="AN22" i="54"/>
  <c r="AN23" i="54"/>
  <c r="AN24" i="54"/>
  <c r="AN25" i="54"/>
  <c r="AN26" i="54"/>
  <c r="AN27" i="54"/>
  <c r="AN28" i="54"/>
  <c r="AN29" i="54"/>
  <c r="AN30" i="54"/>
  <c r="AN31" i="54"/>
  <c r="AN32" i="54"/>
  <c r="AN33" i="54"/>
  <c r="AN34" i="54"/>
  <c r="AN35" i="54"/>
  <c r="AN36" i="54"/>
  <c r="AN37" i="54"/>
  <c r="AN38" i="54"/>
  <c r="AN39" i="54"/>
  <c r="AN40" i="54"/>
  <c r="AN41" i="54"/>
  <c r="AN42" i="54"/>
  <c r="AN43" i="54"/>
  <c r="AN44" i="54"/>
  <c r="AN45" i="54"/>
  <c r="AN46" i="54"/>
  <c r="AN47" i="54"/>
  <c r="AN48" i="54"/>
  <c r="AN49" i="54"/>
  <c r="AN50" i="54"/>
  <c r="AN51" i="54"/>
  <c r="AN52" i="54"/>
  <c r="AN53" i="54"/>
  <c r="AN54" i="54"/>
  <c r="AN55" i="54"/>
  <c r="AN56" i="54"/>
  <c r="AN57" i="54"/>
  <c r="AN58" i="54"/>
  <c r="AN59" i="54"/>
  <c r="AN60" i="54"/>
  <c r="AN61" i="54"/>
  <c r="AN62" i="54"/>
  <c r="AN63" i="54"/>
  <c r="AN64" i="54"/>
  <c r="AN65" i="54"/>
  <c r="AN66" i="54"/>
  <c r="AN67" i="54"/>
  <c r="AN68" i="54"/>
  <c r="AN69" i="54"/>
  <c r="AN70" i="54"/>
  <c r="AN71" i="54"/>
  <c r="AN72" i="54"/>
  <c r="AN73" i="54"/>
  <c r="AN74" i="54"/>
  <c r="AN75" i="54"/>
  <c r="AN76" i="54"/>
  <c r="AN77" i="54"/>
  <c r="AN78" i="54"/>
  <c r="AN79" i="54"/>
  <c r="AN80" i="54"/>
  <c r="AN81" i="54"/>
  <c r="AN82" i="54"/>
  <c r="AN83" i="54"/>
  <c r="AN84" i="54"/>
  <c r="AN85" i="54"/>
  <c r="AN86" i="54"/>
  <c r="AN87" i="54"/>
  <c r="AN88" i="54"/>
  <c r="AN89" i="54"/>
  <c r="AN90" i="54"/>
  <c r="AN91" i="54"/>
  <c r="AN92" i="54"/>
  <c r="AN93" i="54"/>
  <c r="AN94" i="54"/>
  <c r="AN95" i="54"/>
  <c r="AN96" i="54"/>
  <c r="AN97" i="54"/>
  <c r="AN98" i="54"/>
  <c r="AN99" i="54"/>
  <c r="AN100" i="54"/>
  <c r="AN101" i="54"/>
  <c r="AN2" i="54"/>
  <c r="AN3" i="53"/>
  <c r="AN4" i="53"/>
  <c r="AN5" i="53"/>
  <c r="AN6" i="53"/>
  <c r="AN7" i="53"/>
  <c r="AN8" i="53"/>
  <c r="AN9" i="53"/>
  <c r="AN10" i="53"/>
  <c r="AN11" i="53"/>
  <c r="AN12" i="53"/>
  <c r="AN13" i="53"/>
  <c r="AN14" i="53"/>
  <c r="AN15" i="53"/>
  <c r="AN16" i="53"/>
  <c r="AN17" i="53"/>
  <c r="AN18" i="53"/>
  <c r="AN19" i="53"/>
  <c r="AN20" i="53"/>
  <c r="AN21" i="53"/>
  <c r="AN22" i="53"/>
  <c r="AN23" i="53"/>
  <c r="AN24" i="53"/>
  <c r="AN25" i="53"/>
  <c r="AN26" i="53"/>
  <c r="AN27" i="53"/>
  <c r="AN28" i="53"/>
  <c r="AN29" i="53"/>
  <c r="AN30" i="53"/>
  <c r="AN31" i="53"/>
  <c r="AN32" i="53"/>
  <c r="AN33" i="53"/>
  <c r="AN34" i="53"/>
  <c r="AN35" i="53"/>
  <c r="AN36" i="53"/>
  <c r="AN37" i="53"/>
  <c r="AN38" i="53"/>
  <c r="AN39" i="53"/>
  <c r="AN40" i="53"/>
  <c r="AN41" i="53"/>
  <c r="AN42" i="53"/>
  <c r="AN43" i="53"/>
  <c r="AN44" i="53"/>
  <c r="AN45" i="53"/>
  <c r="AN46" i="53"/>
  <c r="AN47" i="53"/>
  <c r="AN48" i="53"/>
  <c r="AN49" i="53"/>
  <c r="AN50" i="53"/>
  <c r="AN51" i="53"/>
  <c r="AN52" i="53"/>
  <c r="AN53" i="53"/>
  <c r="AN54" i="53"/>
  <c r="AN55" i="53"/>
  <c r="AN56" i="53"/>
  <c r="AN57" i="53"/>
  <c r="AN58" i="53"/>
  <c r="AN59" i="53"/>
  <c r="AN60" i="53"/>
  <c r="AN61" i="53"/>
  <c r="AN62" i="53"/>
  <c r="AN63" i="53"/>
  <c r="AN64" i="53"/>
  <c r="AN65" i="53"/>
  <c r="AN66" i="53"/>
  <c r="AN67" i="53"/>
  <c r="AN68" i="53"/>
  <c r="AN69" i="53"/>
  <c r="AN70" i="53"/>
  <c r="AN71" i="53"/>
  <c r="AN72" i="53"/>
  <c r="AN73" i="53"/>
  <c r="AN74" i="53"/>
  <c r="AN75" i="53"/>
  <c r="AN76" i="53"/>
  <c r="AN77" i="53"/>
  <c r="AN78" i="53"/>
  <c r="AN79" i="53"/>
  <c r="AN80" i="53"/>
  <c r="AN81" i="53"/>
  <c r="AN82" i="53"/>
  <c r="AN83" i="53"/>
  <c r="AN84" i="53"/>
  <c r="AN85" i="53"/>
  <c r="AN86" i="53"/>
  <c r="AN87" i="53"/>
  <c r="AN88" i="53"/>
  <c r="AN89" i="53"/>
  <c r="AN90" i="53"/>
  <c r="AN91" i="53"/>
  <c r="AN92" i="53"/>
  <c r="AN93" i="53"/>
  <c r="AN94" i="53"/>
  <c r="AN95" i="53"/>
  <c r="AN96" i="53"/>
  <c r="AN97" i="53"/>
  <c r="AN98" i="53"/>
  <c r="AN99" i="53"/>
  <c r="AN100" i="53"/>
  <c r="AN101" i="53"/>
  <c r="AN2" i="53"/>
  <c r="AN3" i="52"/>
  <c r="AN4" i="52"/>
  <c r="AN5" i="52"/>
  <c r="AN6" i="52"/>
  <c r="AN7" i="52"/>
  <c r="AN8" i="52"/>
  <c r="AN9" i="52"/>
  <c r="AN10" i="52"/>
  <c r="AN11" i="52"/>
  <c r="AN12" i="52"/>
  <c r="AN13" i="52"/>
  <c r="AN14" i="52"/>
  <c r="AN15" i="52"/>
  <c r="AN16" i="52"/>
  <c r="AN17" i="52"/>
  <c r="AN18" i="52"/>
  <c r="AN19" i="52"/>
  <c r="AN20" i="52"/>
  <c r="AN21" i="52"/>
  <c r="AN22" i="52"/>
  <c r="AN23" i="52"/>
  <c r="AN24" i="52"/>
  <c r="AN25" i="52"/>
  <c r="AN26" i="52"/>
  <c r="AN27" i="52"/>
  <c r="AN28" i="52"/>
  <c r="AN29" i="52"/>
  <c r="AN30" i="52"/>
  <c r="AN31" i="52"/>
  <c r="AN32" i="52"/>
  <c r="AN33" i="52"/>
  <c r="AN34" i="52"/>
  <c r="AN35" i="52"/>
  <c r="AN36" i="52"/>
  <c r="AN37" i="52"/>
  <c r="AN38" i="52"/>
  <c r="AN39" i="52"/>
  <c r="AN40" i="52"/>
  <c r="AN41" i="52"/>
  <c r="AN42" i="52"/>
  <c r="AN43" i="52"/>
  <c r="AN44" i="52"/>
  <c r="AN45" i="52"/>
  <c r="AN46" i="52"/>
  <c r="AN47" i="52"/>
  <c r="AN48" i="52"/>
  <c r="AN49" i="52"/>
  <c r="AN50" i="52"/>
  <c r="AN51" i="52"/>
  <c r="AN52" i="52"/>
  <c r="AN53" i="52"/>
  <c r="AN54" i="52"/>
  <c r="AN55" i="52"/>
  <c r="AN56" i="52"/>
  <c r="AN57" i="52"/>
  <c r="AN58" i="52"/>
  <c r="AN59" i="52"/>
  <c r="AN60" i="52"/>
  <c r="AN61" i="52"/>
  <c r="AN62" i="52"/>
  <c r="AN63" i="52"/>
  <c r="AN64" i="52"/>
  <c r="AN65" i="52"/>
  <c r="AN66" i="52"/>
  <c r="AN67" i="52"/>
  <c r="AN68" i="52"/>
  <c r="AN69" i="52"/>
  <c r="AN70" i="52"/>
  <c r="AN71" i="52"/>
  <c r="AN72" i="52"/>
  <c r="AN73" i="52"/>
  <c r="AN74" i="52"/>
  <c r="AN75" i="52"/>
  <c r="AN76" i="52"/>
  <c r="AN77" i="52"/>
  <c r="AN78" i="52"/>
  <c r="AN79" i="52"/>
  <c r="AN80" i="52"/>
  <c r="AN81" i="52"/>
  <c r="AN82" i="52"/>
  <c r="AN83" i="52"/>
  <c r="AN84" i="52"/>
  <c r="AN85" i="52"/>
  <c r="AN86" i="52"/>
  <c r="AN87" i="52"/>
  <c r="AN88" i="52"/>
  <c r="AN89" i="52"/>
  <c r="AN90" i="52"/>
  <c r="AN91" i="52"/>
  <c r="AN92" i="52"/>
  <c r="AN93" i="52"/>
  <c r="AN94" i="52"/>
  <c r="AN95" i="52"/>
  <c r="AN96" i="52"/>
  <c r="AN97" i="52"/>
  <c r="AN98" i="52"/>
  <c r="AN99" i="52"/>
  <c r="AN2" i="52"/>
  <c r="AN3" i="51"/>
  <c r="AN4" i="51"/>
  <c r="AN5" i="51"/>
  <c r="AN6" i="51"/>
  <c r="AN7" i="51"/>
  <c r="AN8" i="51"/>
  <c r="AN9" i="51"/>
  <c r="AN10" i="51"/>
  <c r="AN11" i="51"/>
  <c r="AN12" i="51"/>
  <c r="AN13" i="51"/>
  <c r="AN14" i="51"/>
  <c r="AN15" i="51"/>
  <c r="AN16" i="51"/>
  <c r="AN17" i="51"/>
  <c r="AN18" i="51"/>
  <c r="AN19" i="51"/>
  <c r="AN20" i="51"/>
  <c r="AN21" i="51"/>
  <c r="AN22" i="51"/>
  <c r="AN23" i="51"/>
  <c r="AN24" i="51"/>
  <c r="AN25" i="51"/>
  <c r="AN26" i="51"/>
  <c r="AN27" i="51"/>
  <c r="AN28" i="51"/>
  <c r="AN29" i="51"/>
  <c r="AN30" i="51"/>
  <c r="AN31" i="51"/>
  <c r="AN32" i="51"/>
  <c r="AN33" i="51"/>
  <c r="AN34" i="51"/>
  <c r="AN35" i="51"/>
  <c r="AN36" i="51"/>
  <c r="AN37" i="51"/>
  <c r="AN38" i="51"/>
  <c r="AN39" i="51"/>
  <c r="AN40" i="51"/>
  <c r="AN41" i="51"/>
  <c r="AN42" i="51"/>
  <c r="AN43" i="51"/>
  <c r="AN44" i="51"/>
  <c r="AN45" i="51"/>
  <c r="AN46" i="51"/>
  <c r="AN47" i="51"/>
  <c r="AN48" i="51"/>
  <c r="AN49" i="51"/>
  <c r="AN50" i="51"/>
  <c r="AN51" i="51"/>
  <c r="AN52" i="51"/>
  <c r="AN53" i="51"/>
  <c r="AN54" i="51"/>
  <c r="AN55" i="51"/>
  <c r="AN56" i="51"/>
  <c r="AN57" i="51"/>
  <c r="AN58" i="51"/>
  <c r="AN59" i="51"/>
  <c r="AN60" i="51"/>
  <c r="AN61" i="51"/>
  <c r="AN62" i="51"/>
  <c r="AN63" i="51"/>
  <c r="AN64" i="51"/>
  <c r="AN65" i="51"/>
  <c r="AN66" i="51"/>
  <c r="AN67" i="51"/>
  <c r="AN68" i="51"/>
  <c r="AN69" i="51"/>
  <c r="AN70" i="51"/>
  <c r="AN71" i="51"/>
  <c r="AN72" i="51"/>
  <c r="AN73" i="51"/>
  <c r="AN74" i="51"/>
  <c r="AN75" i="51"/>
  <c r="AN76" i="51"/>
  <c r="AN77" i="51"/>
  <c r="AN78" i="51"/>
  <c r="AN79" i="51"/>
  <c r="AN80" i="51"/>
  <c r="AN81" i="51"/>
  <c r="AN82" i="51"/>
  <c r="AN83" i="51"/>
  <c r="AN84" i="51"/>
  <c r="AN85" i="51"/>
  <c r="AN86" i="51"/>
  <c r="AN87" i="51"/>
  <c r="AN88" i="51"/>
  <c r="AN89" i="51"/>
  <c r="AN90" i="51"/>
  <c r="AN91" i="51"/>
  <c r="AN92" i="51"/>
  <c r="AN93" i="51"/>
  <c r="AN94" i="51"/>
  <c r="AN95" i="51"/>
  <c r="AN96" i="51"/>
  <c r="AN97" i="51"/>
  <c r="AN98" i="51"/>
  <c r="AN99" i="51"/>
  <c r="AN100" i="51"/>
  <c r="AN101" i="51"/>
  <c r="AN102" i="51"/>
  <c r="AN103" i="51"/>
  <c r="AN2" i="51"/>
  <c r="AL3" i="50"/>
  <c r="AL4" i="50"/>
  <c r="AL5" i="50"/>
  <c r="AL6" i="50"/>
  <c r="AL7" i="50"/>
  <c r="AL8" i="50"/>
  <c r="AL9" i="50"/>
  <c r="AL10" i="50"/>
  <c r="AL11" i="50"/>
  <c r="AL12" i="50"/>
  <c r="AL13" i="50"/>
  <c r="AL14" i="50"/>
  <c r="AL15" i="50"/>
  <c r="AL16" i="50"/>
  <c r="AL17" i="50"/>
  <c r="AL18" i="50"/>
  <c r="AL19" i="50"/>
  <c r="AL20" i="50"/>
  <c r="AL21" i="50"/>
  <c r="AL22" i="50"/>
  <c r="AL23" i="50"/>
  <c r="AL24" i="50"/>
  <c r="AL25" i="50"/>
  <c r="AL26" i="50"/>
  <c r="AL27" i="50"/>
  <c r="AL28" i="50"/>
  <c r="AL29" i="50"/>
  <c r="AL30" i="50"/>
  <c r="AL31" i="50"/>
  <c r="AL32" i="50"/>
  <c r="AL33" i="50"/>
  <c r="AL34" i="50"/>
  <c r="AL35" i="50"/>
  <c r="AL36" i="50"/>
  <c r="AL37" i="50"/>
  <c r="AL38" i="50"/>
  <c r="AL39" i="50"/>
  <c r="AL40" i="50"/>
  <c r="AL41" i="50"/>
  <c r="AL42" i="50"/>
  <c r="AL43" i="50"/>
  <c r="AL44" i="50"/>
  <c r="AL45" i="50"/>
  <c r="AL46" i="50"/>
  <c r="AL47" i="50"/>
  <c r="AL48" i="50"/>
  <c r="AL49" i="50"/>
  <c r="AL50" i="50"/>
  <c r="AL51" i="50"/>
  <c r="AL52" i="50"/>
  <c r="AL53" i="50"/>
  <c r="AL54" i="50"/>
  <c r="AL55" i="50"/>
  <c r="AL56" i="50"/>
  <c r="AL57" i="50"/>
  <c r="AL58" i="50"/>
  <c r="AL59" i="50"/>
  <c r="AL60" i="50"/>
  <c r="AL61" i="50"/>
  <c r="AL62" i="50"/>
  <c r="AL63" i="50"/>
  <c r="AL64" i="50"/>
  <c r="AL65" i="50"/>
  <c r="AL66" i="50"/>
  <c r="AL67" i="50"/>
  <c r="AL68" i="50"/>
  <c r="AL69" i="50"/>
  <c r="AL70" i="50"/>
  <c r="AL71" i="50"/>
  <c r="AL72" i="50"/>
  <c r="AL73" i="50"/>
  <c r="AL74" i="50"/>
  <c r="AL75" i="50"/>
  <c r="AL76" i="50"/>
  <c r="AL77" i="50"/>
  <c r="AL78" i="50"/>
  <c r="AL79" i="50"/>
  <c r="AL80" i="50"/>
  <c r="AL81" i="50"/>
  <c r="AL82" i="50"/>
  <c r="AL83" i="50"/>
  <c r="AL84" i="50"/>
  <c r="AL85" i="50"/>
  <c r="AL86" i="50"/>
  <c r="AL87" i="50"/>
  <c r="AL88" i="50"/>
  <c r="AL89" i="50"/>
  <c r="AL90" i="50"/>
  <c r="AL91" i="50"/>
  <c r="AL92" i="50"/>
  <c r="AL93" i="50"/>
  <c r="AL94" i="50"/>
  <c r="AL95" i="50"/>
  <c r="AL96" i="50"/>
  <c r="AL97" i="50"/>
  <c r="AL98" i="50"/>
  <c r="AL99" i="50"/>
  <c r="AL100" i="50"/>
  <c r="AL101" i="50"/>
  <c r="AL2" i="50"/>
  <c r="AK3" i="49"/>
  <c r="AK4" i="49"/>
  <c r="AK5" i="49"/>
  <c r="AK6" i="49"/>
  <c r="AK7" i="49"/>
  <c r="AK8" i="49"/>
  <c r="AK9" i="49"/>
  <c r="AK10" i="49"/>
  <c r="AK11" i="49"/>
  <c r="AK12" i="49"/>
  <c r="AK13" i="49"/>
  <c r="AK14" i="49"/>
  <c r="AK15" i="49"/>
  <c r="AK16" i="49"/>
  <c r="AK17" i="49"/>
  <c r="AK18" i="49"/>
  <c r="AK19" i="49"/>
  <c r="AK20" i="49"/>
  <c r="AK21" i="49"/>
  <c r="AK22" i="49"/>
  <c r="AK23" i="49"/>
  <c r="AK24" i="49"/>
  <c r="AK25" i="49"/>
  <c r="AK26" i="49"/>
  <c r="AK27" i="49"/>
  <c r="AK28" i="49"/>
  <c r="AK29" i="49"/>
  <c r="AK30" i="49"/>
  <c r="AK31" i="49"/>
  <c r="AK32" i="49"/>
  <c r="AK33" i="49"/>
  <c r="AK34" i="49"/>
  <c r="AK35" i="49"/>
  <c r="AK36" i="49"/>
  <c r="AK37" i="49"/>
  <c r="AK38" i="49"/>
  <c r="AK39" i="49"/>
  <c r="AK40" i="49"/>
  <c r="AK41" i="49"/>
  <c r="AK42" i="49"/>
  <c r="AK43" i="49"/>
  <c r="AK44" i="49"/>
  <c r="AK45" i="49"/>
  <c r="AK46" i="49"/>
  <c r="AK47" i="49"/>
  <c r="AK48" i="49"/>
  <c r="AK49" i="49"/>
  <c r="AK50" i="49"/>
  <c r="AK51" i="49"/>
  <c r="AK52" i="49"/>
  <c r="AK53" i="49"/>
  <c r="AK54" i="49"/>
  <c r="AK55" i="49"/>
  <c r="AK56" i="49"/>
  <c r="AK57" i="49"/>
  <c r="AK58" i="49"/>
  <c r="AK59" i="49"/>
  <c r="AK60" i="49"/>
  <c r="AK61" i="49"/>
  <c r="AK62" i="49"/>
  <c r="AK63" i="49"/>
  <c r="AK64" i="49"/>
  <c r="AK65" i="49"/>
  <c r="AK66" i="49"/>
  <c r="AK67" i="49"/>
  <c r="AK68" i="49"/>
  <c r="AK69" i="49"/>
  <c r="AK70" i="49"/>
  <c r="AK71" i="49"/>
  <c r="AK72" i="49"/>
  <c r="AK73" i="49"/>
  <c r="AK74" i="49"/>
  <c r="AK75" i="49"/>
  <c r="AK76" i="49"/>
  <c r="AK77" i="49"/>
  <c r="AK78" i="49"/>
  <c r="AK79" i="49"/>
  <c r="AK80" i="49"/>
  <c r="AK81" i="49"/>
  <c r="AK82" i="49"/>
  <c r="AK83" i="49"/>
  <c r="AK84" i="49"/>
  <c r="AK85" i="49"/>
  <c r="AK86" i="49"/>
  <c r="AK87" i="49"/>
  <c r="AK88" i="49"/>
  <c r="AK89" i="49"/>
  <c r="AK90" i="49"/>
  <c r="AK91" i="49"/>
  <c r="AK92" i="49"/>
  <c r="AK93" i="49"/>
  <c r="AK94" i="49"/>
  <c r="AK95" i="49"/>
  <c r="AK96" i="49"/>
  <c r="AK97" i="49"/>
  <c r="AK98" i="49"/>
  <c r="AK99" i="49"/>
  <c r="AK100" i="49"/>
  <c r="AK101" i="49"/>
  <c r="AK2" i="49"/>
  <c r="AM3" i="49"/>
  <c r="AM4" i="49"/>
  <c r="AM5" i="49"/>
  <c r="AM6" i="49"/>
  <c r="AM7" i="49"/>
  <c r="AM8" i="49"/>
  <c r="AM9" i="49"/>
  <c r="AM10" i="49"/>
  <c r="AM11" i="49"/>
  <c r="AM12" i="49"/>
  <c r="AM13" i="49"/>
  <c r="AM14" i="49"/>
  <c r="AM15" i="49"/>
  <c r="AM16" i="49"/>
  <c r="AM17" i="49"/>
  <c r="AM18" i="49"/>
  <c r="AM19" i="49"/>
  <c r="AM20" i="49"/>
  <c r="AM21" i="49"/>
  <c r="AM22" i="49"/>
  <c r="AM23" i="49"/>
  <c r="AM24" i="49"/>
  <c r="AM25" i="49"/>
  <c r="AM26" i="49"/>
  <c r="AM27" i="49"/>
  <c r="AM28" i="49"/>
  <c r="AM29" i="49"/>
  <c r="AM30" i="49"/>
  <c r="AM31" i="49"/>
  <c r="AM32" i="49"/>
  <c r="AM33" i="49"/>
  <c r="AM34" i="49"/>
  <c r="AM35" i="49"/>
  <c r="AM36" i="49"/>
  <c r="AM37" i="49"/>
  <c r="AM38" i="49"/>
  <c r="AM39" i="49"/>
  <c r="AM40" i="49"/>
  <c r="AM41" i="49"/>
  <c r="AM42" i="49"/>
  <c r="AM43" i="49"/>
  <c r="AM44" i="49"/>
  <c r="AM45" i="49"/>
  <c r="AM46" i="49"/>
  <c r="AM47" i="49"/>
  <c r="AM48" i="49"/>
  <c r="AM49" i="49"/>
  <c r="AM50" i="49"/>
  <c r="AM51" i="49"/>
  <c r="AM52" i="49"/>
  <c r="AM53" i="49"/>
  <c r="AM54" i="49"/>
  <c r="AM55" i="49"/>
  <c r="AM56" i="49"/>
  <c r="AM57" i="49"/>
  <c r="AM58" i="49"/>
  <c r="AM59" i="49"/>
  <c r="AM60" i="49"/>
  <c r="AM61" i="49"/>
  <c r="AM62" i="49"/>
  <c r="AM63" i="49"/>
  <c r="AM64" i="49"/>
  <c r="AM65" i="49"/>
  <c r="AM66" i="49"/>
  <c r="AM67" i="49"/>
  <c r="AM68" i="49"/>
  <c r="AM69" i="49"/>
  <c r="AM70" i="49"/>
  <c r="AM71" i="49"/>
  <c r="AM72" i="49"/>
  <c r="AM73" i="49"/>
  <c r="AM74" i="49"/>
  <c r="AM75" i="49"/>
  <c r="AM76" i="49"/>
  <c r="AM77" i="49"/>
  <c r="AM78" i="49"/>
  <c r="AM79" i="49"/>
  <c r="AM80" i="49"/>
  <c r="AM81" i="49"/>
  <c r="AM82" i="49"/>
  <c r="AM83" i="49"/>
  <c r="AM84" i="49"/>
  <c r="AM85" i="49"/>
  <c r="AM86" i="49"/>
  <c r="AM87" i="49"/>
  <c r="AM88" i="49"/>
  <c r="AM89" i="49"/>
  <c r="AM90" i="49"/>
  <c r="AM91" i="49"/>
  <c r="AM92" i="49"/>
  <c r="AM93" i="49"/>
  <c r="AM94" i="49"/>
  <c r="AM95" i="49"/>
  <c r="AM96" i="49"/>
  <c r="AM97" i="49"/>
  <c r="AM98" i="49"/>
  <c r="AM99" i="49"/>
  <c r="AM100" i="49"/>
  <c r="AM101" i="49"/>
  <c r="AM2" i="49"/>
  <c r="AO3" i="49"/>
  <c r="AO4" i="49"/>
  <c r="AO5" i="49"/>
  <c r="AO6" i="49"/>
  <c r="AO7" i="49"/>
  <c r="AO8" i="49"/>
  <c r="AO9" i="49"/>
  <c r="AO10" i="49"/>
  <c r="AO11" i="49"/>
  <c r="AO12" i="49"/>
  <c r="AO13" i="49"/>
  <c r="AO14" i="49"/>
  <c r="AO15" i="49"/>
  <c r="AO16" i="49"/>
  <c r="AO17" i="49"/>
  <c r="AO18" i="49"/>
  <c r="AO19" i="49"/>
  <c r="AO20" i="49"/>
  <c r="AO21" i="49"/>
  <c r="AO22" i="49"/>
  <c r="AO23" i="49"/>
  <c r="AO24" i="49"/>
  <c r="AO25" i="49"/>
  <c r="AO26" i="49"/>
  <c r="AO27" i="49"/>
  <c r="AO28" i="49"/>
  <c r="AO29" i="49"/>
  <c r="AO30" i="49"/>
  <c r="AO31" i="49"/>
  <c r="AO32" i="49"/>
  <c r="AO33" i="49"/>
  <c r="AO34" i="49"/>
  <c r="AO35" i="49"/>
  <c r="AO36" i="49"/>
  <c r="AO37" i="49"/>
  <c r="AO38" i="49"/>
  <c r="AO39" i="49"/>
  <c r="AO40" i="49"/>
  <c r="AO41" i="49"/>
  <c r="AO42" i="49"/>
  <c r="AO43" i="49"/>
  <c r="AO44" i="49"/>
  <c r="AO45" i="49"/>
  <c r="AO46" i="49"/>
  <c r="AO47" i="49"/>
  <c r="AO48" i="49"/>
  <c r="AO49" i="49"/>
  <c r="AO50" i="49"/>
  <c r="AO51" i="49"/>
  <c r="AO52" i="49"/>
  <c r="AO53" i="49"/>
  <c r="AO54" i="49"/>
  <c r="AO55" i="49"/>
  <c r="AO56" i="49"/>
  <c r="AO57" i="49"/>
  <c r="AO58" i="49"/>
  <c r="AO59" i="49"/>
  <c r="AO60" i="49"/>
  <c r="AO61" i="49"/>
  <c r="AO62" i="49"/>
  <c r="AO63" i="49"/>
  <c r="AO64" i="49"/>
  <c r="AO65" i="49"/>
  <c r="AO66" i="49"/>
  <c r="AO67" i="49"/>
  <c r="AO68" i="49"/>
  <c r="AO69" i="49"/>
  <c r="AO70" i="49"/>
  <c r="AO71" i="49"/>
  <c r="AO72" i="49"/>
  <c r="AO73" i="49"/>
  <c r="AO74" i="49"/>
  <c r="AO75" i="49"/>
  <c r="AO76" i="49"/>
  <c r="AO77" i="49"/>
  <c r="AO78" i="49"/>
  <c r="AO79" i="49"/>
  <c r="AO80" i="49"/>
  <c r="AO81" i="49"/>
  <c r="AO82" i="49"/>
  <c r="AO83" i="49"/>
  <c r="AO84" i="49"/>
  <c r="AO85" i="49"/>
  <c r="AO86" i="49"/>
  <c r="AO87" i="49"/>
  <c r="AO88" i="49"/>
  <c r="AO89" i="49"/>
  <c r="AO90" i="49"/>
  <c r="AO91" i="49"/>
  <c r="AO92" i="49"/>
  <c r="AO93" i="49"/>
  <c r="AO94" i="49"/>
  <c r="AO95" i="49"/>
  <c r="AO96" i="49"/>
  <c r="AO97" i="49"/>
  <c r="AO98" i="49"/>
  <c r="AO99" i="49"/>
  <c r="AO100" i="49"/>
  <c r="AO101" i="49"/>
  <c r="AO2" i="49"/>
  <c r="AQ3" i="49"/>
  <c r="AQ4" i="49"/>
  <c r="AQ5" i="49"/>
  <c r="AQ6" i="49"/>
  <c r="AQ7" i="49"/>
  <c r="AQ8" i="49"/>
  <c r="AQ9" i="49"/>
  <c r="AQ10" i="49"/>
  <c r="AQ11" i="49"/>
  <c r="AQ12" i="49"/>
  <c r="AQ13" i="49"/>
  <c r="AQ14" i="49"/>
  <c r="AQ15" i="49"/>
  <c r="AQ16" i="49"/>
  <c r="AQ17" i="49"/>
  <c r="AQ18" i="49"/>
  <c r="AQ19" i="49"/>
  <c r="AQ20" i="49"/>
  <c r="AQ21" i="49"/>
  <c r="AQ22" i="49"/>
  <c r="AQ23" i="49"/>
  <c r="AQ24" i="49"/>
  <c r="AQ25" i="49"/>
  <c r="AQ26" i="49"/>
  <c r="AQ27" i="49"/>
  <c r="AQ28" i="49"/>
  <c r="AQ29" i="49"/>
  <c r="AQ30" i="49"/>
  <c r="AQ31" i="49"/>
  <c r="AQ32" i="49"/>
  <c r="AQ33" i="49"/>
  <c r="AQ34" i="49"/>
  <c r="AQ35" i="49"/>
  <c r="AQ36" i="49"/>
  <c r="AQ37" i="49"/>
  <c r="AQ38" i="49"/>
  <c r="AQ39" i="49"/>
  <c r="AQ40" i="49"/>
  <c r="AQ41" i="49"/>
  <c r="AQ42" i="49"/>
  <c r="AQ43" i="49"/>
  <c r="AQ44" i="49"/>
  <c r="AQ45" i="49"/>
  <c r="AQ46" i="49"/>
  <c r="AQ47" i="49"/>
  <c r="AQ48" i="49"/>
  <c r="AQ49" i="49"/>
  <c r="AQ50" i="49"/>
  <c r="AQ51" i="49"/>
  <c r="AQ52" i="49"/>
  <c r="AQ53" i="49"/>
  <c r="AQ54" i="49"/>
  <c r="AQ55" i="49"/>
  <c r="AQ56" i="49"/>
  <c r="AQ57" i="49"/>
  <c r="AQ58" i="49"/>
  <c r="AQ59" i="49"/>
  <c r="AQ60" i="49"/>
  <c r="AQ61" i="49"/>
  <c r="AQ62" i="49"/>
  <c r="AQ63" i="49"/>
  <c r="AQ64" i="49"/>
  <c r="AQ65" i="49"/>
  <c r="AQ66" i="49"/>
  <c r="AQ67" i="49"/>
  <c r="AQ68" i="49"/>
  <c r="AQ69" i="49"/>
  <c r="AQ70" i="49"/>
  <c r="AQ71" i="49"/>
  <c r="AQ72" i="49"/>
  <c r="AQ73" i="49"/>
  <c r="AQ74" i="49"/>
  <c r="AQ75" i="49"/>
  <c r="AQ76" i="49"/>
  <c r="AQ77" i="49"/>
  <c r="AQ78" i="49"/>
  <c r="AQ79" i="49"/>
  <c r="AQ80" i="49"/>
  <c r="AQ81" i="49"/>
  <c r="AQ82" i="49"/>
  <c r="AQ83" i="49"/>
  <c r="AQ84" i="49"/>
  <c r="AQ85" i="49"/>
  <c r="AQ86" i="49"/>
  <c r="AQ87" i="49"/>
  <c r="AQ88" i="49"/>
  <c r="AQ89" i="49"/>
  <c r="AQ90" i="49"/>
  <c r="AQ91" i="49"/>
  <c r="AQ92" i="49"/>
  <c r="AQ93" i="49"/>
  <c r="AQ94" i="49"/>
  <c r="AQ95" i="49"/>
  <c r="AQ96" i="49"/>
  <c r="AQ97" i="49"/>
  <c r="AQ98" i="49"/>
  <c r="AQ99" i="49"/>
  <c r="AQ100" i="49"/>
  <c r="AQ101" i="49"/>
  <c r="AQ2" i="49"/>
  <c r="AS3" i="49"/>
  <c r="AS4" i="49"/>
  <c r="AS5" i="49"/>
  <c r="AS6" i="49"/>
  <c r="AS7" i="49"/>
  <c r="AS8" i="49"/>
  <c r="AS9" i="49"/>
  <c r="AS10" i="49"/>
  <c r="AS11" i="49"/>
  <c r="AS12" i="49"/>
  <c r="AS13" i="49"/>
  <c r="AS14" i="49"/>
  <c r="AS15" i="49"/>
  <c r="AS16" i="49"/>
  <c r="AS17" i="49"/>
  <c r="AS18" i="49"/>
  <c r="AS19" i="49"/>
  <c r="AS20" i="49"/>
  <c r="AS21" i="49"/>
  <c r="AS22" i="49"/>
  <c r="AS23" i="49"/>
  <c r="AS24" i="49"/>
  <c r="AS25" i="49"/>
  <c r="AS26" i="49"/>
  <c r="AS27" i="49"/>
  <c r="AS28" i="49"/>
  <c r="AS29" i="49"/>
  <c r="AS30" i="49"/>
  <c r="AS31" i="49"/>
  <c r="AS32" i="49"/>
  <c r="AS33" i="49"/>
  <c r="AS34" i="49"/>
  <c r="AS35" i="49"/>
  <c r="AS36" i="49"/>
  <c r="AS37" i="49"/>
  <c r="AS38" i="49"/>
  <c r="AS39" i="49"/>
  <c r="AS40" i="49"/>
  <c r="AS41" i="49"/>
  <c r="AS42" i="49"/>
  <c r="AS43" i="49"/>
  <c r="AS44" i="49"/>
  <c r="AS45" i="49"/>
  <c r="AS46" i="49"/>
  <c r="AS47" i="49"/>
  <c r="AS48" i="49"/>
  <c r="AS49" i="49"/>
  <c r="AS50" i="49"/>
  <c r="AS51" i="49"/>
  <c r="AS52" i="49"/>
  <c r="AS53" i="49"/>
  <c r="AS54" i="49"/>
  <c r="AS55" i="49"/>
  <c r="AS56" i="49"/>
  <c r="AS57" i="49"/>
  <c r="AS58" i="49"/>
  <c r="AS59" i="49"/>
  <c r="AS60" i="49"/>
  <c r="AS61" i="49"/>
  <c r="AS62" i="49"/>
  <c r="AS63" i="49"/>
  <c r="AS64" i="49"/>
  <c r="AS65" i="49"/>
  <c r="AS66" i="49"/>
  <c r="AS67" i="49"/>
  <c r="AS68" i="49"/>
  <c r="AS69" i="49"/>
  <c r="AS70" i="49"/>
  <c r="AS71" i="49"/>
  <c r="AS72" i="49"/>
  <c r="AS73" i="49"/>
  <c r="AS74" i="49"/>
  <c r="AS75" i="49"/>
  <c r="AS76" i="49"/>
  <c r="AS77" i="49"/>
  <c r="AS78" i="49"/>
  <c r="AS79" i="49"/>
  <c r="AS80" i="49"/>
  <c r="AS81" i="49"/>
  <c r="AS82" i="49"/>
  <c r="AS83" i="49"/>
  <c r="AS84" i="49"/>
  <c r="AS85" i="49"/>
  <c r="AS86" i="49"/>
  <c r="AS87" i="49"/>
  <c r="AS88" i="49"/>
  <c r="AS89" i="49"/>
  <c r="AS90" i="49"/>
  <c r="AS91" i="49"/>
  <c r="AS92" i="49"/>
  <c r="AS93" i="49"/>
  <c r="AS94" i="49"/>
  <c r="AS95" i="49"/>
  <c r="AS96" i="49"/>
  <c r="AS97" i="49"/>
  <c r="AS98" i="49"/>
  <c r="AS99" i="49"/>
  <c r="AS100" i="49"/>
  <c r="AS101" i="49"/>
  <c r="AS2" i="49"/>
  <c r="AU3" i="49"/>
  <c r="AU4" i="49"/>
  <c r="AU5" i="49"/>
  <c r="AU6" i="49"/>
  <c r="AU7" i="49"/>
  <c r="AU8" i="49"/>
  <c r="AU9" i="49"/>
  <c r="AU10" i="49"/>
  <c r="AU11" i="49"/>
  <c r="AU12" i="49"/>
  <c r="AU13" i="49"/>
  <c r="AU14" i="49"/>
  <c r="AU15" i="49"/>
  <c r="AU16" i="49"/>
  <c r="AU17" i="49"/>
  <c r="AU18" i="49"/>
  <c r="AU19" i="49"/>
  <c r="AU20" i="49"/>
  <c r="AU21" i="49"/>
  <c r="AU22" i="49"/>
  <c r="AU23" i="49"/>
  <c r="AU24" i="49"/>
  <c r="AU25" i="49"/>
  <c r="AU26" i="49"/>
  <c r="AU27" i="49"/>
  <c r="AU28" i="49"/>
  <c r="AU29" i="49"/>
  <c r="AU30" i="49"/>
  <c r="AU31" i="49"/>
  <c r="AU32" i="49"/>
  <c r="AU33" i="49"/>
  <c r="AU34" i="49"/>
  <c r="AU35" i="49"/>
  <c r="AU36" i="49"/>
  <c r="AU37" i="49"/>
  <c r="AU38" i="49"/>
  <c r="AU39" i="49"/>
  <c r="AU40" i="49"/>
  <c r="AU41" i="49"/>
  <c r="AU42" i="49"/>
  <c r="AU43" i="49"/>
  <c r="AU44" i="49"/>
  <c r="AU45" i="49"/>
  <c r="AU46" i="49"/>
  <c r="AU47" i="49"/>
  <c r="AU48" i="49"/>
  <c r="AU49" i="49"/>
  <c r="AU50" i="49"/>
  <c r="AU51" i="49"/>
  <c r="AU52" i="49"/>
  <c r="AU53" i="49"/>
  <c r="AU54" i="49"/>
  <c r="AU55" i="49"/>
  <c r="AU56" i="49"/>
  <c r="AU57" i="49"/>
  <c r="AU58" i="49"/>
  <c r="AU59" i="49"/>
  <c r="AU60" i="49"/>
  <c r="AU61" i="49"/>
  <c r="AU62" i="49"/>
  <c r="AU63" i="49"/>
  <c r="AU64" i="49"/>
  <c r="AU65" i="49"/>
  <c r="AU66" i="49"/>
  <c r="AU67" i="49"/>
  <c r="AU68" i="49"/>
  <c r="AU69" i="49"/>
  <c r="AU70" i="49"/>
  <c r="AU71" i="49"/>
  <c r="AU72" i="49"/>
  <c r="AU73" i="49"/>
  <c r="AU74" i="49"/>
  <c r="AU75" i="49"/>
  <c r="AU76" i="49"/>
  <c r="AU77" i="49"/>
  <c r="AU78" i="49"/>
  <c r="AU79" i="49"/>
  <c r="AU80" i="49"/>
  <c r="AU81" i="49"/>
  <c r="AU82" i="49"/>
  <c r="AU83" i="49"/>
  <c r="AU84" i="49"/>
  <c r="AU85" i="49"/>
  <c r="AU86" i="49"/>
  <c r="AU87" i="49"/>
  <c r="AU88" i="49"/>
  <c r="AU89" i="49"/>
  <c r="AU90" i="49"/>
  <c r="AU91" i="49"/>
  <c r="AU92" i="49"/>
  <c r="AU93" i="49"/>
  <c r="AU94" i="49"/>
  <c r="AU95" i="49"/>
  <c r="AU96" i="49"/>
  <c r="AU97" i="49"/>
  <c r="AU98" i="49"/>
  <c r="AU99" i="49"/>
  <c r="AU100" i="49"/>
  <c r="AU101" i="49"/>
  <c r="AU2" i="49"/>
  <c r="AW3" i="49"/>
  <c r="AW4" i="49"/>
  <c r="AW5" i="49"/>
  <c r="AW6" i="49"/>
  <c r="AW7" i="49"/>
  <c r="AW8" i="49"/>
  <c r="AW9" i="49"/>
  <c r="AW10" i="49"/>
  <c r="AW11" i="49"/>
  <c r="AW12" i="49"/>
  <c r="AW13" i="49"/>
  <c r="AW14" i="49"/>
  <c r="AW15" i="49"/>
  <c r="AW16" i="49"/>
  <c r="AW17" i="49"/>
  <c r="AW18" i="49"/>
  <c r="AW19" i="49"/>
  <c r="AW20" i="49"/>
  <c r="AW21" i="49"/>
  <c r="AW22" i="49"/>
  <c r="AW23" i="49"/>
  <c r="AW24" i="49"/>
  <c r="AW25" i="49"/>
  <c r="AW26" i="49"/>
  <c r="AW27" i="49"/>
  <c r="AW28" i="49"/>
  <c r="AW29" i="49"/>
  <c r="AW30" i="49"/>
  <c r="AW31" i="49"/>
  <c r="AW32" i="49"/>
  <c r="AW33" i="49"/>
  <c r="AW34" i="49"/>
  <c r="AW35" i="49"/>
  <c r="AW36" i="49"/>
  <c r="AW37" i="49"/>
  <c r="AW38" i="49"/>
  <c r="AW39" i="49"/>
  <c r="AW40" i="49"/>
  <c r="AW41" i="49"/>
  <c r="AW42" i="49"/>
  <c r="AW43" i="49"/>
  <c r="AW44" i="49"/>
  <c r="AW45" i="49"/>
  <c r="AW46" i="49"/>
  <c r="AW47" i="49"/>
  <c r="AW48" i="49"/>
  <c r="AW49" i="49"/>
  <c r="AW50" i="49"/>
  <c r="AW51" i="49"/>
  <c r="AW52" i="49"/>
  <c r="AW53" i="49"/>
  <c r="AW54" i="49"/>
  <c r="AW55" i="49"/>
  <c r="AW56" i="49"/>
  <c r="AW57" i="49"/>
  <c r="AW58" i="49"/>
  <c r="AW59" i="49"/>
  <c r="AW60" i="49"/>
  <c r="AW61" i="49"/>
  <c r="AW62" i="49"/>
  <c r="AW63" i="49"/>
  <c r="AW64" i="49"/>
  <c r="AW65" i="49"/>
  <c r="AW66" i="49"/>
  <c r="AW67" i="49"/>
  <c r="AW68" i="49"/>
  <c r="AW69" i="49"/>
  <c r="AW70" i="49"/>
  <c r="AW71" i="49"/>
  <c r="AW72" i="49"/>
  <c r="AW73" i="49"/>
  <c r="AW74" i="49"/>
  <c r="AW75" i="49"/>
  <c r="AW76" i="49"/>
  <c r="AW77" i="49"/>
  <c r="AW78" i="49"/>
  <c r="AW79" i="49"/>
  <c r="AW80" i="49"/>
  <c r="AW81" i="49"/>
  <c r="AW82" i="49"/>
  <c r="AW83" i="49"/>
  <c r="AW84" i="49"/>
  <c r="AW85" i="49"/>
  <c r="AW86" i="49"/>
  <c r="AW87" i="49"/>
  <c r="AW88" i="49"/>
  <c r="AW89" i="49"/>
  <c r="AW90" i="49"/>
  <c r="AW91" i="49"/>
  <c r="AW92" i="49"/>
  <c r="AW93" i="49"/>
  <c r="AW94" i="49"/>
  <c r="AW95" i="49"/>
  <c r="AW96" i="49"/>
  <c r="AW97" i="49"/>
  <c r="AW98" i="49"/>
  <c r="AW99" i="49"/>
  <c r="AW100" i="49"/>
  <c r="AW101" i="49"/>
  <c r="AW2" i="49"/>
  <c r="AY3" i="49"/>
  <c r="AY4" i="49"/>
  <c r="AY5" i="49"/>
  <c r="AY6" i="49"/>
  <c r="AY7" i="49"/>
  <c r="AY8" i="49"/>
  <c r="AY9" i="49"/>
  <c r="AY10" i="49"/>
  <c r="AY11" i="49"/>
  <c r="AY12" i="49"/>
  <c r="AY13" i="49"/>
  <c r="AY14" i="49"/>
  <c r="AY15" i="49"/>
  <c r="AY16" i="49"/>
  <c r="AY17" i="49"/>
  <c r="AY18" i="49"/>
  <c r="AY19" i="49"/>
  <c r="AY20" i="49"/>
  <c r="AY21" i="49"/>
  <c r="AY22" i="49"/>
  <c r="AY23" i="49"/>
  <c r="AY24" i="49"/>
  <c r="AY25" i="49"/>
  <c r="AY26" i="49"/>
  <c r="AY27" i="49"/>
  <c r="AY28" i="49"/>
  <c r="AY29" i="49"/>
  <c r="AY30" i="49"/>
  <c r="AY31" i="49"/>
  <c r="AY32" i="49"/>
  <c r="AY33" i="49"/>
  <c r="AY34" i="49"/>
  <c r="AY35" i="49"/>
  <c r="AY36" i="49"/>
  <c r="AY37" i="49"/>
  <c r="AY38" i="49"/>
  <c r="AY39" i="49"/>
  <c r="AY40" i="49"/>
  <c r="AY41" i="49"/>
  <c r="AY42" i="49"/>
  <c r="AY43" i="49"/>
  <c r="AY44" i="49"/>
  <c r="AY45" i="49"/>
  <c r="AY46" i="49"/>
  <c r="AY47" i="49"/>
  <c r="AY48" i="49"/>
  <c r="AY49" i="49"/>
  <c r="AY50" i="49"/>
  <c r="AY51" i="49"/>
  <c r="AY52" i="49"/>
  <c r="AY53" i="49"/>
  <c r="AY54" i="49"/>
  <c r="AY55" i="49"/>
  <c r="AY56" i="49"/>
  <c r="AY57" i="49"/>
  <c r="AY58" i="49"/>
  <c r="AY59" i="49"/>
  <c r="AY60" i="49"/>
  <c r="AY61" i="49"/>
  <c r="AY62" i="49"/>
  <c r="AY63" i="49"/>
  <c r="AY64" i="49"/>
  <c r="AY65" i="49"/>
  <c r="AY66" i="49"/>
  <c r="AY67" i="49"/>
  <c r="AY68" i="49"/>
  <c r="AY69" i="49"/>
  <c r="AY70" i="49"/>
  <c r="AY71" i="49"/>
  <c r="AY72" i="49"/>
  <c r="AY73" i="49"/>
  <c r="AY74" i="49"/>
  <c r="AY75" i="49"/>
  <c r="AY76" i="49"/>
  <c r="AY77" i="49"/>
  <c r="AY78" i="49"/>
  <c r="AY79" i="49"/>
  <c r="AY80" i="49"/>
  <c r="AY81" i="49"/>
  <c r="AY82" i="49"/>
  <c r="AY83" i="49"/>
  <c r="AY84" i="49"/>
  <c r="AY85" i="49"/>
  <c r="AY86" i="49"/>
  <c r="AY87" i="49"/>
  <c r="AY88" i="49"/>
  <c r="AY89" i="49"/>
  <c r="AY90" i="49"/>
  <c r="AY91" i="49"/>
  <c r="AY92" i="49"/>
  <c r="AY93" i="49"/>
  <c r="AY94" i="49"/>
  <c r="AY95" i="49"/>
  <c r="AY96" i="49"/>
  <c r="AY97" i="49"/>
  <c r="AY98" i="49"/>
  <c r="AY99" i="49"/>
  <c r="AY100" i="49"/>
  <c r="AY101" i="49"/>
  <c r="AY2" i="49"/>
  <c r="BA3" i="49"/>
  <c r="BA4" i="49"/>
  <c r="BA5" i="49"/>
  <c r="BA6" i="49"/>
  <c r="BA7" i="49"/>
  <c r="BA8" i="49"/>
  <c r="BA9" i="49"/>
  <c r="BA10" i="49"/>
  <c r="BA11" i="49"/>
  <c r="BA12" i="49"/>
  <c r="BA13" i="49"/>
  <c r="BA14" i="49"/>
  <c r="BA15" i="49"/>
  <c r="BA16" i="49"/>
  <c r="BA17" i="49"/>
  <c r="BA18" i="49"/>
  <c r="BA19" i="49"/>
  <c r="BA20" i="49"/>
  <c r="BA21" i="49"/>
  <c r="BA22" i="49"/>
  <c r="BA23" i="49"/>
  <c r="BA24" i="49"/>
  <c r="BA25" i="49"/>
  <c r="BA26" i="49"/>
  <c r="BA27" i="49"/>
  <c r="BA28" i="49"/>
  <c r="BA29" i="49"/>
  <c r="BA30" i="49"/>
  <c r="BA31" i="49"/>
  <c r="BA32" i="49"/>
  <c r="BA33" i="49"/>
  <c r="BA34" i="49"/>
  <c r="BA35" i="49"/>
  <c r="BA36" i="49"/>
  <c r="BA37" i="49"/>
  <c r="BA38" i="49"/>
  <c r="BA39" i="49"/>
  <c r="BA40" i="49"/>
  <c r="BA41" i="49"/>
  <c r="BA42" i="49"/>
  <c r="BA43" i="49"/>
  <c r="BA44" i="49"/>
  <c r="BA45" i="49"/>
  <c r="BA46" i="49"/>
  <c r="BA47" i="49"/>
  <c r="BA48" i="49"/>
  <c r="BA49" i="49"/>
  <c r="BA50" i="49"/>
  <c r="BA51" i="49"/>
  <c r="BA52" i="49"/>
  <c r="BA53" i="49"/>
  <c r="BA54" i="49"/>
  <c r="BA55" i="49"/>
  <c r="BA56" i="49"/>
  <c r="BA57" i="49"/>
  <c r="BA58" i="49"/>
  <c r="BA59" i="49"/>
  <c r="BA60" i="49"/>
  <c r="BA61" i="49"/>
  <c r="BA62" i="49"/>
  <c r="BA63" i="49"/>
  <c r="BA64" i="49"/>
  <c r="BA65" i="49"/>
  <c r="BA66" i="49"/>
  <c r="BA67" i="49"/>
  <c r="BA68" i="49"/>
  <c r="BA69" i="49"/>
  <c r="BA70" i="49"/>
  <c r="BA71" i="49"/>
  <c r="BA72" i="49"/>
  <c r="BA73" i="49"/>
  <c r="BA74" i="49"/>
  <c r="BA75" i="49"/>
  <c r="BA76" i="49"/>
  <c r="BA77" i="49"/>
  <c r="BA78" i="49"/>
  <c r="BA79" i="49"/>
  <c r="BA80" i="49"/>
  <c r="BA81" i="49"/>
  <c r="BA82" i="49"/>
  <c r="BA83" i="49"/>
  <c r="BA84" i="49"/>
  <c r="BA85" i="49"/>
  <c r="BA86" i="49"/>
  <c r="BA87" i="49"/>
  <c r="BA88" i="49"/>
  <c r="BA89" i="49"/>
  <c r="BA90" i="49"/>
  <c r="BA91" i="49"/>
  <c r="BA92" i="49"/>
  <c r="BA93" i="49"/>
  <c r="BA94" i="49"/>
  <c r="BA95" i="49"/>
  <c r="BA96" i="49"/>
  <c r="BA97" i="49"/>
  <c r="BA98" i="49"/>
  <c r="BA99" i="49"/>
  <c r="BA100" i="49"/>
  <c r="BA101" i="49"/>
  <c r="BA2" i="49"/>
  <c r="AN3" i="48"/>
  <c r="AN4" i="48"/>
  <c r="AN5" i="48"/>
  <c r="AN6" i="48"/>
  <c r="AN7" i="48"/>
  <c r="AN8" i="48"/>
  <c r="AN9" i="48"/>
  <c r="AN10" i="48"/>
  <c r="AN11" i="48"/>
  <c r="AN12" i="48"/>
  <c r="AN13" i="48"/>
  <c r="AN14" i="48"/>
  <c r="AN15" i="48"/>
  <c r="AN16" i="48"/>
  <c r="AN17" i="48"/>
  <c r="AN18" i="48"/>
  <c r="AN19" i="48"/>
  <c r="AN20" i="48"/>
  <c r="AN21" i="48"/>
  <c r="AN22" i="48"/>
  <c r="AN23" i="48"/>
  <c r="AN24" i="48"/>
  <c r="AN25" i="48"/>
  <c r="AN26" i="48"/>
  <c r="AN27" i="48"/>
  <c r="AN28" i="48"/>
  <c r="AN29" i="48"/>
  <c r="AN30" i="48"/>
  <c r="AN31" i="48"/>
  <c r="AN32" i="48"/>
  <c r="AN33" i="48"/>
  <c r="AN34" i="48"/>
  <c r="AN35" i="48"/>
  <c r="AN36" i="48"/>
  <c r="AN37" i="48"/>
  <c r="AN38" i="48"/>
  <c r="AN39" i="48"/>
  <c r="AN40" i="48"/>
  <c r="AN41" i="48"/>
  <c r="AN42" i="48"/>
  <c r="AN43" i="48"/>
  <c r="AN44" i="48"/>
  <c r="AN45" i="48"/>
  <c r="AN46" i="48"/>
  <c r="AN47" i="48"/>
  <c r="AN48" i="48"/>
  <c r="AN49" i="48"/>
  <c r="AN50" i="48"/>
  <c r="AN51" i="48"/>
  <c r="AN52" i="48"/>
  <c r="AN53" i="48"/>
  <c r="AN54" i="48"/>
  <c r="AN55" i="48"/>
  <c r="AN56" i="48"/>
  <c r="AN57" i="48"/>
  <c r="AN58" i="48"/>
  <c r="AN59" i="48"/>
  <c r="AN60" i="48"/>
  <c r="AN61" i="48"/>
  <c r="AN62" i="48"/>
  <c r="AN63" i="48"/>
  <c r="AN64" i="48"/>
  <c r="AN65" i="48"/>
  <c r="AN66" i="48"/>
  <c r="AN67" i="48"/>
  <c r="AN68" i="48"/>
  <c r="AN69" i="48"/>
  <c r="AN70" i="48"/>
  <c r="AN71" i="48"/>
  <c r="AN72" i="48"/>
  <c r="AN73" i="48"/>
  <c r="AN74" i="48"/>
  <c r="AN75" i="48"/>
  <c r="AN76" i="48"/>
  <c r="AN77" i="48"/>
  <c r="AN78" i="48"/>
  <c r="AN79" i="48"/>
  <c r="AN80" i="48"/>
  <c r="AN81" i="48"/>
  <c r="AN82" i="48"/>
  <c r="AN83" i="48"/>
  <c r="AN84" i="48"/>
  <c r="AN85" i="48"/>
  <c r="AN86" i="48"/>
  <c r="AN87" i="48"/>
  <c r="AN88" i="48"/>
  <c r="AN89" i="48"/>
  <c r="AN90" i="48"/>
  <c r="AN91" i="48"/>
  <c r="AN92" i="48"/>
  <c r="AN93" i="48"/>
  <c r="AN94" i="48"/>
  <c r="AN95" i="48"/>
  <c r="AN96" i="48"/>
  <c r="AN97" i="48"/>
  <c r="AN98" i="48"/>
  <c r="AN99" i="48"/>
  <c r="AN100" i="48"/>
  <c r="AN101" i="48"/>
  <c r="AN2" i="48"/>
  <c r="AP3" i="48"/>
  <c r="AP4" i="48"/>
  <c r="AP5" i="48"/>
  <c r="AP6" i="48"/>
  <c r="AP7" i="48"/>
  <c r="AP8" i="48"/>
  <c r="AP9" i="48"/>
  <c r="AP10" i="48"/>
  <c r="AP11" i="48"/>
  <c r="AP12" i="48"/>
  <c r="AP13" i="48"/>
  <c r="AP14" i="48"/>
  <c r="AP15" i="48"/>
  <c r="AP16" i="48"/>
  <c r="AP17" i="48"/>
  <c r="AP18" i="48"/>
  <c r="AP19" i="48"/>
  <c r="AP20" i="48"/>
  <c r="AP21" i="48"/>
  <c r="AP22" i="48"/>
  <c r="AP23" i="48"/>
  <c r="AP24" i="48"/>
  <c r="AP25" i="48"/>
  <c r="AP26" i="48"/>
  <c r="AP27" i="48"/>
  <c r="AP28" i="48"/>
  <c r="AP29" i="48"/>
  <c r="AP30" i="48"/>
  <c r="AP31" i="48"/>
  <c r="AP32" i="48"/>
  <c r="AP33" i="48"/>
  <c r="AP34" i="48"/>
  <c r="AP35" i="48"/>
  <c r="AP36" i="48"/>
  <c r="AP37" i="48"/>
  <c r="AP38" i="48"/>
  <c r="AP39" i="48"/>
  <c r="AP40" i="48"/>
  <c r="AP41" i="48"/>
  <c r="AP42" i="48"/>
  <c r="AP43" i="48"/>
  <c r="AP44" i="48"/>
  <c r="AP45" i="48"/>
  <c r="AP46" i="48"/>
  <c r="AP47" i="48"/>
  <c r="AP48" i="48"/>
  <c r="AP49" i="48"/>
  <c r="AP50" i="48"/>
  <c r="AP51" i="48"/>
  <c r="AP52" i="48"/>
  <c r="AP53" i="48"/>
  <c r="AP54" i="48"/>
  <c r="AP55" i="48"/>
  <c r="AP56" i="48"/>
  <c r="AP57" i="48"/>
  <c r="AP58" i="48"/>
  <c r="AP59" i="48"/>
  <c r="AP60" i="48"/>
  <c r="AP61" i="48"/>
  <c r="AP62" i="48"/>
  <c r="AP63" i="48"/>
  <c r="AP64" i="48"/>
  <c r="AP65" i="48"/>
  <c r="AP66" i="48"/>
  <c r="AP67" i="48"/>
  <c r="AP68" i="48"/>
  <c r="AP69" i="48"/>
  <c r="AP70" i="48"/>
  <c r="AP71" i="48"/>
  <c r="AP72" i="48"/>
  <c r="AP73" i="48"/>
  <c r="AP74" i="48"/>
  <c r="AP75" i="48"/>
  <c r="AP76" i="48"/>
  <c r="AP77" i="48"/>
  <c r="AP78" i="48"/>
  <c r="AP79" i="48"/>
  <c r="AP80" i="48"/>
  <c r="AP81" i="48"/>
  <c r="AP82" i="48"/>
  <c r="AP83" i="48"/>
  <c r="AP84" i="48"/>
  <c r="AP85" i="48"/>
  <c r="AP86" i="48"/>
  <c r="AP87" i="48"/>
  <c r="AP88" i="48"/>
  <c r="AP89" i="48"/>
  <c r="AP90" i="48"/>
  <c r="AP91" i="48"/>
  <c r="AP92" i="48"/>
  <c r="AP93" i="48"/>
  <c r="AP94" i="48"/>
  <c r="AP95" i="48"/>
  <c r="AP96" i="48"/>
  <c r="AP97" i="48"/>
  <c r="AP98" i="48"/>
  <c r="AP99" i="48"/>
  <c r="AP100" i="48"/>
  <c r="AP101" i="48"/>
  <c r="AP2" i="48"/>
  <c r="AR3" i="48"/>
  <c r="AR4" i="48"/>
  <c r="AR5" i="48"/>
  <c r="AR6" i="48"/>
  <c r="AR7" i="48"/>
  <c r="AR8" i="48"/>
  <c r="AR9" i="48"/>
  <c r="AR10" i="48"/>
  <c r="AR11" i="48"/>
  <c r="AR12" i="48"/>
  <c r="AR13" i="48"/>
  <c r="AR14" i="48"/>
  <c r="AR15" i="48"/>
  <c r="AR16" i="48"/>
  <c r="AR17" i="48"/>
  <c r="AR18" i="48"/>
  <c r="AR19" i="48"/>
  <c r="AR20" i="48"/>
  <c r="AR21" i="48"/>
  <c r="AR22" i="48"/>
  <c r="AR23" i="48"/>
  <c r="AR24" i="48"/>
  <c r="AR25" i="48"/>
  <c r="AR26" i="48"/>
  <c r="AR27" i="48"/>
  <c r="AR28" i="48"/>
  <c r="AR29" i="48"/>
  <c r="AR30" i="48"/>
  <c r="AR31" i="48"/>
  <c r="AR32" i="48"/>
  <c r="AR33" i="48"/>
  <c r="AR34" i="48"/>
  <c r="AR35" i="48"/>
  <c r="AR36" i="48"/>
  <c r="AR37" i="48"/>
  <c r="AR38" i="48"/>
  <c r="AR39" i="48"/>
  <c r="AR40" i="48"/>
  <c r="AR41" i="48"/>
  <c r="AR42" i="48"/>
  <c r="AR43" i="48"/>
  <c r="AR44" i="48"/>
  <c r="AR45" i="48"/>
  <c r="AR46" i="48"/>
  <c r="AR47" i="48"/>
  <c r="AR48" i="48"/>
  <c r="AR49" i="48"/>
  <c r="AR50" i="48"/>
  <c r="AR51" i="48"/>
  <c r="AR52" i="48"/>
  <c r="AR53" i="48"/>
  <c r="AR54" i="48"/>
  <c r="AR55" i="48"/>
  <c r="AR56" i="48"/>
  <c r="AR57" i="48"/>
  <c r="AR58" i="48"/>
  <c r="AR59" i="48"/>
  <c r="AR60" i="48"/>
  <c r="AR61" i="48"/>
  <c r="AR62" i="48"/>
  <c r="AR63" i="48"/>
  <c r="AR64" i="48"/>
  <c r="AR65" i="48"/>
  <c r="AR66" i="48"/>
  <c r="AR67" i="48"/>
  <c r="AR68" i="48"/>
  <c r="AR69" i="48"/>
  <c r="AR70" i="48"/>
  <c r="AR71" i="48"/>
  <c r="AR72" i="48"/>
  <c r="AR73" i="48"/>
  <c r="AR74" i="48"/>
  <c r="AR75" i="48"/>
  <c r="AR76" i="48"/>
  <c r="AR77" i="48"/>
  <c r="AR78" i="48"/>
  <c r="AR79" i="48"/>
  <c r="AR80" i="48"/>
  <c r="AR81" i="48"/>
  <c r="AR82" i="48"/>
  <c r="AR83" i="48"/>
  <c r="AR84" i="48"/>
  <c r="AR85" i="48"/>
  <c r="AR86" i="48"/>
  <c r="AR87" i="48"/>
  <c r="AR88" i="48"/>
  <c r="AR89" i="48"/>
  <c r="AR90" i="48"/>
  <c r="AR91" i="48"/>
  <c r="AR92" i="48"/>
  <c r="AR93" i="48"/>
  <c r="AR94" i="48"/>
  <c r="AR95" i="48"/>
  <c r="AR96" i="48"/>
  <c r="AR97" i="48"/>
  <c r="AR98" i="48"/>
  <c r="AR99" i="48"/>
  <c r="AR100" i="48"/>
  <c r="AR101" i="48"/>
  <c r="AR2" i="48"/>
  <c r="AT3" i="48"/>
  <c r="AT4" i="48"/>
  <c r="AT5" i="48"/>
  <c r="AT6" i="48"/>
  <c r="AT7" i="48"/>
  <c r="AT8" i="48"/>
  <c r="AT9" i="48"/>
  <c r="AT10" i="48"/>
  <c r="AT11" i="48"/>
  <c r="AT12" i="48"/>
  <c r="AT13" i="48"/>
  <c r="AT14" i="48"/>
  <c r="AT15" i="48"/>
  <c r="AT16" i="48"/>
  <c r="AT17" i="48"/>
  <c r="AT18" i="48"/>
  <c r="AT19" i="48"/>
  <c r="AT20" i="48"/>
  <c r="AT21" i="48"/>
  <c r="AT22" i="48"/>
  <c r="AT23" i="48"/>
  <c r="AT24" i="48"/>
  <c r="AT25" i="48"/>
  <c r="AT26" i="48"/>
  <c r="AT27" i="48"/>
  <c r="AT28" i="48"/>
  <c r="AT29" i="48"/>
  <c r="AT30" i="48"/>
  <c r="AT31" i="48"/>
  <c r="AT32" i="48"/>
  <c r="AT33" i="48"/>
  <c r="AT34" i="48"/>
  <c r="AT35" i="48"/>
  <c r="AT36" i="48"/>
  <c r="AT37" i="48"/>
  <c r="AT38" i="48"/>
  <c r="AT39" i="48"/>
  <c r="AT40" i="48"/>
  <c r="AT41" i="48"/>
  <c r="AT42" i="48"/>
  <c r="AT43" i="48"/>
  <c r="AT44" i="48"/>
  <c r="AT45" i="48"/>
  <c r="AT46" i="48"/>
  <c r="AT47" i="48"/>
  <c r="AT48" i="48"/>
  <c r="AT49" i="48"/>
  <c r="AT50" i="48"/>
  <c r="AT51" i="48"/>
  <c r="AT52" i="48"/>
  <c r="AT53" i="48"/>
  <c r="AT54" i="48"/>
  <c r="AT55" i="48"/>
  <c r="AT56" i="48"/>
  <c r="AT57" i="48"/>
  <c r="AT58" i="48"/>
  <c r="AT59" i="48"/>
  <c r="AT60" i="48"/>
  <c r="AT61" i="48"/>
  <c r="AT62" i="48"/>
  <c r="AT63" i="48"/>
  <c r="AT64" i="48"/>
  <c r="AT65" i="48"/>
  <c r="AT66" i="48"/>
  <c r="AT67" i="48"/>
  <c r="AT68" i="48"/>
  <c r="AT69" i="48"/>
  <c r="AT70" i="48"/>
  <c r="AT71" i="48"/>
  <c r="AT72" i="48"/>
  <c r="AT73" i="48"/>
  <c r="AT74" i="48"/>
  <c r="AT75" i="48"/>
  <c r="AT76" i="48"/>
  <c r="AT77" i="48"/>
  <c r="AT78" i="48"/>
  <c r="AT79" i="48"/>
  <c r="AT80" i="48"/>
  <c r="AT81" i="48"/>
  <c r="AT82" i="48"/>
  <c r="AT83" i="48"/>
  <c r="AT84" i="48"/>
  <c r="AT85" i="48"/>
  <c r="AT86" i="48"/>
  <c r="AT87" i="48"/>
  <c r="AT88" i="48"/>
  <c r="AT89" i="48"/>
  <c r="AT90" i="48"/>
  <c r="AT91" i="48"/>
  <c r="AT92" i="48"/>
  <c r="AT93" i="48"/>
  <c r="AT94" i="48"/>
  <c r="AT95" i="48"/>
  <c r="AT96" i="48"/>
  <c r="AT97" i="48"/>
  <c r="AT98" i="48"/>
  <c r="AT99" i="48"/>
  <c r="AT100" i="48"/>
  <c r="AT101" i="48"/>
  <c r="AT2" i="48"/>
  <c r="AV3" i="48"/>
  <c r="AV4" i="48"/>
  <c r="AV5" i="48"/>
  <c r="AV6" i="48"/>
  <c r="AV7" i="48"/>
  <c r="AV8" i="48"/>
  <c r="AV9" i="48"/>
  <c r="AV10" i="48"/>
  <c r="AV11" i="48"/>
  <c r="AV12" i="48"/>
  <c r="AV13" i="48"/>
  <c r="AV14" i="48"/>
  <c r="AV15" i="48"/>
  <c r="AV16" i="48"/>
  <c r="AV17" i="48"/>
  <c r="AV18" i="48"/>
  <c r="AV19" i="48"/>
  <c r="AV20" i="48"/>
  <c r="AV21" i="48"/>
  <c r="AV22" i="48"/>
  <c r="AV23" i="48"/>
  <c r="AV24" i="48"/>
  <c r="AV25" i="48"/>
  <c r="AV26" i="48"/>
  <c r="AV27" i="48"/>
  <c r="AV28" i="48"/>
  <c r="AV29" i="48"/>
  <c r="AV30" i="48"/>
  <c r="AV31" i="48"/>
  <c r="AV32" i="48"/>
  <c r="AV33" i="48"/>
  <c r="AV34" i="48"/>
  <c r="AV35" i="48"/>
  <c r="AV36" i="48"/>
  <c r="AV37" i="48"/>
  <c r="AV38" i="48"/>
  <c r="AV39" i="48"/>
  <c r="AV40" i="48"/>
  <c r="AV41" i="48"/>
  <c r="AV42" i="48"/>
  <c r="AV43" i="48"/>
  <c r="AV44" i="48"/>
  <c r="AV45" i="48"/>
  <c r="AV46" i="48"/>
  <c r="AV47" i="48"/>
  <c r="AV48" i="48"/>
  <c r="AV49" i="48"/>
  <c r="AV50" i="48"/>
  <c r="AV51" i="48"/>
  <c r="AV52" i="48"/>
  <c r="AV53" i="48"/>
  <c r="AV54" i="48"/>
  <c r="AV55" i="48"/>
  <c r="AV56" i="48"/>
  <c r="AV57" i="48"/>
  <c r="AV58" i="48"/>
  <c r="AV59" i="48"/>
  <c r="AV60" i="48"/>
  <c r="AV61" i="48"/>
  <c r="AV62" i="48"/>
  <c r="AV63" i="48"/>
  <c r="AV64" i="48"/>
  <c r="AV65" i="48"/>
  <c r="AV66" i="48"/>
  <c r="AV67" i="48"/>
  <c r="AV68" i="48"/>
  <c r="AV69" i="48"/>
  <c r="AV70" i="48"/>
  <c r="AV71" i="48"/>
  <c r="AV72" i="48"/>
  <c r="AV73" i="48"/>
  <c r="AV74" i="48"/>
  <c r="AV75" i="48"/>
  <c r="AV76" i="48"/>
  <c r="AV77" i="48"/>
  <c r="AV78" i="48"/>
  <c r="AV79" i="48"/>
  <c r="AV80" i="48"/>
  <c r="AV81" i="48"/>
  <c r="AV82" i="48"/>
  <c r="AV83" i="48"/>
  <c r="AV84" i="48"/>
  <c r="AV85" i="48"/>
  <c r="AV86" i="48"/>
  <c r="AV87" i="48"/>
  <c r="AV88" i="48"/>
  <c r="AV89" i="48"/>
  <c r="AV90" i="48"/>
  <c r="AV91" i="48"/>
  <c r="AV92" i="48"/>
  <c r="AV93" i="48"/>
  <c r="AV94" i="48"/>
  <c r="AV95" i="48"/>
  <c r="AV96" i="48"/>
  <c r="AV97" i="48"/>
  <c r="AV98" i="48"/>
  <c r="AV99" i="48"/>
  <c r="AV100" i="48"/>
  <c r="AV101" i="48"/>
  <c r="AV2" i="48"/>
  <c r="AX3" i="48"/>
  <c r="AX4" i="48"/>
  <c r="AX5" i="48"/>
  <c r="AX6" i="48"/>
  <c r="AX7" i="48"/>
  <c r="AX8" i="48"/>
  <c r="AX9" i="48"/>
  <c r="AX10" i="48"/>
  <c r="AX11" i="48"/>
  <c r="AX12" i="48"/>
  <c r="AX13" i="48"/>
  <c r="AX14" i="48"/>
  <c r="AX15" i="48"/>
  <c r="AX16" i="48"/>
  <c r="AX17" i="48"/>
  <c r="AX18" i="48"/>
  <c r="AX19" i="48"/>
  <c r="AX20" i="48"/>
  <c r="AX21" i="48"/>
  <c r="AX22" i="48"/>
  <c r="AX23" i="48"/>
  <c r="AX24" i="48"/>
  <c r="AX25" i="48"/>
  <c r="AX26" i="48"/>
  <c r="AX27" i="48"/>
  <c r="AX28" i="48"/>
  <c r="AX29" i="48"/>
  <c r="AX30" i="48"/>
  <c r="AX31" i="48"/>
  <c r="AX32" i="48"/>
  <c r="AX33" i="48"/>
  <c r="AX34" i="48"/>
  <c r="AX35" i="48"/>
  <c r="AX36" i="48"/>
  <c r="AX37" i="48"/>
  <c r="AX38" i="48"/>
  <c r="AX39" i="48"/>
  <c r="AX40" i="48"/>
  <c r="AX41" i="48"/>
  <c r="AX42" i="48"/>
  <c r="AX43" i="48"/>
  <c r="AX44" i="48"/>
  <c r="AX45" i="48"/>
  <c r="AX46" i="48"/>
  <c r="AX47" i="48"/>
  <c r="AX48" i="48"/>
  <c r="AX49" i="48"/>
  <c r="AX50" i="48"/>
  <c r="AX51" i="48"/>
  <c r="AX52" i="48"/>
  <c r="AX53" i="48"/>
  <c r="AX54" i="48"/>
  <c r="AX55" i="48"/>
  <c r="AX56" i="48"/>
  <c r="AX57" i="48"/>
  <c r="AX58" i="48"/>
  <c r="AX59" i="48"/>
  <c r="AX60" i="48"/>
  <c r="AX61" i="48"/>
  <c r="AX62" i="48"/>
  <c r="AX63" i="48"/>
  <c r="AX64" i="48"/>
  <c r="AX65" i="48"/>
  <c r="AX66" i="48"/>
  <c r="AX67" i="48"/>
  <c r="AX68" i="48"/>
  <c r="AX69" i="48"/>
  <c r="AX70" i="48"/>
  <c r="AX71" i="48"/>
  <c r="AX72" i="48"/>
  <c r="AX73" i="48"/>
  <c r="AX74" i="48"/>
  <c r="AX75" i="48"/>
  <c r="AX76" i="48"/>
  <c r="AX77" i="48"/>
  <c r="AX78" i="48"/>
  <c r="AX79" i="48"/>
  <c r="AX80" i="48"/>
  <c r="AX81" i="48"/>
  <c r="AX82" i="48"/>
  <c r="AX83" i="48"/>
  <c r="AX84" i="48"/>
  <c r="AX85" i="48"/>
  <c r="AX86" i="48"/>
  <c r="AX87" i="48"/>
  <c r="AX88" i="48"/>
  <c r="AX89" i="48"/>
  <c r="AX90" i="48"/>
  <c r="AX91" i="48"/>
  <c r="AX92" i="48"/>
  <c r="AX93" i="48"/>
  <c r="AX94" i="48"/>
  <c r="AX95" i="48"/>
  <c r="AX96" i="48"/>
  <c r="AX97" i="48"/>
  <c r="AX98" i="48"/>
  <c r="AX99" i="48"/>
  <c r="AX100" i="48"/>
  <c r="AX101" i="48"/>
  <c r="AX2" i="48"/>
  <c r="AZ3" i="48"/>
  <c r="AZ4" i="48"/>
  <c r="AZ5" i="48"/>
  <c r="AZ6" i="48"/>
  <c r="AZ7" i="48"/>
  <c r="AZ8" i="48"/>
  <c r="AZ9" i="48"/>
  <c r="AZ10" i="48"/>
  <c r="AZ11" i="48"/>
  <c r="AZ12" i="48"/>
  <c r="AZ13" i="48"/>
  <c r="AZ14" i="48"/>
  <c r="AZ15" i="48"/>
  <c r="AZ16" i="48"/>
  <c r="AZ17" i="48"/>
  <c r="AZ18" i="48"/>
  <c r="AZ19" i="48"/>
  <c r="AZ20" i="48"/>
  <c r="AZ21" i="48"/>
  <c r="AZ22" i="48"/>
  <c r="AZ23" i="48"/>
  <c r="AZ24" i="48"/>
  <c r="AZ25" i="48"/>
  <c r="AZ26" i="48"/>
  <c r="AZ27" i="48"/>
  <c r="AZ28" i="48"/>
  <c r="AZ29" i="48"/>
  <c r="AZ30" i="48"/>
  <c r="AZ31" i="48"/>
  <c r="AZ32" i="48"/>
  <c r="AZ33" i="48"/>
  <c r="AZ34" i="48"/>
  <c r="AZ35" i="48"/>
  <c r="AZ36" i="48"/>
  <c r="AZ37" i="48"/>
  <c r="AZ38" i="48"/>
  <c r="AZ39" i="48"/>
  <c r="AZ40" i="48"/>
  <c r="AZ41" i="48"/>
  <c r="AZ42" i="48"/>
  <c r="AZ43" i="48"/>
  <c r="AZ44" i="48"/>
  <c r="AZ45" i="48"/>
  <c r="AZ46" i="48"/>
  <c r="AZ47" i="48"/>
  <c r="AZ48" i="48"/>
  <c r="AZ49" i="48"/>
  <c r="AZ50" i="48"/>
  <c r="AZ51" i="48"/>
  <c r="AZ52" i="48"/>
  <c r="AZ53" i="48"/>
  <c r="AZ54" i="48"/>
  <c r="AZ55" i="48"/>
  <c r="AZ56" i="48"/>
  <c r="AZ57" i="48"/>
  <c r="AZ58" i="48"/>
  <c r="AZ59" i="48"/>
  <c r="AZ60" i="48"/>
  <c r="AZ61" i="48"/>
  <c r="AZ62" i="48"/>
  <c r="AZ63" i="48"/>
  <c r="AZ64" i="48"/>
  <c r="AZ65" i="48"/>
  <c r="AZ66" i="48"/>
  <c r="AZ67" i="48"/>
  <c r="AZ68" i="48"/>
  <c r="AZ69" i="48"/>
  <c r="AZ70" i="48"/>
  <c r="AZ71" i="48"/>
  <c r="AZ72" i="48"/>
  <c r="AZ73" i="48"/>
  <c r="AZ74" i="48"/>
  <c r="AZ75" i="48"/>
  <c r="AZ76" i="48"/>
  <c r="AZ77" i="48"/>
  <c r="AZ78" i="48"/>
  <c r="AZ79" i="48"/>
  <c r="AZ80" i="48"/>
  <c r="AZ81" i="48"/>
  <c r="AZ82" i="48"/>
  <c r="AZ83" i="48"/>
  <c r="AZ84" i="48"/>
  <c r="AZ85" i="48"/>
  <c r="AZ86" i="48"/>
  <c r="AZ87" i="48"/>
  <c r="AZ88" i="48"/>
  <c r="AZ89" i="48"/>
  <c r="AZ90" i="48"/>
  <c r="AZ91" i="48"/>
  <c r="AZ92" i="48"/>
  <c r="AZ93" i="48"/>
  <c r="AZ94" i="48"/>
  <c r="AZ95" i="48"/>
  <c r="AZ96" i="48"/>
  <c r="AZ97" i="48"/>
  <c r="AZ98" i="48"/>
  <c r="AZ99" i="48"/>
  <c r="AZ100" i="48"/>
  <c r="AZ101" i="48"/>
  <c r="AZ2" i="48"/>
  <c r="BB3" i="48"/>
  <c r="BB4" i="48"/>
  <c r="BB5" i="48"/>
  <c r="BB6" i="48"/>
  <c r="BB7" i="48"/>
  <c r="BB8" i="48"/>
  <c r="BB9" i="48"/>
  <c r="BB10" i="48"/>
  <c r="BB11" i="48"/>
  <c r="BB12" i="48"/>
  <c r="BB13" i="48"/>
  <c r="BB14" i="48"/>
  <c r="BB15" i="48"/>
  <c r="BB16" i="48"/>
  <c r="BB17" i="48"/>
  <c r="BB18" i="48"/>
  <c r="BB19" i="48"/>
  <c r="BB20" i="48"/>
  <c r="BB21" i="48"/>
  <c r="BB22" i="48"/>
  <c r="BB23" i="48"/>
  <c r="BB24" i="48"/>
  <c r="BB25" i="48"/>
  <c r="BB26" i="48"/>
  <c r="BB27" i="48"/>
  <c r="BB28" i="48"/>
  <c r="BB29" i="48"/>
  <c r="BB30" i="48"/>
  <c r="BB31" i="48"/>
  <c r="BB32" i="48"/>
  <c r="BB33" i="48"/>
  <c r="BB34" i="48"/>
  <c r="BB35" i="48"/>
  <c r="BB36" i="48"/>
  <c r="BB37" i="48"/>
  <c r="BB38" i="48"/>
  <c r="BB39" i="48"/>
  <c r="BB40" i="48"/>
  <c r="BB41" i="48"/>
  <c r="BB42" i="48"/>
  <c r="BB43" i="48"/>
  <c r="BB44" i="48"/>
  <c r="BB45" i="48"/>
  <c r="BB46" i="48"/>
  <c r="BB47" i="48"/>
  <c r="BB48" i="48"/>
  <c r="BB49" i="48"/>
  <c r="BB50" i="48"/>
  <c r="BB51" i="48"/>
  <c r="BB52" i="48"/>
  <c r="BB53" i="48"/>
  <c r="BB54" i="48"/>
  <c r="BB55" i="48"/>
  <c r="BB56" i="48"/>
  <c r="BB57" i="48"/>
  <c r="BB58" i="48"/>
  <c r="BB59" i="48"/>
  <c r="BB60" i="48"/>
  <c r="BB61" i="48"/>
  <c r="BB62" i="48"/>
  <c r="BB63" i="48"/>
  <c r="BB64" i="48"/>
  <c r="BB65" i="48"/>
  <c r="BB66" i="48"/>
  <c r="BB67" i="48"/>
  <c r="BB68" i="48"/>
  <c r="BB69" i="48"/>
  <c r="BB70" i="48"/>
  <c r="BB71" i="48"/>
  <c r="BB72" i="48"/>
  <c r="BB73" i="48"/>
  <c r="BB74" i="48"/>
  <c r="BB75" i="48"/>
  <c r="BB76" i="48"/>
  <c r="BB77" i="48"/>
  <c r="BB78" i="48"/>
  <c r="BB79" i="48"/>
  <c r="BB80" i="48"/>
  <c r="BB81" i="48"/>
  <c r="BB82" i="48"/>
  <c r="BB83" i="48"/>
  <c r="BB84" i="48"/>
  <c r="BB85" i="48"/>
  <c r="BB86" i="48"/>
  <c r="BB87" i="48"/>
  <c r="BB88" i="48"/>
  <c r="BB89" i="48"/>
  <c r="BB90" i="48"/>
  <c r="BB91" i="48"/>
  <c r="BB92" i="48"/>
  <c r="BB93" i="48"/>
  <c r="BB94" i="48"/>
  <c r="BB95" i="48"/>
  <c r="BB96" i="48"/>
  <c r="BB97" i="48"/>
  <c r="BB98" i="48"/>
  <c r="BB99" i="48"/>
  <c r="BB100" i="48"/>
  <c r="BB101" i="48"/>
  <c r="BB2" i="48"/>
  <c r="BD3" i="48"/>
  <c r="BD4" i="48"/>
  <c r="BD5" i="48"/>
  <c r="BD6" i="48"/>
  <c r="BD7" i="48"/>
  <c r="BD8" i="48"/>
  <c r="BD9" i="48"/>
  <c r="BD10" i="48"/>
  <c r="BD11" i="48"/>
  <c r="BD12" i="48"/>
  <c r="BD13" i="48"/>
  <c r="BD14" i="48"/>
  <c r="BD15" i="48"/>
  <c r="BD16" i="48"/>
  <c r="BD17" i="48"/>
  <c r="BD18" i="48"/>
  <c r="BD19" i="48"/>
  <c r="BD20" i="48"/>
  <c r="BD21" i="48"/>
  <c r="BD22" i="48"/>
  <c r="BD23" i="48"/>
  <c r="BD24" i="48"/>
  <c r="BD25" i="48"/>
  <c r="BD26" i="48"/>
  <c r="BD27" i="48"/>
  <c r="BD28" i="48"/>
  <c r="BD29" i="48"/>
  <c r="BD30" i="48"/>
  <c r="BD31" i="48"/>
  <c r="BD32" i="48"/>
  <c r="BD33" i="48"/>
  <c r="BD34" i="48"/>
  <c r="BD35" i="48"/>
  <c r="BD36" i="48"/>
  <c r="BD37" i="48"/>
  <c r="BD38" i="48"/>
  <c r="BD39" i="48"/>
  <c r="BD40" i="48"/>
  <c r="BD41" i="48"/>
  <c r="BD42" i="48"/>
  <c r="BD43" i="48"/>
  <c r="BD44" i="48"/>
  <c r="BD45" i="48"/>
  <c r="BD46" i="48"/>
  <c r="BD47" i="48"/>
  <c r="BD48" i="48"/>
  <c r="BD49" i="48"/>
  <c r="BD50" i="48"/>
  <c r="BD51" i="48"/>
  <c r="BD52" i="48"/>
  <c r="BD53" i="48"/>
  <c r="BD54" i="48"/>
  <c r="BD55" i="48"/>
  <c r="BD56" i="48"/>
  <c r="BD57" i="48"/>
  <c r="BD58" i="48"/>
  <c r="BD59" i="48"/>
  <c r="BD60" i="48"/>
  <c r="BD61" i="48"/>
  <c r="BD62" i="48"/>
  <c r="BD63" i="48"/>
  <c r="BD64" i="48"/>
  <c r="BD65" i="48"/>
  <c r="BD66" i="48"/>
  <c r="BD67" i="48"/>
  <c r="BD68" i="48"/>
  <c r="BD69" i="48"/>
  <c r="BD70" i="48"/>
  <c r="BD71" i="48"/>
  <c r="BD72" i="48"/>
  <c r="BD73" i="48"/>
  <c r="BD74" i="48"/>
  <c r="BD75" i="48"/>
  <c r="BD76" i="48"/>
  <c r="BD77" i="48"/>
  <c r="BD78" i="48"/>
  <c r="BD79" i="48"/>
  <c r="BD80" i="48"/>
  <c r="BD81" i="48"/>
  <c r="BD82" i="48"/>
  <c r="BD83" i="48"/>
  <c r="BD84" i="48"/>
  <c r="BD85" i="48"/>
  <c r="BD86" i="48"/>
  <c r="BD87" i="48"/>
  <c r="BD88" i="48"/>
  <c r="BD89" i="48"/>
  <c r="BD90" i="48"/>
  <c r="BD91" i="48"/>
  <c r="BD92" i="48"/>
  <c r="BD93" i="48"/>
  <c r="BD94" i="48"/>
  <c r="BD95" i="48"/>
  <c r="BD96" i="48"/>
  <c r="BD97" i="48"/>
  <c r="BD98" i="48"/>
  <c r="BD99" i="48"/>
  <c r="BD100" i="48"/>
  <c r="BD101" i="48"/>
  <c r="BD2" i="48"/>
  <c r="AK3" i="47"/>
  <c r="AK4" i="47"/>
  <c r="AK5" i="47"/>
  <c r="AK6" i="47"/>
  <c r="AK7" i="47"/>
  <c r="AK8" i="47"/>
  <c r="AK9" i="47"/>
  <c r="AK10" i="47"/>
  <c r="AK11" i="47"/>
  <c r="AK12" i="47"/>
  <c r="AK13" i="47"/>
  <c r="AK14" i="47"/>
  <c r="AK15" i="47"/>
  <c r="AK16" i="47"/>
  <c r="AK17" i="47"/>
  <c r="AK18" i="47"/>
  <c r="AK19" i="47"/>
  <c r="AK20" i="47"/>
  <c r="AK21" i="47"/>
  <c r="AK22" i="47"/>
  <c r="AK23" i="47"/>
  <c r="AK24" i="47"/>
  <c r="AK25" i="47"/>
  <c r="AK26" i="47"/>
  <c r="AK27" i="47"/>
  <c r="AK28" i="47"/>
  <c r="AK29" i="47"/>
  <c r="AK30" i="47"/>
  <c r="AK31" i="47"/>
  <c r="AK32" i="47"/>
  <c r="AK33" i="47"/>
  <c r="AK34" i="47"/>
  <c r="AK35" i="47"/>
  <c r="AK36" i="47"/>
  <c r="AK37" i="47"/>
  <c r="AK38" i="47"/>
  <c r="AK39" i="47"/>
  <c r="AK40" i="47"/>
  <c r="AK41" i="47"/>
  <c r="AK42" i="47"/>
  <c r="AK43" i="47"/>
  <c r="AK44" i="47"/>
  <c r="AK45" i="47"/>
  <c r="AK46" i="47"/>
  <c r="AK47" i="47"/>
  <c r="AK48" i="47"/>
  <c r="AK49" i="47"/>
  <c r="AK50" i="47"/>
  <c r="AK51" i="47"/>
  <c r="AK52" i="47"/>
  <c r="AK53" i="47"/>
  <c r="AK54" i="47"/>
  <c r="AK55" i="47"/>
  <c r="AK56" i="47"/>
  <c r="AK57" i="47"/>
  <c r="AK58" i="47"/>
  <c r="AK59" i="47"/>
  <c r="AK60" i="47"/>
  <c r="AK61" i="47"/>
  <c r="AK62" i="47"/>
  <c r="AK63" i="47"/>
  <c r="AK64" i="47"/>
  <c r="AK65" i="47"/>
  <c r="AK66" i="47"/>
  <c r="AK67" i="47"/>
  <c r="AK68" i="47"/>
  <c r="AK69" i="47"/>
  <c r="AK70" i="47"/>
  <c r="AK71" i="47"/>
  <c r="AK72" i="47"/>
  <c r="AK73" i="47"/>
  <c r="AK74" i="47"/>
  <c r="AK75" i="47"/>
  <c r="AK76" i="47"/>
  <c r="AK77" i="47"/>
  <c r="AK78" i="47"/>
  <c r="AK79" i="47"/>
  <c r="AK80" i="47"/>
  <c r="AK81" i="47"/>
  <c r="AK82" i="47"/>
  <c r="AK83" i="47"/>
  <c r="AK84" i="47"/>
  <c r="AK85" i="47"/>
  <c r="AK86" i="47"/>
  <c r="AK87" i="47"/>
  <c r="AK88" i="47"/>
  <c r="AK89" i="47"/>
  <c r="AK90" i="47"/>
  <c r="AK91" i="47"/>
  <c r="AK92" i="47"/>
  <c r="AK93" i="47"/>
  <c r="AK94" i="47"/>
  <c r="AK95" i="47"/>
  <c r="AK96" i="47"/>
  <c r="AK97" i="47"/>
  <c r="AK98" i="47"/>
  <c r="AK99" i="47"/>
  <c r="AK100" i="47"/>
  <c r="AK101" i="47"/>
  <c r="AK2" i="47"/>
  <c r="AM3" i="47"/>
  <c r="AM4" i="47"/>
  <c r="AM5" i="47"/>
  <c r="AM6" i="47"/>
  <c r="AM7" i="47"/>
  <c r="AM8" i="47"/>
  <c r="AM9" i="47"/>
  <c r="AM10" i="47"/>
  <c r="AM11" i="47"/>
  <c r="AM12" i="47"/>
  <c r="AM13" i="47"/>
  <c r="AM14" i="47"/>
  <c r="AM15" i="47"/>
  <c r="AM16" i="47"/>
  <c r="AM17" i="47"/>
  <c r="AM18" i="47"/>
  <c r="AM19" i="47"/>
  <c r="AM20" i="47"/>
  <c r="AM21" i="47"/>
  <c r="AM22" i="47"/>
  <c r="AM23" i="47"/>
  <c r="AM24" i="47"/>
  <c r="AM25" i="47"/>
  <c r="AM26" i="47"/>
  <c r="AM27" i="47"/>
  <c r="AM28" i="47"/>
  <c r="AM29" i="47"/>
  <c r="AM30" i="47"/>
  <c r="AM31" i="47"/>
  <c r="AM32" i="47"/>
  <c r="AM33" i="47"/>
  <c r="AM34" i="47"/>
  <c r="AM35" i="47"/>
  <c r="AM36" i="47"/>
  <c r="AM37" i="47"/>
  <c r="AM38" i="47"/>
  <c r="AM39" i="47"/>
  <c r="AM40" i="47"/>
  <c r="AM41" i="47"/>
  <c r="AM42" i="47"/>
  <c r="AM43" i="47"/>
  <c r="AM44" i="47"/>
  <c r="AM45" i="47"/>
  <c r="AM46" i="47"/>
  <c r="AM47" i="47"/>
  <c r="AM48" i="47"/>
  <c r="AM49" i="47"/>
  <c r="AM50" i="47"/>
  <c r="AM51" i="47"/>
  <c r="AM52" i="47"/>
  <c r="AM53" i="47"/>
  <c r="AM54" i="47"/>
  <c r="AM55" i="47"/>
  <c r="AM56" i="47"/>
  <c r="AM57" i="47"/>
  <c r="AM58" i="47"/>
  <c r="AM59" i="47"/>
  <c r="AM60" i="47"/>
  <c r="AM61" i="47"/>
  <c r="AM62" i="47"/>
  <c r="AM63" i="47"/>
  <c r="AM64" i="47"/>
  <c r="AM65" i="47"/>
  <c r="AM66" i="47"/>
  <c r="AM67" i="47"/>
  <c r="AM68" i="47"/>
  <c r="AM69" i="47"/>
  <c r="AM70" i="47"/>
  <c r="AM71" i="47"/>
  <c r="AM72" i="47"/>
  <c r="AM73" i="47"/>
  <c r="AM74" i="47"/>
  <c r="AM75" i="47"/>
  <c r="AM76" i="47"/>
  <c r="AM77" i="47"/>
  <c r="AM78" i="47"/>
  <c r="AM79" i="47"/>
  <c r="AM80" i="47"/>
  <c r="AM81" i="47"/>
  <c r="AM82" i="47"/>
  <c r="AM83" i="47"/>
  <c r="AM84" i="47"/>
  <c r="AM85" i="47"/>
  <c r="AM86" i="47"/>
  <c r="AM87" i="47"/>
  <c r="AM88" i="47"/>
  <c r="AM89" i="47"/>
  <c r="AM90" i="47"/>
  <c r="AM91" i="47"/>
  <c r="AM92" i="47"/>
  <c r="AM93" i="47"/>
  <c r="AM94" i="47"/>
  <c r="AM95" i="47"/>
  <c r="AM96" i="47"/>
  <c r="AM97" i="47"/>
  <c r="AM98" i="47"/>
  <c r="AM99" i="47"/>
  <c r="AM100" i="47"/>
  <c r="AM101" i="47"/>
  <c r="AM2" i="47"/>
  <c r="AO3" i="47"/>
  <c r="AO4" i="47"/>
  <c r="AO5" i="47"/>
  <c r="AO6" i="47"/>
  <c r="AO7" i="47"/>
  <c r="AO8" i="47"/>
  <c r="AO9" i="47"/>
  <c r="AO10" i="47"/>
  <c r="AO11" i="47"/>
  <c r="AO12" i="47"/>
  <c r="AO13" i="47"/>
  <c r="AO14" i="47"/>
  <c r="AO15" i="47"/>
  <c r="AO16" i="47"/>
  <c r="AO17" i="47"/>
  <c r="AO18" i="47"/>
  <c r="AO19" i="47"/>
  <c r="AO20" i="47"/>
  <c r="AO21" i="47"/>
  <c r="AO22" i="47"/>
  <c r="AO23" i="47"/>
  <c r="AO24" i="47"/>
  <c r="AO25" i="47"/>
  <c r="AO26" i="47"/>
  <c r="AO27" i="47"/>
  <c r="AO28" i="47"/>
  <c r="AO29" i="47"/>
  <c r="AO30" i="47"/>
  <c r="AO31" i="47"/>
  <c r="AO32" i="47"/>
  <c r="AO33" i="47"/>
  <c r="AO34" i="47"/>
  <c r="AO35" i="47"/>
  <c r="AO36" i="47"/>
  <c r="AO37" i="47"/>
  <c r="AO38" i="47"/>
  <c r="AO39" i="47"/>
  <c r="AO40" i="47"/>
  <c r="AO41" i="47"/>
  <c r="AO42" i="47"/>
  <c r="AO43" i="47"/>
  <c r="AO44" i="47"/>
  <c r="AO45" i="47"/>
  <c r="AO46" i="47"/>
  <c r="AO47" i="47"/>
  <c r="AO48" i="47"/>
  <c r="AO49" i="47"/>
  <c r="AO50" i="47"/>
  <c r="AO51" i="47"/>
  <c r="AO52" i="47"/>
  <c r="AO53" i="47"/>
  <c r="AO54" i="47"/>
  <c r="AO55" i="47"/>
  <c r="AO56" i="47"/>
  <c r="AO57" i="47"/>
  <c r="AO58" i="47"/>
  <c r="AO59" i="47"/>
  <c r="AO60" i="47"/>
  <c r="AO61" i="47"/>
  <c r="AO62" i="47"/>
  <c r="AO63" i="47"/>
  <c r="AO64" i="47"/>
  <c r="AO65" i="47"/>
  <c r="AO66" i="47"/>
  <c r="AO67" i="47"/>
  <c r="AO68" i="47"/>
  <c r="AO69" i="47"/>
  <c r="AO70" i="47"/>
  <c r="AO71" i="47"/>
  <c r="AO72" i="47"/>
  <c r="AO73" i="47"/>
  <c r="AO74" i="47"/>
  <c r="AO75" i="47"/>
  <c r="AO76" i="47"/>
  <c r="AO77" i="47"/>
  <c r="AO78" i="47"/>
  <c r="AO79" i="47"/>
  <c r="AO80" i="47"/>
  <c r="AO81" i="47"/>
  <c r="AO82" i="47"/>
  <c r="AO83" i="47"/>
  <c r="AO84" i="47"/>
  <c r="AO85" i="47"/>
  <c r="AO86" i="47"/>
  <c r="AO87" i="47"/>
  <c r="AO88" i="47"/>
  <c r="AO89" i="47"/>
  <c r="AO90" i="47"/>
  <c r="AO91" i="47"/>
  <c r="AO92" i="47"/>
  <c r="AO93" i="47"/>
  <c r="AO94" i="47"/>
  <c r="AO95" i="47"/>
  <c r="AO96" i="47"/>
  <c r="AO97" i="47"/>
  <c r="AO98" i="47"/>
  <c r="AO99" i="47"/>
  <c r="AO100" i="47"/>
  <c r="AO101" i="47"/>
  <c r="AO2" i="47"/>
  <c r="AQ3" i="47"/>
  <c r="AQ4" i="47"/>
  <c r="AQ5" i="47"/>
  <c r="AQ6" i="47"/>
  <c r="AQ7" i="47"/>
  <c r="AQ8" i="47"/>
  <c r="AQ9" i="47"/>
  <c r="AQ10" i="47"/>
  <c r="AQ11" i="47"/>
  <c r="AQ12" i="47"/>
  <c r="AQ13" i="47"/>
  <c r="AQ14" i="47"/>
  <c r="AQ15" i="47"/>
  <c r="AQ16" i="47"/>
  <c r="AQ17" i="47"/>
  <c r="AQ18" i="47"/>
  <c r="AQ19" i="47"/>
  <c r="AQ20" i="47"/>
  <c r="AQ21" i="47"/>
  <c r="AQ22" i="47"/>
  <c r="AQ23" i="47"/>
  <c r="AQ24" i="47"/>
  <c r="AQ25" i="47"/>
  <c r="AQ26" i="47"/>
  <c r="AQ27" i="47"/>
  <c r="AQ28" i="47"/>
  <c r="AQ29" i="47"/>
  <c r="AQ30" i="47"/>
  <c r="AQ31" i="47"/>
  <c r="AQ32" i="47"/>
  <c r="AQ33" i="47"/>
  <c r="AQ34" i="47"/>
  <c r="AQ35" i="47"/>
  <c r="AQ36" i="47"/>
  <c r="AQ37" i="47"/>
  <c r="AQ38" i="47"/>
  <c r="AQ39" i="47"/>
  <c r="AQ40" i="47"/>
  <c r="AQ41" i="47"/>
  <c r="AQ42" i="47"/>
  <c r="AQ43" i="47"/>
  <c r="AQ44" i="47"/>
  <c r="AQ45" i="47"/>
  <c r="AQ46" i="47"/>
  <c r="AQ47" i="47"/>
  <c r="AQ48" i="47"/>
  <c r="AQ49" i="47"/>
  <c r="AQ50" i="47"/>
  <c r="AQ51" i="47"/>
  <c r="AQ52" i="47"/>
  <c r="AQ53" i="47"/>
  <c r="AQ54" i="47"/>
  <c r="AQ55" i="47"/>
  <c r="AQ56" i="47"/>
  <c r="AQ57" i="47"/>
  <c r="AQ58" i="47"/>
  <c r="AQ59" i="47"/>
  <c r="AQ60" i="47"/>
  <c r="AQ61" i="47"/>
  <c r="AQ62" i="47"/>
  <c r="AQ63" i="47"/>
  <c r="AQ64" i="47"/>
  <c r="AQ65" i="47"/>
  <c r="AQ66" i="47"/>
  <c r="AQ67" i="47"/>
  <c r="AQ68" i="47"/>
  <c r="AQ69" i="47"/>
  <c r="AQ70" i="47"/>
  <c r="AQ71" i="47"/>
  <c r="AQ72" i="47"/>
  <c r="AQ73" i="47"/>
  <c r="AQ74" i="47"/>
  <c r="AQ75" i="47"/>
  <c r="AQ76" i="47"/>
  <c r="AQ77" i="47"/>
  <c r="AQ78" i="47"/>
  <c r="AQ79" i="47"/>
  <c r="AQ80" i="47"/>
  <c r="AQ81" i="47"/>
  <c r="AQ82" i="47"/>
  <c r="AQ83" i="47"/>
  <c r="AQ84" i="47"/>
  <c r="AQ85" i="47"/>
  <c r="AQ86" i="47"/>
  <c r="AQ87" i="47"/>
  <c r="AQ88" i="47"/>
  <c r="AQ89" i="47"/>
  <c r="AQ90" i="47"/>
  <c r="AQ91" i="47"/>
  <c r="AQ92" i="47"/>
  <c r="AQ93" i="47"/>
  <c r="AQ94" i="47"/>
  <c r="AQ95" i="47"/>
  <c r="AQ96" i="47"/>
  <c r="AQ97" i="47"/>
  <c r="AQ98" i="47"/>
  <c r="AQ99" i="47"/>
  <c r="AQ100" i="47"/>
  <c r="AQ101" i="47"/>
  <c r="AQ2" i="47"/>
  <c r="AS3" i="47"/>
  <c r="AS4" i="47"/>
  <c r="AS5" i="47"/>
  <c r="AS6" i="47"/>
  <c r="AS7" i="47"/>
  <c r="AS8" i="47"/>
  <c r="AS9" i="47"/>
  <c r="AS10" i="47"/>
  <c r="AS11" i="47"/>
  <c r="AS12" i="47"/>
  <c r="AS13" i="47"/>
  <c r="AS14" i="47"/>
  <c r="AS15" i="47"/>
  <c r="AS16" i="47"/>
  <c r="AS17" i="47"/>
  <c r="AS18" i="47"/>
  <c r="AS19" i="47"/>
  <c r="AS20" i="47"/>
  <c r="AS21" i="47"/>
  <c r="AS22" i="47"/>
  <c r="AS23" i="47"/>
  <c r="AS24" i="47"/>
  <c r="AS25" i="47"/>
  <c r="AS26" i="47"/>
  <c r="AS27" i="47"/>
  <c r="AS28" i="47"/>
  <c r="AS29" i="47"/>
  <c r="AS30" i="47"/>
  <c r="AS31" i="47"/>
  <c r="AS32" i="47"/>
  <c r="AS33" i="47"/>
  <c r="AS34" i="47"/>
  <c r="AS35" i="47"/>
  <c r="AS36" i="47"/>
  <c r="AS37" i="47"/>
  <c r="AS38" i="47"/>
  <c r="AS39" i="47"/>
  <c r="AS40" i="47"/>
  <c r="AS41" i="47"/>
  <c r="AS42" i="47"/>
  <c r="AS43" i="47"/>
  <c r="AS44" i="47"/>
  <c r="AS45" i="47"/>
  <c r="AS46" i="47"/>
  <c r="AS47" i="47"/>
  <c r="AS48" i="47"/>
  <c r="AS49" i="47"/>
  <c r="AS50" i="47"/>
  <c r="AS51" i="47"/>
  <c r="AS52" i="47"/>
  <c r="AS53" i="47"/>
  <c r="AS54" i="47"/>
  <c r="AS55" i="47"/>
  <c r="AS56" i="47"/>
  <c r="AS57" i="47"/>
  <c r="AS58" i="47"/>
  <c r="AS59" i="47"/>
  <c r="AS60" i="47"/>
  <c r="AS61" i="47"/>
  <c r="AS62" i="47"/>
  <c r="AS63" i="47"/>
  <c r="AS64" i="47"/>
  <c r="AS65" i="47"/>
  <c r="AS66" i="47"/>
  <c r="AS67" i="47"/>
  <c r="AS68" i="47"/>
  <c r="AS69" i="47"/>
  <c r="AS70" i="47"/>
  <c r="AS71" i="47"/>
  <c r="AS72" i="47"/>
  <c r="AS73" i="47"/>
  <c r="AS74" i="47"/>
  <c r="AS75" i="47"/>
  <c r="AS76" i="47"/>
  <c r="AS77" i="47"/>
  <c r="AS78" i="47"/>
  <c r="AS79" i="47"/>
  <c r="AS80" i="47"/>
  <c r="AS81" i="47"/>
  <c r="AS82" i="47"/>
  <c r="AS83" i="47"/>
  <c r="AS84" i="47"/>
  <c r="AS85" i="47"/>
  <c r="AS86" i="47"/>
  <c r="AS87" i="47"/>
  <c r="AS88" i="47"/>
  <c r="AS89" i="47"/>
  <c r="AS90" i="47"/>
  <c r="AS91" i="47"/>
  <c r="AS92" i="47"/>
  <c r="AS93" i="47"/>
  <c r="AS94" i="47"/>
  <c r="AS95" i="47"/>
  <c r="AS96" i="47"/>
  <c r="AS97" i="47"/>
  <c r="AS98" i="47"/>
  <c r="AS99" i="47"/>
  <c r="AS100" i="47"/>
  <c r="AS101" i="47"/>
  <c r="AS2" i="47"/>
  <c r="AU3" i="47"/>
  <c r="AU4" i="47"/>
  <c r="AU5" i="47"/>
  <c r="AU6" i="47"/>
  <c r="AU7" i="47"/>
  <c r="AU8" i="47"/>
  <c r="AU9" i="47"/>
  <c r="AU10" i="47"/>
  <c r="AU11" i="47"/>
  <c r="AU12" i="47"/>
  <c r="AU13" i="47"/>
  <c r="AU14" i="47"/>
  <c r="AU15" i="47"/>
  <c r="AU16" i="47"/>
  <c r="AU17" i="47"/>
  <c r="AU18" i="47"/>
  <c r="AU19" i="47"/>
  <c r="AU20" i="47"/>
  <c r="AU21" i="47"/>
  <c r="AU22" i="47"/>
  <c r="AU23" i="47"/>
  <c r="AU24" i="47"/>
  <c r="AU25" i="47"/>
  <c r="AU26" i="47"/>
  <c r="AU27" i="47"/>
  <c r="AU28" i="47"/>
  <c r="AU29" i="47"/>
  <c r="AU30" i="47"/>
  <c r="AU31" i="47"/>
  <c r="AU32" i="47"/>
  <c r="AU33" i="47"/>
  <c r="AU34" i="47"/>
  <c r="AU35" i="47"/>
  <c r="AU36" i="47"/>
  <c r="AU37" i="47"/>
  <c r="AU38" i="47"/>
  <c r="AU39" i="47"/>
  <c r="AU40" i="47"/>
  <c r="AU41" i="47"/>
  <c r="AU42" i="47"/>
  <c r="AU43" i="47"/>
  <c r="AU44" i="47"/>
  <c r="AU45" i="47"/>
  <c r="AU46" i="47"/>
  <c r="AU47" i="47"/>
  <c r="AU48" i="47"/>
  <c r="AU49" i="47"/>
  <c r="AU50" i="47"/>
  <c r="AU51" i="47"/>
  <c r="AU52" i="47"/>
  <c r="AU53" i="47"/>
  <c r="AU54" i="47"/>
  <c r="AU55" i="47"/>
  <c r="AU56" i="47"/>
  <c r="AU57" i="47"/>
  <c r="AU58" i="47"/>
  <c r="AU59" i="47"/>
  <c r="AU60" i="47"/>
  <c r="AU61" i="47"/>
  <c r="AU62" i="47"/>
  <c r="AU63" i="47"/>
  <c r="AU64" i="47"/>
  <c r="AU65" i="47"/>
  <c r="AU66" i="47"/>
  <c r="AU67" i="47"/>
  <c r="AU68" i="47"/>
  <c r="AU69" i="47"/>
  <c r="AU70" i="47"/>
  <c r="AU71" i="47"/>
  <c r="AU72" i="47"/>
  <c r="AU73" i="47"/>
  <c r="AU74" i="47"/>
  <c r="AU75" i="47"/>
  <c r="AU76" i="47"/>
  <c r="AU77" i="47"/>
  <c r="AU78" i="47"/>
  <c r="AU79" i="47"/>
  <c r="AU80" i="47"/>
  <c r="AU81" i="47"/>
  <c r="AU82" i="47"/>
  <c r="AU83" i="47"/>
  <c r="AU84" i="47"/>
  <c r="AU85" i="47"/>
  <c r="AU86" i="47"/>
  <c r="AU87" i="47"/>
  <c r="AU88" i="47"/>
  <c r="AU89" i="47"/>
  <c r="AU90" i="47"/>
  <c r="AU91" i="47"/>
  <c r="AU92" i="47"/>
  <c r="AU93" i="47"/>
  <c r="AU94" i="47"/>
  <c r="AU95" i="47"/>
  <c r="AU96" i="47"/>
  <c r="AU97" i="47"/>
  <c r="AU98" i="47"/>
  <c r="AU99" i="47"/>
  <c r="AU100" i="47"/>
  <c r="AU101" i="47"/>
  <c r="AU2" i="47"/>
  <c r="AW3" i="47"/>
  <c r="AW4" i="47"/>
  <c r="AW5" i="47"/>
  <c r="AW6" i="47"/>
  <c r="AW7" i="47"/>
  <c r="AW8" i="47"/>
  <c r="AW9" i="47"/>
  <c r="AW10" i="47"/>
  <c r="AW11" i="47"/>
  <c r="AW12" i="47"/>
  <c r="AW13" i="47"/>
  <c r="AW14" i="47"/>
  <c r="AW15" i="47"/>
  <c r="AW16" i="47"/>
  <c r="AW17" i="47"/>
  <c r="AW18" i="47"/>
  <c r="AW19" i="47"/>
  <c r="AW20" i="47"/>
  <c r="AW21" i="47"/>
  <c r="AW22" i="47"/>
  <c r="AW23" i="47"/>
  <c r="AW24" i="47"/>
  <c r="AW25" i="47"/>
  <c r="AW26" i="47"/>
  <c r="AW27" i="47"/>
  <c r="AW28" i="47"/>
  <c r="AW29" i="47"/>
  <c r="AW30" i="47"/>
  <c r="AW31" i="47"/>
  <c r="AW32" i="47"/>
  <c r="AW33" i="47"/>
  <c r="AW34" i="47"/>
  <c r="AW35" i="47"/>
  <c r="AW36" i="47"/>
  <c r="AW37" i="47"/>
  <c r="AW38" i="47"/>
  <c r="AW39" i="47"/>
  <c r="AW40" i="47"/>
  <c r="AW41" i="47"/>
  <c r="AW42" i="47"/>
  <c r="AW43" i="47"/>
  <c r="AW44" i="47"/>
  <c r="AW45" i="47"/>
  <c r="AW46" i="47"/>
  <c r="AW47" i="47"/>
  <c r="AW48" i="47"/>
  <c r="AW49" i="47"/>
  <c r="AW50" i="47"/>
  <c r="AW51" i="47"/>
  <c r="AW52" i="47"/>
  <c r="AW53" i="47"/>
  <c r="AW54" i="47"/>
  <c r="AW55" i="47"/>
  <c r="AW56" i="47"/>
  <c r="AW57" i="47"/>
  <c r="AW58" i="47"/>
  <c r="AW59" i="47"/>
  <c r="AW60" i="47"/>
  <c r="AW61" i="47"/>
  <c r="AW62" i="47"/>
  <c r="AW63" i="47"/>
  <c r="AW64" i="47"/>
  <c r="AW65" i="47"/>
  <c r="AW66" i="47"/>
  <c r="AW67" i="47"/>
  <c r="AW68" i="47"/>
  <c r="AW69" i="47"/>
  <c r="AW70" i="47"/>
  <c r="AW71" i="47"/>
  <c r="AW72" i="47"/>
  <c r="AW73" i="47"/>
  <c r="AW74" i="47"/>
  <c r="AW75" i="47"/>
  <c r="AW76" i="47"/>
  <c r="AW77" i="47"/>
  <c r="AW78" i="47"/>
  <c r="AW79" i="47"/>
  <c r="AW80" i="47"/>
  <c r="AW81" i="47"/>
  <c r="AW82" i="47"/>
  <c r="AW83" i="47"/>
  <c r="AW84" i="47"/>
  <c r="AW85" i="47"/>
  <c r="AW86" i="47"/>
  <c r="AW87" i="47"/>
  <c r="AW88" i="47"/>
  <c r="AW89" i="47"/>
  <c r="AW90" i="47"/>
  <c r="AW91" i="47"/>
  <c r="AW92" i="47"/>
  <c r="AW93" i="47"/>
  <c r="AW94" i="47"/>
  <c r="AW95" i="47"/>
  <c r="AW96" i="47"/>
  <c r="AW97" i="47"/>
  <c r="AW98" i="47"/>
  <c r="AW99" i="47"/>
  <c r="AW100" i="47"/>
  <c r="AW101" i="47"/>
  <c r="AW2" i="47"/>
  <c r="AY3" i="47"/>
  <c r="AY4" i="47"/>
  <c r="AY5" i="47"/>
  <c r="AY6" i="47"/>
  <c r="AY7" i="47"/>
  <c r="AY8" i="47"/>
  <c r="AY9" i="47"/>
  <c r="AY10" i="47"/>
  <c r="AY11" i="47"/>
  <c r="AY12" i="47"/>
  <c r="AY13" i="47"/>
  <c r="AY14" i="47"/>
  <c r="AY15" i="47"/>
  <c r="AY16" i="47"/>
  <c r="AY17" i="47"/>
  <c r="AY18" i="47"/>
  <c r="AY19" i="47"/>
  <c r="AY20" i="47"/>
  <c r="AY21" i="47"/>
  <c r="AY22" i="47"/>
  <c r="AY23" i="47"/>
  <c r="AY24" i="47"/>
  <c r="AY25" i="47"/>
  <c r="AY26" i="47"/>
  <c r="AY27" i="47"/>
  <c r="AY28" i="47"/>
  <c r="AY29" i="47"/>
  <c r="AY30" i="47"/>
  <c r="AY31" i="47"/>
  <c r="AY32" i="47"/>
  <c r="AY33" i="47"/>
  <c r="AY34" i="47"/>
  <c r="AY35" i="47"/>
  <c r="AY36" i="47"/>
  <c r="AY37" i="47"/>
  <c r="AY38" i="47"/>
  <c r="AY39" i="47"/>
  <c r="AY40" i="47"/>
  <c r="AY41" i="47"/>
  <c r="AY42" i="47"/>
  <c r="AY43" i="47"/>
  <c r="AY44" i="47"/>
  <c r="AY45" i="47"/>
  <c r="AY46" i="47"/>
  <c r="AY47" i="47"/>
  <c r="AY48" i="47"/>
  <c r="AY49" i="47"/>
  <c r="AY50" i="47"/>
  <c r="AY51" i="47"/>
  <c r="AY52" i="47"/>
  <c r="AY53" i="47"/>
  <c r="AY54" i="47"/>
  <c r="AY55" i="47"/>
  <c r="AY56" i="47"/>
  <c r="AY57" i="47"/>
  <c r="AY58" i="47"/>
  <c r="AY59" i="47"/>
  <c r="AY60" i="47"/>
  <c r="AY61" i="47"/>
  <c r="AY62" i="47"/>
  <c r="AY63" i="47"/>
  <c r="AY64" i="47"/>
  <c r="AY65" i="47"/>
  <c r="AY66" i="47"/>
  <c r="AY67" i="47"/>
  <c r="AY68" i="47"/>
  <c r="AY69" i="47"/>
  <c r="AY70" i="47"/>
  <c r="AY71" i="47"/>
  <c r="AY72" i="47"/>
  <c r="AY73" i="47"/>
  <c r="AY74" i="47"/>
  <c r="AY75" i="47"/>
  <c r="AY76" i="47"/>
  <c r="AY77" i="47"/>
  <c r="AY78" i="47"/>
  <c r="AY79" i="47"/>
  <c r="AY80" i="47"/>
  <c r="AY81" i="47"/>
  <c r="AY82" i="47"/>
  <c r="AY83" i="47"/>
  <c r="AY84" i="47"/>
  <c r="AY85" i="47"/>
  <c r="AY86" i="47"/>
  <c r="AY87" i="47"/>
  <c r="AY88" i="47"/>
  <c r="AY89" i="47"/>
  <c r="AY90" i="47"/>
  <c r="AY91" i="47"/>
  <c r="AY92" i="47"/>
  <c r="AY93" i="47"/>
  <c r="AY94" i="47"/>
  <c r="AY95" i="47"/>
  <c r="AY96" i="47"/>
  <c r="AY97" i="47"/>
  <c r="AY98" i="47"/>
  <c r="AY99" i="47"/>
  <c r="AY100" i="47"/>
  <c r="AY101" i="47"/>
  <c r="AY2" i="47"/>
  <c r="BA3" i="47"/>
  <c r="BA4" i="47"/>
  <c r="BA5" i="47"/>
  <c r="BA6" i="47"/>
  <c r="BA7" i="47"/>
  <c r="BA8" i="47"/>
  <c r="BA9" i="47"/>
  <c r="BA10" i="47"/>
  <c r="BA11" i="47"/>
  <c r="BA12" i="47"/>
  <c r="BA13" i="47"/>
  <c r="BA14" i="47"/>
  <c r="BA15" i="47"/>
  <c r="BA16" i="47"/>
  <c r="BA17" i="47"/>
  <c r="BA18" i="47"/>
  <c r="BA19" i="47"/>
  <c r="BA20" i="47"/>
  <c r="BA21" i="47"/>
  <c r="BA22" i="47"/>
  <c r="BA23" i="47"/>
  <c r="BA24" i="47"/>
  <c r="BA25" i="47"/>
  <c r="BA26" i="47"/>
  <c r="BA27" i="47"/>
  <c r="BA28" i="47"/>
  <c r="BA29" i="47"/>
  <c r="BA30" i="47"/>
  <c r="BA31" i="47"/>
  <c r="BA32" i="47"/>
  <c r="BA33" i="47"/>
  <c r="BA34" i="47"/>
  <c r="BA35" i="47"/>
  <c r="BA36" i="47"/>
  <c r="BA37" i="47"/>
  <c r="BA38" i="47"/>
  <c r="BA39" i="47"/>
  <c r="BA40" i="47"/>
  <c r="BA41" i="47"/>
  <c r="BA42" i="47"/>
  <c r="BA43" i="47"/>
  <c r="BA44" i="47"/>
  <c r="BA45" i="47"/>
  <c r="BA46" i="47"/>
  <c r="BA47" i="47"/>
  <c r="BA48" i="47"/>
  <c r="BA49" i="47"/>
  <c r="BA50" i="47"/>
  <c r="BA51" i="47"/>
  <c r="BA52" i="47"/>
  <c r="BA53" i="47"/>
  <c r="BA54" i="47"/>
  <c r="BA55" i="47"/>
  <c r="BA56" i="47"/>
  <c r="BA57" i="47"/>
  <c r="BA58" i="47"/>
  <c r="BA59" i="47"/>
  <c r="BA60" i="47"/>
  <c r="BA61" i="47"/>
  <c r="BA62" i="47"/>
  <c r="BA63" i="47"/>
  <c r="BA64" i="47"/>
  <c r="BA65" i="47"/>
  <c r="BA66" i="47"/>
  <c r="BA67" i="47"/>
  <c r="BA68" i="47"/>
  <c r="BA69" i="47"/>
  <c r="BA70" i="47"/>
  <c r="BA71" i="47"/>
  <c r="BA72" i="47"/>
  <c r="BA73" i="47"/>
  <c r="BA74" i="47"/>
  <c r="BA75" i="47"/>
  <c r="BA76" i="47"/>
  <c r="BA77" i="47"/>
  <c r="BA78" i="47"/>
  <c r="BA79" i="47"/>
  <c r="BA80" i="47"/>
  <c r="BA81" i="47"/>
  <c r="BA82" i="47"/>
  <c r="BA83" i="47"/>
  <c r="BA84" i="47"/>
  <c r="BA85" i="47"/>
  <c r="BA86" i="47"/>
  <c r="BA87" i="47"/>
  <c r="BA88" i="47"/>
  <c r="BA89" i="47"/>
  <c r="BA90" i="47"/>
  <c r="BA91" i="47"/>
  <c r="BA92" i="47"/>
  <c r="BA93" i="47"/>
  <c r="BA94" i="47"/>
  <c r="BA95" i="47"/>
  <c r="BA96" i="47"/>
  <c r="BA97" i="47"/>
  <c r="BA98" i="47"/>
  <c r="BA99" i="47"/>
  <c r="BA100" i="47"/>
  <c r="BA101" i="47"/>
  <c r="BA2" i="47"/>
  <c r="BA3" i="46"/>
  <c r="BA4" i="46"/>
  <c r="BA5" i="46"/>
  <c r="BA6" i="46"/>
  <c r="BA7" i="46"/>
  <c r="BA8" i="46"/>
  <c r="BA9" i="46"/>
  <c r="BA10" i="46"/>
  <c r="BA11" i="46"/>
  <c r="BA12" i="46"/>
  <c r="BA13" i="46"/>
  <c r="BA14" i="46"/>
  <c r="BA15" i="46"/>
  <c r="BA16" i="46"/>
  <c r="BA17" i="46"/>
  <c r="BA18" i="46"/>
  <c r="BA19" i="46"/>
  <c r="BA20" i="46"/>
  <c r="BA21" i="46"/>
  <c r="BA22" i="46"/>
  <c r="BA23" i="46"/>
  <c r="BA24" i="46"/>
  <c r="BA25" i="46"/>
  <c r="BA26" i="46"/>
  <c r="BA27" i="46"/>
  <c r="BA28" i="46"/>
  <c r="BA29" i="46"/>
  <c r="BA30" i="46"/>
  <c r="BA31" i="46"/>
  <c r="BA32" i="46"/>
  <c r="BA33" i="46"/>
  <c r="BA34" i="46"/>
  <c r="BA35" i="46"/>
  <c r="BA36" i="46"/>
  <c r="BA37" i="46"/>
  <c r="BA38" i="46"/>
  <c r="BA39" i="46"/>
  <c r="BA40" i="46"/>
  <c r="BA41" i="46"/>
  <c r="BA42" i="46"/>
  <c r="BA43" i="46"/>
  <c r="BA44" i="46"/>
  <c r="BA45" i="46"/>
  <c r="BA46" i="46"/>
  <c r="BA47" i="46"/>
  <c r="BA48" i="46"/>
  <c r="BA49" i="46"/>
  <c r="BA50" i="46"/>
  <c r="BA51" i="46"/>
  <c r="BA52" i="46"/>
  <c r="BA53" i="46"/>
  <c r="BA54" i="46"/>
  <c r="BA55" i="46"/>
  <c r="BA56" i="46"/>
  <c r="BA57" i="46"/>
  <c r="BA58" i="46"/>
  <c r="BA59" i="46"/>
  <c r="BA60" i="46"/>
  <c r="BA61" i="46"/>
  <c r="BA62" i="46"/>
  <c r="BA63" i="46"/>
  <c r="BA64" i="46"/>
  <c r="BA65" i="46"/>
  <c r="BA66" i="46"/>
  <c r="BA67" i="46"/>
  <c r="BA68" i="46"/>
  <c r="BA69" i="46"/>
  <c r="BA70" i="46"/>
  <c r="BA71" i="46"/>
  <c r="BA72" i="46"/>
  <c r="BA73" i="46"/>
  <c r="BA74" i="46"/>
  <c r="BA75" i="46"/>
  <c r="BA76" i="46"/>
  <c r="BA77" i="46"/>
  <c r="BA78" i="46"/>
  <c r="BA79" i="46"/>
  <c r="BA80" i="46"/>
  <c r="BA81" i="46"/>
  <c r="BA82" i="46"/>
  <c r="BA83" i="46"/>
  <c r="BA84" i="46"/>
  <c r="BA85" i="46"/>
  <c r="BA86" i="46"/>
  <c r="BA87" i="46"/>
  <c r="BA88" i="46"/>
  <c r="BA89" i="46"/>
  <c r="BA90" i="46"/>
  <c r="BA91" i="46"/>
  <c r="BA92" i="46"/>
  <c r="BA93" i="46"/>
  <c r="BA94" i="46"/>
  <c r="BA95" i="46"/>
  <c r="BA96" i="46"/>
  <c r="BA97" i="46"/>
  <c r="BA98" i="46"/>
  <c r="BA99" i="46"/>
  <c r="BA100" i="46"/>
  <c r="BA101" i="46"/>
  <c r="BA2" i="46"/>
  <c r="AK3" i="46"/>
  <c r="AK4" i="46"/>
  <c r="AK5" i="46"/>
  <c r="AK6" i="46"/>
  <c r="AK7" i="46"/>
  <c r="AK8" i="46"/>
  <c r="AK9" i="46"/>
  <c r="AK10" i="46"/>
  <c r="AK11" i="46"/>
  <c r="AK12" i="46"/>
  <c r="AK13" i="46"/>
  <c r="AK14" i="46"/>
  <c r="AK15" i="46"/>
  <c r="AK16" i="46"/>
  <c r="AK17" i="46"/>
  <c r="AK18" i="46"/>
  <c r="AK19" i="46"/>
  <c r="AK20" i="46"/>
  <c r="AK21" i="46"/>
  <c r="AK22" i="46"/>
  <c r="AK23" i="46"/>
  <c r="AK24" i="46"/>
  <c r="AK25" i="46"/>
  <c r="AK26" i="46"/>
  <c r="AK27" i="46"/>
  <c r="AK28" i="46"/>
  <c r="AK29" i="46"/>
  <c r="AK30" i="46"/>
  <c r="AK31" i="46"/>
  <c r="AK32" i="46"/>
  <c r="AK33" i="46"/>
  <c r="AK34" i="46"/>
  <c r="AK35" i="46"/>
  <c r="AK36" i="46"/>
  <c r="AK37" i="46"/>
  <c r="AK38" i="46"/>
  <c r="AK39" i="46"/>
  <c r="AK40" i="46"/>
  <c r="AK41" i="46"/>
  <c r="AK42" i="46"/>
  <c r="AK43" i="46"/>
  <c r="AK44" i="46"/>
  <c r="AK45" i="46"/>
  <c r="AK46" i="46"/>
  <c r="AK47" i="46"/>
  <c r="AK48" i="46"/>
  <c r="AK49" i="46"/>
  <c r="AK50" i="46"/>
  <c r="AK51" i="46"/>
  <c r="AK52" i="46"/>
  <c r="AK53" i="46"/>
  <c r="AK54" i="46"/>
  <c r="AK55" i="46"/>
  <c r="AK56" i="46"/>
  <c r="AK57" i="46"/>
  <c r="AK58" i="46"/>
  <c r="AK59" i="46"/>
  <c r="AK60" i="46"/>
  <c r="AK61" i="46"/>
  <c r="AK62" i="46"/>
  <c r="AK63" i="46"/>
  <c r="AK64" i="46"/>
  <c r="AK65" i="46"/>
  <c r="AK66" i="46"/>
  <c r="AK67" i="46"/>
  <c r="AK68" i="46"/>
  <c r="AK69" i="46"/>
  <c r="AK70" i="46"/>
  <c r="AK71" i="46"/>
  <c r="AK72" i="46"/>
  <c r="AK73" i="46"/>
  <c r="AK74" i="46"/>
  <c r="AK75" i="46"/>
  <c r="AK76" i="46"/>
  <c r="AK77" i="46"/>
  <c r="AK78" i="46"/>
  <c r="AK79" i="46"/>
  <c r="AK80" i="46"/>
  <c r="AK81" i="46"/>
  <c r="AK82" i="46"/>
  <c r="AK83" i="46"/>
  <c r="AK84" i="46"/>
  <c r="AK85" i="46"/>
  <c r="AK86" i="46"/>
  <c r="AK87" i="46"/>
  <c r="AK88" i="46"/>
  <c r="AK89" i="46"/>
  <c r="AK90" i="46"/>
  <c r="AK91" i="46"/>
  <c r="AK92" i="46"/>
  <c r="AK93" i="46"/>
  <c r="AK94" i="46"/>
  <c r="AK95" i="46"/>
  <c r="AK96" i="46"/>
  <c r="AK97" i="46"/>
  <c r="AK98" i="46"/>
  <c r="AK99" i="46"/>
  <c r="AK100" i="46"/>
  <c r="AK101" i="46"/>
  <c r="AK2" i="46"/>
  <c r="AM3" i="46"/>
  <c r="AM4" i="46"/>
  <c r="AM5" i="46"/>
  <c r="AM6" i="46"/>
  <c r="AM7" i="46"/>
  <c r="AM8" i="46"/>
  <c r="AM9" i="46"/>
  <c r="AM10" i="46"/>
  <c r="AM11" i="46"/>
  <c r="AM12" i="46"/>
  <c r="AM13" i="46"/>
  <c r="AM14" i="46"/>
  <c r="AM15" i="46"/>
  <c r="AM16" i="46"/>
  <c r="AM17" i="46"/>
  <c r="AM18" i="46"/>
  <c r="AM19" i="46"/>
  <c r="AM20" i="46"/>
  <c r="AM21" i="46"/>
  <c r="AM22" i="46"/>
  <c r="AM23" i="46"/>
  <c r="AM24" i="46"/>
  <c r="AM25" i="46"/>
  <c r="AM26" i="46"/>
  <c r="AM27" i="46"/>
  <c r="AM28" i="46"/>
  <c r="AM29" i="46"/>
  <c r="AM30" i="46"/>
  <c r="AM31" i="46"/>
  <c r="AM32" i="46"/>
  <c r="AM33" i="46"/>
  <c r="AM34" i="46"/>
  <c r="AM35" i="46"/>
  <c r="AM36" i="46"/>
  <c r="AM37" i="46"/>
  <c r="AM38" i="46"/>
  <c r="AM39" i="46"/>
  <c r="AM40" i="46"/>
  <c r="AM41" i="46"/>
  <c r="AM42" i="46"/>
  <c r="AM43" i="46"/>
  <c r="AM44" i="46"/>
  <c r="AM45" i="46"/>
  <c r="AM46" i="46"/>
  <c r="AM47" i="46"/>
  <c r="AM48" i="46"/>
  <c r="AM49" i="46"/>
  <c r="AM50" i="46"/>
  <c r="AM51" i="46"/>
  <c r="AM52" i="46"/>
  <c r="AM53" i="46"/>
  <c r="AM54" i="46"/>
  <c r="AM55" i="46"/>
  <c r="AM56" i="46"/>
  <c r="AM57" i="46"/>
  <c r="AM58" i="46"/>
  <c r="AM59" i="46"/>
  <c r="AM60" i="46"/>
  <c r="AM61" i="46"/>
  <c r="AM62" i="46"/>
  <c r="AM63" i="46"/>
  <c r="AM64" i="46"/>
  <c r="AM65" i="46"/>
  <c r="AM66" i="46"/>
  <c r="AM67" i="46"/>
  <c r="AM68" i="46"/>
  <c r="AM69" i="46"/>
  <c r="AM70" i="46"/>
  <c r="AM71" i="46"/>
  <c r="AM72" i="46"/>
  <c r="AM73" i="46"/>
  <c r="AM74" i="46"/>
  <c r="AM75" i="46"/>
  <c r="AM76" i="46"/>
  <c r="AM77" i="46"/>
  <c r="AM78" i="46"/>
  <c r="AM79" i="46"/>
  <c r="AM80" i="46"/>
  <c r="AM81" i="46"/>
  <c r="AM82" i="46"/>
  <c r="AM83" i="46"/>
  <c r="AM84" i="46"/>
  <c r="AM85" i="46"/>
  <c r="AM86" i="46"/>
  <c r="AM87" i="46"/>
  <c r="AM88" i="46"/>
  <c r="AM89" i="46"/>
  <c r="AM90" i="46"/>
  <c r="AM91" i="46"/>
  <c r="AM92" i="46"/>
  <c r="AM93" i="46"/>
  <c r="AM94" i="46"/>
  <c r="AM95" i="46"/>
  <c r="AM96" i="46"/>
  <c r="AM97" i="46"/>
  <c r="AM98" i="46"/>
  <c r="AM99" i="46"/>
  <c r="AM100" i="46"/>
  <c r="AM101" i="46"/>
  <c r="AM2" i="46"/>
  <c r="AO3" i="46"/>
  <c r="AO4" i="46"/>
  <c r="AO5" i="46"/>
  <c r="AO6" i="46"/>
  <c r="AO7" i="46"/>
  <c r="AO8" i="46"/>
  <c r="AO9" i="46"/>
  <c r="AO10" i="46"/>
  <c r="AO11" i="46"/>
  <c r="AO12" i="46"/>
  <c r="AO13" i="46"/>
  <c r="AO14" i="46"/>
  <c r="AO15" i="46"/>
  <c r="AO16" i="46"/>
  <c r="AO17" i="46"/>
  <c r="AO18" i="46"/>
  <c r="AO19" i="46"/>
  <c r="AO20" i="46"/>
  <c r="AO21" i="46"/>
  <c r="AO22" i="46"/>
  <c r="AO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2" i="46"/>
  <c r="AQ3" i="46"/>
  <c r="AQ4" i="46"/>
  <c r="AQ5" i="46"/>
  <c r="AQ6" i="46"/>
  <c r="AQ7" i="46"/>
  <c r="AQ8" i="46"/>
  <c r="AQ9" i="46"/>
  <c r="AQ10" i="46"/>
  <c r="AQ11" i="46"/>
  <c r="AQ12" i="46"/>
  <c r="AQ13" i="46"/>
  <c r="AQ14" i="46"/>
  <c r="AQ15" i="46"/>
  <c r="AQ16" i="46"/>
  <c r="AQ17" i="46"/>
  <c r="AQ18" i="46"/>
  <c r="AQ19" i="46"/>
  <c r="AQ20" i="46"/>
  <c r="AQ21" i="46"/>
  <c r="AQ22" i="46"/>
  <c r="AQ23" i="46"/>
  <c r="AQ24" i="46"/>
  <c r="AQ25" i="46"/>
  <c r="AQ26" i="46"/>
  <c r="AQ27" i="46"/>
  <c r="AQ28" i="46"/>
  <c r="AQ29" i="46"/>
  <c r="AQ30" i="46"/>
  <c r="AQ31" i="46"/>
  <c r="AQ32" i="46"/>
  <c r="AQ33" i="46"/>
  <c r="AQ34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3" i="46"/>
  <c r="AQ54" i="46"/>
  <c r="AQ55" i="46"/>
  <c r="AQ56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2" i="46"/>
  <c r="AS3" i="46"/>
  <c r="AS4" i="46"/>
  <c r="AS5" i="46"/>
  <c r="AS6" i="46"/>
  <c r="AS7" i="46"/>
  <c r="AS8" i="46"/>
  <c r="AS9" i="46"/>
  <c r="AS10" i="46"/>
  <c r="AS11" i="46"/>
  <c r="AS12" i="46"/>
  <c r="AS13" i="46"/>
  <c r="AS14" i="46"/>
  <c r="AS15" i="46"/>
  <c r="AS16" i="46"/>
  <c r="AS17" i="46"/>
  <c r="AS18" i="46"/>
  <c r="AS19" i="46"/>
  <c r="AS20" i="46"/>
  <c r="AS21" i="46"/>
  <c r="AS22" i="46"/>
  <c r="AS23" i="46"/>
  <c r="AS24" i="46"/>
  <c r="AS25" i="46"/>
  <c r="AS26" i="46"/>
  <c r="AS27" i="46"/>
  <c r="AS28" i="46"/>
  <c r="AS29" i="46"/>
  <c r="AS30" i="46"/>
  <c r="AS31" i="46"/>
  <c r="AS32" i="46"/>
  <c r="AS33" i="46"/>
  <c r="AS34" i="46"/>
  <c r="AS35" i="46"/>
  <c r="AS36" i="46"/>
  <c r="AS37" i="46"/>
  <c r="AS38" i="46"/>
  <c r="AS39" i="46"/>
  <c r="AS40" i="46"/>
  <c r="AS41" i="46"/>
  <c r="AS42" i="46"/>
  <c r="AS43" i="46"/>
  <c r="AS44" i="46"/>
  <c r="AS45" i="46"/>
  <c r="AS46" i="46"/>
  <c r="AS47" i="46"/>
  <c r="AS48" i="46"/>
  <c r="AS49" i="46"/>
  <c r="AS50" i="46"/>
  <c r="AS51" i="46"/>
  <c r="AS52" i="46"/>
  <c r="AS53" i="46"/>
  <c r="AS54" i="46"/>
  <c r="AS55" i="46"/>
  <c r="AS56" i="46"/>
  <c r="AS57" i="46"/>
  <c r="AS58" i="46"/>
  <c r="AS59" i="46"/>
  <c r="AS60" i="46"/>
  <c r="AS61" i="46"/>
  <c r="AS62" i="46"/>
  <c r="AS63" i="46"/>
  <c r="AS64" i="46"/>
  <c r="AS65" i="46"/>
  <c r="AS66" i="46"/>
  <c r="AS67" i="46"/>
  <c r="AS68" i="46"/>
  <c r="AS69" i="46"/>
  <c r="AS70" i="46"/>
  <c r="AS71" i="46"/>
  <c r="AS72" i="46"/>
  <c r="AS73" i="46"/>
  <c r="AS74" i="46"/>
  <c r="AS75" i="46"/>
  <c r="AS76" i="46"/>
  <c r="AS77" i="46"/>
  <c r="AS78" i="46"/>
  <c r="AS79" i="46"/>
  <c r="AS80" i="46"/>
  <c r="AS81" i="46"/>
  <c r="AS82" i="46"/>
  <c r="AS83" i="46"/>
  <c r="AS84" i="46"/>
  <c r="AS85" i="46"/>
  <c r="AS86" i="46"/>
  <c r="AS87" i="46"/>
  <c r="AS88" i="46"/>
  <c r="AS89" i="46"/>
  <c r="AS90" i="46"/>
  <c r="AS91" i="46"/>
  <c r="AS92" i="46"/>
  <c r="AS93" i="46"/>
  <c r="AS94" i="46"/>
  <c r="AS95" i="46"/>
  <c r="AS96" i="46"/>
  <c r="AS97" i="46"/>
  <c r="AS98" i="46"/>
  <c r="AS99" i="46"/>
  <c r="AS100" i="46"/>
  <c r="AS101" i="46"/>
  <c r="AS2" i="46"/>
  <c r="AU3" i="46"/>
  <c r="AU4" i="46"/>
  <c r="AU5" i="46"/>
  <c r="AU6" i="46"/>
  <c r="AU7" i="46"/>
  <c r="AU8" i="46"/>
  <c r="AU9" i="46"/>
  <c r="AU10" i="46"/>
  <c r="AU11" i="46"/>
  <c r="AU12" i="46"/>
  <c r="AU13" i="46"/>
  <c r="AU14" i="46"/>
  <c r="AU15" i="46"/>
  <c r="AU16" i="46"/>
  <c r="AU17" i="46"/>
  <c r="AU18" i="46"/>
  <c r="AU19" i="46"/>
  <c r="AU20" i="46"/>
  <c r="AU21" i="46"/>
  <c r="AU22" i="46"/>
  <c r="AU23" i="46"/>
  <c r="AU24" i="46"/>
  <c r="AU25" i="46"/>
  <c r="AU26" i="46"/>
  <c r="AU27" i="46"/>
  <c r="AU28" i="46"/>
  <c r="AU29" i="46"/>
  <c r="AU30" i="46"/>
  <c r="AU31" i="46"/>
  <c r="AU32" i="46"/>
  <c r="AU33" i="46"/>
  <c r="AU34" i="46"/>
  <c r="AU35" i="46"/>
  <c r="AU36" i="46"/>
  <c r="AU37" i="46"/>
  <c r="AU38" i="46"/>
  <c r="AU39" i="46"/>
  <c r="AU40" i="46"/>
  <c r="AU41" i="46"/>
  <c r="AU42" i="46"/>
  <c r="AU43" i="46"/>
  <c r="AU44" i="46"/>
  <c r="AU45" i="46"/>
  <c r="AU46" i="46"/>
  <c r="AU47" i="46"/>
  <c r="AU48" i="46"/>
  <c r="AU49" i="46"/>
  <c r="AU50" i="46"/>
  <c r="AU51" i="46"/>
  <c r="AU52" i="46"/>
  <c r="AU53" i="46"/>
  <c r="AU54" i="46"/>
  <c r="AU55" i="46"/>
  <c r="AU56" i="46"/>
  <c r="AU57" i="46"/>
  <c r="AU58" i="46"/>
  <c r="AU59" i="46"/>
  <c r="AU60" i="46"/>
  <c r="AU61" i="46"/>
  <c r="AU62" i="46"/>
  <c r="AU63" i="46"/>
  <c r="AU64" i="46"/>
  <c r="AU65" i="46"/>
  <c r="AU66" i="46"/>
  <c r="AU67" i="46"/>
  <c r="AU68" i="46"/>
  <c r="AU69" i="46"/>
  <c r="AU70" i="46"/>
  <c r="AU71" i="46"/>
  <c r="AU72" i="46"/>
  <c r="AU73" i="46"/>
  <c r="AU74" i="46"/>
  <c r="AU75" i="46"/>
  <c r="AU76" i="46"/>
  <c r="AU77" i="46"/>
  <c r="AU78" i="46"/>
  <c r="AU79" i="46"/>
  <c r="AU80" i="46"/>
  <c r="AU81" i="46"/>
  <c r="AU82" i="46"/>
  <c r="AU83" i="46"/>
  <c r="AU84" i="46"/>
  <c r="AU85" i="46"/>
  <c r="AU86" i="46"/>
  <c r="AU87" i="46"/>
  <c r="AU88" i="46"/>
  <c r="AU89" i="46"/>
  <c r="AU90" i="46"/>
  <c r="AU91" i="46"/>
  <c r="AU92" i="46"/>
  <c r="AU93" i="46"/>
  <c r="AU94" i="46"/>
  <c r="AU95" i="46"/>
  <c r="AU96" i="46"/>
  <c r="AU97" i="46"/>
  <c r="AU98" i="46"/>
  <c r="AU99" i="46"/>
  <c r="AU100" i="46"/>
  <c r="AU101" i="46"/>
  <c r="AU2" i="46"/>
  <c r="AY3" i="46"/>
  <c r="AY4" i="46"/>
  <c r="AY5" i="46"/>
  <c r="AY6" i="46"/>
  <c r="AY7" i="46"/>
  <c r="AY8" i="46"/>
  <c r="AY9" i="46"/>
  <c r="AY10" i="46"/>
  <c r="AY11" i="46"/>
  <c r="AY12" i="46"/>
  <c r="AY13" i="46"/>
  <c r="AY14" i="46"/>
  <c r="AY15" i="46"/>
  <c r="AY16" i="46"/>
  <c r="AY17" i="46"/>
  <c r="AY18" i="46"/>
  <c r="AY19" i="46"/>
  <c r="AY20" i="46"/>
  <c r="AY21" i="46"/>
  <c r="AY22" i="46"/>
  <c r="AY23" i="46"/>
  <c r="AY24" i="46"/>
  <c r="AY25" i="46"/>
  <c r="AY26" i="46"/>
  <c r="AY27" i="46"/>
  <c r="AY28" i="46"/>
  <c r="AY29" i="46"/>
  <c r="AY30" i="46"/>
  <c r="AY31" i="46"/>
  <c r="AY32" i="46"/>
  <c r="AY33" i="46"/>
  <c r="AY34" i="46"/>
  <c r="AY35" i="46"/>
  <c r="AY36" i="46"/>
  <c r="AY37" i="46"/>
  <c r="AY38" i="46"/>
  <c r="AY39" i="46"/>
  <c r="AY40" i="46"/>
  <c r="AY41" i="46"/>
  <c r="AY42" i="46"/>
  <c r="AY43" i="46"/>
  <c r="AY44" i="46"/>
  <c r="AY45" i="46"/>
  <c r="AY46" i="46"/>
  <c r="AY47" i="46"/>
  <c r="AY48" i="46"/>
  <c r="AY49" i="46"/>
  <c r="AY50" i="46"/>
  <c r="AY51" i="46"/>
  <c r="AY52" i="46"/>
  <c r="AY53" i="46"/>
  <c r="AY54" i="46"/>
  <c r="AY55" i="46"/>
  <c r="AY56" i="46"/>
  <c r="AY57" i="46"/>
  <c r="AY58" i="46"/>
  <c r="AY59" i="46"/>
  <c r="AY60" i="46"/>
  <c r="AY61" i="46"/>
  <c r="AY62" i="46"/>
  <c r="AY63" i="46"/>
  <c r="AY64" i="46"/>
  <c r="AY65" i="46"/>
  <c r="AY66" i="46"/>
  <c r="AY67" i="46"/>
  <c r="AY68" i="46"/>
  <c r="AY69" i="46"/>
  <c r="AY70" i="46"/>
  <c r="AY71" i="46"/>
  <c r="AY72" i="46"/>
  <c r="AY73" i="46"/>
  <c r="AY74" i="46"/>
  <c r="AY75" i="46"/>
  <c r="AY76" i="46"/>
  <c r="AY77" i="46"/>
  <c r="AY78" i="46"/>
  <c r="AY79" i="46"/>
  <c r="AY80" i="46"/>
  <c r="AY81" i="46"/>
  <c r="AY82" i="46"/>
  <c r="AY83" i="46"/>
  <c r="AY84" i="46"/>
  <c r="AY85" i="46"/>
  <c r="AY86" i="46"/>
  <c r="AY87" i="46"/>
  <c r="AY88" i="46"/>
  <c r="AY89" i="46"/>
  <c r="AY90" i="46"/>
  <c r="AY91" i="46"/>
  <c r="AY92" i="46"/>
  <c r="AY93" i="46"/>
  <c r="AY94" i="46"/>
  <c r="AY95" i="46"/>
  <c r="AY96" i="46"/>
  <c r="AY97" i="46"/>
  <c r="AY98" i="46"/>
  <c r="AY99" i="46"/>
  <c r="AY100" i="46"/>
  <c r="AY101" i="46"/>
  <c r="AY2" i="46"/>
  <c r="AK3" i="45"/>
  <c r="AK4" i="45"/>
  <c r="AK5" i="45"/>
  <c r="AK6" i="45"/>
  <c r="AK7" i="45"/>
  <c r="AK8" i="45"/>
  <c r="AK9" i="45"/>
  <c r="AK10" i="45"/>
  <c r="AK11" i="45"/>
  <c r="AK12" i="45"/>
  <c r="AK13" i="45"/>
  <c r="AK14" i="45"/>
  <c r="AK15" i="45"/>
  <c r="AK16" i="45"/>
  <c r="AK17" i="45"/>
  <c r="AK18" i="45"/>
  <c r="AK19" i="45"/>
  <c r="AK20" i="45"/>
  <c r="AK21" i="45"/>
  <c r="AK22" i="45"/>
  <c r="AK23" i="45"/>
  <c r="AK24" i="45"/>
  <c r="AK25" i="45"/>
  <c r="AK26" i="45"/>
  <c r="AK27" i="45"/>
  <c r="AK28" i="45"/>
  <c r="AK29" i="45"/>
  <c r="AK30" i="45"/>
  <c r="AK31" i="45"/>
  <c r="AK32" i="45"/>
  <c r="AK33" i="45"/>
  <c r="AK34" i="45"/>
  <c r="AK35" i="45"/>
  <c r="AK36" i="45"/>
  <c r="AK37" i="45"/>
  <c r="AK38" i="45"/>
  <c r="AK39" i="45"/>
  <c r="AK40" i="45"/>
  <c r="AK41" i="45"/>
  <c r="AK42" i="45"/>
  <c r="AK43" i="45"/>
  <c r="AK44" i="45"/>
  <c r="AK45" i="45"/>
  <c r="AK46" i="45"/>
  <c r="AK47" i="45"/>
  <c r="AK48" i="45"/>
  <c r="AK49" i="45"/>
  <c r="AK50" i="45"/>
  <c r="AK51" i="45"/>
  <c r="AK52" i="45"/>
  <c r="AK53" i="45"/>
  <c r="AK54" i="45"/>
  <c r="AK55" i="45"/>
  <c r="AK56" i="45"/>
  <c r="AK57" i="45"/>
  <c r="AK58" i="45"/>
  <c r="AK59" i="45"/>
  <c r="AK60" i="45"/>
  <c r="AK61" i="45"/>
  <c r="AK62" i="45"/>
  <c r="AK63" i="45"/>
  <c r="AK64" i="45"/>
  <c r="AK65" i="45"/>
  <c r="AK66" i="45"/>
  <c r="AK67" i="45"/>
  <c r="AK68" i="45"/>
  <c r="AK69" i="45"/>
  <c r="AK70" i="45"/>
  <c r="AK71" i="45"/>
  <c r="AK72" i="45"/>
  <c r="AK73" i="45"/>
  <c r="AK74" i="45"/>
  <c r="AK75" i="45"/>
  <c r="AK76" i="45"/>
  <c r="AK77" i="45"/>
  <c r="AK78" i="45"/>
  <c r="AK79" i="45"/>
  <c r="AK80" i="45"/>
  <c r="AK81" i="45"/>
  <c r="AK82" i="45"/>
  <c r="AK83" i="45"/>
  <c r="AK84" i="45"/>
  <c r="AK85" i="45"/>
  <c r="AK86" i="45"/>
  <c r="AK87" i="45"/>
  <c r="AK88" i="45"/>
  <c r="AK89" i="45"/>
  <c r="AK90" i="45"/>
  <c r="AK91" i="45"/>
  <c r="AK92" i="45"/>
  <c r="AK93" i="45"/>
  <c r="AK94" i="45"/>
  <c r="AK95" i="45"/>
  <c r="AK96" i="45"/>
  <c r="AK97" i="45"/>
  <c r="AK98" i="45"/>
  <c r="AK99" i="45"/>
  <c r="AK100" i="45"/>
  <c r="AK101" i="45"/>
  <c r="AK2" i="45"/>
  <c r="AM3" i="45"/>
  <c r="AM4" i="45"/>
  <c r="AM5" i="45"/>
  <c r="AM6" i="45"/>
  <c r="AM7" i="45"/>
  <c r="AM8" i="45"/>
  <c r="AM9" i="45"/>
  <c r="AM10" i="45"/>
  <c r="AM11" i="45"/>
  <c r="AM12" i="45"/>
  <c r="AM13" i="45"/>
  <c r="AM14" i="45"/>
  <c r="AM15" i="45"/>
  <c r="AM16" i="45"/>
  <c r="AM17" i="45"/>
  <c r="AM18" i="45"/>
  <c r="AM19" i="45"/>
  <c r="AM20" i="45"/>
  <c r="AM21" i="45"/>
  <c r="AM22" i="45"/>
  <c r="AM23" i="45"/>
  <c r="AM24" i="45"/>
  <c r="AM25" i="45"/>
  <c r="AM26" i="45"/>
  <c r="AM27" i="45"/>
  <c r="AM28" i="45"/>
  <c r="AM29" i="45"/>
  <c r="AM30" i="45"/>
  <c r="AM31" i="45"/>
  <c r="AM32" i="45"/>
  <c r="AM33" i="45"/>
  <c r="AM34" i="45"/>
  <c r="AM35" i="45"/>
  <c r="AM36" i="45"/>
  <c r="AM37" i="45"/>
  <c r="AM38" i="45"/>
  <c r="AM39" i="45"/>
  <c r="AM40" i="45"/>
  <c r="AM41" i="45"/>
  <c r="AM42" i="45"/>
  <c r="AM43" i="45"/>
  <c r="AM44" i="45"/>
  <c r="AM45" i="45"/>
  <c r="AM46" i="45"/>
  <c r="AM47" i="45"/>
  <c r="AM48" i="45"/>
  <c r="AM49" i="45"/>
  <c r="AM50" i="45"/>
  <c r="AM51" i="45"/>
  <c r="AM52" i="45"/>
  <c r="AM53" i="45"/>
  <c r="AM54" i="45"/>
  <c r="AM55" i="45"/>
  <c r="AM56" i="45"/>
  <c r="AM57" i="45"/>
  <c r="AM58" i="45"/>
  <c r="AM59" i="45"/>
  <c r="AM60" i="45"/>
  <c r="AM61" i="45"/>
  <c r="AM62" i="45"/>
  <c r="AM63" i="45"/>
  <c r="AM64" i="45"/>
  <c r="AM65" i="45"/>
  <c r="AM66" i="45"/>
  <c r="AM67" i="45"/>
  <c r="AM68" i="45"/>
  <c r="AM69" i="45"/>
  <c r="AM70" i="45"/>
  <c r="AM71" i="45"/>
  <c r="AM72" i="45"/>
  <c r="AM73" i="45"/>
  <c r="AM74" i="45"/>
  <c r="AM75" i="45"/>
  <c r="AM76" i="45"/>
  <c r="AM77" i="45"/>
  <c r="AM78" i="45"/>
  <c r="AM79" i="45"/>
  <c r="AM80" i="45"/>
  <c r="AM81" i="45"/>
  <c r="AM82" i="45"/>
  <c r="AM83" i="45"/>
  <c r="AM84" i="45"/>
  <c r="AM85" i="45"/>
  <c r="AM86" i="45"/>
  <c r="AM87" i="45"/>
  <c r="AM88" i="45"/>
  <c r="AM89" i="45"/>
  <c r="AM90" i="45"/>
  <c r="AM91" i="45"/>
  <c r="AM92" i="45"/>
  <c r="AM93" i="45"/>
  <c r="AM94" i="45"/>
  <c r="AM95" i="45"/>
  <c r="AM96" i="45"/>
  <c r="AM97" i="45"/>
  <c r="AM98" i="45"/>
  <c r="AM99" i="45"/>
  <c r="AM100" i="45"/>
  <c r="AM101" i="45"/>
  <c r="AM2" i="45"/>
  <c r="AO3" i="45"/>
  <c r="AO4" i="45"/>
  <c r="AO5" i="45"/>
  <c r="AO6" i="45"/>
  <c r="AO7" i="45"/>
  <c r="AO8" i="45"/>
  <c r="AO9" i="45"/>
  <c r="AO10" i="45"/>
  <c r="AO11" i="45"/>
  <c r="AO12" i="45"/>
  <c r="AO13" i="45"/>
  <c r="AO14" i="45"/>
  <c r="AO15" i="45"/>
  <c r="AO16" i="45"/>
  <c r="AO17" i="45"/>
  <c r="AO18" i="45"/>
  <c r="AO19" i="45"/>
  <c r="AO20" i="45"/>
  <c r="AO21" i="45"/>
  <c r="AO22" i="45"/>
  <c r="AO23" i="45"/>
  <c r="AO24" i="45"/>
  <c r="AO25" i="45"/>
  <c r="AO26" i="45"/>
  <c r="AO27" i="45"/>
  <c r="AO28" i="45"/>
  <c r="AO29" i="45"/>
  <c r="AO30" i="45"/>
  <c r="AO31" i="45"/>
  <c r="AO32" i="45"/>
  <c r="AO33" i="45"/>
  <c r="AO34" i="45"/>
  <c r="AO35" i="45"/>
  <c r="AO36" i="45"/>
  <c r="AO37" i="45"/>
  <c r="AO38" i="45"/>
  <c r="AO39" i="45"/>
  <c r="AO40" i="45"/>
  <c r="AO41" i="45"/>
  <c r="AO42" i="45"/>
  <c r="AO43" i="45"/>
  <c r="AO44" i="45"/>
  <c r="AO45" i="45"/>
  <c r="AO46" i="45"/>
  <c r="AO47" i="45"/>
  <c r="AO48" i="45"/>
  <c r="AO49" i="45"/>
  <c r="AO50" i="45"/>
  <c r="AO51" i="45"/>
  <c r="AO52" i="45"/>
  <c r="AO53" i="45"/>
  <c r="AO54" i="45"/>
  <c r="AO55" i="45"/>
  <c r="AO56" i="45"/>
  <c r="AO57" i="45"/>
  <c r="AO58" i="45"/>
  <c r="AO59" i="45"/>
  <c r="AO60" i="45"/>
  <c r="AO61" i="45"/>
  <c r="AO62" i="45"/>
  <c r="AO63" i="45"/>
  <c r="AO64" i="45"/>
  <c r="AO65" i="45"/>
  <c r="AO66" i="45"/>
  <c r="AO67" i="45"/>
  <c r="AO68" i="45"/>
  <c r="AO69" i="45"/>
  <c r="AO70" i="45"/>
  <c r="AO71" i="45"/>
  <c r="AO72" i="45"/>
  <c r="AO73" i="45"/>
  <c r="AO74" i="45"/>
  <c r="AO75" i="45"/>
  <c r="AO76" i="45"/>
  <c r="AO77" i="45"/>
  <c r="AO78" i="45"/>
  <c r="AO79" i="45"/>
  <c r="AO80" i="45"/>
  <c r="AO81" i="45"/>
  <c r="AO82" i="45"/>
  <c r="AO83" i="45"/>
  <c r="AO84" i="45"/>
  <c r="AO85" i="45"/>
  <c r="AO86" i="45"/>
  <c r="AO87" i="45"/>
  <c r="AO88" i="45"/>
  <c r="AO89" i="45"/>
  <c r="AO90" i="45"/>
  <c r="AO91" i="45"/>
  <c r="AO92" i="45"/>
  <c r="AO93" i="45"/>
  <c r="AO94" i="45"/>
  <c r="AO95" i="45"/>
  <c r="AO96" i="45"/>
  <c r="AO97" i="45"/>
  <c r="AO98" i="45"/>
  <c r="AO99" i="45"/>
  <c r="AO100" i="45"/>
  <c r="AO101" i="45"/>
  <c r="AO2" i="45"/>
  <c r="AQ3" i="45"/>
  <c r="AQ4" i="45"/>
  <c r="AQ5" i="45"/>
  <c r="AQ6" i="45"/>
  <c r="AQ7" i="45"/>
  <c r="AQ8" i="45"/>
  <c r="AQ9" i="45"/>
  <c r="AQ10" i="45"/>
  <c r="AQ11" i="45"/>
  <c r="AQ12" i="45"/>
  <c r="AQ13" i="45"/>
  <c r="AQ14" i="45"/>
  <c r="AQ15" i="45"/>
  <c r="AQ16" i="45"/>
  <c r="AQ17" i="45"/>
  <c r="AQ18" i="45"/>
  <c r="AQ19" i="45"/>
  <c r="AQ20" i="45"/>
  <c r="AQ21" i="45"/>
  <c r="AQ22" i="45"/>
  <c r="AQ23" i="45"/>
  <c r="AQ24" i="45"/>
  <c r="AQ25" i="45"/>
  <c r="AQ26" i="45"/>
  <c r="AQ27" i="45"/>
  <c r="AQ28" i="45"/>
  <c r="AQ29" i="45"/>
  <c r="AQ30" i="45"/>
  <c r="AQ31" i="45"/>
  <c r="AQ32" i="45"/>
  <c r="AQ33" i="45"/>
  <c r="AQ34" i="45"/>
  <c r="AQ35" i="45"/>
  <c r="AQ36" i="45"/>
  <c r="AQ37" i="45"/>
  <c r="AQ38" i="45"/>
  <c r="AQ39" i="45"/>
  <c r="AQ40" i="45"/>
  <c r="AQ41" i="45"/>
  <c r="AQ42" i="45"/>
  <c r="AQ43" i="45"/>
  <c r="AQ44" i="45"/>
  <c r="AQ45" i="45"/>
  <c r="AQ46" i="45"/>
  <c r="AQ47" i="45"/>
  <c r="AQ48" i="45"/>
  <c r="AQ49" i="45"/>
  <c r="AQ50" i="45"/>
  <c r="AQ51" i="45"/>
  <c r="AQ52" i="45"/>
  <c r="AQ53" i="45"/>
  <c r="AQ54" i="45"/>
  <c r="AQ55" i="45"/>
  <c r="AQ56" i="45"/>
  <c r="AQ57" i="45"/>
  <c r="AQ58" i="45"/>
  <c r="AQ59" i="45"/>
  <c r="AQ60" i="45"/>
  <c r="AQ61" i="45"/>
  <c r="AQ62" i="45"/>
  <c r="AQ63" i="45"/>
  <c r="AQ64" i="45"/>
  <c r="AQ65" i="45"/>
  <c r="AQ66" i="45"/>
  <c r="AQ67" i="45"/>
  <c r="AQ68" i="45"/>
  <c r="AQ69" i="45"/>
  <c r="AQ70" i="45"/>
  <c r="AQ71" i="45"/>
  <c r="AQ72" i="45"/>
  <c r="AQ73" i="45"/>
  <c r="AQ74" i="45"/>
  <c r="AQ75" i="45"/>
  <c r="AQ76" i="45"/>
  <c r="AQ77" i="45"/>
  <c r="AQ78" i="45"/>
  <c r="AQ79" i="45"/>
  <c r="AQ80" i="45"/>
  <c r="AQ81" i="45"/>
  <c r="AQ82" i="45"/>
  <c r="AQ83" i="45"/>
  <c r="AQ84" i="45"/>
  <c r="AQ85" i="45"/>
  <c r="AQ86" i="45"/>
  <c r="AQ87" i="45"/>
  <c r="AQ88" i="45"/>
  <c r="AQ89" i="45"/>
  <c r="AQ90" i="45"/>
  <c r="AQ91" i="45"/>
  <c r="AQ92" i="45"/>
  <c r="AQ93" i="45"/>
  <c r="AQ94" i="45"/>
  <c r="AQ95" i="45"/>
  <c r="AQ96" i="45"/>
  <c r="AQ97" i="45"/>
  <c r="AQ98" i="45"/>
  <c r="AQ99" i="45"/>
  <c r="AQ100" i="45"/>
  <c r="AQ101" i="45"/>
  <c r="AQ2" i="45"/>
  <c r="AS3" i="45"/>
  <c r="AS4" i="45"/>
  <c r="AS5" i="45"/>
  <c r="AS6" i="45"/>
  <c r="AS7" i="45"/>
  <c r="AS8" i="45"/>
  <c r="AS9" i="45"/>
  <c r="AS10" i="45"/>
  <c r="AS11" i="45"/>
  <c r="AS12" i="45"/>
  <c r="AS13" i="45"/>
  <c r="AS14" i="45"/>
  <c r="AS15" i="45"/>
  <c r="AS16" i="45"/>
  <c r="AS17" i="45"/>
  <c r="AS18" i="45"/>
  <c r="AS19" i="45"/>
  <c r="AS20" i="45"/>
  <c r="AS21" i="45"/>
  <c r="AS22" i="45"/>
  <c r="AS23" i="45"/>
  <c r="AS24" i="45"/>
  <c r="AS25" i="45"/>
  <c r="AS26" i="45"/>
  <c r="AS27" i="45"/>
  <c r="AS28" i="45"/>
  <c r="AS29" i="45"/>
  <c r="AS30" i="45"/>
  <c r="AS31" i="45"/>
  <c r="AS32" i="45"/>
  <c r="AS33" i="45"/>
  <c r="AS34" i="45"/>
  <c r="AS35" i="45"/>
  <c r="AS36" i="45"/>
  <c r="AS37" i="45"/>
  <c r="AS38" i="45"/>
  <c r="AS39" i="45"/>
  <c r="AS40" i="45"/>
  <c r="AS41" i="45"/>
  <c r="AS42" i="45"/>
  <c r="AS43" i="45"/>
  <c r="AS44" i="45"/>
  <c r="AS45" i="45"/>
  <c r="AS46" i="45"/>
  <c r="AS47" i="45"/>
  <c r="AS48" i="45"/>
  <c r="AS49" i="45"/>
  <c r="AS50" i="45"/>
  <c r="AS51" i="45"/>
  <c r="AS52" i="45"/>
  <c r="AS53" i="45"/>
  <c r="AS54" i="45"/>
  <c r="AS55" i="45"/>
  <c r="AS56" i="45"/>
  <c r="AS57" i="45"/>
  <c r="AS58" i="45"/>
  <c r="AS59" i="45"/>
  <c r="AS60" i="45"/>
  <c r="AS61" i="45"/>
  <c r="AS62" i="45"/>
  <c r="AS63" i="45"/>
  <c r="AS64" i="45"/>
  <c r="AS65" i="45"/>
  <c r="AS66" i="45"/>
  <c r="AS67" i="45"/>
  <c r="AS68" i="45"/>
  <c r="AS69" i="45"/>
  <c r="AS70" i="45"/>
  <c r="AS71" i="45"/>
  <c r="AS72" i="45"/>
  <c r="AS73" i="45"/>
  <c r="AS74" i="45"/>
  <c r="AS75" i="45"/>
  <c r="AS76" i="45"/>
  <c r="AS77" i="45"/>
  <c r="AS78" i="45"/>
  <c r="AS79" i="45"/>
  <c r="AS80" i="45"/>
  <c r="AS81" i="45"/>
  <c r="AS82" i="45"/>
  <c r="AS83" i="45"/>
  <c r="AS84" i="45"/>
  <c r="AS85" i="45"/>
  <c r="AS86" i="45"/>
  <c r="AS87" i="45"/>
  <c r="AS88" i="45"/>
  <c r="AS89" i="45"/>
  <c r="AS90" i="45"/>
  <c r="AS91" i="45"/>
  <c r="AS92" i="45"/>
  <c r="AS93" i="45"/>
  <c r="AS94" i="45"/>
  <c r="AS95" i="45"/>
  <c r="AS96" i="45"/>
  <c r="AS97" i="45"/>
  <c r="AS98" i="45"/>
  <c r="AS99" i="45"/>
  <c r="AS100" i="45"/>
  <c r="AS101" i="45"/>
  <c r="AS2" i="45"/>
  <c r="AU3" i="45"/>
  <c r="AU4" i="45"/>
  <c r="AU5" i="45"/>
  <c r="AU6" i="45"/>
  <c r="AU7" i="45"/>
  <c r="AU8" i="45"/>
  <c r="AU9" i="45"/>
  <c r="AU10" i="45"/>
  <c r="AU11" i="45"/>
  <c r="AU12" i="45"/>
  <c r="AU13" i="45"/>
  <c r="AU14" i="45"/>
  <c r="AU15" i="45"/>
  <c r="AU16" i="45"/>
  <c r="AU17" i="45"/>
  <c r="AU18" i="45"/>
  <c r="AU19" i="45"/>
  <c r="AU20" i="45"/>
  <c r="AU21" i="45"/>
  <c r="AU22" i="45"/>
  <c r="AU23" i="45"/>
  <c r="AU24" i="45"/>
  <c r="AU25" i="45"/>
  <c r="AU26" i="45"/>
  <c r="AU27" i="45"/>
  <c r="AU28" i="45"/>
  <c r="AU29" i="45"/>
  <c r="AU30" i="45"/>
  <c r="AU31" i="45"/>
  <c r="AU32" i="45"/>
  <c r="AU33" i="45"/>
  <c r="AU34" i="45"/>
  <c r="AU35" i="45"/>
  <c r="AU36" i="45"/>
  <c r="AU37" i="45"/>
  <c r="AU38" i="45"/>
  <c r="AU39" i="45"/>
  <c r="AU40" i="45"/>
  <c r="AU41" i="45"/>
  <c r="AU42" i="45"/>
  <c r="AU43" i="45"/>
  <c r="AU44" i="45"/>
  <c r="AU45" i="45"/>
  <c r="AU46" i="45"/>
  <c r="AU47" i="45"/>
  <c r="AU48" i="45"/>
  <c r="AU49" i="45"/>
  <c r="AU50" i="45"/>
  <c r="AU51" i="45"/>
  <c r="AU52" i="45"/>
  <c r="AU53" i="45"/>
  <c r="AU54" i="45"/>
  <c r="AU55" i="45"/>
  <c r="AU56" i="45"/>
  <c r="AU57" i="45"/>
  <c r="AU58" i="45"/>
  <c r="AU59" i="45"/>
  <c r="AU60" i="45"/>
  <c r="AU61" i="45"/>
  <c r="AU62" i="45"/>
  <c r="AU63" i="45"/>
  <c r="AU64" i="45"/>
  <c r="AU65" i="45"/>
  <c r="AU66" i="45"/>
  <c r="AU67" i="45"/>
  <c r="AU68" i="45"/>
  <c r="AU69" i="45"/>
  <c r="AU70" i="45"/>
  <c r="AU71" i="45"/>
  <c r="AU72" i="45"/>
  <c r="AU73" i="45"/>
  <c r="AU74" i="45"/>
  <c r="AU75" i="45"/>
  <c r="AU76" i="45"/>
  <c r="AU77" i="45"/>
  <c r="AU78" i="45"/>
  <c r="AU79" i="45"/>
  <c r="AU80" i="45"/>
  <c r="AU81" i="45"/>
  <c r="AU82" i="45"/>
  <c r="AU83" i="45"/>
  <c r="AU84" i="45"/>
  <c r="AU85" i="45"/>
  <c r="AU86" i="45"/>
  <c r="AU87" i="45"/>
  <c r="AU88" i="45"/>
  <c r="AU89" i="45"/>
  <c r="AU90" i="45"/>
  <c r="AU91" i="45"/>
  <c r="AU92" i="45"/>
  <c r="AU93" i="45"/>
  <c r="AU94" i="45"/>
  <c r="AU95" i="45"/>
  <c r="AU96" i="45"/>
  <c r="AU97" i="45"/>
  <c r="AU98" i="45"/>
  <c r="AU99" i="45"/>
  <c r="AU100" i="45"/>
  <c r="AU101" i="45"/>
  <c r="AU2" i="45"/>
  <c r="AW3" i="45"/>
  <c r="AW4" i="45"/>
  <c r="AW5" i="45"/>
  <c r="AW6" i="45"/>
  <c r="AW7" i="45"/>
  <c r="AW8" i="45"/>
  <c r="AW9" i="45"/>
  <c r="AW10" i="45"/>
  <c r="AW11" i="45"/>
  <c r="AW12" i="45"/>
  <c r="AW13" i="45"/>
  <c r="AW14" i="45"/>
  <c r="AW15" i="45"/>
  <c r="AW16" i="45"/>
  <c r="AW17" i="45"/>
  <c r="AW18" i="45"/>
  <c r="AW19" i="45"/>
  <c r="AW20" i="45"/>
  <c r="AW21" i="45"/>
  <c r="AW22" i="45"/>
  <c r="AW23" i="45"/>
  <c r="AW24" i="45"/>
  <c r="AW25" i="45"/>
  <c r="AW26" i="45"/>
  <c r="AW27" i="45"/>
  <c r="AW28" i="45"/>
  <c r="AW29" i="45"/>
  <c r="AW30" i="45"/>
  <c r="AW31" i="45"/>
  <c r="AW32" i="45"/>
  <c r="AW33" i="45"/>
  <c r="AW34" i="45"/>
  <c r="AW35" i="45"/>
  <c r="AW36" i="45"/>
  <c r="AW37" i="45"/>
  <c r="AW38" i="45"/>
  <c r="AW39" i="45"/>
  <c r="AW40" i="45"/>
  <c r="AW41" i="45"/>
  <c r="AW42" i="45"/>
  <c r="AW43" i="45"/>
  <c r="AW44" i="45"/>
  <c r="AW45" i="45"/>
  <c r="AW46" i="45"/>
  <c r="AW47" i="45"/>
  <c r="AW48" i="45"/>
  <c r="AW49" i="45"/>
  <c r="AW50" i="45"/>
  <c r="AW51" i="45"/>
  <c r="AW52" i="45"/>
  <c r="AW53" i="45"/>
  <c r="AW54" i="45"/>
  <c r="AW55" i="45"/>
  <c r="AW56" i="45"/>
  <c r="AW57" i="45"/>
  <c r="AW58" i="45"/>
  <c r="AW59" i="45"/>
  <c r="AW60" i="45"/>
  <c r="AW61" i="45"/>
  <c r="AW62" i="45"/>
  <c r="AW63" i="45"/>
  <c r="AW64" i="45"/>
  <c r="AW65" i="45"/>
  <c r="AW66" i="45"/>
  <c r="AW67" i="45"/>
  <c r="AW68" i="45"/>
  <c r="AW69" i="45"/>
  <c r="AW70" i="45"/>
  <c r="AW71" i="45"/>
  <c r="AW72" i="45"/>
  <c r="AW73" i="45"/>
  <c r="AW74" i="45"/>
  <c r="AW75" i="45"/>
  <c r="AW76" i="45"/>
  <c r="AW77" i="45"/>
  <c r="AW78" i="45"/>
  <c r="AW79" i="45"/>
  <c r="AW80" i="45"/>
  <c r="AW81" i="45"/>
  <c r="AW82" i="45"/>
  <c r="AW83" i="45"/>
  <c r="AW84" i="45"/>
  <c r="AW85" i="45"/>
  <c r="AW86" i="45"/>
  <c r="AW87" i="45"/>
  <c r="AW88" i="45"/>
  <c r="AW89" i="45"/>
  <c r="AW90" i="45"/>
  <c r="AW91" i="45"/>
  <c r="AW92" i="45"/>
  <c r="AW93" i="45"/>
  <c r="AW94" i="45"/>
  <c r="AW95" i="45"/>
  <c r="AW96" i="45"/>
  <c r="AW97" i="45"/>
  <c r="AW98" i="45"/>
  <c r="AW99" i="45"/>
  <c r="AW100" i="45"/>
  <c r="AW101" i="45"/>
  <c r="AW2" i="45"/>
  <c r="BA3" i="45"/>
  <c r="BA4" i="45"/>
  <c r="BA5" i="45"/>
  <c r="BA6" i="45"/>
  <c r="BA7" i="45"/>
  <c r="BA8" i="45"/>
  <c r="BA9" i="45"/>
  <c r="BA10" i="45"/>
  <c r="BA11" i="45"/>
  <c r="BA12" i="45"/>
  <c r="BA13" i="45"/>
  <c r="BA14" i="45"/>
  <c r="BA15" i="45"/>
  <c r="BA16" i="45"/>
  <c r="BA17" i="45"/>
  <c r="BA18" i="45"/>
  <c r="BA19" i="45"/>
  <c r="BA20" i="45"/>
  <c r="BA21" i="45"/>
  <c r="BA22" i="45"/>
  <c r="BA23" i="45"/>
  <c r="BA24" i="45"/>
  <c r="BA25" i="45"/>
  <c r="BA26" i="45"/>
  <c r="BA27" i="45"/>
  <c r="BA28" i="45"/>
  <c r="BA29" i="45"/>
  <c r="BA30" i="45"/>
  <c r="BA31" i="45"/>
  <c r="BA32" i="45"/>
  <c r="BA33" i="45"/>
  <c r="BA34" i="45"/>
  <c r="BA35" i="45"/>
  <c r="BA36" i="45"/>
  <c r="BA37" i="45"/>
  <c r="BA38" i="45"/>
  <c r="BA39" i="45"/>
  <c r="BA40" i="45"/>
  <c r="BA41" i="45"/>
  <c r="BA42" i="45"/>
  <c r="BA43" i="45"/>
  <c r="BA44" i="45"/>
  <c r="BA45" i="45"/>
  <c r="BA46" i="45"/>
  <c r="BA47" i="45"/>
  <c r="BA48" i="45"/>
  <c r="BA49" i="45"/>
  <c r="BA50" i="45"/>
  <c r="BA51" i="45"/>
  <c r="BA52" i="45"/>
  <c r="BA53" i="45"/>
  <c r="BA54" i="45"/>
  <c r="BA55" i="45"/>
  <c r="BA56" i="45"/>
  <c r="BA57" i="45"/>
  <c r="BA58" i="45"/>
  <c r="BA59" i="45"/>
  <c r="BA60" i="45"/>
  <c r="BA61" i="45"/>
  <c r="BA62" i="45"/>
  <c r="BA63" i="45"/>
  <c r="BA64" i="45"/>
  <c r="BA65" i="45"/>
  <c r="BA66" i="45"/>
  <c r="BA67" i="45"/>
  <c r="BA68" i="45"/>
  <c r="BA69" i="45"/>
  <c r="BA70" i="45"/>
  <c r="BA71" i="45"/>
  <c r="BA72" i="45"/>
  <c r="BA73" i="45"/>
  <c r="BA74" i="45"/>
  <c r="BA75" i="45"/>
  <c r="BA76" i="45"/>
  <c r="BA77" i="45"/>
  <c r="BA78" i="45"/>
  <c r="BA79" i="45"/>
  <c r="BA80" i="45"/>
  <c r="BA81" i="45"/>
  <c r="BA82" i="45"/>
  <c r="BA83" i="45"/>
  <c r="BA84" i="45"/>
  <c r="BA85" i="45"/>
  <c r="BA86" i="45"/>
  <c r="BA87" i="45"/>
  <c r="BA88" i="45"/>
  <c r="BA89" i="45"/>
  <c r="BA90" i="45"/>
  <c r="BA91" i="45"/>
  <c r="BA92" i="45"/>
  <c r="BA93" i="45"/>
  <c r="BA94" i="45"/>
  <c r="BA95" i="45"/>
  <c r="BA96" i="45"/>
  <c r="BA97" i="45"/>
  <c r="BA98" i="45"/>
  <c r="BA99" i="45"/>
  <c r="BA100" i="45"/>
  <c r="BA101" i="45"/>
  <c r="BA2" i="45"/>
  <c r="AY3" i="45"/>
  <c r="AY4" i="45"/>
  <c r="AY5" i="45"/>
  <c r="AY6" i="45"/>
  <c r="AY7" i="45"/>
  <c r="AY8" i="45"/>
  <c r="AY9" i="45"/>
  <c r="AY10" i="45"/>
  <c r="AY11" i="45"/>
  <c r="AY12" i="45"/>
  <c r="AY13" i="45"/>
  <c r="AY14" i="45"/>
  <c r="AY15" i="45"/>
  <c r="AY16" i="45"/>
  <c r="AY17" i="45"/>
  <c r="AY18" i="45"/>
  <c r="AY19" i="45"/>
  <c r="AY20" i="45"/>
  <c r="AY21" i="45"/>
  <c r="AY22" i="45"/>
  <c r="AY23" i="45"/>
  <c r="AY24" i="45"/>
  <c r="AY25" i="45"/>
  <c r="AY26" i="45"/>
  <c r="AY27" i="45"/>
  <c r="AY28" i="45"/>
  <c r="AY29" i="45"/>
  <c r="AY30" i="45"/>
  <c r="AY31" i="45"/>
  <c r="AY32" i="45"/>
  <c r="AY33" i="45"/>
  <c r="AY34" i="45"/>
  <c r="AY35" i="45"/>
  <c r="AY36" i="45"/>
  <c r="AY37" i="45"/>
  <c r="AY38" i="45"/>
  <c r="AY39" i="45"/>
  <c r="AY40" i="45"/>
  <c r="AY41" i="45"/>
  <c r="AY42" i="45"/>
  <c r="AY43" i="45"/>
  <c r="AY44" i="45"/>
  <c r="AY45" i="45"/>
  <c r="AY46" i="45"/>
  <c r="AY47" i="45"/>
  <c r="AY48" i="45"/>
  <c r="AY49" i="45"/>
  <c r="AY50" i="45"/>
  <c r="AY51" i="45"/>
  <c r="AY52" i="45"/>
  <c r="AY53" i="45"/>
  <c r="AY54" i="45"/>
  <c r="AY55" i="45"/>
  <c r="AY56" i="45"/>
  <c r="AY57" i="45"/>
  <c r="AY58" i="45"/>
  <c r="AY59" i="45"/>
  <c r="AY60" i="45"/>
  <c r="AY61" i="45"/>
  <c r="AY62" i="45"/>
  <c r="AY63" i="45"/>
  <c r="AY64" i="45"/>
  <c r="AY65" i="45"/>
  <c r="AY66" i="45"/>
  <c r="AY67" i="45"/>
  <c r="AY68" i="45"/>
  <c r="AY69" i="45"/>
  <c r="AY70" i="45"/>
  <c r="AY71" i="45"/>
  <c r="AY72" i="45"/>
  <c r="AY73" i="45"/>
  <c r="AY74" i="45"/>
  <c r="AY75" i="45"/>
  <c r="AY76" i="45"/>
  <c r="AY77" i="45"/>
  <c r="AY78" i="45"/>
  <c r="AY79" i="45"/>
  <c r="AY80" i="45"/>
  <c r="AY81" i="45"/>
  <c r="AY82" i="45"/>
  <c r="AY83" i="45"/>
  <c r="AY84" i="45"/>
  <c r="AY85" i="45"/>
  <c r="AY86" i="45"/>
  <c r="AY87" i="45"/>
  <c r="AY88" i="45"/>
  <c r="AY89" i="45"/>
  <c r="AY90" i="45"/>
  <c r="AY91" i="45"/>
  <c r="AY92" i="45"/>
  <c r="AY93" i="45"/>
  <c r="AY94" i="45"/>
  <c r="AY95" i="45"/>
  <c r="AY96" i="45"/>
  <c r="AY97" i="45"/>
  <c r="AY98" i="45"/>
  <c r="AY99" i="45"/>
  <c r="AY100" i="45"/>
  <c r="AY101" i="45"/>
  <c r="AY2" i="45"/>
  <c r="AK3" i="44"/>
  <c r="AK4" i="44"/>
  <c r="AK5" i="44"/>
  <c r="AK6" i="44"/>
  <c r="AK7" i="44"/>
  <c r="AK8" i="44"/>
  <c r="AK9" i="44"/>
  <c r="AK10" i="44"/>
  <c r="AK11" i="44"/>
  <c r="AK12" i="44"/>
  <c r="AK13" i="44"/>
  <c r="AK14" i="44"/>
  <c r="AK15" i="44"/>
  <c r="AK16" i="44"/>
  <c r="AK17" i="44"/>
  <c r="AK18" i="44"/>
  <c r="AK19" i="44"/>
  <c r="AK20" i="44"/>
  <c r="AK21" i="44"/>
  <c r="AK22" i="44"/>
  <c r="AK23" i="44"/>
  <c r="AK24" i="44"/>
  <c r="AK25" i="44"/>
  <c r="AK26" i="44"/>
  <c r="AK27" i="44"/>
  <c r="AK28" i="44"/>
  <c r="AK29" i="44"/>
  <c r="AK30" i="44"/>
  <c r="AK31" i="44"/>
  <c r="AK32" i="44"/>
  <c r="AK33" i="44"/>
  <c r="AK34" i="44"/>
  <c r="AK35" i="44"/>
  <c r="AK36" i="44"/>
  <c r="AK37" i="44"/>
  <c r="AK38" i="44"/>
  <c r="AK39" i="44"/>
  <c r="AK40" i="44"/>
  <c r="AK41" i="44"/>
  <c r="AK42" i="44"/>
  <c r="AK43" i="44"/>
  <c r="AK44" i="44"/>
  <c r="AK45" i="44"/>
  <c r="AK46" i="44"/>
  <c r="AK47" i="44"/>
  <c r="AK48" i="44"/>
  <c r="AK49" i="44"/>
  <c r="AK50" i="44"/>
  <c r="AK51" i="44"/>
  <c r="AK52" i="44"/>
  <c r="AK53" i="44"/>
  <c r="AK54" i="44"/>
  <c r="AK55" i="44"/>
  <c r="AK56" i="44"/>
  <c r="AK57" i="44"/>
  <c r="AK58" i="44"/>
  <c r="AK59" i="44"/>
  <c r="AK60" i="44"/>
  <c r="AK61" i="44"/>
  <c r="AK62" i="44"/>
  <c r="AK63" i="44"/>
  <c r="AK64" i="44"/>
  <c r="AK65" i="44"/>
  <c r="AK66" i="44"/>
  <c r="AK67" i="44"/>
  <c r="AK68" i="44"/>
  <c r="AK69" i="44"/>
  <c r="AK70" i="44"/>
  <c r="AK71" i="44"/>
  <c r="AK72" i="44"/>
  <c r="AK73" i="44"/>
  <c r="AK74" i="44"/>
  <c r="AK75" i="44"/>
  <c r="AK76" i="44"/>
  <c r="AK77" i="44"/>
  <c r="AK78" i="44"/>
  <c r="AK79" i="44"/>
  <c r="AK80" i="44"/>
  <c r="AK81" i="44"/>
  <c r="AK82" i="44"/>
  <c r="AK83" i="44"/>
  <c r="AK84" i="44"/>
  <c r="AK85" i="44"/>
  <c r="AK86" i="44"/>
  <c r="AK87" i="44"/>
  <c r="AK88" i="44"/>
  <c r="AK89" i="44"/>
  <c r="AK90" i="44"/>
  <c r="AK91" i="44"/>
  <c r="AK92" i="44"/>
  <c r="AK93" i="44"/>
  <c r="AK94" i="44"/>
  <c r="AK95" i="44"/>
  <c r="AK96" i="44"/>
  <c r="AK97" i="44"/>
  <c r="AK98" i="44"/>
  <c r="AK99" i="44"/>
  <c r="AK100" i="44"/>
  <c r="AK101" i="44"/>
  <c r="AK2" i="44"/>
  <c r="AM3" i="44"/>
  <c r="AM4" i="44"/>
  <c r="AM5" i="44"/>
  <c r="AM6" i="44"/>
  <c r="AM7" i="44"/>
  <c r="AM8" i="44"/>
  <c r="AM9" i="44"/>
  <c r="AM10" i="44"/>
  <c r="AM11" i="44"/>
  <c r="AM12" i="44"/>
  <c r="AM13" i="44"/>
  <c r="AM14" i="44"/>
  <c r="AM15" i="44"/>
  <c r="AM16" i="44"/>
  <c r="AM17" i="44"/>
  <c r="AM18" i="44"/>
  <c r="AM19" i="44"/>
  <c r="AM20" i="44"/>
  <c r="AM21" i="44"/>
  <c r="AM22" i="44"/>
  <c r="AM23" i="44"/>
  <c r="AM24" i="44"/>
  <c r="AM25" i="44"/>
  <c r="AM26" i="44"/>
  <c r="AM27" i="44"/>
  <c r="AM28" i="44"/>
  <c r="AM29" i="44"/>
  <c r="AM30" i="44"/>
  <c r="AM31" i="44"/>
  <c r="AM32" i="44"/>
  <c r="AM33" i="44"/>
  <c r="AM34" i="44"/>
  <c r="AM35" i="44"/>
  <c r="AM36" i="44"/>
  <c r="AM37" i="44"/>
  <c r="AM38" i="44"/>
  <c r="AM39" i="44"/>
  <c r="AM40" i="44"/>
  <c r="AM41" i="44"/>
  <c r="AM42" i="44"/>
  <c r="AM43" i="44"/>
  <c r="AM44" i="44"/>
  <c r="AM45" i="44"/>
  <c r="AM46" i="44"/>
  <c r="AM47" i="44"/>
  <c r="AM48" i="44"/>
  <c r="AM49" i="44"/>
  <c r="AM50" i="44"/>
  <c r="AM51" i="44"/>
  <c r="AM52" i="44"/>
  <c r="AM53" i="44"/>
  <c r="AM54" i="44"/>
  <c r="AM55" i="44"/>
  <c r="AM56" i="44"/>
  <c r="AM57" i="44"/>
  <c r="AM58" i="44"/>
  <c r="AM59" i="44"/>
  <c r="AM60" i="44"/>
  <c r="AM61" i="44"/>
  <c r="AM62" i="44"/>
  <c r="AM63" i="44"/>
  <c r="AM64" i="44"/>
  <c r="AM65" i="44"/>
  <c r="AM66" i="44"/>
  <c r="AM67" i="44"/>
  <c r="AM68" i="44"/>
  <c r="AM69" i="44"/>
  <c r="AM70" i="44"/>
  <c r="AM71" i="44"/>
  <c r="AM72" i="44"/>
  <c r="AM73" i="44"/>
  <c r="AM74" i="44"/>
  <c r="AM75" i="44"/>
  <c r="AM76" i="44"/>
  <c r="AM77" i="44"/>
  <c r="AM78" i="44"/>
  <c r="AM79" i="44"/>
  <c r="AM80" i="44"/>
  <c r="AM81" i="44"/>
  <c r="AM82" i="44"/>
  <c r="AM83" i="44"/>
  <c r="AM84" i="44"/>
  <c r="AM85" i="44"/>
  <c r="AM86" i="44"/>
  <c r="AM87" i="44"/>
  <c r="AM88" i="44"/>
  <c r="AM89" i="44"/>
  <c r="AM90" i="44"/>
  <c r="AM91" i="44"/>
  <c r="AM92" i="44"/>
  <c r="AM93" i="44"/>
  <c r="AM94" i="44"/>
  <c r="AM95" i="44"/>
  <c r="AM96" i="44"/>
  <c r="AM97" i="44"/>
  <c r="AM98" i="44"/>
  <c r="AM99" i="44"/>
  <c r="AM100" i="44"/>
  <c r="AM101" i="44"/>
  <c r="AM2" i="44"/>
  <c r="AO3" i="44"/>
  <c r="AO4" i="44"/>
  <c r="AO5" i="44"/>
  <c r="AO6" i="44"/>
  <c r="AO7" i="44"/>
  <c r="AO8" i="44"/>
  <c r="AO9" i="44"/>
  <c r="AO10" i="44"/>
  <c r="AO11" i="44"/>
  <c r="AO12" i="44"/>
  <c r="AO13" i="44"/>
  <c r="AO14" i="44"/>
  <c r="AO15" i="44"/>
  <c r="AO16" i="44"/>
  <c r="AO17" i="44"/>
  <c r="AO18" i="44"/>
  <c r="AO19" i="44"/>
  <c r="AO20" i="44"/>
  <c r="AO21" i="44"/>
  <c r="AO22" i="44"/>
  <c r="AO23" i="44"/>
  <c r="AO24" i="44"/>
  <c r="AO25" i="44"/>
  <c r="AO26" i="44"/>
  <c r="AO27" i="44"/>
  <c r="AO28" i="44"/>
  <c r="AO29" i="44"/>
  <c r="AO30" i="44"/>
  <c r="AO31" i="44"/>
  <c r="AO32" i="44"/>
  <c r="AO33" i="44"/>
  <c r="AO34" i="44"/>
  <c r="AO35" i="44"/>
  <c r="AO36" i="44"/>
  <c r="AO37" i="44"/>
  <c r="AO38" i="44"/>
  <c r="AO39" i="44"/>
  <c r="AO40" i="44"/>
  <c r="AO41" i="44"/>
  <c r="AO42" i="44"/>
  <c r="AO43" i="44"/>
  <c r="AO44" i="44"/>
  <c r="AO45" i="44"/>
  <c r="AO46" i="44"/>
  <c r="AO47" i="44"/>
  <c r="AO48" i="44"/>
  <c r="AO49" i="44"/>
  <c r="AO50" i="44"/>
  <c r="AO51" i="44"/>
  <c r="AO52" i="44"/>
  <c r="AO53" i="44"/>
  <c r="AO54" i="44"/>
  <c r="AO55" i="44"/>
  <c r="AO56" i="44"/>
  <c r="AO57" i="44"/>
  <c r="AO58" i="44"/>
  <c r="AO59" i="44"/>
  <c r="AO60" i="44"/>
  <c r="AO61" i="44"/>
  <c r="AO62" i="44"/>
  <c r="AO63" i="44"/>
  <c r="AO64" i="44"/>
  <c r="AO65" i="44"/>
  <c r="AO66" i="44"/>
  <c r="AO67" i="44"/>
  <c r="AO68" i="44"/>
  <c r="AO69" i="44"/>
  <c r="AO70" i="44"/>
  <c r="AO71" i="44"/>
  <c r="AO72" i="44"/>
  <c r="AO73" i="44"/>
  <c r="AO74" i="44"/>
  <c r="AO75" i="44"/>
  <c r="AO76" i="44"/>
  <c r="AO77" i="44"/>
  <c r="AO78" i="44"/>
  <c r="AO79" i="44"/>
  <c r="AO80" i="44"/>
  <c r="AO81" i="44"/>
  <c r="AO82" i="44"/>
  <c r="AO83" i="44"/>
  <c r="AO84" i="44"/>
  <c r="AO85" i="44"/>
  <c r="AO86" i="44"/>
  <c r="AO87" i="44"/>
  <c r="AO88" i="44"/>
  <c r="AO89" i="44"/>
  <c r="AO90" i="44"/>
  <c r="AO91" i="44"/>
  <c r="AO92" i="44"/>
  <c r="AO93" i="44"/>
  <c r="AO94" i="44"/>
  <c r="AO95" i="44"/>
  <c r="AO96" i="44"/>
  <c r="AO97" i="44"/>
  <c r="AO98" i="44"/>
  <c r="AO99" i="44"/>
  <c r="AO100" i="44"/>
  <c r="AO101" i="44"/>
  <c r="AO2" i="44"/>
  <c r="AQ3" i="44"/>
  <c r="AQ4" i="44"/>
  <c r="AQ5" i="44"/>
  <c r="AQ6" i="44"/>
  <c r="AQ7" i="44"/>
  <c r="AQ8" i="44"/>
  <c r="AQ9" i="44"/>
  <c r="AQ10" i="44"/>
  <c r="AQ11" i="44"/>
  <c r="AQ12" i="44"/>
  <c r="AQ13" i="44"/>
  <c r="AQ14" i="44"/>
  <c r="AQ15" i="44"/>
  <c r="AQ16" i="44"/>
  <c r="AQ17" i="44"/>
  <c r="AQ18" i="44"/>
  <c r="AQ19" i="44"/>
  <c r="AQ20" i="44"/>
  <c r="AQ21" i="44"/>
  <c r="AQ22" i="44"/>
  <c r="AQ23" i="44"/>
  <c r="AQ24" i="44"/>
  <c r="AQ25" i="44"/>
  <c r="AQ26" i="44"/>
  <c r="AQ27" i="44"/>
  <c r="AQ28" i="44"/>
  <c r="AQ29" i="44"/>
  <c r="AQ30" i="44"/>
  <c r="AQ31" i="44"/>
  <c r="AQ32" i="44"/>
  <c r="AQ33" i="44"/>
  <c r="AQ34" i="44"/>
  <c r="AQ35" i="44"/>
  <c r="AQ36" i="44"/>
  <c r="AQ37" i="44"/>
  <c r="AQ38" i="44"/>
  <c r="AQ39" i="44"/>
  <c r="AQ40" i="44"/>
  <c r="AQ41" i="44"/>
  <c r="AQ42" i="44"/>
  <c r="AQ43" i="44"/>
  <c r="AQ44" i="44"/>
  <c r="AQ45" i="44"/>
  <c r="AQ46" i="44"/>
  <c r="AQ47" i="44"/>
  <c r="AQ48" i="44"/>
  <c r="AQ49" i="44"/>
  <c r="AQ50" i="44"/>
  <c r="AQ51" i="44"/>
  <c r="AQ52" i="44"/>
  <c r="AQ53" i="44"/>
  <c r="AQ54" i="44"/>
  <c r="AQ55" i="44"/>
  <c r="AQ56" i="44"/>
  <c r="AQ57" i="44"/>
  <c r="AQ58" i="44"/>
  <c r="AQ59" i="44"/>
  <c r="AQ60" i="44"/>
  <c r="AQ61" i="44"/>
  <c r="AQ62" i="44"/>
  <c r="AQ63" i="44"/>
  <c r="AQ64" i="44"/>
  <c r="AQ65" i="44"/>
  <c r="AQ66" i="44"/>
  <c r="AQ67" i="44"/>
  <c r="AQ68" i="44"/>
  <c r="AQ69" i="44"/>
  <c r="AQ70" i="44"/>
  <c r="AQ71" i="44"/>
  <c r="AQ72" i="44"/>
  <c r="AQ73" i="44"/>
  <c r="AQ74" i="44"/>
  <c r="AQ75" i="44"/>
  <c r="AQ76" i="44"/>
  <c r="AQ77" i="44"/>
  <c r="AQ78" i="44"/>
  <c r="AQ79" i="44"/>
  <c r="AQ80" i="44"/>
  <c r="AQ81" i="44"/>
  <c r="AQ82" i="44"/>
  <c r="AQ83" i="44"/>
  <c r="AQ84" i="44"/>
  <c r="AQ85" i="44"/>
  <c r="AQ86" i="44"/>
  <c r="AQ87" i="44"/>
  <c r="AQ88" i="44"/>
  <c r="AQ89" i="44"/>
  <c r="AQ90" i="44"/>
  <c r="AQ91" i="44"/>
  <c r="AQ92" i="44"/>
  <c r="AQ93" i="44"/>
  <c r="AQ94" i="44"/>
  <c r="AQ95" i="44"/>
  <c r="AQ96" i="44"/>
  <c r="AQ97" i="44"/>
  <c r="AQ98" i="44"/>
  <c r="AQ99" i="44"/>
  <c r="AQ100" i="44"/>
  <c r="AQ101" i="44"/>
  <c r="AQ2" i="44"/>
  <c r="AS3" i="44"/>
  <c r="AS4" i="44"/>
  <c r="AS5" i="44"/>
  <c r="AS6" i="44"/>
  <c r="AS7" i="44"/>
  <c r="AS8" i="44"/>
  <c r="AS9" i="44"/>
  <c r="AS10" i="44"/>
  <c r="AS11" i="44"/>
  <c r="AS12" i="44"/>
  <c r="AS13" i="44"/>
  <c r="AS14" i="44"/>
  <c r="AS15" i="44"/>
  <c r="AS16" i="44"/>
  <c r="AS17" i="44"/>
  <c r="AS18" i="44"/>
  <c r="AS19" i="44"/>
  <c r="AS20" i="44"/>
  <c r="AS21" i="44"/>
  <c r="AS22" i="44"/>
  <c r="AS23" i="44"/>
  <c r="AS24" i="44"/>
  <c r="AS25" i="44"/>
  <c r="AS26" i="44"/>
  <c r="AS27" i="44"/>
  <c r="AS28" i="44"/>
  <c r="AS29" i="44"/>
  <c r="AS30" i="44"/>
  <c r="AS31" i="44"/>
  <c r="AS32" i="44"/>
  <c r="AS33" i="44"/>
  <c r="AS34" i="44"/>
  <c r="AS35" i="44"/>
  <c r="AS36" i="44"/>
  <c r="AS37" i="44"/>
  <c r="AS38" i="44"/>
  <c r="AS39" i="44"/>
  <c r="AS40" i="44"/>
  <c r="AS41" i="44"/>
  <c r="AS42" i="44"/>
  <c r="AS43" i="44"/>
  <c r="AS44" i="44"/>
  <c r="AS45" i="44"/>
  <c r="AS46" i="44"/>
  <c r="AS47" i="44"/>
  <c r="AS48" i="44"/>
  <c r="AS49" i="44"/>
  <c r="AS50" i="44"/>
  <c r="AS51" i="44"/>
  <c r="AS52" i="44"/>
  <c r="AS53" i="44"/>
  <c r="AS54" i="44"/>
  <c r="AS55" i="44"/>
  <c r="AS56" i="44"/>
  <c r="AS57" i="44"/>
  <c r="AS58" i="44"/>
  <c r="AS59" i="44"/>
  <c r="AS60" i="44"/>
  <c r="AS61" i="44"/>
  <c r="AS62" i="44"/>
  <c r="AS63" i="44"/>
  <c r="AS64" i="44"/>
  <c r="AS65" i="44"/>
  <c r="AS66" i="44"/>
  <c r="AS67" i="44"/>
  <c r="AS68" i="44"/>
  <c r="AS69" i="44"/>
  <c r="AS70" i="44"/>
  <c r="AS71" i="44"/>
  <c r="AS72" i="44"/>
  <c r="AS73" i="44"/>
  <c r="AS74" i="44"/>
  <c r="AS75" i="44"/>
  <c r="AS76" i="44"/>
  <c r="AS77" i="44"/>
  <c r="AS78" i="44"/>
  <c r="AS79" i="44"/>
  <c r="AS80" i="44"/>
  <c r="AS81" i="44"/>
  <c r="AS82" i="44"/>
  <c r="AS83" i="44"/>
  <c r="AS84" i="44"/>
  <c r="AS85" i="44"/>
  <c r="AS86" i="44"/>
  <c r="AS87" i="44"/>
  <c r="AS88" i="44"/>
  <c r="AS89" i="44"/>
  <c r="AS90" i="44"/>
  <c r="AS91" i="44"/>
  <c r="AS92" i="44"/>
  <c r="AS93" i="44"/>
  <c r="AS94" i="44"/>
  <c r="AS95" i="44"/>
  <c r="AS96" i="44"/>
  <c r="AS97" i="44"/>
  <c r="AS98" i="44"/>
  <c r="AS99" i="44"/>
  <c r="AS100" i="44"/>
  <c r="AS101" i="44"/>
  <c r="AS2" i="44"/>
  <c r="AU3" i="44"/>
  <c r="AU4" i="44"/>
  <c r="AU5" i="44"/>
  <c r="AU6" i="44"/>
  <c r="AU7" i="44"/>
  <c r="AU8" i="44"/>
  <c r="AU9" i="44"/>
  <c r="AU10" i="44"/>
  <c r="AU11" i="44"/>
  <c r="AU12" i="44"/>
  <c r="AU13" i="44"/>
  <c r="AU14" i="44"/>
  <c r="AU15" i="44"/>
  <c r="AU16" i="44"/>
  <c r="AU17" i="44"/>
  <c r="AU18" i="44"/>
  <c r="AU19" i="44"/>
  <c r="AU20" i="44"/>
  <c r="AU21" i="44"/>
  <c r="AU22" i="44"/>
  <c r="AU23" i="44"/>
  <c r="AU24" i="44"/>
  <c r="AU25" i="44"/>
  <c r="AU26" i="44"/>
  <c r="AU27" i="44"/>
  <c r="AU28" i="44"/>
  <c r="AU29" i="44"/>
  <c r="AU30" i="44"/>
  <c r="AU31" i="44"/>
  <c r="AU32" i="44"/>
  <c r="AU33" i="44"/>
  <c r="AU34" i="44"/>
  <c r="AU35" i="44"/>
  <c r="AU36" i="44"/>
  <c r="AU37" i="44"/>
  <c r="AU38" i="44"/>
  <c r="AU39" i="44"/>
  <c r="AU40" i="44"/>
  <c r="AU41" i="44"/>
  <c r="AU42" i="44"/>
  <c r="AU43" i="44"/>
  <c r="AU44" i="44"/>
  <c r="AU45" i="44"/>
  <c r="AU46" i="44"/>
  <c r="AU47" i="44"/>
  <c r="AU48" i="44"/>
  <c r="AU49" i="44"/>
  <c r="AU50" i="44"/>
  <c r="AU51" i="44"/>
  <c r="AU52" i="44"/>
  <c r="AU53" i="44"/>
  <c r="AU54" i="44"/>
  <c r="AU55" i="44"/>
  <c r="AU56" i="44"/>
  <c r="AU57" i="44"/>
  <c r="AU58" i="44"/>
  <c r="AU59" i="44"/>
  <c r="AU60" i="44"/>
  <c r="AU61" i="44"/>
  <c r="AU62" i="44"/>
  <c r="AU63" i="44"/>
  <c r="AU64" i="44"/>
  <c r="AU65" i="44"/>
  <c r="AU66" i="44"/>
  <c r="AU67" i="44"/>
  <c r="AU68" i="44"/>
  <c r="AU69" i="44"/>
  <c r="AU70" i="44"/>
  <c r="AU71" i="44"/>
  <c r="AU72" i="44"/>
  <c r="AU73" i="44"/>
  <c r="AU74" i="44"/>
  <c r="AU75" i="44"/>
  <c r="AU76" i="44"/>
  <c r="AU77" i="44"/>
  <c r="AU78" i="44"/>
  <c r="AU79" i="44"/>
  <c r="AU80" i="44"/>
  <c r="AU81" i="44"/>
  <c r="AU82" i="44"/>
  <c r="AU83" i="44"/>
  <c r="AU84" i="44"/>
  <c r="AU85" i="44"/>
  <c r="AU86" i="44"/>
  <c r="AU87" i="44"/>
  <c r="AU88" i="44"/>
  <c r="AU89" i="44"/>
  <c r="AU90" i="44"/>
  <c r="AU91" i="44"/>
  <c r="AU92" i="44"/>
  <c r="AU93" i="44"/>
  <c r="AU94" i="44"/>
  <c r="AU95" i="44"/>
  <c r="AU96" i="44"/>
  <c r="AU97" i="44"/>
  <c r="AU98" i="44"/>
  <c r="AU99" i="44"/>
  <c r="AU100" i="44"/>
  <c r="AU101" i="44"/>
  <c r="AU2" i="44"/>
  <c r="AW3" i="44"/>
  <c r="AW4" i="44"/>
  <c r="AW5" i="44"/>
  <c r="AW6" i="44"/>
  <c r="AW7" i="44"/>
  <c r="AW8" i="44"/>
  <c r="AW9" i="44"/>
  <c r="AW10" i="44"/>
  <c r="AW11" i="44"/>
  <c r="AW12" i="44"/>
  <c r="AW13" i="44"/>
  <c r="AW14" i="44"/>
  <c r="AW15" i="44"/>
  <c r="AW16" i="44"/>
  <c r="AW17" i="44"/>
  <c r="AW18" i="44"/>
  <c r="AW19" i="44"/>
  <c r="AW20" i="44"/>
  <c r="AW21" i="44"/>
  <c r="AW22" i="44"/>
  <c r="AW23" i="44"/>
  <c r="AW24" i="44"/>
  <c r="AW25" i="44"/>
  <c r="AW26" i="44"/>
  <c r="AW27" i="44"/>
  <c r="AW28" i="44"/>
  <c r="AW29" i="44"/>
  <c r="AW30" i="44"/>
  <c r="AW31" i="44"/>
  <c r="AW32" i="44"/>
  <c r="AW33" i="44"/>
  <c r="AW34" i="44"/>
  <c r="AW35" i="44"/>
  <c r="AW36" i="44"/>
  <c r="AW37" i="44"/>
  <c r="AW38" i="44"/>
  <c r="AW39" i="44"/>
  <c r="AW40" i="44"/>
  <c r="AW41" i="44"/>
  <c r="AW42" i="44"/>
  <c r="AW43" i="44"/>
  <c r="AW44" i="44"/>
  <c r="AW45" i="44"/>
  <c r="AW46" i="44"/>
  <c r="AW47" i="44"/>
  <c r="AW48" i="44"/>
  <c r="AW49" i="44"/>
  <c r="AW50" i="44"/>
  <c r="AW51" i="44"/>
  <c r="AW52" i="44"/>
  <c r="AW53" i="44"/>
  <c r="AW54" i="44"/>
  <c r="AW55" i="44"/>
  <c r="AW56" i="44"/>
  <c r="AW57" i="44"/>
  <c r="AW58" i="44"/>
  <c r="AW59" i="44"/>
  <c r="AW60" i="44"/>
  <c r="AW61" i="44"/>
  <c r="AW62" i="44"/>
  <c r="AW63" i="44"/>
  <c r="AW64" i="44"/>
  <c r="AW65" i="44"/>
  <c r="AW66" i="44"/>
  <c r="AW67" i="44"/>
  <c r="AW68" i="44"/>
  <c r="AW69" i="44"/>
  <c r="AW70" i="44"/>
  <c r="AW71" i="44"/>
  <c r="AW72" i="44"/>
  <c r="AW73" i="44"/>
  <c r="AW74" i="44"/>
  <c r="AW75" i="44"/>
  <c r="AW76" i="44"/>
  <c r="AW77" i="44"/>
  <c r="AW78" i="44"/>
  <c r="AW79" i="44"/>
  <c r="AW80" i="44"/>
  <c r="AW81" i="44"/>
  <c r="AW82" i="44"/>
  <c r="AW83" i="44"/>
  <c r="AW84" i="44"/>
  <c r="AW85" i="44"/>
  <c r="AW86" i="44"/>
  <c r="AW87" i="44"/>
  <c r="AW88" i="44"/>
  <c r="AW89" i="44"/>
  <c r="AW90" i="44"/>
  <c r="AW91" i="44"/>
  <c r="AW92" i="44"/>
  <c r="AW93" i="44"/>
  <c r="AW94" i="44"/>
  <c r="AW95" i="44"/>
  <c r="AW96" i="44"/>
  <c r="AW97" i="44"/>
  <c r="AW98" i="44"/>
  <c r="AW99" i="44"/>
  <c r="AW100" i="44"/>
  <c r="AW101" i="44"/>
  <c r="AW2" i="44"/>
  <c r="AY3" i="44"/>
  <c r="AY4" i="44"/>
  <c r="AY5" i="44"/>
  <c r="AY6" i="44"/>
  <c r="AY7" i="44"/>
  <c r="AY8" i="44"/>
  <c r="AY9" i="44"/>
  <c r="AY10" i="44"/>
  <c r="AY11" i="44"/>
  <c r="AY12" i="44"/>
  <c r="AY13" i="44"/>
  <c r="AY14" i="44"/>
  <c r="AY15" i="44"/>
  <c r="AY16" i="44"/>
  <c r="AY17" i="44"/>
  <c r="AY18" i="44"/>
  <c r="AY19" i="44"/>
  <c r="AY20" i="44"/>
  <c r="AY21" i="44"/>
  <c r="AY22" i="44"/>
  <c r="AY23" i="44"/>
  <c r="AY24" i="44"/>
  <c r="AY25" i="44"/>
  <c r="AY26" i="44"/>
  <c r="AY27" i="44"/>
  <c r="AY28" i="44"/>
  <c r="AY29" i="44"/>
  <c r="AY30" i="44"/>
  <c r="AY31" i="44"/>
  <c r="AY32" i="44"/>
  <c r="AY33" i="44"/>
  <c r="AY34" i="44"/>
  <c r="AY35" i="44"/>
  <c r="AY36" i="44"/>
  <c r="AY37" i="44"/>
  <c r="AY38" i="44"/>
  <c r="AY39" i="44"/>
  <c r="AY40" i="44"/>
  <c r="AY41" i="44"/>
  <c r="AY42" i="44"/>
  <c r="AY43" i="44"/>
  <c r="AY44" i="44"/>
  <c r="AY45" i="44"/>
  <c r="AY46" i="44"/>
  <c r="AY47" i="44"/>
  <c r="AY48" i="44"/>
  <c r="AY49" i="44"/>
  <c r="AY50" i="44"/>
  <c r="AY51" i="44"/>
  <c r="AY52" i="44"/>
  <c r="AY53" i="44"/>
  <c r="AY54" i="44"/>
  <c r="AY55" i="44"/>
  <c r="AY56" i="44"/>
  <c r="AY57" i="44"/>
  <c r="AY58" i="44"/>
  <c r="AY59" i="44"/>
  <c r="AY60" i="44"/>
  <c r="AY61" i="44"/>
  <c r="AY62" i="44"/>
  <c r="AY63" i="44"/>
  <c r="AY64" i="44"/>
  <c r="AY65" i="44"/>
  <c r="AY66" i="44"/>
  <c r="AY67" i="44"/>
  <c r="AY68" i="44"/>
  <c r="AY69" i="44"/>
  <c r="AY70" i="44"/>
  <c r="AY71" i="44"/>
  <c r="AY72" i="44"/>
  <c r="AY73" i="44"/>
  <c r="AY74" i="44"/>
  <c r="AY75" i="44"/>
  <c r="AY76" i="44"/>
  <c r="AY77" i="44"/>
  <c r="AY78" i="44"/>
  <c r="AY79" i="44"/>
  <c r="AY80" i="44"/>
  <c r="AY81" i="44"/>
  <c r="AY82" i="44"/>
  <c r="AY83" i="44"/>
  <c r="AY84" i="44"/>
  <c r="AY85" i="44"/>
  <c r="AY86" i="44"/>
  <c r="AY87" i="44"/>
  <c r="AY88" i="44"/>
  <c r="AY89" i="44"/>
  <c r="AY90" i="44"/>
  <c r="AY91" i="44"/>
  <c r="AY92" i="44"/>
  <c r="AY93" i="44"/>
  <c r="AY94" i="44"/>
  <c r="AY95" i="44"/>
  <c r="AY96" i="44"/>
  <c r="AY97" i="44"/>
  <c r="AY98" i="44"/>
  <c r="AY99" i="44"/>
  <c r="AY100" i="44"/>
  <c r="AY101" i="44"/>
  <c r="AY2" i="44"/>
  <c r="BA3" i="44"/>
  <c r="BA4" i="44"/>
  <c r="BA5" i="44"/>
  <c r="BA6" i="44"/>
  <c r="BA7" i="44"/>
  <c r="BA8" i="44"/>
  <c r="BA9" i="44"/>
  <c r="BA10" i="44"/>
  <c r="BA11" i="44"/>
  <c r="BA12" i="44"/>
  <c r="BA13" i="44"/>
  <c r="BA14" i="44"/>
  <c r="BA15" i="44"/>
  <c r="BA16" i="44"/>
  <c r="BA17" i="44"/>
  <c r="BA18" i="44"/>
  <c r="BA19" i="44"/>
  <c r="BA20" i="44"/>
  <c r="BA21" i="44"/>
  <c r="BA22" i="44"/>
  <c r="BA23" i="44"/>
  <c r="BA24" i="44"/>
  <c r="BA25" i="44"/>
  <c r="BA26" i="44"/>
  <c r="BA27" i="44"/>
  <c r="BA28" i="44"/>
  <c r="BA29" i="44"/>
  <c r="BA30" i="44"/>
  <c r="BA31" i="44"/>
  <c r="BA32" i="44"/>
  <c r="BA33" i="44"/>
  <c r="BA34" i="44"/>
  <c r="BA35" i="44"/>
  <c r="BA36" i="44"/>
  <c r="BA37" i="44"/>
  <c r="BA38" i="44"/>
  <c r="BA39" i="44"/>
  <c r="BA40" i="44"/>
  <c r="BA41" i="44"/>
  <c r="BA42" i="44"/>
  <c r="BA43" i="44"/>
  <c r="BA44" i="44"/>
  <c r="BA45" i="44"/>
  <c r="BA46" i="44"/>
  <c r="BA47" i="44"/>
  <c r="BA48" i="44"/>
  <c r="BA49" i="44"/>
  <c r="BA50" i="44"/>
  <c r="BA51" i="44"/>
  <c r="BA52" i="44"/>
  <c r="BA53" i="44"/>
  <c r="BA54" i="44"/>
  <c r="BA55" i="44"/>
  <c r="BA56" i="44"/>
  <c r="BA57" i="44"/>
  <c r="BA58" i="44"/>
  <c r="BA59" i="44"/>
  <c r="BA60" i="44"/>
  <c r="BA61" i="44"/>
  <c r="BA62" i="44"/>
  <c r="BA63" i="44"/>
  <c r="BA64" i="44"/>
  <c r="BA65" i="44"/>
  <c r="BA66" i="44"/>
  <c r="BA67" i="44"/>
  <c r="BA68" i="44"/>
  <c r="BA69" i="44"/>
  <c r="BA70" i="44"/>
  <c r="BA71" i="44"/>
  <c r="BA72" i="44"/>
  <c r="BA73" i="44"/>
  <c r="BA74" i="44"/>
  <c r="BA75" i="44"/>
  <c r="BA76" i="44"/>
  <c r="BA77" i="44"/>
  <c r="BA78" i="44"/>
  <c r="BA79" i="44"/>
  <c r="BA80" i="44"/>
  <c r="BA81" i="44"/>
  <c r="BA82" i="44"/>
  <c r="BA83" i="44"/>
  <c r="BA84" i="44"/>
  <c r="BA85" i="44"/>
  <c r="BA86" i="44"/>
  <c r="BA87" i="44"/>
  <c r="BA88" i="44"/>
  <c r="BA89" i="44"/>
  <c r="BA90" i="44"/>
  <c r="BA91" i="44"/>
  <c r="BA92" i="44"/>
  <c r="BA93" i="44"/>
  <c r="BA94" i="44"/>
  <c r="BA95" i="44"/>
  <c r="BA96" i="44"/>
  <c r="BA97" i="44"/>
  <c r="BA98" i="44"/>
  <c r="BA99" i="44"/>
  <c r="BA100" i="44"/>
  <c r="BA101" i="44"/>
  <c r="BA2" i="44"/>
  <c r="BC3" i="43"/>
  <c r="BC4" i="43"/>
  <c r="BC5" i="43"/>
  <c r="BC6" i="43"/>
  <c r="BC7" i="43"/>
  <c r="BC8" i="43"/>
  <c r="BC9" i="43"/>
  <c r="BC10" i="43"/>
  <c r="BC11" i="43"/>
  <c r="BC12" i="43"/>
  <c r="BC13" i="43"/>
  <c r="BC14" i="43"/>
  <c r="BC15" i="43"/>
  <c r="BC16" i="43"/>
  <c r="BC17" i="43"/>
  <c r="BC18" i="43"/>
  <c r="BC19" i="43"/>
  <c r="BC20" i="43"/>
  <c r="BC21" i="43"/>
  <c r="BC22" i="43"/>
  <c r="BC23" i="43"/>
  <c r="BC24" i="43"/>
  <c r="BC25" i="43"/>
  <c r="BC26" i="43"/>
  <c r="BC27" i="43"/>
  <c r="BC28" i="43"/>
  <c r="BC29" i="43"/>
  <c r="BC30" i="43"/>
  <c r="BC31" i="43"/>
  <c r="BC32" i="43"/>
  <c r="BC33" i="43"/>
  <c r="BC34" i="43"/>
  <c r="BC35" i="43"/>
  <c r="BC36" i="43"/>
  <c r="BC37" i="43"/>
  <c r="BC38" i="43"/>
  <c r="BC39" i="43"/>
  <c r="BC40" i="43"/>
  <c r="BC41" i="43"/>
  <c r="BC42" i="43"/>
  <c r="BC43" i="43"/>
  <c r="BC44" i="43"/>
  <c r="BC45" i="43"/>
  <c r="BC46" i="43"/>
  <c r="BC47" i="43"/>
  <c r="BC48" i="43"/>
  <c r="BC49" i="43"/>
  <c r="BC50" i="43"/>
  <c r="BC51" i="43"/>
  <c r="BC52" i="43"/>
  <c r="BC53" i="43"/>
  <c r="BC54" i="43"/>
  <c r="BC55" i="43"/>
  <c r="BC56" i="43"/>
  <c r="BC57" i="43"/>
  <c r="BC58" i="43"/>
  <c r="BC59" i="43"/>
  <c r="BC60" i="43"/>
  <c r="BC61" i="43"/>
  <c r="BC62" i="43"/>
  <c r="BC63" i="43"/>
  <c r="BC64" i="43"/>
  <c r="BC65" i="43"/>
  <c r="BC66" i="43"/>
  <c r="BC67" i="43"/>
  <c r="BC68" i="43"/>
  <c r="BC69" i="43"/>
  <c r="BC70" i="43"/>
  <c r="BC71" i="43"/>
  <c r="BC72" i="43"/>
  <c r="BC73" i="43"/>
  <c r="BC74" i="43"/>
  <c r="BC75" i="43"/>
  <c r="BC76" i="43"/>
  <c r="BC77" i="43"/>
  <c r="BC78" i="43"/>
  <c r="BC79" i="43"/>
  <c r="BC80" i="43"/>
  <c r="BC81" i="43"/>
  <c r="BC82" i="43"/>
  <c r="BC83" i="43"/>
  <c r="BC84" i="43"/>
  <c r="BC85" i="43"/>
  <c r="BC86" i="43"/>
  <c r="BC87" i="43"/>
  <c r="BC88" i="43"/>
  <c r="BC89" i="43"/>
  <c r="BC90" i="43"/>
  <c r="BC91" i="43"/>
  <c r="BC92" i="43"/>
  <c r="BC93" i="43"/>
  <c r="BC94" i="43"/>
  <c r="BC95" i="43"/>
  <c r="BC96" i="43"/>
  <c r="BC97" i="43"/>
  <c r="BC98" i="43"/>
  <c r="BC99" i="43"/>
  <c r="BC100" i="43"/>
  <c r="BC101" i="43"/>
  <c r="BC2" i="43"/>
  <c r="BA3" i="43"/>
  <c r="BA4" i="43"/>
  <c r="BA5" i="43"/>
  <c r="BA6" i="43"/>
  <c r="BA7" i="43"/>
  <c r="BA8" i="43"/>
  <c r="BA9" i="43"/>
  <c r="BA10" i="43"/>
  <c r="BA11" i="43"/>
  <c r="BA12" i="43"/>
  <c r="BA13" i="43"/>
  <c r="BA14" i="43"/>
  <c r="BA15" i="43"/>
  <c r="BA16" i="43"/>
  <c r="BA17" i="43"/>
  <c r="BA18" i="43"/>
  <c r="BA19" i="43"/>
  <c r="BA20" i="43"/>
  <c r="BA21" i="43"/>
  <c r="BA22" i="43"/>
  <c r="BA23" i="43"/>
  <c r="BA24" i="43"/>
  <c r="BA25" i="43"/>
  <c r="BA26" i="43"/>
  <c r="BA27" i="43"/>
  <c r="BA28" i="43"/>
  <c r="BA29" i="43"/>
  <c r="BA30" i="43"/>
  <c r="BA31" i="43"/>
  <c r="BA32" i="43"/>
  <c r="BA33" i="43"/>
  <c r="BA34" i="43"/>
  <c r="BA35" i="43"/>
  <c r="BA36" i="43"/>
  <c r="BA37" i="43"/>
  <c r="BA38" i="43"/>
  <c r="BA39" i="43"/>
  <c r="BA40" i="43"/>
  <c r="BA41" i="43"/>
  <c r="BA42" i="43"/>
  <c r="BA43" i="43"/>
  <c r="BA44" i="43"/>
  <c r="BA45" i="43"/>
  <c r="BA46" i="43"/>
  <c r="BA47" i="43"/>
  <c r="BA48" i="43"/>
  <c r="BA49" i="43"/>
  <c r="BA50" i="43"/>
  <c r="BA51" i="43"/>
  <c r="BA52" i="43"/>
  <c r="BA53" i="43"/>
  <c r="BA54" i="43"/>
  <c r="BA55" i="43"/>
  <c r="BA56" i="43"/>
  <c r="BA57" i="43"/>
  <c r="BA58" i="43"/>
  <c r="BA59" i="43"/>
  <c r="BA60" i="43"/>
  <c r="BA61" i="43"/>
  <c r="BA62" i="43"/>
  <c r="BA63" i="43"/>
  <c r="BA64" i="43"/>
  <c r="BA65" i="43"/>
  <c r="BA66" i="43"/>
  <c r="BA67" i="43"/>
  <c r="BA68" i="43"/>
  <c r="BA69" i="43"/>
  <c r="BA70" i="43"/>
  <c r="BA71" i="43"/>
  <c r="BA72" i="43"/>
  <c r="BA73" i="43"/>
  <c r="BA74" i="43"/>
  <c r="BA75" i="43"/>
  <c r="BA76" i="43"/>
  <c r="BA77" i="43"/>
  <c r="BA78" i="43"/>
  <c r="BA79" i="43"/>
  <c r="BA80" i="43"/>
  <c r="BA81" i="43"/>
  <c r="BA82" i="43"/>
  <c r="BA83" i="43"/>
  <c r="BA84" i="43"/>
  <c r="BA85" i="43"/>
  <c r="BA86" i="43"/>
  <c r="BA87" i="43"/>
  <c r="BA88" i="43"/>
  <c r="BA89" i="43"/>
  <c r="BA90" i="43"/>
  <c r="BA91" i="43"/>
  <c r="BA92" i="43"/>
  <c r="BA93" i="43"/>
  <c r="BA94" i="43"/>
  <c r="BA95" i="43"/>
  <c r="BA96" i="43"/>
  <c r="BA97" i="43"/>
  <c r="BA98" i="43"/>
  <c r="BA99" i="43"/>
  <c r="BA100" i="43"/>
  <c r="BA101" i="43"/>
  <c r="BA2" i="43"/>
  <c r="AY3" i="43"/>
  <c r="AY4" i="43"/>
  <c r="AY5" i="43"/>
  <c r="AY6" i="43"/>
  <c r="AY7" i="43"/>
  <c r="AY8" i="43"/>
  <c r="AY9" i="43"/>
  <c r="AY10" i="43"/>
  <c r="AY11" i="43"/>
  <c r="AY12" i="43"/>
  <c r="AY13" i="43"/>
  <c r="AY14" i="43"/>
  <c r="AY15" i="43"/>
  <c r="AY16" i="43"/>
  <c r="AY17" i="43"/>
  <c r="AY18" i="43"/>
  <c r="AY19" i="43"/>
  <c r="AY20" i="43"/>
  <c r="AY21" i="43"/>
  <c r="AY22" i="43"/>
  <c r="AY23" i="43"/>
  <c r="AY24" i="43"/>
  <c r="AY25" i="43"/>
  <c r="AY26" i="43"/>
  <c r="AY27" i="43"/>
  <c r="AY28" i="43"/>
  <c r="AY29" i="43"/>
  <c r="AY30" i="43"/>
  <c r="AY31" i="43"/>
  <c r="AY32" i="43"/>
  <c r="AY33" i="43"/>
  <c r="AY34" i="43"/>
  <c r="AY35" i="43"/>
  <c r="AY36" i="43"/>
  <c r="AY37" i="43"/>
  <c r="AY38" i="43"/>
  <c r="AY39" i="43"/>
  <c r="AY40" i="43"/>
  <c r="AY41" i="43"/>
  <c r="AY42" i="43"/>
  <c r="AY43" i="43"/>
  <c r="AY44" i="43"/>
  <c r="AY45" i="43"/>
  <c r="AY46" i="43"/>
  <c r="AY47" i="43"/>
  <c r="AY48" i="43"/>
  <c r="AY49" i="43"/>
  <c r="AY50" i="43"/>
  <c r="AY51" i="43"/>
  <c r="AY52" i="43"/>
  <c r="AY53" i="43"/>
  <c r="AY54" i="43"/>
  <c r="AY55" i="43"/>
  <c r="AY56" i="43"/>
  <c r="AY57" i="43"/>
  <c r="AY58" i="43"/>
  <c r="AY59" i="43"/>
  <c r="AY60" i="43"/>
  <c r="AY61" i="43"/>
  <c r="AY62" i="43"/>
  <c r="AY63" i="43"/>
  <c r="AY64" i="43"/>
  <c r="AY65" i="43"/>
  <c r="AY66" i="43"/>
  <c r="AY67" i="43"/>
  <c r="AY68" i="43"/>
  <c r="AY69" i="43"/>
  <c r="AY70" i="43"/>
  <c r="AY71" i="43"/>
  <c r="AY72" i="43"/>
  <c r="AY73" i="43"/>
  <c r="AY74" i="43"/>
  <c r="AY75" i="43"/>
  <c r="AY76" i="43"/>
  <c r="AY77" i="43"/>
  <c r="AY78" i="43"/>
  <c r="AY79" i="43"/>
  <c r="AY80" i="43"/>
  <c r="AY81" i="43"/>
  <c r="AY82" i="43"/>
  <c r="AY83" i="43"/>
  <c r="AY84" i="43"/>
  <c r="AY85" i="43"/>
  <c r="AY86" i="43"/>
  <c r="AY87" i="43"/>
  <c r="AY88" i="43"/>
  <c r="AY89" i="43"/>
  <c r="AY90" i="43"/>
  <c r="AY91" i="43"/>
  <c r="AY92" i="43"/>
  <c r="AY93" i="43"/>
  <c r="AY94" i="43"/>
  <c r="AY95" i="43"/>
  <c r="AY96" i="43"/>
  <c r="AY97" i="43"/>
  <c r="AY98" i="43"/>
  <c r="AY99" i="43"/>
  <c r="AY100" i="43"/>
  <c r="AY101" i="43"/>
  <c r="AY2" i="43"/>
  <c r="AW3" i="43"/>
  <c r="AW4" i="43"/>
  <c r="AW5" i="43"/>
  <c r="AW6" i="43"/>
  <c r="AW7" i="43"/>
  <c r="AW8" i="43"/>
  <c r="AW9" i="43"/>
  <c r="AW10" i="43"/>
  <c r="AW11" i="43"/>
  <c r="AW12" i="43"/>
  <c r="AW13" i="43"/>
  <c r="AW14" i="43"/>
  <c r="AW15" i="43"/>
  <c r="AW16" i="43"/>
  <c r="AW17" i="43"/>
  <c r="AW18" i="43"/>
  <c r="AW19" i="43"/>
  <c r="AW20" i="43"/>
  <c r="AW21" i="43"/>
  <c r="AW22" i="43"/>
  <c r="AW23" i="43"/>
  <c r="AW24" i="43"/>
  <c r="AW25" i="43"/>
  <c r="AW26" i="43"/>
  <c r="AW27" i="43"/>
  <c r="AW28" i="43"/>
  <c r="AW29" i="43"/>
  <c r="AW30" i="43"/>
  <c r="AW31" i="43"/>
  <c r="AW32" i="43"/>
  <c r="AW33" i="43"/>
  <c r="AW34" i="43"/>
  <c r="AW35" i="43"/>
  <c r="AW36" i="43"/>
  <c r="AW37" i="43"/>
  <c r="AW38" i="43"/>
  <c r="AW39" i="43"/>
  <c r="AW40" i="43"/>
  <c r="AW41" i="43"/>
  <c r="AW42" i="43"/>
  <c r="AW43" i="43"/>
  <c r="AW44" i="43"/>
  <c r="AW45" i="43"/>
  <c r="AW46" i="43"/>
  <c r="AW47" i="43"/>
  <c r="AW48" i="43"/>
  <c r="AW49" i="43"/>
  <c r="AW50" i="43"/>
  <c r="AW51" i="43"/>
  <c r="AW52" i="43"/>
  <c r="AW53" i="43"/>
  <c r="AW54" i="43"/>
  <c r="AW55" i="43"/>
  <c r="AW56" i="43"/>
  <c r="AW57" i="43"/>
  <c r="AW58" i="43"/>
  <c r="AW59" i="43"/>
  <c r="AW60" i="43"/>
  <c r="AW61" i="43"/>
  <c r="AW62" i="43"/>
  <c r="AW63" i="43"/>
  <c r="AW64" i="43"/>
  <c r="AW65" i="43"/>
  <c r="AW66" i="43"/>
  <c r="AW67" i="43"/>
  <c r="AW68" i="43"/>
  <c r="AW69" i="43"/>
  <c r="AW70" i="43"/>
  <c r="AW71" i="43"/>
  <c r="AW72" i="43"/>
  <c r="AW73" i="43"/>
  <c r="AW74" i="43"/>
  <c r="AW75" i="43"/>
  <c r="AW76" i="43"/>
  <c r="AW77" i="43"/>
  <c r="AW78" i="43"/>
  <c r="AW79" i="43"/>
  <c r="AW80" i="43"/>
  <c r="AW81" i="43"/>
  <c r="AW82" i="43"/>
  <c r="AW83" i="43"/>
  <c r="AW84" i="43"/>
  <c r="AW85" i="43"/>
  <c r="AW86" i="43"/>
  <c r="AW87" i="43"/>
  <c r="AW88" i="43"/>
  <c r="AW89" i="43"/>
  <c r="AW90" i="43"/>
  <c r="AW91" i="43"/>
  <c r="AW92" i="43"/>
  <c r="AW93" i="43"/>
  <c r="AW94" i="43"/>
  <c r="AW95" i="43"/>
  <c r="AW96" i="43"/>
  <c r="AW97" i="43"/>
  <c r="AW98" i="43"/>
  <c r="AW99" i="43"/>
  <c r="AW100" i="43"/>
  <c r="AW101" i="43"/>
  <c r="AW2" i="43"/>
  <c r="AU3" i="43"/>
  <c r="AU4" i="43"/>
  <c r="AU5" i="43"/>
  <c r="AU6" i="43"/>
  <c r="AU7" i="43"/>
  <c r="AU8" i="43"/>
  <c r="AU9" i="43"/>
  <c r="AU10" i="43"/>
  <c r="AU11" i="43"/>
  <c r="AU12" i="43"/>
  <c r="AU13" i="43"/>
  <c r="AU14" i="43"/>
  <c r="AU15" i="43"/>
  <c r="AU16" i="43"/>
  <c r="AU17" i="43"/>
  <c r="AU18" i="43"/>
  <c r="AU19" i="43"/>
  <c r="AU20" i="43"/>
  <c r="AU21" i="43"/>
  <c r="AU22" i="43"/>
  <c r="AU23" i="43"/>
  <c r="AU24" i="43"/>
  <c r="AU25" i="43"/>
  <c r="AU26" i="43"/>
  <c r="AU27" i="43"/>
  <c r="AU28" i="43"/>
  <c r="AU29" i="43"/>
  <c r="AU30" i="43"/>
  <c r="AU31" i="43"/>
  <c r="AU32" i="43"/>
  <c r="AU33" i="43"/>
  <c r="AU34" i="43"/>
  <c r="AU35" i="43"/>
  <c r="AU36" i="43"/>
  <c r="AU37" i="43"/>
  <c r="AU38" i="43"/>
  <c r="AU39" i="43"/>
  <c r="AU40" i="43"/>
  <c r="AU41" i="43"/>
  <c r="AU42" i="43"/>
  <c r="AU43" i="43"/>
  <c r="AU44" i="43"/>
  <c r="AU45" i="43"/>
  <c r="AU46" i="43"/>
  <c r="AU47" i="43"/>
  <c r="AU48" i="43"/>
  <c r="AU49" i="43"/>
  <c r="AU50" i="43"/>
  <c r="AU51" i="43"/>
  <c r="AU52" i="43"/>
  <c r="AU53" i="43"/>
  <c r="AU54" i="43"/>
  <c r="AU55" i="43"/>
  <c r="AU56" i="43"/>
  <c r="AU57" i="43"/>
  <c r="AU58" i="43"/>
  <c r="AU59" i="43"/>
  <c r="AU60" i="43"/>
  <c r="AU61" i="43"/>
  <c r="AU62" i="43"/>
  <c r="AU63" i="43"/>
  <c r="AU64" i="43"/>
  <c r="AU65" i="43"/>
  <c r="AU66" i="43"/>
  <c r="AU67" i="43"/>
  <c r="AU68" i="43"/>
  <c r="AU69" i="43"/>
  <c r="AU70" i="43"/>
  <c r="AU71" i="43"/>
  <c r="AU72" i="43"/>
  <c r="AU73" i="43"/>
  <c r="AU74" i="43"/>
  <c r="AU75" i="43"/>
  <c r="AU76" i="43"/>
  <c r="AU77" i="43"/>
  <c r="AU78" i="43"/>
  <c r="AU79" i="43"/>
  <c r="AU80" i="43"/>
  <c r="AU81" i="43"/>
  <c r="AU82" i="43"/>
  <c r="AU83" i="43"/>
  <c r="AU84" i="43"/>
  <c r="AU85" i="43"/>
  <c r="AU86" i="43"/>
  <c r="AU87" i="43"/>
  <c r="AU88" i="43"/>
  <c r="AU89" i="43"/>
  <c r="AU90" i="43"/>
  <c r="AU91" i="43"/>
  <c r="AU92" i="43"/>
  <c r="AU93" i="43"/>
  <c r="AU94" i="43"/>
  <c r="AU95" i="43"/>
  <c r="AU96" i="43"/>
  <c r="AU97" i="43"/>
  <c r="AU98" i="43"/>
  <c r="AU99" i="43"/>
  <c r="AU100" i="43"/>
  <c r="AU101" i="43"/>
  <c r="AU2" i="43"/>
  <c r="AS3" i="43"/>
  <c r="AS4" i="43"/>
  <c r="AS5" i="43"/>
  <c r="AS6" i="43"/>
  <c r="AS7" i="43"/>
  <c r="AS8" i="43"/>
  <c r="AS9" i="43"/>
  <c r="AS10" i="43"/>
  <c r="AS11" i="43"/>
  <c r="AS12" i="43"/>
  <c r="AS13" i="43"/>
  <c r="AS14" i="43"/>
  <c r="AS15" i="43"/>
  <c r="AS16" i="43"/>
  <c r="AS17" i="43"/>
  <c r="AS18" i="43"/>
  <c r="AS19" i="43"/>
  <c r="AS20" i="43"/>
  <c r="AS21" i="43"/>
  <c r="AS22" i="43"/>
  <c r="AS23" i="43"/>
  <c r="AS24" i="43"/>
  <c r="AS25" i="43"/>
  <c r="AS26" i="43"/>
  <c r="AS27" i="43"/>
  <c r="AS28" i="43"/>
  <c r="AS29" i="43"/>
  <c r="AS30" i="43"/>
  <c r="AS31" i="43"/>
  <c r="AS32" i="43"/>
  <c r="AS33" i="43"/>
  <c r="AS34" i="43"/>
  <c r="AS35" i="43"/>
  <c r="AS36" i="43"/>
  <c r="AS37" i="43"/>
  <c r="AS38" i="43"/>
  <c r="AS39" i="43"/>
  <c r="AS40" i="43"/>
  <c r="AS41" i="43"/>
  <c r="AS42" i="43"/>
  <c r="AS43" i="43"/>
  <c r="AS44" i="43"/>
  <c r="AS45" i="43"/>
  <c r="AS46" i="43"/>
  <c r="AS47" i="43"/>
  <c r="AS48" i="43"/>
  <c r="AS49" i="43"/>
  <c r="AS50" i="43"/>
  <c r="AS51" i="43"/>
  <c r="AS52" i="43"/>
  <c r="AS53" i="43"/>
  <c r="AS54" i="43"/>
  <c r="AS55" i="43"/>
  <c r="AS56" i="43"/>
  <c r="AS57" i="43"/>
  <c r="AS58" i="43"/>
  <c r="AS59" i="43"/>
  <c r="AS60" i="43"/>
  <c r="AS61" i="43"/>
  <c r="AS62" i="43"/>
  <c r="AS63" i="43"/>
  <c r="AS64" i="43"/>
  <c r="AS65" i="43"/>
  <c r="AS66" i="43"/>
  <c r="AS67" i="43"/>
  <c r="AS68" i="43"/>
  <c r="AS69" i="43"/>
  <c r="AS70" i="43"/>
  <c r="AS71" i="43"/>
  <c r="AS72" i="43"/>
  <c r="AS73" i="43"/>
  <c r="AS74" i="43"/>
  <c r="AS75" i="43"/>
  <c r="AS76" i="43"/>
  <c r="AS77" i="43"/>
  <c r="AS78" i="43"/>
  <c r="AS79" i="43"/>
  <c r="AS80" i="43"/>
  <c r="AS81" i="43"/>
  <c r="AS82" i="43"/>
  <c r="AS83" i="43"/>
  <c r="AS84" i="43"/>
  <c r="AS85" i="43"/>
  <c r="AS86" i="43"/>
  <c r="AS87" i="43"/>
  <c r="AS88" i="43"/>
  <c r="AS89" i="43"/>
  <c r="AS90" i="43"/>
  <c r="AS91" i="43"/>
  <c r="AS92" i="43"/>
  <c r="AS93" i="43"/>
  <c r="AS94" i="43"/>
  <c r="AS95" i="43"/>
  <c r="AS96" i="43"/>
  <c r="AS97" i="43"/>
  <c r="AS98" i="43"/>
  <c r="AS99" i="43"/>
  <c r="AS100" i="43"/>
  <c r="AS101" i="43"/>
  <c r="AS2" i="43"/>
  <c r="AQ3" i="43"/>
  <c r="AQ4" i="43"/>
  <c r="AQ5" i="43"/>
  <c r="AQ6" i="43"/>
  <c r="AQ7" i="43"/>
  <c r="AQ8" i="43"/>
  <c r="AQ9" i="43"/>
  <c r="AQ10" i="43"/>
  <c r="AQ11" i="43"/>
  <c r="AQ12" i="43"/>
  <c r="AQ13" i="43"/>
  <c r="AQ14" i="43"/>
  <c r="AQ15" i="43"/>
  <c r="AQ16" i="43"/>
  <c r="AQ17" i="43"/>
  <c r="AQ18" i="43"/>
  <c r="AQ19" i="43"/>
  <c r="AQ20" i="43"/>
  <c r="AQ21" i="43"/>
  <c r="AQ22" i="43"/>
  <c r="AQ23" i="43"/>
  <c r="AQ24" i="43"/>
  <c r="AQ25" i="43"/>
  <c r="AQ26" i="43"/>
  <c r="AQ27" i="43"/>
  <c r="AQ28" i="43"/>
  <c r="AQ29" i="43"/>
  <c r="AQ30" i="43"/>
  <c r="AQ31" i="43"/>
  <c r="AQ32" i="43"/>
  <c r="AQ33" i="43"/>
  <c r="AQ34" i="43"/>
  <c r="AQ35" i="43"/>
  <c r="AQ36" i="43"/>
  <c r="AQ37" i="43"/>
  <c r="AQ38" i="43"/>
  <c r="AQ39" i="43"/>
  <c r="AQ40" i="43"/>
  <c r="AQ41" i="43"/>
  <c r="AQ42" i="43"/>
  <c r="AQ43" i="43"/>
  <c r="AQ44" i="43"/>
  <c r="AQ45" i="43"/>
  <c r="AQ46" i="43"/>
  <c r="AQ47" i="43"/>
  <c r="AQ48" i="43"/>
  <c r="AQ49" i="43"/>
  <c r="AQ50" i="43"/>
  <c r="AQ51" i="43"/>
  <c r="AQ52" i="43"/>
  <c r="AQ53" i="43"/>
  <c r="AQ54" i="43"/>
  <c r="AQ55" i="43"/>
  <c r="AQ56" i="43"/>
  <c r="AQ57" i="43"/>
  <c r="AQ58" i="43"/>
  <c r="AQ59" i="43"/>
  <c r="AQ60" i="43"/>
  <c r="AQ61" i="43"/>
  <c r="AQ62" i="43"/>
  <c r="AQ63" i="43"/>
  <c r="AQ64" i="43"/>
  <c r="AQ65" i="43"/>
  <c r="AQ66" i="43"/>
  <c r="AQ67" i="43"/>
  <c r="AQ68" i="43"/>
  <c r="AQ69" i="43"/>
  <c r="AQ70" i="43"/>
  <c r="AQ71" i="43"/>
  <c r="AQ72" i="43"/>
  <c r="AQ73" i="43"/>
  <c r="AQ74" i="43"/>
  <c r="AQ75" i="43"/>
  <c r="AQ76" i="43"/>
  <c r="AQ77" i="43"/>
  <c r="AQ78" i="43"/>
  <c r="AQ79" i="43"/>
  <c r="AQ80" i="43"/>
  <c r="AQ81" i="43"/>
  <c r="AQ82" i="43"/>
  <c r="AQ83" i="43"/>
  <c r="AQ84" i="43"/>
  <c r="AQ85" i="43"/>
  <c r="AQ86" i="43"/>
  <c r="AQ87" i="43"/>
  <c r="AQ88" i="43"/>
  <c r="AQ89" i="43"/>
  <c r="AQ90" i="43"/>
  <c r="AQ91" i="43"/>
  <c r="AQ92" i="43"/>
  <c r="AQ93" i="43"/>
  <c r="AQ94" i="43"/>
  <c r="AQ95" i="43"/>
  <c r="AQ96" i="43"/>
  <c r="AQ97" i="43"/>
  <c r="AQ98" i="43"/>
  <c r="AQ99" i="43"/>
  <c r="AQ100" i="43"/>
  <c r="AQ101" i="43"/>
  <c r="AQ2" i="43"/>
  <c r="AO3" i="43"/>
  <c r="AO4" i="43"/>
  <c r="AO5" i="43"/>
  <c r="AO6" i="43"/>
  <c r="AO7" i="43"/>
  <c r="AO8" i="43"/>
  <c r="AO9" i="43"/>
  <c r="AO10" i="43"/>
  <c r="AO11" i="43"/>
  <c r="AO12" i="43"/>
  <c r="AO13" i="43"/>
  <c r="AO14" i="43"/>
  <c r="AO15" i="43"/>
  <c r="AO16" i="43"/>
  <c r="AO17" i="43"/>
  <c r="AO18" i="43"/>
  <c r="AO19" i="43"/>
  <c r="AO20" i="43"/>
  <c r="AO21" i="43"/>
  <c r="AO22" i="43"/>
  <c r="AO23" i="43"/>
  <c r="AO24" i="43"/>
  <c r="AO25" i="43"/>
  <c r="AO26" i="43"/>
  <c r="AO27" i="43"/>
  <c r="AO28" i="43"/>
  <c r="AO29" i="43"/>
  <c r="AO30" i="43"/>
  <c r="AO31" i="43"/>
  <c r="AO32" i="43"/>
  <c r="AO33" i="43"/>
  <c r="AO34" i="43"/>
  <c r="AO35" i="43"/>
  <c r="AO36" i="43"/>
  <c r="AO37" i="43"/>
  <c r="AO38" i="43"/>
  <c r="AO39" i="43"/>
  <c r="AO40" i="43"/>
  <c r="AO41" i="43"/>
  <c r="AO42" i="43"/>
  <c r="AO43" i="43"/>
  <c r="AO44" i="43"/>
  <c r="AO45" i="43"/>
  <c r="AO46" i="43"/>
  <c r="AO47" i="43"/>
  <c r="AO48" i="43"/>
  <c r="AO49" i="43"/>
  <c r="AO50" i="43"/>
  <c r="AO51" i="43"/>
  <c r="AO52" i="43"/>
  <c r="AO53" i="43"/>
  <c r="AO54" i="43"/>
  <c r="AO55" i="43"/>
  <c r="AO56" i="43"/>
  <c r="AO57" i="43"/>
  <c r="AO58" i="43"/>
  <c r="AO59" i="43"/>
  <c r="AO60" i="43"/>
  <c r="AO61" i="43"/>
  <c r="AO62" i="43"/>
  <c r="AO63" i="43"/>
  <c r="AO64" i="43"/>
  <c r="AO65" i="43"/>
  <c r="AO66" i="43"/>
  <c r="AO67" i="43"/>
  <c r="AO68" i="43"/>
  <c r="AO69" i="43"/>
  <c r="AO70" i="43"/>
  <c r="AO71" i="43"/>
  <c r="AO72" i="43"/>
  <c r="AO73" i="43"/>
  <c r="AO74" i="43"/>
  <c r="AO75" i="43"/>
  <c r="AO76" i="43"/>
  <c r="AO77" i="43"/>
  <c r="AO78" i="43"/>
  <c r="AO79" i="43"/>
  <c r="AO80" i="43"/>
  <c r="AO81" i="43"/>
  <c r="AO82" i="43"/>
  <c r="AO83" i="43"/>
  <c r="AO84" i="43"/>
  <c r="AO85" i="43"/>
  <c r="AO86" i="43"/>
  <c r="AO87" i="43"/>
  <c r="AO88" i="43"/>
  <c r="AO89" i="43"/>
  <c r="AO90" i="43"/>
  <c r="AO91" i="43"/>
  <c r="AO92" i="43"/>
  <c r="AO93" i="43"/>
  <c r="AO94" i="43"/>
  <c r="AO95" i="43"/>
  <c r="AO96" i="43"/>
  <c r="AO97" i="43"/>
  <c r="AO98" i="43"/>
  <c r="AO99" i="43"/>
  <c r="AO100" i="43"/>
  <c r="AO101" i="43"/>
  <c r="AO2" i="43"/>
  <c r="AM3" i="43"/>
  <c r="AM4" i="43"/>
  <c r="AM5" i="43"/>
  <c r="AM6" i="43"/>
  <c r="AM7" i="43"/>
  <c r="AM8" i="43"/>
  <c r="AM9" i="43"/>
  <c r="AM10" i="43"/>
  <c r="AM11" i="43"/>
  <c r="AM12" i="43"/>
  <c r="AM13" i="43"/>
  <c r="AM14" i="43"/>
  <c r="AM15" i="43"/>
  <c r="AM16" i="43"/>
  <c r="AM17" i="43"/>
  <c r="AM18" i="43"/>
  <c r="AM19" i="43"/>
  <c r="AM20" i="43"/>
  <c r="AM21" i="43"/>
  <c r="AM22" i="43"/>
  <c r="AM23" i="43"/>
  <c r="AM24" i="43"/>
  <c r="AM25" i="43"/>
  <c r="AM26" i="43"/>
  <c r="AM27" i="43"/>
  <c r="AM28" i="43"/>
  <c r="AM29" i="43"/>
  <c r="AM30" i="43"/>
  <c r="AM31" i="43"/>
  <c r="AM32" i="43"/>
  <c r="AM33" i="43"/>
  <c r="AM34" i="43"/>
  <c r="AM35" i="43"/>
  <c r="AM36" i="43"/>
  <c r="AM37" i="43"/>
  <c r="AM38" i="43"/>
  <c r="AM39" i="43"/>
  <c r="AM40" i="43"/>
  <c r="AM41" i="43"/>
  <c r="AM42" i="43"/>
  <c r="AM43" i="43"/>
  <c r="AM44" i="43"/>
  <c r="AM45" i="43"/>
  <c r="AM46" i="43"/>
  <c r="AM47" i="43"/>
  <c r="AM48" i="43"/>
  <c r="AM49" i="43"/>
  <c r="AM50" i="43"/>
  <c r="AM51" i="43"/>
  <c r="AM52" i="43"/>
  <c r="AM53" i="43"/>
  <c r="AM54" i="43"/>
  <c r="AM55" i="43"/>
  <c r="AM56" i="43"/>
  <c r="AM57" i="43"/>
  <c r="AM58" i="43"/>
  <c r="AM59" i="43"/>
  <c r="AM60" i="43"/>
  <c r="AM61" i="43"/>
  <c r="AM62" i="43"/>
  <c r="AM63" i="43"/>
  <c r="AM64" i="43"/>
  <c r="AM65" i="43"/>
  <c r="AM66" i="43"/>
  <c r="AM67" i="43"/>
  <c r="AM68" i="43"/>
  <c r="AM69" i="43"/>
  <c r="AM70" i="43"/>
  <c r="AM71" i="43"/>
  <c r="AM72" i="43"/>
  <c r="AM73" i="43"/>
  <c r="AM74" i="43"/>
  <c r="AM75" i="43"/>
  <c r="AM76" i="43"/>
  <c r="AM77" i="43"/>
  <c r="AM78" i="43"/>
  <c r="AM79" i="43"/>
  <c r="AM80" i="43"/>
  <c r="AM81" i="43"/>
  <c r="AM82" i="43"/>
  <c r="AM83" i="43"/>
  <c r="AM84" i="43"/>
  <c r="AM85" i="43"/>
  <c r="AM86" i="43"/>
  <c r="AM87" i="43"/>
  <c r="AM88" i="43"/>
  <c r="AM89" i="43"/>
  <c r="AM90" i="43"/>
  <c r="AM91" i="43"/>
  <c r="AM92" i="43"/>
  <c r="AM93" i="43"/>
  <c r="AM94" i="43"/>
  <c r="AM95" i="43"/>
  <c r="AM96" i="43"/>
  <c r="AM97" i="43"/>
  <c r="AM98" i="43"/>
  <c r="AM99" i="43"/>
  <c r="AM100" i="43"/>
  <c r="AM101" i="43"/>
  <c r="AM2" i="43"/>
  <c r="AK3" i="43"/>
  <c r="AK4" i="43"/>
  <c r="AK5" i="43"/>
  <c r="AK6" i="43"/>
  <c r="AK7" i="43"/>
  <c r="AK8" i="43"/>
  <c r="AK9" i="43"/>
  <c r="AK10" i="43"/>
  <c r="AK11" i="43"/>
  <c r="AK12" i="43"/>
  <c r="AK13" i="43"/>
  <c r="AK14" i="43"/>
  <c r="AK15" i="43"/>
  <c r="AK16" i="43"/>
  <c r="AK17" i="43"/>
  <c r="AK18" i="43"/>
  <c r="AK19" i="43"/>
  <c r="AK20" i="43"/>
  <c r="AK21" i="43"/>
  <c r="AK22" i="43"/>
  <c r="AK23" i="43"/>
  <c r="AK24" i="43"/>
  <c r="AK25" i="43"/>
  <c r="AK26" i="43"/>
  <c r="AK27" i="43"/>
  <c r="AK28" i="43"/>
  <c r="AK29" i="43"/>
  <c r="AK30" i="43"/>
  <c r="AK31" i="43"/>
  <c r="AK32" i="43"/>
  <c r="AK33" i="43"/>
  <c r="AK34" i="43"/>
  <c r="AK35" i="43"/>
  <c r="AK36" i="43"/>
  <c r="AK37" i="43"/>
  <c r="AK38" i="43"/>
  <c r="AK39" i="43"/>
  <c r="AK40" i="43"/>
  <c r="AK41" i="43"/>
  <c r="AK42" i="43"/>
  <c r="AK43" i="43"/>
  <c r="AK44" i="43"/>
  <c r="AK45" i="43"/>
  <c r="AK46" i="43"/>
  <c r="AK47" i="43"/>
  <c r="AK48" i="43"/>
  <c r="AK49" i="43"/>
  <c r="AK50" i="43"/>
  <c r="AK51" i="43"/>
  <c r="AK52" i="43"/>
  <c r="AK53" i="43"/>
  <c r="AK54" i="43"/>
  <c r="AK55" i="43"/>
  <c r="AK56" i="43"/>
  <c r="AK57" i="43"/>
  <c r="AK58" i="43"/>
  <c r="AK59" i="43"/>
  <c r="AK60" i="43"/>
  <c r="AK61" i="43"/>
  <c r="AK62" i="43"/>
  <c r="AK63" i="43"/>
  <c r="AK64" i="43"/>
  <c r="AK65" i="43"/>
  <c r="AK66" i="43"/>
  <c r="AK67" i="43"/>
  <c r="AK68" i="43"/>
  <c r="AK69" i="43"/>
  <c r="AK70" i="43"/>
  <c r="AK71" i="43"/>
  <c r="AK72" i="43"/>
  <c r="AK73" i="43"/>
  <c r="AK74" i="43"/>
  <c r="AK75" i="43"/>
  <c r="AK76" i="43"/>
  <c r="AK77" i="43"/>
  <c r="AK78" i="43"/>
  <c r="AK79" i="43"/>
  <c r="AK80" i="43"/>
  <c r="AK81" i="43"/>
  <c r="AK82" i="43"/>
  <c r="AK83" i="43"/>
  <c r="AK84" i="43"/>
  <c r="AK85" i="43"/>
  <c r="AK86" i="43"/>
  <c r="AK87" i="43"/>
  <c r="AK88" i="43"/>
  <c r="AK89" i="43"/>
  <c r="AK90" i="43"/>
  <c r="AK91" i="43"/>
  <c r="AK92" i="43"/>
  <c r="AK93" i="43"/>
  <c r="AK94" i="43"/>
  <c r="AK95" i="43"/>
  <c r="AK96" i="43"/>
  <c r="AK97" i="43"/>
  <c r="AK98" i="43"/>
  <c r="AK99" i="43"/>
  <c r="AK100" i="43"/>
  <c r="AK101" i="43"/>
  <c r="AK2" i="43"/>
  <c r="BC3" i="42"/>
  <c r="BC4" i="42"/>
  <c r="BC5" i="42"/>
  <c r="BC6" i="42"/>
  <c r="BC7" i="42"/>
  <c r="BC8" i="42"/>
  <c r="BC9" i="42"/>
  <c r="BC10" i="42"/>
  <c r="BC11" i="42"/>
  <c r="BC12" i="42"/>
  <c r="BC13" i="42"/>
  <c r="BC14" i="42"/>
  <c r="BC15" i="42"/>
  <c r="BC16" i="42"/>
  <c r="BC17" i="42"/>
  <c r="BC18" i="42"/>
  <c r="BC19" i="42"/>
  <c r="BC20" i="42"/>
  <c r="BC21" i="42"/>
  <c r="BC22" i="42"/>
  <c r="BC23" i="42"/>
  <c r="BC24" i="42"/>
  <c r="BC25" i="42"/>
  <c r="BC26" i="42"/>
  <c r="BC27" i="42"/>
  <c r="BC28" i="42"/>
  <c r="BC29" i="42"/>
  <c r="BC30" i="42"/>
  <c r="BC31" i="42"/>
  <c r="BC32" i="42"/>
  <c r="BC33" i="42"/>
  <c r="BC34" i="42"/>
  <c r="BC35" i="42"/>
  <c r="BC36" i="42"/>
  <c r="BC37" i="42"/>
  <c r="BC38" i="42"/>
  <c r="BC39" i="42"/>
  <c r="BC40" i="42"/>
  <c r="BC41" i="42"/>
  <c r="BC42" i="42"/>
  <c r="BC43" i="42"/>
  <c r="BC44" i="42"/>
  <c r="BC45" i="42"/>
  <c r="BC46" i="42"/>
  <c r="BC47" i="42"/>
  <c r="BC48" i="42"/>
  <c r="BC49" i="42"/>
  <c r="BC50" i="42"/>
  <c r="BC51" i="42"/>
  <c r="BC52" i="42"/>
  <c r="BC53" i="42"/>
  <c r="BC54" i="42"/>
  <c r="BC55" i="42"/>
  <c r="BC56" i="42"/>
  <c r="BC57" i="42"/>
  <c r="BC58" i="42"/>
  <c r="BC59" i="42"/>
  <c r="BC60" i="42"/>
  <c r="BC61" i="42"/>
  <c r="BC62" i="42"/>
  <c r="BC63" i="42"/>
  <c r="BC64" i="42"/>
  <c r="BC65" i="42"/>
  <c r="BC66" i="42"/>
  <c r="BC67" i="42"/>
  <c r="BC68" i="42"/>
  <c r="BC69" i="42"/>
  <c r="BC70" i="42"/>
  <c r="BC71" i="42"/>
  <c r="BC72" i="42"/>
  <c r="BC73" i="42"/>
  <c r="BC74" i="42"/>
  <c r="BC75" i="42"/>
  <c r="BC76" i="42"/>
  <c r="BC77" i="42"/>
  <c r="BC78" i="42"/>
  <c r="BC79" i="42"/>
  <c r="BC80" i="42"/>
  <c r="BC81" i="42"/>
  <c r="BC82" i="42"/>
  <c r="BC83" i="42"/>
  <c r="BC84" i="42"/>
  <c r="BC85" i="42"/>
  <c r="BC86" i="42"/>
  <c r="BC87" i="42"/>
  <c r="BC88" i="42"/>
  <c r="BC89" i="42"/>
  <c r="BC90" i="42"/>
  <c r="BC91" i="42"/>
  <c r="BC92" i="42"/>
  <c r="BC93" i="42"/>
  <c r="BC94" i="42"/>
  <c r="BC95" i="42"/>
  <c r="BC96" i="42"/>
  <c r="BC97" i="42"/>
  <c r="BC98" i="42"/>
  <c r="BC99" i="42"/>
  <c r="BC100" i="42"/>
  <c r="BC101" i="42"/>
  <c r="BC2" i="42"/>
  <c r="BA3" i="42"/>
  <c r="BA4" i="42"/>
  <c r="BA5" i="42"/>
  <c r="BA6" i="42"/>
  <c r="BA7" i="42"/>
  <c r="BA8" i="42"/>
  <c r="BA9" i="42"/>
  <c r="BA10" i="42"/>
  <c r="BA11" i="42"/>
  <c r="BA12" i="42"/>
  <c r="BA13" i="42"/>
  <c r="BA14" i="42"/>
  <c r="BA15" i="42"/>
  <c r="BA16" i="42"/>
  <c r="BA17" i="42"/>
  <c r="BA18" i="42"/>
  <c r="BA19" i="42"/>
  <c r="BA20" i="42"/>
  <c r="BA21" i="42"/>
  <c r="BA22" i="42"/>
  <c r="BA23" i="42"/>
  <c r="BA24" i="42"/>
  <c r="BA25" i="42"/>
  <c r="BA26" i="42"/>
  <c r="BA27" i="42"/>
  <c r="BA28" i="42"/>
  <c r="BA29" i="42"/>
  <c r="BA30" i="42"/>
  <c r="BA31" i="42"/>
  <c r="BA32" i="42"/>
  <c r="BA33" i="42"/>
  <c r="BA34" i="42"/>
  <c r="BA35" i="42"/>
  <c r="BA36" i="42"/>
  <c r="BA37" i="42"/>
  <c r="BA38" i="42"/>
  <c r="BA39" i="42"/>
  <c r="BA40" i="42"/>
  <c r="BA41" i="42"/>
  <c r="BA42" i="42"/>
  <c r="BA43" i="42"/>
  <c r="BA44" i="42"/>
  <c r="BA45" i="42"/>
  <c r="BA46" i="42"/>
  <c r="BA47" i="42"/>
  <c r="BA48" i="42"/>
  <c r="BA49" i="42"/>
  <c r="BA50" i="42"/>
  <c r="BA51" i="42"/>
  <c r="BA52" i="42"/>
  <c r="BA53" i="42"/>
  <c r="BA54" i="42"/>
  <c r="BA55" i="42"/>
  <c r="BA56" i="42"/>
  <c r="BA57" i="42"/>
  <c r="BA58" i="42"/>
  <c r="BA59" i="42"/>
  <c r="BA60" i="42"/>
  <c r="BA61" i="42"/>
  <c r="BA62" i="42"/>
  <c r="BA63" i="42"/>
  <c r="BA64" i="42"/>
  <c r="BA65" i="42"/>
  <c r="BA66" i="42"/>
  <c r="BA67" i="42"/>
  <c r="BA68" i="42"/>
  <c r="BA69" i="42"/>
  <c r="BA70" i="42"/>
  <c r="BA71" i="42"/>
  <c r="BA72" i="42"/>
  <c r="BA73" i="42"/>
  <c r="BA74" i="42"/>
  <c r="BA75" i="42"/>
  <c r="BA76" i="42"/>
  <c r="BA77" i="42"/>
  <c r="BA78" i="42"/>
  <c r="BA79" i="42"/>
  <c r="BA80" i="42"/>
  <c r="BA81" i="42"/>
  <c r="BA82" i="42"/>
  <c r="BA83" i="42"/>
  <c r="BA84" i="42"/>
  <c r="BA85" i="42"/>
  <c r="BA86" i="42"/>
  <c r="BA87" i="42"/>
  <c r="BA88" i="42"/>
  <c r="BA89" i="42"/>
  <c r="BA90" i="42"/>
  <c r="BA91" i="42"/>
  <c r="BA92" i="42"/>
  <c r="BA93" i="42"/>
  <c r="BA94" i="42"/>
  <c r="BA95" i="42"/>
  <c r="BA96" i="42"/>
  <c r="BA97" i="42"/>
  <c r="BA98" i="42"/>
  <c r="BA99" i="42"/>
  <c r="BA100" i="42"/>
  <c r="BA101" i="42"/>
  <c r="BA2" i="42"/>
  <c r="AY3" i="42"/>
  <c r="AY4" i="42"/>
  <c r="AY5" i="42"/>
  <c r="AY6" i="42"/>
  <c r="AY7" i="42"/>
  <c r="AY8" i="42"/>
  <c r="AY9" i="42"/>
  <c r="AY10" i="42"/>
  <c r="AY11" i="42"/>
  <c r="AY12" i="42"/>
  <c r="AY13" i="42"/>
  <c r="AY14" i="42"/>
  <c r="AY15" i="42"/>
  <c r="AY16" i="42"/>
  <c r="AY17" i="42"/>
  <c r="AY18" i="42"/>
  <c r="AY19" i="42"/>
  <c r="AY20" i="42"/>
  <c r="AY21" i="42"/>
  <c r="AY22" i="42"/>
  <c r="AY23" i="42"/>
  <c r="AY24" i="42"/>
  <c r="AY25" i="42"/>
  <c r="AY26" i="42"/>
  <c r="AY27" i="42"/>
  <c r="AY28" i="42"/>
  <c r="AY29" i="42"/>
  <c r="AY30" i="42"/>
  <c r="AY31" i="42"/>
  <c r="AY32" i="42"/>
  <c r="AY33" i="42"/>
  <c r="AY34" i="42"/>
  <c r="AY35" i="42"/>
  <c r="AY36" i="42"/>
  <c r="AY37" i="42"/>
  <c r="AY38" i="42"/>
  <c r="AY39" i="42"/>
  <c r="AY40" i="42"/>
  <c r="AY41" i="42"/>
  <c r="AY42" i="42"/>
  <c r="AY43" i="42"/>
  <c r="AY44" i="42"/>
  <c r="AY45" i="42"/>
  <c r="AY46" i="42"/>
  <c r="AY47" i="42"/>
  <c r="AY48" i="42"/>
  <c r="AY49" i="42"/>
  <c r="AY50" i="42"/>
  <c r="AY51" i="42"/>
  <c r="AY52" i="42"/>
  <c r="AY53" i="42"/>
  <c r="AY54" i="42"/>
  <c r="AY55" i="42"/>
  <c r="AY56" i="42"/>
  <c r="AY57" i="42"/>
  <c r="AY58" i="42"/>
  <c r="AY59" i="42"/>
  <c r="AY60" i="42"/>
  <c r="AY61" i="42"/>
  <c r="AY62" i="42"/>
  <c r="AY63" i="42"/>
  <c r="AY64" i="42"/>
  <c r="AY65" i="42"/>
  <c r="AY66" i="42"/>
  <c r="AY67" i="42"/>
  <c r="AY68" i="42"/>
  <c r="AY69" i="42"/>
  <c r="AY70" i="42"/>
  <c r="AY71" i="42"/>
  <c r="AY72" i="42"/>
  <c r="AY73" i="42"/>
  <c r="AY74" i="42"/>
  <c r="AY75" i="42"/>
  <c r="AY76" i="42"/>
  <c r="AY77" i="42"/>
  <c r="AY78" i="42"/>
  <c r="AY79" i="42"/>
  <c r="AY80" i="42"/>
  <c r="AY81" i="42"/>
  <c r="AY82" i="42"/>
  <c r="AY83" i="42"/>
  <c r="AY84" i="42"/>
  <c r="AY85" i="42"/>
  <c r="AY86" i="42"/>
  <c r="AY87" i="42"/>
  <c r="AY88" i="42"/>
  <c r="AY89" i="42"/>
  <c r="AY90" i="42"/>
  <c r="AY91" i="42"/>
  <c r="AY92" i="42"/>
  <c r="AY93" i="42"/>
  <c r="AY94" i="42"/>
  <c r="AY95" i="42"/>
  <c r="AY96" i="42"/>
  <c r="AY97" i="42"/>
  <c r="AY98" i="42"/>
  <c r="AY99" i="42"/>
  <c r="AY100" i="42"/>
  <c r="AY101" i="42"/>
  <c r="AY2" i="42"/>
  <c r="AW3" i="42"/>
  <c r="AW4" i="42"/>
  <c r="AW5" i="42"/>
  <c r="AW6" i="42"/>
  <c r="AW7" i="42"/>
  <c r="AW8" i="42"/>
  <c r="AW9" i="42"/>
  <c r="AW10" i="42"/>
  <c r="AW11" i="42"/>
  <c r="AW12" i="42"/>
  <c r="AW13" i="42"/>
  <c r="AW14" i="42"/>
  <c r="AW15" i="42"/>
  <c r="AW16" i="42"/>
  <c r="AW17" i="42"/>
  <c r="AW18" i="42"/>
  <c r="AW19" i="42"/>
  <c r="AW20" i="42"/>
  <c r="AW21" i="42"/>
  <c r="AW22" i="42"/>
  <c r="AW23" i="42"/>
  <c r="AW24" i="42"/>
  <c r="AW25" i="42"/>
  <c r="AW26" i="42"/>
  <c r="AW27" i="42"/>
  <c r="AW28" i="42"/>
  <c r="AW29" i="42"/>
  <c r="AW30" i="42"/>
  <c r="AW31" i="42"/>
  <c r="AW32" i="42"/>
  <c r="AW33" i="42"/>
  <c r="AW34" i="42"/>
  <c r="AW35" i="42"/>
  <c r="AW36" i="42"/>
  <c r="AW37" i="42"/>
  <c r="AW38" i="42"/>
  <c r="AW39" i="42"/>
  <c r="AW40" i="42"/>
  <c r="AW41" i="42"/>
  <c r="AW42" i="42"/>
  <c r="AW43" i="42"/>
  <c r="AW44" i="42"/>
  <c r="AW45" i="42"/>
  <c r="AW46" i="42"/>
  <c r="AW47" i="42"/>
  <c r="AW48" i="42"/>
  <c r="AW49" i="42"/>
  <c r="AW50" i="42"/>
  <c r="AW51" i="42"/>
  <c r="AW52" i="42"/>
  <c r="AW53" i="42"/>
  <c r="AW54" i="42"/>
  <c r="AW55" i="42"/>
  <c r="AW56" i="42"/>
  <c r="AW57" i="42"/>
  <c r="AW58" i="42"/>
  <c r="AW59" i="42"/>
  <c r="AW60" i="42"/>
  <c r="AW61" i="42"/>
  <c r="AW62" i="42"/>
  <c r="AW63" i="42"/>
  <c r="AW64" i="42"/>
  <c r="AW65" i="42"/>
  <c r="AW66" i="42"/>
  <c r="AW67" i="42"/>
  <c r="AW68" i="42"/>
  <c r="AW69" i="42"/>
  <c r="AW70" i="42"/>
  <c r="AW71" i="42"/>
  <c r="AW72" i="42"/>
  <c r="AW73" i="42"/>
  <c r="AW74" i="42"/>
  <c r="AW75" i="42"/>
  <c r="AW76" i="42"/>
  <c r="AW77" i="42"/>
  <c r="AW78" i="42"/>
  <c r="AW79" i="42"/>
  <c r="AW80" i="42"/>
  <c r="AW81" i="42"/>
  <c r="AW82" i="42"/>
  <c r="AW83" i="42"/>
  <c r="AW84" i="42"/>
  <c r="AW85" i="42"/>
  <c r="AW86" i="42"/>
  <c r="AW87" i="42"/>
  <c r="AW88" i="42"/>
  <c r="AW89" i="42"/>
  <c r="AW90" i="42"/>
  <c r="AW91" i="42"/>
  <c r="AW92" i="42"/>
  <c r="AW93" i="42"/>
  <c r="AW94" i="42"/>
  <c r="AW95" i="42"/>
  <c r="AW96" i="42"/>
  <c r="AW97" i="42"/>
  <c r="AW98" i="42"/>
  <c r="AW99" i="42"/>
  <c r="AW100" i="42"/>
  <c r="AW101" i="42"/>
  <c r="AW2" i="42"/>
  <c r="AU3" i="42"/>
  <c r="AU4" i="42"/>
  <c r="AU5" i="42"/>
  <c r="AU6" i="42"/>
  <c r="AU7" i="42"/>
  <c r="AU8" i="42"/>
  <c r="AU9" i="42"/>
  <c r="AU10" i="42"/>
  <c r="AU11" i="42"/>
  <c r="AU12" i="42"/>
  <c r="AU13" i="42"/>
  <c r="AU14" i="42"/>
  <c r="AU15" i="42"/>
  <c r="AU16" i="42"/>
  <c r="AU17" i="42"/>
  <c r="AU18" i="42"/>
  <c r="AU19" i="42"/>
  <c r="AU20" i="42"/>
  <c r="AU21" i="42"/>
  <c r="AU22" i="42"/>
  <c r="AU23" i="42"/>
  <c r="AU24" i="42"/>
  <c r="AU25" i="42"/>
  <c r="AU26" i="42"/>
  <c r="AU27" i="42"/>
  <c r="AU28" i="42"/>
  <c r="AU29" i="42"/>
  <c r="AU30" i="42"/>
  <c r="AU31" i="42"/>
  <c r="AU32" i="42"/>
  <c r="AU33" i="42"/>
  <c r="AU34" i="42"/>
  <c r="AU35" i="42"/>
  <c r="AU36" i="42"/>
  <c r="AU37" i="42"/>
  <c r="AU38" i="42"/>
  <c r="AU39" i="42"/>
  <c r="AU40" i="42"/>
  <c r="AU41" i="42"/>
  <c r="AU42" i="42"/>
  <c r="AU43" i="42"/>
  <c r="AU44" i="42"/>
  <c r="AU45" i="42"/>
  <c r="AU46" i="42"/>
  <c r="AU47" i="42"/>
  <c r="AU48" i="42"/>
  <c r="AU49" i="42"/>
  <c r="AU50" i="42"/>
  <c r="AU51" i="42"/>
  <c r="AU52" i="42"/>
  <c r="AU53" i="42"/>
  <c r="AU54" i="42"/>
  <c r="AU55" i="42"/>
  <c r="AU56" i="42"/>
  <c r="AU57" i="42"/>
  <c r="AU58" i="42"/>
  <c r="AU59" i="42"/>
  <c r="AU60" i="42"/>
  <c r="AU61" i="42"/>
  <c r="AU62" i="42"/>
  <c r="AU63" i="42"/>
  <c r="AU64" i="42"/>
  <c r="AU65" i="42"/>
  <c r="AU66" i="42"/>
  <c r="AU67" i="42"/>
  <c r="AU68" i="42"/>
  <c r="AU69" i="42"/>
  <c r="AU70" i="42"/>
  <c r="AU71" i="42"/>
  <c r="AU72" i="42"/>
  <c r="AU73" i="42"/>
  <c r="AU74" i="42"/>
  <c r="AU75" i="42"/>
  <c r="AU76" i="42"/>
  <c r="AU77" i="42"/>
  <c r="AU78" i="42"/>
  <c r="AU79" i="42"/>
  <c r="AU80" i="42"/>
  <c r="AU81" i="42"/>
  <c r="AU82" i="42"/>
  <c r="AU83" i="42"/>
  <c r="AU84" i="42"/>
  <c r="AU85" i="42"/>
  <c r="AU86" i="42"/>
  <c r="AU87" i="42"/>
  <c r="AU88" i="42"/>
  <c r="AU89" i="42"/>
  <c r="AU90" i="42"/>
  <c r="AU91" i="42"/>
  <c r="AU92" i="42"/>
  <c r="AU93" i="42"/>
  <c r="AU94" i="42"/>
  <c r="AU95" i="42"/>
  <c r="AU96" i="42"/>
  <c r="AU97" i="42"/>
  <c r="AU98" i="42"/>
  <c r="AU99" i="42"/>
  <c r="AU100" i="42"/>
  <c r="AU101" i="42"/>
  <c r="AU2" i="42"/>
  <c r="AS3" i="42"/>
  <c r="AS4" i="42"/>
  <c r="AS5" i="42"/>
  <c r="AS6" i="42"/>
  <c r="AS7" i="42"/>
  <c r="AS8" i="42"/>
  <c r="AS9" i="42"/>
  <c r="AS10" i="42"/>
  <c r="AS11" i="42"/>
  <c r="AS12" i="42"/>
  <c r="AS13" i="42"/>
  <c r="AS14" i="42"/>
  <c r="AS15" i="42"/>
  <c r="AS16" i="42"/>
  <c r="AS17" i="42"/>
  <c r="AS18" i="42"/>
  <c r="AS19" i="42"/>
  <c r="AS20" i="42"/>
  <c r="AS21" i="42"/>
  <c r="AS22" i="42"/>
  <c r="AS23" i="42"/>
  <c r="AS24" i="42"/>
  <c r="AS25" i="42"/>
  <c r="AS26" i="42"/>
  <c r="AS27" i="42"/>
  <c r="AS28" i="42"/>
  <c r="AS29" i="42"/>
  <c r="AS30" i="42"/>
  <c r="AS31" i="42"/>
  <c r="AS32" i="42"/>
  <c r="AS33" i="42"/>
  <c r="AS34" i="42"/>
  <c r="AS35" i="42"/>
  <c r="AS36" i="42"/>
  <c r="AS37" i="42"/>
  <c r="AS38" i="42"/>
  <c r="AS39" i="42"/>
  <c r="AS40" i="42"/>
  <c r="AS41" i="42"/>
  <c r="AS42" i="42"/>
  <c r="AS43" i="42"/>
  <c r="AS44" i="42"/>
  <c r="AS45" i="42"/>
  <c r="AS46" i="42"/>
  <c r="AS47" i="42"/>
  <c r="AS48" i="42"/>
  <c r="AS49" i="42"/>
  <c r="AS50" i="42"/>
  <c r="AS51" i="42"/>
  <c r="AS52" i="42"/>
  <c r="AS53" i="42"/>
  <c r="AS54" i="42"/>
  <c r="AS55" i="42"/>
  <c r="AS56" i="42"/>
  <c r="AS57" i="42"/>
  <c r="AS58" i="42"/>
  <c r="AS59" i="42"/>
  <c r="AS60" i="42"/>
  <c r="AS61" i="42"/>
  <c r="AS62" i="42"/>
  <c r="AS63" i="42"/>
  <c r="AS64" i="42"/>
  <c r="AS65" i="42"/>
  <c r="AS66" i="42"/>
  <c r="AS67" i="42"/>
  <c r="AS68" i="42"/>
  <c r="AS69" i="42"/>
  <c r="AS70" i="42"/>
  <c r="AS71" i="42"/>
  <c r="AS72" i="42"/>
  <c r="AS73" i="42"/>
  <c r="AS74" i="42"/>
  <c r="AS75" i="42"/>
  <c r="AS76" i="42"/>
  <c r="AS77" i="42"/>
  <c r="AS78" i="42"/>
  <c r="AS79" i="42"/>
  <c r="AS80" i="42"/>
  <c r="AS81" i="42"/>
  <c r="AS82" i="42"/>
  <c r="AS83" i="42"/>
  <c r="AS84" i="42"/>
  <c r="AS85" i="42"/>
  <c r="AS86" i="42"/>
  <c r="AS87" i="42"/>
  <c r="AS88" i="42"/>
  <c r="AS89" i="42"/>
  <c r="AS90" i="42"/>
  <c r="AS91" i="42"/>
  <c r="AS92" i="42"/>
  <c r="AS93" i="42"/>
  <c r="AS94" i="42"/>
  <c r="AS95" i="42"/>
  <c r="AS96" i="42"/>
  <c r="AS97" i="42"/>
  <c r="AS98" i="42"/>
  <c r="AS99" i="42"/>
  <c r="AS100" i="42"/>
  <c r="AS101" i="42"/>
  <c r="AS2" i="42"/>
  <c r="AQ3" i="42"/>
  <c r="AQ4" i="42"/>
  <c r="AQ5" i="42"/>
  <c r="AQ6" i="42"/>
  <c r="AQ7" i="42"/>
  <c r="AQ8" i="42"/>
  <c r="AQ9" i="42"/>
  <c r="AQ10" i="42"/>
  <c r="AQ11" i="42"/>
  <c r="AQ12" i="42"/>
  <c r="AQ13" i="42"/>
  <c r="AQ14" i="42"/>
  <c r="AQ15" i="42"/>
  <c r="AQ16" i="42"/>
  <c r="AQ17" i="42"/>
  <c r="AQ18" i="42"/>
  <c r="AQ19" i="42"/>
  <c r="AQ20" i="42"/>
  <c r="AQ21" i="42"/>
  <c r="AQ22" i="42"/>
  <c r="AQ23" i="42"/>
  <c r="AQ24" i="42"/>
  <c r="AQ25" i="42"/>
  <c r="AQ26" i="42"/>
  <c r="AQ27" i="42"/>
  <c r="AQ28" i="42"/>
  <c r="AQ29" i="42"/>
  <c r="AQ30" i="42"/>
  <c r="AQ31" i="42"/>
  <c r="AQ32" i="42"/>
  <c r="AQ33" i="42"/>
  <c r="AQ34" i="42"/>
  <c r="AQ35" i="42"/>
  <c r="AQ36" i="42"/>
  <c r="AQ37" i="42"/>
  <c r="AQ38" i="42"/>
  <c r="AQ39" i="42"/>
  <c r="AQ40" i="42"/>
  <c r="AQ41" i="42"/>
  <c r="AQ42" i="42"/>
  <c r="AQ43" i="42"/>
  <c r="AQ44" i="42"/>
  <c r="AQ45" i="42"/>
  <c r="AQ46" i="42"/>
  <c r="AQ47" i="42"/>
  <c r="AQ48" i="42"/>
  <c r="AQ49" i="42"/>
  <c r="AQ50" i="42"/>
  <c r="AQ51" i="42"/>
  <c r="AQ52" i="42"/>
  <c r="AQ53" i="42"/>
  <c r="AQ54" i="42"/>
  <c r="AQ55" i="42"/>
  <c r="AQ56" i="42"/>
  <c r="AQ57" i="42"/>
  <c r="AQ58" i="42"/>
  <c r="AQ59" i="42"/>
  <c r="AQ60" i="42"/>
  <c r="AQ61" i="42"/>
  <c r="AQ62" i="42"/>
  <c r="AQ63" i="42"/>
  <c r="AQ64" i="42"/>
  <c r="AQ65" i="42"/>
  <c r="AQ66" i="42"/>
  <c r="AQ67" i="42"/>
  <c r="AQ68" i="42"/>
  <c r="AQ69" i="42"/>
  <c r="AQ70" i="42"/>
  <c r="AQ71" i="42"/>
  <c r="AQ72" i="42"/>
  <c r="AQ73" i="42"/>
  <c r="AQ74" i="42"/>
  <c r="AQ75" i="42"/>
  <c r="AQ76" i="42"/>
  <c r="AQ77" i="42"/>
  <c r="AQ78" i="42"/>
  <c r="AQ79" i="42"/>
  <c r="AQ80" i="42"/>
  <c r="AQ81" i="42"/>
  <c r="AQ82" i="42"/>
  <c r="AQ83" i="42"/>
  <c r="AQ84" i="42"/>
  <c r="AQ85" i="42"/>
  <c r="AQ86" i="42"/>
  <c r="AQ87" i="42"/>
  <c r="AQ88" i="42"/>
  <c r="AQ89" i="42"/>
  <c r="AQ90" i="42"/>
  <c r="AQ91" i="42"/>
  <c r="AQ92" i="42"/>
  <c r="AQ93" i="42"/>
  <c r="AQ94" i="42"/>
  <c r="AQ95" i="42"/>
  <c r="AQ96" i="42"/>
  <c r="AQ97" i="42"/>
  <c r="AQ98" i="42"/>
  <c r="AQ99" i="42"/>
  <c r="AQ100" i="42"/>
  <c r="AQ101" i="42"/>
  <c r="AQ2" i="42"/>
  <c r="AO3" i="42"/>
  <c r="AO4" i="42"/>
  <c r="AO5" i="42"/>
  <c r="AO6" i="42"/>
  <c r="AO7" i="42"/>
  <c r="AO8" i="42"/>
  <c r="AO9" i="42"/>
  <c r="AO10" i="42"/>
  <c r="AO11" i="42"/>
  <c r="AO12" i="42"/>
  <c r="AO13" i="42"/>
  <c r="AO14" i="42"/>
  <c r="AO15" i="42"/>
  <c r="AO16" i="42"/>
  <c r="AO17" i="42"/>
  <c r="AO18" i="42"/>
  <c r="AO19" i="42"/>
  <c r="AO20" i="42"/>
  <c r="AO21" i="42"/>
  <c r="AO22" i="42"/>
  <c r="AO23" i="42"/>
  <c r="AO24" i="42"/>
  <c r="AO25" i="42"/>
  <c r="AO26" i="42"/>
  <c r="AO27" i="42"/>
  <c r="AO28" i="42"/>
  <c r="AO29" i="42"/>
  <c r="AO30" i="42"/>
  <c r="AO31" i="42"/>
  <c r="AO32" i="42"/>
  <c r="AO33" i="42"/>
  <c r="AO34" i="42"/>
  <c r="AO35" i="42"/>
  <c r="AO36" i="42"/>
  <c r="AO37" i="42"/>
  <c r="AO38" i="42"/>
  <c r="AO39" i="42"/>
  <c r="AO40" i="42"/>
  <c r="AO41" i="42"/>
  <c r="AO42" i="42"/>
  <c r="AO43" i="42"/>
  <c r="AO44" i="42"/>
  <c r="AO45" i="42"/>
  <c r="AO46" i="42"/>
  <c r="AO47" i="42"/>
  <c r="AO48" i="42"/>
  <c r="AO49" i="42"/>
  <c r="AO50" i="42"/>
  <c r="AO51" i="42"/>
  <c r="AO52" i="42"/>
  <c r="AO53" i="42"/>
  <c r="AO54" i="42"/>
  <c r="AO55" i="42"/>
  <c r="AO56" i="42"/>
  <c r="AO57" i="42"/>
  <c r="AO58" i="42"/>
  <c r="AO59" i="42"/>
  <c r="AO60" i="42"/>
  <c r="AO61" i="42"/>
  <c r="AO62" i="42"/>
  <c r="AO63" i="42"/>
  <c r="AO64" i="42"/>
  <c r="AO65" i="42"/>
  <c r="AO66" i="42"/>
  <c r="AO67" i="42"/>
  <c r="AO68" i="42"/>
  <c r="AO69" i="42"/>
  <c r="AO70" i="42"/>
  <c r="AO71" i="42"/>
  <c r="AO72" i="42"/>
  <c r="AO73" i="42"/>
  <c r="AO74" i="42"/>
  <c r="AO75" i="42"/>
  <c r="AO76" i="42"/>
  <c r="AO77" i="42"/>
  <c r="AO78" i="42"/>
  <c r="AO79" i="42"/>
  <c r="AO80" i="42"/>
  <c r="AO81" i="42"/>
  <c r="AO82" i="42"/>
  <c r="AO83" i="42"/>
  <c r="AO84" i="42"/>
  <c r="AO85" i="42"/>
  <c r="AO86" i="42"/>
  <c r="AO87" i="42"/>
  <c r="AO88" i="42"/>
  <c r="AO89" i="42"/>
  <c r="AO90" i="42"/>
  <c r="AO91" i="42"/>
  <c r="AO92" i="42"/>
  <c r="AO93" i="42"/>
  <c r="AO94" i="42"/>
  <c r="AO95" i="42"/>
  <c r="AO96" i="42"/>
  <c r="AO97" i="42"/>
  <c r="AO98" i="42"/>
  <c r="AO99" i="42"/>
  <c r="AO100" i="42"/>
  <c r="AO101" i="42"/>
  <c r="AO2" i="42"/>
  <c r="AM3" i="42"/>
  <c r="AM4" i="42"/>
  <c r="AM5" i="42"/>
  <c r="AM6" i="42"/>
  <c r="AM7" i="42"/>
  <c r="AM8" i="42"/>
  <c r="AM9" i="42"/>
  <c r="AM10" i="42"/>
  <c r="AM11" i="42"/>
  <c r="AM12" i="42"/>
  <c r="AM13" i="42"/>
  <c r="AM14" i="42"/>
  <c r="AM15" i="42"/>
  <c r="AM16" i="42"/>
  <c r="AM17" i="42"/>
  <c r="AM18" i="42"/>
  <c r="AM19" i="42"/>
  <c r="AM20" i="42"/>
  <c r="AM21" i="42"/>
  <c r="AM22" i="42"/>
  <c r="AM23" i="42"/>
  <c r="AM24" i="42"/>
  <c r="AM25" i="42"/>
  <c r="AM26" i="42"/>
  <c r="AM27" i="42"/>
  <c r="AM28" i="42"/>
  <c r="AM29" i="42"/>
  <c r="AM30" i="42"/>
  <c r="AM31" i="42"/>
  <c r="AM32" i="42"/>
  <c r="AM33" i="42"/>
  <c r="AM34" i="42"/>
  <c r="AM35" i="42"/>
  <c r="AM36" i="42"/>
  <c r="AM37" i="42"/>
  <c r="AM38" i="42"/>
  <c r="AM39" i="42"/>
  <c r="AM40" i="42"/>
  <c r="AM41" i="42"/>
  <c r="AM42" i="42"/>
  <c r="AM43" i="42"/>
  <c r="AM44" i="42"/>
  <c r="AM45" i="42"/>
  <c r="AM46" i="42"/>
  <c r="AM47" i="42"/>
  <c r="AM48" i="42"/>
  <c r="AM49" i="42"/>
  <c r="AM50" i="42"/>
  <c r="AM51" i="42"/>
  <c r="AM52" i="42"/>
  <c r="AM53" i="42"/>
  <c r="AM54" i="42"/>
  <c r="AM55" i="42"/>
  <c r="AM56" i="42"/>
  <c r="AM57" i="42"/>
  <c r="AM58" i="42"/>
  <c r="AM59" i="42"/>
  <c r="AM60" i="42"/>
  <c r="AM61" i="42"/>
  <c r="AM62" i="42"/>
  <c r="AM63" i="42"/>
  <c r="AM64" i="42"/>
  <c r="AM65" i="42"/>
  <c r="AM66" i="42"/>
  <c r="AM67" i="42"/>
  <c r="AM68" i="42"/>
  <c r="AM69" i="42"/>
  <c r="AM70" i="42"/>
  <c r="AM71" i="42"/>
  <c r="AM72" i="42"/>
  <c r="AM73" i="42"/>
  <c r="AM74" i="42"/>
  <c r="AM75" i="42"/>
  <c r="AM76" i="42"/>
  <c r="AM77" i="42"/>
  <c r="AM78" i="42"/>
  <c r="AM79" i="42"/>
  <c r="AM80" i="42"/>
  <c r="AM81" i="42"/>
  <c r="AM82" i="42"/>
  <c r="AM83" i="42"/>
  <c r="AM84" i="42"/>
  <c r="AM85" i="42"/>
  <c r="AM86" i="42"/>
  <c r="AM87" i="42"/>
  <c r="AM88" i="42"/>
  <c r="AM89" i="42"/>
  <c r="AM90" i="42"/>
  <c r="AM91" i="42"/>
  <c r="AM92" i="42"/>
  <c r="AM93" i="42"/>
  <c r="AM94" i="42"/>
  <c r="AM95" i="42"/>
  <c r="AM96" i="42"/>
  <c r="AM97" i="42"/>
  <c r="AM98" i="42"/>
  <c r="AM99" i="42"/>
  <c r="AM100" i="42"/>
  <c r="AM101" i="42"/>
  <c r="AM2" i="42"/>
  <c r="AK3" i="42"/>
  <c r="AK4" i="42"/>
  <c r="AK5" i="42"/>
  <c r="AK6" i="42"/>
  <c r="AK7" i="42"/>
  <c r="AK8" i="42"/>
  <c r="AK9" i="42"/>
  <c r="AK10" i="42"/>
  <c r="AK11" i="42"/>
  <c r="AK12" i="42"/>
  <c r="AK13" i="42"/>
  <c r="AK14" i="42"/>
  <c r="AK15" i="42"/>
  <c r="AK16" i="42"/>
  <c r="AK17" i="42"/>
  <c r="AK18" i="42"/>
  <c r="AK19" i="42"/>
  <c r="AK20" i="42"/>
  <c r="AK21" i="42"/>
  <c r="AK22" i="42"/>
  <c r="AK23" i="42"/>
  <c r="AK24" i="42"/>
  <c r="AK25" i="42"/>
  <c r="AK26" i="42"/>
  <c r="AK27" i="42"/>
  <c r="AK28" i="42"/>
  <c r="AK29" i="42"/>
  <c r="AK30" i="42"/>
  <c r="AK31" i="42"/>
  <c r="AK32" i="42"/>
  <c r="AK33" i="42"/>
  <c r="AK34" i="42"/>
  <c r="AK35" i="42"/>
  <c r="AK36" i="42"/>
  <c r="AK37" i="42"/>
  <c r="AK38" i="42"/>
  <c r="AK39" i="42"/>
  <c r="AK40" i="42"/>
  <c r="AK41" i="42"/>
  <c r="AK42" i="42"/>
  <c r="AK43" i="42"/>
  <c r="AK44" i="42"/>
  <c r="AK45" i="42"/>
  <c r="AK46" i="42"/>
  <c r="AK47" i="42"/>
  <c r="AK48" i="42"/>
  <c r="AK49" i="42"/>
  <c r="AK50" i="42"/>
  <c r="AK51" i="42"/>
  <c r="AK52" i="42"/>
  <c r="AK53" i="42"/>
  <c r="AK54" i="42"/>
  <c r="AK55" i="42"/>
  <c r="AK56" i="42"/>
  <c r="AK57" i="42"/>
  <c r="AK58" i="42"/>
  <c r="AK59" i="42"/>
  <c r="AK60" i="42"/>
  <c r="AK61" i="42"/>
  <c r="AK62" i="42"/>
  <c r="AK63" i="42"/>
  <c r="AK64" i="42"/>
  <c r="AK65" i="42"/>
  <c r="AK66" i="42"/>
  <c r="AK67" i="42"/>
  <c r="AK68" i="42"/>
  <c r="AK69" i="42"/>
  <c r="AK70" i="42"/>
  <c r="AK71" i="42"/>
  <c r="AK72" i="42"/>
  <c r="AK73" i="42"/>
  <c r="AK74" i="42"/>
  <c r="AK75" i="42"/>
  <c r="AK76" i="42"/>
  <c r="AK77" i="42"/>
  <c r="AK78" i="42"/>
  <c r="AK79" i="42"/>
  <c r="AK80" i="42"/>
  <c r="AK81" i="42"/>
  <c r="AK82" i="42"/>
  <c r="AK83" i="42"/>
  <c r="AK84" i="42"/>
  <c r="AK85" i="42"/>
  <c r="AK86" i="42"/>
  <c r="AK87" i="42"/>
  <c r="AK88" i="42"/>
  <c r="AK89" i="42"/>
  <c r="AK90" i="42"/>
  <c r="AK91" i="42"/>
  <c r="AK92" i="42"/>
  <c r="AK93" i="42"/>
  <c r="AK94" i="42"/>
  <c r="AK95" i="42"/>
  <c r="AK96" i="42"/>
  <c r="AK97" i="42"/>
  <c r="AK98" i="42"/>
  <c r="AK99" i="42"/>
  <c r="AK100" i="42"/>
  <c r="AK101" i="42"/>
  <c r="AK2" i="42"/>
  <c r="AL3" i="41"/>
  <c r="AL4" i="41"/>
  <c r="AL5" i="41"/>
  <c r="AL6" i="41"/>
  <c r="AL7" i="41"/>
  <c r="AL8" i="41"/>
  <c r="AL9" i="41"/>
  <c r="AL10" i="41"/>
  <c r="AL11" i="41"/>
  <c r="AL12" i="41"/>
  <c r="AL13" i="41"/>
  <c r="AL14" i="41"/>
  <c r="AL15" i="41"/>
  <c r="AL16" i="41"/>
  <c r="AL17" i="41"/>
  <c r="AL18" i="41"/>
  <c r="AL19" i="41"/>
  <c r="AL20" i="41"/>
  <c r="AL21" i="41"/>
  <c r="AL22" i="41"/>
  <c r="AL23" i="41"/>
  <c r="AL24" i="41"/>
  <c r="AL25" i="41"/>
  <c r="AL26" i="41"/>
  <c r="AL27" i="41"/>
  <c r="AL28" i="41"/>
  <c r="AL29" i="41"/>
  <c r="AL30" i="41"/>
  <c r="AL31" i="41"/>
  <c r="AL32" i="41"/>
  <c r="AL33" i="41"/>
  <c r="AL34" i="41"/>
  <c r="AL35" i="41"/>
  <c r="AL36" i="41"/>
  <c r="AL37" i="41"/>
  <c r="AL38" i="41"/>
  <c r="AL39" i="41"/>
  <c r="AL40" i="41"/>
  <c r="AL41" i="41"/>
  <c r="AL42" i="41"/>
  <c r="AL43" i="41"/>
  <c r="AL44" i="41"/>
  <c r="AL45" i="41"/>
  <c r="AL46" i="41"/>
  <c r="AL47" i="41"/>
  <c r="AL48" i="41"/>
  <c r="AL49" i="41"/>
  <c r="AL50" i="41"/>
  <c r="AL51" i="41"/>
  <c r="AL52" i="41"/>
  <c r="AL53" i="41"/>
  <c r="AL54" i="41"/>
  <c r="AL55" i="41"/>
  <c r="AL56" i="41"/>
  <c r="AL57" i="41"/>
  <c r="AL58" i="41"/>
  <c r="AL59" i="41"/>
  <c r="AL60" i="41"/>
  <c r="AL61" i="41"/>
  <c r="AL62" i="41"/>
  <c r="AL63" i="41"/>
  <c r="AL64" i="41"/>
  <c r="AL65" i="41"/>
  <c r="AL66" i="41"/>
  <c r="AL67" i="41"/>
  <c r="AL68" i="41"/>
  <c r="AL69" i="41"/>
  <c r="AL70" i="41"/>
  <c r="AL71" i="41"/>
  <c r="AL72" i="41"/>
  <c r="AL73" i="41"/>
  <c r="AL74" i="41"/>
  <c r="AL75" i="41"/>
  <c r="AL76" i="41"/>
  <c r="AL77" i="41"/>
  <c r="AL78" i="41"/>
  <c r="AL79" i="41"/>
  <c r="AL80" i="41"/>
  <c r="AL81" i="41"/>
  <c r="AL82" i="41"/>
  <c r="AL83" i="41"/>
  <c r="AL84" i="41"/>
  <c r="AL85" i="41"/>
  <c r="AL86" i="41"/>
  <c r="AL87" i="41"/>
  <c r="AL88" i="41"/>
  <c r="AL89" i="41"/>
  <c r="AL90" i="41"/>
  <c r="AL91" i="41"/>
  <c r="AL92" i="41"/>
  <c r="AL93" i="41"/>
  <c r="AL94" i="41"/>
  <c r="AL95" i="41"/>
  <c r="AL96" i="41"/>
  <c r="AL97" i="41"/>
  <c r="AL98" i="41"/>
  <c r="AL99" i="41"/>
  <c r="AL100" i="41"/>
  <c r="AL101" i="41"/>
  <c r="AL2" i="41"/>
  <c r="AN3" i="41"/>
  <c r="AN4" i="41"/>
  <c r="AN5" i="41"/>
  <c r="AN6" i="41"/>
  <c r="AN7" i="41"/>
  <c r="AN8" i="41"/>
  <c r="AN9" i="41"/>
  <c r="AN10" i="41"/>
  <c r="AN11" i="41"/>
  <c r="AN12" i="41"/>
  <c r="AN13" i="41"/>
  <c r="AN14" i="41"/>
  <c r="AN15" i="41"/>
  <c r="AN16" i="41"/>
  <c r="AN17" i="41"/>
  <c r="AN18" i="41"/>
  <c r="AN19" i="41"/>
  <c r="AN20" i="41"/>
  <c r="AN21" i="41"/>
  <c r="AN22" i="41"/>
  <c r="AN23" i="41"/>
  <c r="AN24" i="41"/>
  <c r="AN25" i="41"/>
  <c r="AN26" i="41"/>
  <c r="AN27" i="41"/>
  <c r="AN28" i="41"/>
  <c r="AN29" i="41"/>
  <c r="AN30" i="41"/>
  <c r="AN31" i="41"/>
  <c r="AN32" i="41"/>
  <c r="AN33" i="41"/>
  <c r="AN34" i="41"/>
  <c r="AN35" i="41"/>
  <c r="AN36" i="41"/>
  <c r="AN37" i="41"/>
  <c r="AN38" i="41"/>
  <c r="AN39" i="41"/>
  <c r="AN40" i="41"/>
  <c r="AN41" i="41"/>
  <c r="AN42" i="41"/>
  <c r="AN43" i="41"/>
  <c r="AN44" i="41"/>
  <c r="AN45" i="41"/>
  <c r="AN46" i="41"/>
  <c r="AN47" i="41"/>
  <c r="AN48" i="41"/>
  <c r="AN49" i="41"/>
  <c r="AN50" i="41"/>
  <c r="AN51" i="41"/>
  <c r="AN52" i="41"/>
  <c r="AN53" i="41"/>
  <c r="AN54" i="41"/>
  <c r="AN55" i="41"/>
  <c r="AN56" i="41"/>
  <c r="AN57" i="41"/>
  <c r="AN58" i="41"/>
  <c r="AN59" i="41"/>
  <c r="AN60" i="41"/>
  <c r="AN61" i="41"/>
  <c r="AN62" i="41"/>
  <c r="AN63" i="41"/>
  <c r="AN64" i="41"/>
  <c r="AN65" i="41"/>
  <c r="AN66" i="41"/>
  <c r="AN67" i="41"/>
  <c r="AN68" i="41"/>
  <c r="AN69" i="41"/>
  <c r="AN70" i="41"/>
  <c r="AN71" i="41"/>
  <c r="AN72" i="41"/>
  <c r="AN73" i="41"/>
  <c r="AN74" i="41"/>
  <c r="AN75" i="41"/>
  <c r="AN76" i="41"/>
  <c r="AN77" i="41"/>
  <c r="AN78" i="41"/>
  <c r="AN79" i="41"/>
  <c r="AN80" i="41"/>
  <c r="AN81" i="41"/>
  <c r="AN82" i="41"/>
  <c r="AN83" i="41"/>
  <c r="AN84" i="41"/>
  <c r="AN85" i="41"/>
  <c r="AN86" i="41"/>
  <c r="AN87" i="41"/>
  <c r="AN88" i="41"/>
  <c r="AN89" i="41"/>
  <c r="AN90" i="41"/>
  <c r="AN91" i="41"/>
  <c r="AN92" i="41"/>
  <c r="AN93" i="41"/>
  <c r="AN94" i="41"/>
  <c r="AN95" i="41"/>
  <c r="AN96" i="41"/>
  <c r="AN97" i="41"/>
  <c r="AN98" i="41"/>
  <c r="AN99" i="41"/>
  <c r="AN100" i="41"/>
  <c r="AN101" i="41"/>
  <c r="AN2" i="41"/>
  <c r="AP3" i="41"/>
  <c r="AP4" i="41"/>
  <c r="AP5" i="41"/>
  <c r="AP6" i="41"/>
  <c r="AP7" i="41"/>
  <c r="AP8" i="41"/>
  <c r="AP9" i="41"/>
  <c r="AP10" i="41"/>
  <c r="AP11" i="41"/>
  <c r="AP12" i="41"/>
  <c r="AP13" i="41"/>
  <c r="AP14" i="41"/>
  <c r="AP15" i="41"/>
  <c r="AP16" i="41"/>
  <c r="AP17" i="41"/>
  <c r="AP18" i="41"/>
  <c r="AP19" i="41"/>
  <c r="AP20" i="41"/>
  <c r="AP21" i="41"/>
  <c r="AP22" i="41"/>
  <c r="AP23" i="41"/>
  <c r="AP24" i="41"/>
  <c r="AP25" i="41"/>
  <c r="AP26" i="41"/>
  <c r="AP27" i="41"/>
  <c r="AP28" i="41"/>
  <c r="AP29" i="41"/>
  <c r="AP30" i="41"/>
  <c r="AP31" i="41"/>
  <c r="AP32" i="41"/>
  <c r="AP33" i="41"/>
  <c r="AP34" i="41"/>
  <c r="AP35" i="41"/>
  <c r="AP36" i="41"/>
  <c r="AP37" i="41"/>
  <c r="AP38" i="41"/>
  <c r="AP39" i="41"/>
  <c r="AP40" i="41"/>
  <c r="AP41" i="41"/>
  <c r="AP42" i="41"/>
  <c r="AP43" i="41"/>
  <c r="AP44" i="41"/>
  <c r="AP45" i="41"/>
  <c r="AP46" i="41"/>
  <c r="AP47" i="41"/>
  <c r="AP48" i="41"/>
  <c r="AP49" i="41"/>
  <c r="AP50" i="41"/>
  <c r="AP51" i="41"/>
  <c r="AP52" i="41"/>
  <c r="AP53" i="41"/>
  <c r="AP54" i="41"/>
  <c r="AP55" i="41"/>
  <c r="AP56" i="41"/>
  <c r="AP57" i="41"/>
  <c r="AP58" i="41"/>
  <c r="AP59" i="41"/>
  <c r="AP60" i="41"/>
  <c r="AP61" i="41"/>
  <c r="AP62" i="41"/>
  <c r="AP63" i="41"/>
  <c r="AP64" i="41"/>
  <c r="AP65" i="41"/>
  <c r="AP66" i="41"/>
  <c r="AP67" i="41"/>
  <c r="AP68" i="41"/>
  <c r="AP69" i="41"/>
  <c r="AP70" i="41"/>
  <c r="AP71" i="41"/>
  <c r="AP72" i="41"/>
  <c r="AP73" i="41"/>
  <c r="AP74" i="41"/>
  <c r="AP75" i="41"/>
  <c r="AP76" i="41"/>
  <c r="AP77" i="41"/>
  <c r="AP78" i="41"/>
  <c r="AP79" i="41"/>
  <c r="AP80" i="41"/>
  <c r="AP81" i="41"/>
  <c r="AP82" i="41"/>
  <c r="AP83" i="41"/>
  <c r="AP84" i="41"/>
  <c r="AP85" i="41"/>
  <c r="AP86" i="41"/>
  <c r="AP87" i="41"/>
  <c r="AP88" i="41"/>
  <c r="AP89" i="41"/>
  <c r="AP90" i="41"/>
  <c r="AP91" i="41"/>
  <c r="AP92" i="41"/>
  <c r="AP93" i="41"/>
  <c r="AP94" i="41"/>
  <c r="AP95" i="41"/>
  <c r="AP96" i="41"/>
  <c r="AP97" i="41"/>
  <c r="AP98" i="41"/>
  <c r="AP99" i="41"/>
  <c r="AP100" i="41"/>
  <c r="AP101" i="41"/>
  <c r="AP2" i="41"/>
  <c r="AR3" i="41"/>
  <c r="AR4" i="41"/>
  <c r="AR5" i="41"/>
  <c r="AR6" i="41"/>
  <c r="AR7" i="41"/>
  <c r="AR8" i="41"/>
  <c r="AR9" i="41"/>
  <c r="AR10" i="41"/>
  <c r="AR11" i="41"/>
  <c r="AR12" i="41"/>
  <c r="AR13" i="41"/>
  <c r="AR14" i="41"/>
  <c r="AR15" i="41"/>
  <c r="AR16" i="41"/>
  <c r="AR17" i="41"/>
  <c r="AR18" i="41"/>
  <c r="AR19" i="41"/>
  <c r="AR20" i="41"/>
  <c r="AR21" i="41"/>
  <c r="AR22" i="41"/>
  <c r="AR23" i="41"/>
  <c r="AR24" i="41"/>
  <c r="AR25" i="41"/>
  <c r="AR26" i="41"/>
  <c r="AR27" i="41"/>
  <c r="AR28" i="41"/>
  <c r="AR29" i="41"/>
  <c r="AR30" i="41"/>
  <c r="AR31" i="41"/>
  <c r="AR32" i="41"/>
  <c r="AR33" i="41"/>
  <c r="AR34" i="41"/>
  <c r="AR35" i="41"/>
  <c r="AR36" i="41"/>
  <c r="AR37" i="41"/>
  <c r="AR38" i="41"/>
  <c r="AR39" i="41"/>
  <c r="AR40" i="41"/>
  <c r="AR41" i="41"/>
  <c r="AR42" i="41"/>
  <c r="AR43" i="41"/>
  <c r="AR44" i="41"/>
  <c r="AR45" i="41"/>
  <c r="AR46" i="41"/>
  <c r="AR47" i="41"/>
  <c r="AR48" i="41"/>
  <c r="AR49" i="41"/>
  <c r="AR50" i="41"/>
  <c r="AR51" i="41"/>
  <c r="AR52" i="41"/>
  <c r="AR53" i="41"/>
  <c r="AR54" i="41"/>
  <c r="AR55" i="41"/>
  <c r="AR56" i="41"/>
  <c r="AR57" i="41"/>
  <c r="AR58" i="41"/>
  <c r="AR59" i="41"/>
  <c r="AR60" i="41"/>
  <c r="AR61" i="41"/>
  <c r="AR62" i="41"/>
  <c r="AR63" i="41"/>
  <c r="AR64" i="41"/>
  <c r="AR65" i="41"/>
  <c r="AR66" i="41"/>
  <c r="AR67" i="41"/>
  <c r="AR68" i="41"/>
  <c r="AR69" i="41"/>
  <c r="AR70" i="41"/>
  <c r="AR71" i="41"/>
  <c r="AR72" i="41"/>
  <c r="AR73" i="41"/>
  <c r="AR74" i="41"/>
  <c r="AR75" i="41"/>
  <c r="AR76" i="41"/>
  <c r="AR77" i="41"/>
  <c r="AR78" i="41"/>
  <c r="AR79" i="41"/>
  <c r="AR80" i="41"/>
  <c r="AR81" i="41"/>
  <c r="AR82" i="41"/>
  <c r="AR83" i="41"/>
  <c r="AR84" i="41"/>
  <c r="AR85" i="41"/>
  <c r="AR86" i="41"/>
  <c r="AR87" i="41"/>
  <c r="AR88" i="41"/>
  <c r="AR89" i="41"/>
  <c r="AR90" i="41"/>
  <c r="AR91" i="41"/>
  <c r="AR92" i="41"/>
  <c r="AR93" i="41"/>
  <c r="AR94" i="41"/>
  <c r="AR95" i="41"/>
  <c r="AR96" i="41"/>
  <c r="AR97" i="41"/>
  <c r="AR98" i="41"/>
  <c r="AR99" i="41"/>
  <c r="AR100" i="41"/>
  <c r="AR101" i="41"/>
  <c r="AR2" i="41"/>
  <c r="AT3" i="41"/>
  <c r="AT4" i="41"/>
  <c r="AT5" i="41"/>
  <c r="AT6" i="41"/>
  <c r="AT7" i="41"/>
  <c r="AT8" i="41"/>
  <c r="AT9" i="41"/>
  <c r="AT10" i="41"/>
  <c r="AT11" i="41"/>
  <c r="AT12" i="41"/>
  <c r="AT13" i="41"/>
  <c r="AT14" i="41"/>
  <c r="AT15" i="41"/>
  <c r="AT16" i="41"/>
  <c r="AT17" i="41"/>
  <c r="AT18" i="41"/>
  <c r="AT19" i="41"/>
  <c r="AT20" i="41"/>
  <c r="AT21" i="41"/>
  <c r="AT22" i="41"/>
  <c r="AT23" i="41"/>
  <c r="AT24" i="41"/>
  <c r="AT25" i="41"/>
  <c r="AT26" i="41"/>
  <c r="AT27" i="41"/>
  <c r="AT28" i="41"/>
  <c r="AT29" i="41"/>
  <c r="AT30" i="41"/>
  <c r="AT31" i="41"/>
  <c r="AT32" i="41"/>
  <c r="AT33" i="41"/>
  <c r="AT34" i="41"/>
  <c r="AT35" i="41"/>
  <c r="AT36" i="41"/>
  <c r="AT37" i="41"/>
  <c r="AT38" i="41"/>
  <c r="AT39" i="41"/>
  <c r="AT40" i="41"/>
  <c r="AT41" i="41"/>
  <c r="AT42" i="41"/>
  <c r="AT43" i="41"/>
  <c r="AT44" i="41"/>
  <c r="AT45" i="41"/>
  <c r="AT46" i="41"/>
  <c r="AT47" i="41"/>
  <c r="AT48" i="41"/>
  <c r="AT49" i="41"/>
  <c r="AT50" i="41"/>
  <c r="AT51" i="41"/>
  <c r="AT52" i="41"/>
  <c r="AT53" i="41"/>
  <c r="AT54" i="41"/>
  <c r="AT55" i="41"/>
  <c r="AT56" i="41"/>
  <c r="AT57" i="41"/>
  <c r="AT58" i="41"/>
  <c r="AT59" i="41"/>
  <c r="AT60" i="41"/>
  <c r="AT61" i="41"/>
  <c r="AT62" i="41"/>
  <c r="AT63" i="41"/>
  <c r="AT64" i="41"/>
  <c r="AT65" i="41"/>
  <c r="AT66" i="41"/>
  <c r="AT67" i="41"/>
  <c r="AT68" i="41"/>
  <c r="AT69" i="41"/>
  <c r="AT70" i="41"/>
  <c r="AT71" i="41"/>
  <c r="AT72" i="41"/>
  <c r="AT73" i="41"/>
  <c r="AT74" i="41"/>
  <c r="AT75" i="41"/>
  <c r="AT76" i="41"/>
  <c r="AT77" i="41"/>
  <c r="AT78" i="41"/>
  <c r="AT79" i="41"/>
  <c r="AT80" i="41"/>
  <c r="AT81" i="41"/>
  <c r="AT82" i="41"/>
  <c r="AT83" i="41"/>
  <c r="AT84" i="41"/>
  <c r="AT85" i="41"/>
  <c r="AT86" i="41"/>
  <c r="AT87" i="41"/>
  <c r="AT88" i="41"/>
  <c r="AT89" i="41"/>
  <c r="AT90" i="41"/>
  <c r="AT91" i="41"/>
  <c r="AT92" i="41"/>
  <c r="AT93" i="41"/>
  <c r="AT94" i="41"/>
  <c r="AT95" i="41"/>
  <c r="AT96" i="41"/>
  <c r="AT97" i="41"/>
  <c r="AT98" i="41"/>
  <c r="AT99" i="41"/>
  <c r="AT100" i="41"/>
  <c r="AT101" i="41"/>
  <c r="AT2" i="41"/>
  <c r="AV3" i="41"/>
  <c r="AV4" i="41"/>
  <c r="AV5" i="41"/>
  <c r="AV6" i="41"/>
  <c r="AV7" i="41"/>
  <c r="AV8" i="41"/>
  <c r="AV9" i="41"/>
  <c r="AV10" i="41"/>
  <c r="AV11" i="41"/>
  <c r="AV12" i="41"/>
  <c r="AV13" i="41"/>
  <c r="AV14" i="41"/>
  <c r="AV15" i="41"/>
  <c r="AV16" i="41"/>
  <c r="AV17" i="41"/>
  <c r="AV18" i="41"/>
  <c r="AV19" i="41"/>
  <c r="AV20" i="41"/>
  <c r="AV21" i="41"/>
  <c r="AV22" i="41"/>
  <c r="AV23" i="41"/>
  <c r="AV24" i="41"/>
  <c r="AV25" i="41"/>
  <c r="AV26" i="41"/>
  <c r="AV27" i="41"/>
  <c r="AV28" i="41"/>
  <c r="AV29" i="41"/>
  <c r="AV30" i="41"/>
  <c r="AV31" i="41"/>
  <c r="AV32" i="41"/>
  <c r="AV33" i="41"/>
  <c r="AV34" i="41"/>
  <c r="AV35" i="41"/>
  <c r="AV36" i="41"/>
  <c r="AV37" i="41"/>
  <c r="AV38" i="41"/>
  <c r="AV39" i="41"/>
  <c r="AV40" i="41"/>
  <c r="AV41" i="41"/>
  <c r="AV42" i="41"/>
  <c r="AV43" i="41"/>
  <c r="AV44" i="41"/>
  <c r="AV45" i="41"/>
  <c r="AV46" i="41"/>
  <c r="AV47" i="41"/>
  <c r="AV48" i="41"/>
  <c r="AV49" i="41"/>
  <c r="AV50" i="41"/>
  <c r="AV51" i="41"/>
  <c r="AV52" i="41"/>
  <c r="AV53" i="41"/>
  <c r="AV54" i="41"/>
  <c r="AV55" i="41"/>
  <c r="AV56" i="41"/>
  <c r="AV57" i="41"/>
  <c r="AV58" i="41"/>
  <c r="AV59" i="41"/>
  <c r="AV60" i="41"/>
  <c r="AV61" i="41"/>
  <c r="AV62" i="41"/>
  <c r="AV63" i="41"/>
  <c r="AV64" i="41"/>
  <c r="AV65" i="41"/>
  <c r="AV66" i="41"/>
  <c r="AV67" i="41"/>
  <c r="AV68" i="41"/>
  <c r="AV69" i="41"/>
  <c r="AV70" i="41"/>
  <c r="AV71" i="41"/>
  <c r="AV72" i="41"/>
  <c r="AV73" i="41"/>
  <c r="AV74" i="41"/>
  <c r="AV75" i="41"/>
  <c r="AV76" i="41"/>
  <c r="AV77" i="41"/>
  <c r="AV78" i="41"/>
  <c r="AV79" i="41"/>
  <c r="AV80" i="41"/>
  <c r="AV81" i="41"/>
  <c r="AV82" i="41"/>
  <c r="AV83" i="41"/>
  <c r="AV84" i="41"/>
  <c r="AV85" i="41"/>
  <c r="AV86" i="41"/>
  <c r="AV87" i="41"/>
  <c r="AV88" i="41"/>
  <c r="AV89" i="41"/>
  <c r="AV90" i="41"/>
  <c r="AV91" i="41"/>
  <c r="AV92" i="41"/>
  <c r="AV93" i="41"/>
  <c r="AV94" i="41"/>
  <c r="AV95" i="41"/>
  <c r="AV96" i="41"/>
  <c r="AV97" i="41"/>
  <c r="AV98" i="41"/>
  <c r="AV99" i="41"/>
  <c r="AV100" i="41"/>
  <c r="AV101" i="41"/>
  <c r="AV2" i="41"/>
  <c r="AX3" i="41"/>
  <c r="AX4" i="41"/>
  <c r="AX5" i="41"/>
  <c r="AX6" i="41"/>
  <c r="AX7" i="41"/>
  <c r="AX8" i="41"/>
  <c r="AX9" i="41"/>
  <c r="AX10" i="41"/>
  <c r="AX11" i="41"/>
  <c r="AX12" i="41"/>
  <c r="AX13" i="41"/>
  <c r="AX14" i="41"/>
  <c r="AX15" i="41"/>
  <c r="AX16" i="41"/>
  <c r="AX17" i="41"/>
  <c r="AX18" i="41"/>
  <c r="AX19" i="41"/>
  <c r="AX20" i="41"/>
  <c r="AX21" i="41"/>
  <c r="AX22" i="41"/>
  <c r="AX23" i="41"/>
  <c r="AX24" i="41"/>
  <c r="AX25" i="41"/>
  <c r="AX26" i="41"/>
  <c r="AX27" i="41"/>
  <c r="AX28" i="41"/>
  <c r="AX29" i="41"/>
  <c r="AX30" i="41"/>
  <c r="AX31" i="41"/>
  <c r="AX32" i="41"/>
  <c r="AX33" i="41"/>
  <c r="AX34" i="41"/>
  <c r="AX35" i="41"/>
  <c r="AX36" i="41"/>
  <c r="AX37" i="41"/>
  <c r="AX38" i="41"/>
  <c r="AX39" i="41"/>
  <c r="AX40" i="41"/>
  <c r="AX41" i="41"/>
  <c r="AX42" i="41"/>
  <c r="AX43" i="41"/>
  <c r="AX44" i="41"/>
  <c r="AX45" i="41"/>
  <c r="AX46" i="41"/>
  <c r="AX47" i="41"/>
  <c r="AX48" i="41"/>
  <c r="AX49" i="41"/>
  <c r="AX50" i="41"/>
  <c r="AX51" i="41"/>
  <c r="AX52" i="41"/>
  <c r="AX53" i="41"/>
  <c r="AX54" i="41"/>
  <c r="AX55" i="41"/>
  <c r="AX56" i="41"/>
  <c r="AX57" i="41"/>
  <c r="AX58" i="41"/>
  <c r="AX59" i="41"/>
  <c r="AX60" i="41"/>
  <c r="AX61" i="41"/>
  <c r="AX62" i="41"/>
  <c r="AX63" i="41"/>
  <c r="AX64" i="41"/>
  <c r="AX65" i="41"/>
  <c r="AX66" i="41"/>
  <c r="AX67" i="41"/>
  <c r="AX68" i="41"/>
  <c r="AX69" i="41"/>
  <c r="AX70" i="41"/>
  <c r="AX71" i="41"/>
  <c r="AX72" i="41"/>
  <c r="AX73" i="41"/>
  <c r="AX74" i="41"/>
  <c r="AX75" i="41"/>
  <c r="AX76" i="41"/>
  <c r="AX77" i="41"/>
  <c r="AX78" i="41"/>
  <c r="AX79" i="41"/>
  <c r="AX80" i="41"/>
  <c r="AX81" i="41"/>
  <c r="AX82" i="41"/>
  <c r="AX83" i="41"/>
  <c r="AX84" i="41"/>
  <c r="AX85" i="41"/>
  <c r="AX86" i="41"/>
  <c r="AX87" i="41"/>
  <c r="AX88" i="41"/>
  <c r="AX89" i="41"/>
  <c r="AX90" i="41"/>
  <c r="AX91" i="41"/>
  <c r="AX92" i="41"/>
  <c r="AX93" i="41"/>
  <c r="AX94" i="41"/>
  <c r="AX95" i="41"/>
  <c r="AX96" i="41"/>
  <c r="AX97" i="41"/>
  <c r="AX98" i="41"/>
  <c r="AX99" i="41"/>
  <c r="AX100" i="41"/>
  <c r="AX101" i="41"/>
  <c r="AX2" i="41"/>
  <c r="AZ3" i="41"/>
  <c r="AZ4" i="41"/>
  <c r="AZ5" i="41"/>
  <c r="AZ6" i="41"/>
  <c r="AZ7" i="41"/>
  <c r="AZ8" i="41"/>
  <c r="AZ9" i="41"/>
  <c r="AZ10" i="41"/>
  <c r="AZ11" i="41"/>
  <c r="AZ12" i="41"/>
  <c r="AZ13" i="41"/>
  <c r="AZ14" i="41"/>
  <c r="AZ15" i="41"/>
  <c r="AZ16" i="41"/>
  <c r="AZ17" i="41"/>
  <c r="AZ18" i="41"/>
  <c r="AZ19" i="41"/>
  <c r="AZ20" i="41"/>
  <c r="AZ21" i="41"/>
  <c r="AZ22" i="41"/>
  <c r="AZ23" i="41"/>
  <c r="AZ24" i="41"/>
  <c r="AZ25" i="41"/>
  <c r="AZ26" i="41"/>
  <c r="AZ27" i="41"/>
  <c r="AZ28" i="41"/>
  <c r="AZ29" i="41"/>
  <c r="AZ30" i="41"/>
  <c r="AZ31" i="41"/>
  <c r="AZ32" i="41"/>
  <c r="AZ33" i="41"/>
  <c r="AZ34" i="41"/>
  <c r="AZ35" i="41"/>
  <c r="AZ36" i="41"/>
  <c r="AZ37" i="41"/>
  <c r="AZ38" i="41"/>
  <c r="AZ39" i="41"/>
  <c r="AZ40" i="41"/>
  <c r="AZ41" i="41"/>
  <c r="AZ42" i="41"/>
  <c r="AZ43" i="41"/>
  <c r="AZ44" i="41"/>
  <c r="AZ45" i="41"/>
  <c r="AZ46" i="41"/>
  <c r="AZ47" i="41"/>
  <c r="AZ48" i="41"/>
  <c r="AZ49" i="41"/>
  <c r="AZ50" i="41"/>
  <c r="AZ51" i="41"/>
  <c r="AZ52" i="41"/>
  <c r="AZ53" i="41"/>
  <c r="AZ54" i="41"/>
  <c r="AZ55" i="41"/>
  <c r="AZ56" i="41"/>
  <c r="AZ57" i="41"/>
  <c r="AZ58" i="41"/>
  <c r="AZ59" i="41"/>
  <c r="AZ60" i="41"/>
  <c r="AZ61" i="41"/>
  <c r="AZ62" i="41"/>
  <c r="AZ63" i="41"/>
  <c r="AZ64" i="41"/>
  <c r="AZ65" i="41"/>
  <c r="AZ66" i="41"/>
  <c r="AZ67" i="41"/>
  <c r="AZ68" i="41"/>
  <c r="AZ69" i="41"/>
  <c r="AZ70" i="41"/>
  <c r="AZ71" i="41"/>
  <c r="AZ72" i="41"/>
  <c r="AZ73" i="41"/>
  <c r="AZ74" i="41"/>
  <c r="AZ75" i="41"/>
  <c r="AZ76" i="41"/>
  <c r="AZ77" i="41"/>
  <c r="AZ78" i="41"/>
  <c r="AZ79" i="41"/>
  <c r="AZ80" i="41"/>
  <c r="AZ81" i="41"/>
  <c r="AZ82" i="41"/>
  <c r="AZ83" i="41"/>
  <c r="AZ84" i="41"/>
  <c r="AZ85" i="41"/>
  <c r="AZ86" i="41"/>
  <c r="AZ87" i="41"/>
  <c r="AZ88" i="41"/>
  <c r="AZ89" i="41"/>
  <c r="AZ90" i="41"/>
  <c r="AZ91" i="41"/>
  <c r="AZ92" i="41"/>
  <c r="AZ93" i="41"/>
  <c r="AZ94" i="41"/>
  <c r="AZ95" i="41"/>
  <c r="AZ96" i="41"/>
  <c r="AZ97" i="41"/>
  <c r="AZ98" i="41"/>
  <c r="AZ99" i="41"/>
  <c r="AZ100" i="41"/>
  <c r="AZ101" i="41"/>
  <c r="AZ2" i="41"/>
  <c r="BB3" i="41"/>
  <c r="BB4" i="41"/>
  <c r="BB5" i="41"/>
  <c r="BB6" i="41"/>
  <c r="BB7" i="41"/>
  <c r="BB8" i="41"/>
  <c r="BB9" i="41"/>
  <c r="BB10" i="41"/>
  <c r="BB11" i="41"/>
  <c r="BB12" i="41"/>
  <c r="BB13" i="41"/>
  <c r="BB14" i="41"/>
  <c r="BB15" i="41"/>
  <c r="BB16" i="41"/>
  <c r="BB17" i="41"/>
  <c r="BB18" i="41"/>
  <c r="BB19" i="41"/>
  <c r="BB20" i="41"/>
  <c r="BB21" i="41"/>
  <c r="BB22" i="41"/>
  <c r="BB23" i="41"/>
  <c r="BB24" i="41"/>
  <c r="BB25" i="41"/>
  <c r="BB26" i="41"/>
  <c r="BB27" i="41"/>
  <c r="BB28" i="41"/>
  <c r="BB29" i="41"/>
  <c r="BB30" i="41"/>
  <c r="BB31" i="41"/>
  <c r="BB32" i="41"/>
  <c r="BB33" i="41"/>
  <c r="BB34" i="41"/>
  <c r="BB35" i="41"/>
  <c r="BB36" i="41"/>
  <c r="BB37" i="41"/>
  <c r="BB38" i="41"/>
  <c r="BB39" i="41"/>
  <c r="BB40" i="41"/>
  <c r="BB41" i="41"/>
  <c r="BB42" i="41"/>
  <c r="BB43" i="41"/>
  <c r="BB44" i="41"/>
  <c r="BB45" i="41"/>
  <c r="BB46" i="41"/>
  <c r="BB47" i="41"/>
  <c r="BB48" i="41"/>
  <c r="BB49" i="41"/>
  <c r="BB50" i="41"/>
  <c r="BB51" i="41"/>
  <c r="BB52" i="41"/>
  <c r="BB53" i="41"/>
  <c r="BB54" i="41"/>
  <c r="BB55" i="41"/>
  <c r="BB56" i="41"/>
  <c r="BB57" i="41"/>
  <c r="BB58" i="41"/>
  <c r="BB59" i="41"/>
  <c r="BB60" i="41"/>
  <c r="BB61" i="41"/>
  <c r="BB62" i="41"/>
  <c r="BB63" i="41"/>
  <c r="BB64" i="41"/>
  <c r="BB65" i="41"/>
  <c r="BB66" i="41"/>
  <c r="BB67" i="41"/>
  <c r="BB68" i="41"/>
  <c r="BB69" i="41"/>
  <c r="BB70" i="41"/>
  <c r="BB71" i="41"/>
  <c r="BB72" i="41"/>
  <c r="BB73" i="41"/>
  <c r="BB74" i="41"/>
  <c r="BB75" i="41"/>
  <c r="BB76" i="41"/>
  <c r="BB77" i="41"/>
  <c r="BB78" i="41"/>
  <c r="BB79" i="41"/>
  <c r="BB80" i="41"/>
  <c r="BB81" i="41"/>
  <c r="BB82" i="41"/>
  <c r="BB83" i="41"/>
  <c r="BB84" i="41"/>
  <c r="BB85" i="41"/>
  <c r="BB86" i="41"/>
  <c r="BB87" i="41"/>
  <c r="BB88" i="41"/>
  <c r="BB89" i="41"/>
  <c r="BB90" i="41"/>
  <c r="BB91" i="41"/>
  <c r="BB92" i="41"/>
  <c r="BB93" i="41"/>
  <c r="BB94" i="41"/>
  <c r="BB95" i="41"/>
  <c r="BB96" i="41"/>
  <c r="BB97" i="41"/>
  <c r="BB98" i="41"/>
  <c r="BB99" i="41"/>
  <c r="BB100" i="41"/>
  <c r="BB101" i="41"/>
  <c r="BB2" i="41"/>
  <c r="BD3" i="41"/>
  <c r="BD4" i="41"/>
  <c r="BD5" i="41"/>
  <c r="BD6" i="41"/>
  <c r="BD7" i="41"/>
  <c r="BD8" i="41"/>
  <c r="BD9" i="41"/>
  <c r="BD10" i="41"/>
  <c r="BD11" i="41"/>
  <c r="BD12" i="41"/>
  <c r="BD13" i="41"/>
  <c r="BD14" i="41"/>
  <c r="BD15" i="41"/>
  <c r="BD16" i="41"/>
  <c r="BD17" i="41"/>
  <c r="BD18" i="41"/>
  <c r="BD19" i="41"/>
  <c r="BD20" i="41"/>
  <c r="BD21" i="41"/>
  <c r="BD22" i="41"/>
  <c r="BD23" i="41"/>
  <c r="BD24" i="41"/>
  <c r="BD25" i="41"/>
  <c r="BD26" i="41"/>
  <c r="BD27" i="41"/>
  <c r="BD28" i="41"/>
  <c r="BD29" i="41"/>
  <c r="BD30" i="41"/>
  <c r="BD31" i="41"/>
  <c r="BD32" i="41"/>
  <c r="BD33" i="41"/>
  <c r="BD34" i="41"/>
  <c r="BD35" i="41"/>
  <c r="BD36" i="41"/>
  <c r="BD37" i="41"/>
  <c r="BD38" i="41"/>
  <c r="BD39" i="41"/>
  <c r="BD40" i="41"/>
  <c r="BD41" i="41"/>
  <c r="BD42" i="41"/>
  <c r="BD43" i="41"/>
  <c r="BD44" i="41"/>
  <c r="BD45" i="41"/>
  <c r="BD46" i="41"/>
  <c r="BD47" i="41"/>
  <c r="BD48" i="41"/>
  <c r="BD49" i="41"/>
  <c r="BD50" i="41"/>
  <c r="BD51" i="41"/>
  <c r="BD52" i="41"/>
  <c r="BD53" i="41"/>
  <c r="BD54" i="41"/>
  <c r="BD55" i="41"/>
  <c r="BD56" i="41"/>
  <c r="BD57" i="41"/>
  <c r="BD58" i="41"/>
  <c r="BD59" i="41"/>
  <c r="BD60" i="41"/>
  <c r="BD61" i="41"/>
  <c r="BD62" i="41"/>
  <c r="BD63" i="41"/>
  <c r="BD64" i="41"/>
  <c r="BD65" i="41"/>
  <c r="BD66" i="41"/>
  <c r="BD67" i="41"/>
  <c r="BD68" i="41"/>
  <c r="BD69" i="41"/>
  <c r="BD70" i="41"/>
  <c r="BD71" i="41"/>
  <c r="BD72" i="41"/>
  <c r="BD73" i="41"/>
  <c r="BD74" i="41"/>
  <c r="BD75" i="41"/>
  <c r="BD76" i="41"/>
  <c r="BD77" i="41"/>
  <c r="BD78" i="41"/>
  <c r="BD79" i="41"/>
  <c r="BD80" i="41"/>
  <c r="BD81" i="41"/>
  <c r="BD82" i="41"/>
  <c r="BD83" i="41"/>
  <c r="BD84" i="41"/>
  <c r="BD85" i="41"/>
  <c r="BD86" i="41"/>
  <c r="BD87" i="41"/>
  <c r="BD88" i="41"/>
  <c r="BD89" i="41"/>
  <c r="BD90" i="41"/>
  <c r="BD91" i="41"/>
  <c r="BD92" i="41"/>
  <c r="BD93" i="41"/>
  <c r="BD94" i="41"/>
  <c r="BD95" i="41"/>
  <c r="BD96" i="41"/>
  <c r="BD97" i="41"/>
  <c r="BD98" i="41"/>
  <c r="BD99" i="41"/>
  <c r="BD100" i="41"/>
  <c r="BD101" i="41"/>
  <c r="BD2" i="41"/>
  <c r="BD3" i="40"/>
  <c r="BD4" i="40"/>
  <c r="BD5" i="40"/>
  <c r="BD6" i="40"/>
  <c r="BD7" i="40"/>
  <c r="BD8" i="40"/>
  <c r="BD9" i="40"/>
  <c r="BD10" i="40"/>
  <c r="BD11" i="40"/>
  <c r="BD12" i="40"/>
  <c r="BD13" i="40"/>
  <c r="BD14" i="40"/>
  <c r="BD15" i="40"/>
  <c r="BD16" i="40"/>
  <c r="BD17" i="40"/>
  <c r="BD18" i="40"/>
  <c r="BD19" i="40"/>
  <c r="BD20" i="40"/>
  <c r="BD21" i="40"/>
  <c r="BD22" i="40"/>
  <c r="BD23" i="40"/>
  <c r="BD24" i="40"/>
  <c r="BD25" i="40"/>
  <c r="BD26" i="40"/>
  <c r="BD27" i="40"/>
  <c r="BD28" i="40"/>
  <c r="BD29" i="40"/>
  <c r="BD30" i="40"/>
  <c r="BD31" i="40"/>
  <c r="BD32" i="40"/>
  <c r="BD33" i="40"/>
  <c r="BD34" i="40"/>
  <c r="BD35" i="40"/>
  <c r="BD36" i="40"/>
  <c r="BD37" i="40"/>
  <c r="BD38" i="40"/>
  <c r="BD39" i="40"/>
  <c r="BD40" i="40"/>
  <c r="BD41" i="40"/>
  <c r="BD42" i="40"/>
  <c r="BD43" i="40"/>
  <c r="BD44" i="40"/>
  <c r="BD45" i="40"/>
  <c r="BD46" i="40"/>
  <c r="BD47" i="40"/>
  <c r="BD48" i="40"/>
  <c r="BD49" i="40"/>
  <c r="BD50" i="40"/>
  <c r="BD51" i="40"/>
  <c r="BD52" i="40"/>
  <c r="BD53" i="40"/>
  <c r="BD54" i="40"/>
  <c r="BD55" i="40"/>
  <c r="BD56" i="40"/>
  <c r="BD57" i="40"/>
  <c r="BD58" i="40"/>
  <c r="BD59" i="40"/>
  <c r="BD60" i="40"/>
  <c r="BD61" i="40"/>
  <c r="BD62" i="40"/>
  <c r="BD63" i="40"/>
  <c r="BD64" i="40"/>
  <c r="BD65" i="40"/>
  <c r="BD66" i="40"/>
  <c r="BD67" i="40"/>
  <c r="BD68" i="40"/>
  <c r="BD69" i="40"/>
  <c r="BD70" i="40"/>
  <c r="BD71" i="40"/>
  <c r="BD72" i="40"/>
  <c r="BD73" i="40"/>
  <c r="BD74" i="40"/>
  <c r="BD75" i="40"/>
  <c r="BD76" i="40"/>
  <c r="BD77" i="40"/>
  <c r="BD78" i="40"/>
  <c r="BD79" i="40"/>
  <c r="BD80" i="40"/>
  <c r="BD81" i="40"/>
  <c r="BD82" i="40"/>
  <c r="BD83" i="40"/>
  <c r="BD84" i="40"/>
  <c r="BD85" i="40"/>
  <c r="BD86" i="40"/>
  <c r="BD87" i="40"/>
  <c r="BD88" i="40"/>
  <c r="BD89" i="40"/>
  <c r="BD90" i="40"/>
  <c r="BD91" i="40"/>
  <c r="BD92" i="40"/>
  <c r="BD93" i="40"/>
  <c r="BD94" i="40"/>
  <c r="BD95" i="40"/>
  <c r="BD96" i="40"/>
  <c r="BD97" i="40"/>
  <c r="BD98" i="40"/>
  <c r="BD99" i="40"/>
  <c r="BD100" i="40"/>
  <c r="BD101" i="40"/>
  <c r="BD2" i="40"/>
  <c r="BB3" i="40"/>
  <c r="BB4" i="40"/>
  <c r="BB5" i="40"/>
  <c r="BB6" i="40"/>
  <c r="BB7" i="40"/>
  <c r="BB8" i="40"/>
  <c r="BB9" i="40"/>
  <c r="BB10" i="40"/>
  <c r="BB11" i="40"/>
  <c r="BB12" i="40"/>
  <c r="BB13" i="40"/>
  <c r="BB14" i="40"/>
  <c r="BB15" i="40"/>
  <c r="BB16" i="40"/>
  <c r="BB17" i="40"/>
  <c r="BB18" i="40"/>
  <c r="BB19" i="40"/>
  <c r="BB20" i="40"/>
  <c r="BB21" i="40"/>
  <c r="BB22" i="40"/>
  <c r="BB23" i="40"/>
  <c r="BB24" i="40"/>
  <c r="BB25" i="40"/>
  <c r="BB26" i="40"/>
  <c r="BB27" i="40"/>
  <c r="BB28" i="40"/>
  <c r="BB29" i="40"/>
  <c r="BB30" i="40"/>
  <c r="BB31" i="40"/>
  <c r="BB32" i="40"/>
  <c r="BB33" i="40"/>
  <c r="BB34" i="40"/>
  <c r="BB35" i="40"/>
  <c r="BB36" i="40"/>
  <c r="BB37" i="40"/>
  <c r="BB38" i="40"/>
  <c r="BB39" i="40"/>
  <c r="BB40" i="40"/>
  <c r="BB41" i="40"/>
  <c r="BB42" i="40"/>
  <c r="BB43" i="40"/>
  <c r="BB44" i="40"/>
  <c r="BB45" i="40"/>
  <c r="BB46" i="40"/>
  <c r="BB47" i="40"/>
  <c r="BB48" i="40"/>
  <c r="BB49" i="40"/>
  <c r="BB50" i="40"/>
  <c r="BB51" i="40"/>
  <c r="BB52" i="40"/>
  <c r="BB53" i="40"/>
  <c r="BB54" i="40"/>
  <c r="BB55" i="40"/>
  <c r="BB56" i="40"/>
  <c r="BB57" i="40"/>
  <c r="BB58" i="40"/>
  <c r="BB59" i="40"/>
  <c r="BB60" i="40"/>
  <c r="BB61" i="40"/>
  <c r="BB62" i="40"/>
  <c r="BB63" i="40"/>
  <c r="BB64" i="40"/>
  <c r="BB65" i="40"/>
  <c r="BB66" i="40"/>
  <c r="BB67" i="40"/>
  <c r="BB68" i="40"/>
  <c r="BB69" i="40"/>
  <c r="BB70" i="40"/>
  <c r="BB71" i="40"/>
  <c r="BB72" i="40"/>
  <c r="BB73" i="40"/>
  <c r="BB74" i="40"/>
  <c r="BB75" i="40"/>
  <c r="BB76" i="40"/>
  <c r="BB77" i="40"/>
  <c r="BB78" i="40"/>
  <c r="BB79" i="40"/>
  <c r="BB80" i="40"/>
  <c r="BB81" i="40"/>
  <c r="BB82" i="40"/>
  <c r="BB83" i="40"/>
  <c r="BB84" i="40"/>
  <c r="BB85" i="40"/>
  <c r="BB86" i="40"/>
  <c r="BB87" i="40"/>
  <c r="BB88" i="40"/>
  <c r="BB89" i="40"/>
  <c r="BB90" i="40"/>
  <c r="BB91" i="40"/>
  <c r="BB92" i="40"/>
  <c r="BB93" i="40"/>
  <c r="BB94" i="40"/>
  <c r="BB95" i="40"/>
  <c r="BB96" i="40"/>
  <c r="BB97" i="40"/>
  <c r="BB98" i="40"/>
  <c r="BB99" i="40"/>
  <c r="BB100" i="40"/>
  <c r="BB101" i="40"/>
  <c r="BB2" i="40"/>
  <c r="AZ3" i="40"/>
  <c r="AZ4" i="40"/>
  <c r="AZ5" i="40"/>
  <c r="AZ6" i="40"/>
  <c r="AZ7" i="40"/>
  <c r="AZ8" i="40"/>
  <c r="AZ9" i="40"/>
  <c r="AZ10" i="40"/>
  <c r="AZ11" i="40"/>
  <c r="AZ12" i="40"/>
  <c r="AZ13" i="40"/>
  <c r="AZ14" i="40"/>
  <c r="AZ15" i="40"/>
  <c r="AZ16" i="40"/>
  <c r="AZ17" i="40"/>
  <c r="AZ18" i="40"/>
  <c r="AZ19" i="40"/>
  <c r="AZ20" i="40"/>
  <c r="AZ21" i="40"/>
  <c r="AZ22" i="40"/>
  <c r="AZ23" i="40"/>
  <c r="AZ24" i="40"/>
  <c r="AZ25" i="40"/>
  <c r="AZ26" i="40"/>
  <c r="AZ27" i="40"/>
  <c r="AZ28" i="40"/>
  <c r="AZ29" i="40"/>
  <c r="AZ30" i="40"/>
  <c r="AZ31" i="40"/>
  <c r="AZ32" i="40"/>
  <c r="AZ33" i="40"/>
  <c r="AZ34" i="40"/>
  <c r="AZ35" i="40"/>
  <c r="AZ36" i="40"/>
  <c r="AZ37" i="40"/>
  <c r="AZ38" i="40"/>
  <c r="AZ39" i="40"/>
  <c r="AZ40" i="40"/>
  <c r="AZ41" i="40"/>
  <c r="AZ42" i="40"/>
  <c r="AZ43" i="40"/>
  <c r="AZ44" i="40"/>
  <c r="AZ45" i="40"/>
  <c r="AZ46" i="40"/>
  <c r="AZ47" i="40"/>
  <c r="AZ48" i="40"/>
  <c r="AZ49" i="40"/>
  <c r="AZ50" i="40"/>
  <c r="AZ51" i="40"/>
  <c r="AZ52" i="40"/>
  <c r="AZ53" i="40"/>
  <c r="AZ54" i="40"/>
  <c r="AZ55" i="40"/>
  <c r="AZ56" i="40"/>
  <c r="AZ57" i="40"/>
  <c r="AZ58" i="40"/>
  <c r="AZ59" i="40"/>
  <c r="AZ60" i="40"/>
  <c r="AZ61" i="40"/>
  <c r="AZ62" i="40"/>
  <c r="AZ63" i="40"/>
  <c r="AZ64" i="40"/>
  <c r="AZ65" i="40"/>
  <c r="AZ66" i="40"/>
  <c r="AZ67" i="40"/>
  <c r="AZ68" i="40"/>
  <c r="AZ69" i="40"/>
  <c r="AZ70" i="40"/>
  <c r="AZ71" i="40"/>
  <c r="AZ72" i="40"/>
  <c r="AZ73" i="40"/>
  <c r="AZ74" i="40"/>
  <c r="AZ75" i="40"/>
  <c r="AZ76" i="40"/>
  <c r="AZ77" i="40"/>
  <c r="AZ78" i="40"/>
  <c r="AZ79" i="40"/>
  <c r="AZ80" i="40"/>
  <c r="AZ81" i="40"/>
  <c r="AZ82" i="40"/>
  <c r="AZ83" i="40"/>
  <c r="AZ84" i="40"/>
  <c r="AZ85" i="40"/>
  <c r="AZ86" i="40"/>
  <c r="AZ87" i="40"/>
  <c r="AZ88" i="40"/>
  <c r="AZ89" i="40"/>
  <c r="AZ90" i="40"/>
  <c r="AZ91" i="40"/>
  <c r="AZ92" i="40"/>
  <c r="AZ93" i="40"/>
  <c r="AZ94" i="40"/>
  <c r="AZ95" i="40"/>
  <c r="AZ96" i="40"/>
  <c r="AZ97" i="40"/>
  <c r="AZ98" i="40"/>
  <c r="AZ99" i="40"/>
  <c r="AZ100" i="40"/>
  <c r="AZ101" i="40"/>
  <c r="AZ2" i="40"/>
  <c r="AX3" i="40"/>
  <c r="AX4" i="40"/>
  <c r="AX5" i="40"/>
  <c r="AX6" i="40"/>
  <c r="AX7" i="40"/>
  <c r="AX8" i="40"/>
  <c r="AX9" i="40"/>
  <c r="AX10" i="40"/>
  <c r="AX11" i="40"/>
  <c r="AX12" i="40"/>
  <c r="AX13" i="40"/>
  <c r="AX14" i="40"/>
  <c r="AX15" i="40"/>
  <c r="AX16" i="40"/>
  <c r="AX17" i="40"/>
  <c r="AX18" i="40"/>
  <c r="AX19" i="40"/>
  <c r="AX20" i="40"/>
  <c r="AX21" i="40"/>
  <c r="AX22" i="40"/>
  <c r="AX23" i="40"/>
  <c r="AX24" i="40"/>
  <c r="AX25" i="40"/>
  <c r="AX26" i="40"/>
  <c r="AX27" i="40"/>
  <c r="AX28" i="40"/>
  <c r="AX29" i="40"/>
  <c r="AX30" i="40"/>
  <c r="AX31" i="40"/>
  <c r="AX32" i="40"/>
  <c r="AX33" i="40"/>
  <c r="AX34" i="40"/>
  <c r="AX35" i="40"/>
  <c r="AX36" i="40"/>
  <c r="AX37" i="40"/>
  <c r="AX38" i="40"/>
  <c r="AX39" i="40"/>
  <c r="AX40" i="40"/>
  <c r="AX41" i="40"/>
  <c r="AX42" i="40"/>
  <c r="AX43" i="40"/>
  <c r="AX44" i="40"/>
  <c r="AX45" i="40"/>
  <c r="AX46" i="40"/>
  <c r="AX47" i="40"/>
  <c r="AX48" i="40"/>
  <c r="AX49" i="40"/>
  <c r="AX50" i="40"/>
  <c r="AX51" i="40"/>
  <c r="AX52" i="40"/>
  <c r="AX53" i="40"/>
  <c r="AX54" i="40"/>
  <c r="AX55" i="40"/>
  <c r="AX56" i="40"/>
  <c r="AX57" i="40"/>
  <c r="AX58" i="40"/>
  <c r="AX59" i="40"/>
  <c r="AX60" i="40"/>
  <c r="AX61" i="40"/>
  <c r="AX62" i="40"/>
  <c r="AX63" i="40"/>
  <c r="AX64" i="40"/>
  <c r="AX65" i="40"/>
  <c r="AX66" i="40"/>
  <c r="AX67" i="40"/>
  <c r="AX68" i="40"/>
  <c r="AX69" i="40"/>
  <c r="AX70" i="40"/>
  <c r="AX71" i="40"/>
  <c r="AX72" i="40"/>
  <c r="AX73" i="40"/>
  <c r="AX74" i="40"/>
  <c r="AX75" i="40"/>
  <c r="AX76" i="40"/>
  <c r="AX77" i="40"/>
  <c r="AX78" i="40"/>
  <c r="AX79" i="40"/>
  <c r="AX80" i="40"/>
  <c r="AX81" i="40"/>
  <c r="AX82" i="40"/>
  <c r="AX83" i="40"/>
  <c r="AX84" i="40"/>
  <c r="AX85" i="40"/>
  <c r="AX86" i="40"/>
  <c r="AX87" i="40"/>
  <c r="AX88" i="40"/>
  <c r="AX89" i="40"/>
  <c r="AX90" i="40"/>
  <c r="AX91" i="40"/>
  <c r="AX92" i="40"/>
  <c r="AX93" i="40"/>
  <c r="AX94" i="40"/>
  <c r="AX95" i="40"/>
  <c r="AX96" i="40"/>
  <c r="AX97" i="40"/>
  <c r="AX98" i="40"/>
  <c r="AX99" i="40"/>
  <c r="AX100" i="40"/>
  <c r="AX101" i="40"/>
  <c r="AX2" i="40"/>
  <c r="AV3" i="40"/>
  <c r="AV4" i="40"/>
  <c r="AV5" i="40"/>
  <c r="AV6" i="40"/>
  <c r="AV7" i="40"/>
  <c r="AV8" i="40"/>
  <c r="AV9" i="40"/>
  <c r="AV10" i="40"/>
  <c r="AV11" i="40"/>
  <c r="AV12" i="40"/>
  <c r="AV13" i="40"/>
  <c r="AV14" i="40"/>
  <c r="AV15" i="40"/>
  <c r="AV16" i="40"/>
  <c r="AV17" i="40"/>
  <c r="AV18" i="40"/>
  <c r="AV19" i="40"/>
  <c r="AV20" i="40"/>
  <c r="AV21" i="40"/>
  <c r="AV22" i="40"/>
  <c r="AV23" i="40"/>
  <c r="AV24" i="40"/>
  <c r="AV25" i="40"/>
  <c r="AV26" i="40"/>
  <c r="AV27" i="40"/>
  <c r="AV28" i="40"/>
  <c r="AV29" i="40"/>
  <c r="AV30" i="40"/>
  <c r="AV31" i="40"/>
  <c r="AV32" i="40"/>
  <c r="AV33" i="40"/>
  <c r="AV34" i="40"/>
  <c r="AV35" i="40"/>
  <c r="AV36" i="40"/>
  <c r="AV37" i="40"/>
  <c r="AV38" i="40"/>
  <c r="AV39" i="40"/>
  <c r="AV40" i="40"/>
  <c r="AV41" i="40"/>
  <c r="AV42" i="40"/>
  <c r="AV43" i="40"/>
  <c r="AV44" i="40"/>
  <c r="AV45" i="40"/>
  <c r="AV46" i="40"/>
  <c r="AV47" i="40"/>
  <c r="AV48" i="40"/>
  <c r="AV49" i="40"/>
  <c r="AV50" i="40"/>
  <c r="AV51" i="40"/>
  <c r="AV52" i="40"/>
  <c r="AV53" i="40"/>
  <c r="AV54" i="40"/>
  <c r="AV55" i="40"/>
  <c r="AV56" i="40"/>
  <c r="AV57" i="40"/>
  <c r="AV58" i="40"/>
  <c r="AV59" i="40"/>
  <c r="AV60" i="40"/>
  <c r="AV61" i="40"/>
  <c r="AV62" i="40"/>
  <c r="AV63" i="40"/>
  <c r="AV64" i="40"/>
  <c r="AV65" i="40"/>
  <c r="AV66" i="40"/>
  <c r="AV67" i="40"/>
  <c r="AV68" i="40"/>
  <c r="AV69" i="40"/>
  <c r="AV70" i="40"/>
  <c r="AV71" i="40"/>
  <c r="AV72" i="40"/>
  <c r="AV73" i="40"/>
  <c r="AV74" i="40"/>
  <c r="AV75" i="40"/>
  <c r="AV76" i="40"/>
  <c r="AV77" i="40"/>
  <c r="AV78" i="40"/>
  <c r="AV79" i="40"/>
  <c r="AV80" i="40"/>
  <c r="AV81" i="40"/>
  <c r="AV82" i="40"/>
  <c r="AV83" i="40"/>
  <c r="AV84" i="40"/>
  <c r="AV85" i="40"/>
  <c r="AV86" i="40"/>
  <c r="AV87" i="40"/>
  <c r="AV88" i="40"/>
  <c r="AV89" i="40"/>
  <c r="AV90" i="40"/>
  <c r="AV91" i="40"/>
  <c r="AV92" i="40"/>
  <c r="AV93" i="40"/>
  <c r="AV94" i="40"/>
  <c r="AV95" i="40"/>
  <c r="AV96" i="40"/>
  <c r="AV97" i="40"/>
  <c r="AV98" i="40"/>
  <c r="AV99" i="40"/>
  <c r="AV100" i="40"/>
  <c r="AV101" i="40"/>
  <c r="AV2" i="40"/>
  <c r="AT3" i="40"/>
  <c r="AT4" i="40"/>
  <c r="AT5" i="40"/>
  <c r="AT6" i="40"/>
  <c r="AT7" i="40"/>
  <c r="AT8" i="40"/>
  <c r="AT9" i="40"/>
  <c r="AT10" i="40"/>
  <c r="AT11" i="40"/>
  <c r="AT12" i="40"/>
  <c r="AT13" i="40"/>
  <c r="AT14" i="40"/>
  <c r="AT15" i="40"/>
  <c r="AT16" i="40"/>
  <c r="AT17" i="40"/>
  <c r="AT18" i="40"/>
  <c r="AT19" i="40"/>
  <c r="AT20" i="40"/>
  <c r="AT21" i="40"/>
  <c r="AT22" i="40"/>
  <c r="AT23" i="40"/>
  <c r="AT24" i="40"/>
  <c r="AT25" i="40"/>
  <c r="AT26" i="40"/>
  <c r="AT27" i="40"/>
  <c r="AT28" i="40"/>
  <c r="AT29" i="40"/>
  <c r="AT30" i="40"/>
  <c r="AT31" i="40"/>
  <c r="AT32" i="40"/>
  <c r="AT33" i="40"/>
  <c r="AT34" i="40"/>
  <c r="AT35" i="40"/>
  <c r="AT36" i="40"/>
  <c r="AT37" i="40"/>
  <c r="AT38" i="40"/>
  <c r="AT39" i="40"/>
  <c r="AT40" i="40"/>
  <c r="AT41" i="40"/>
  <c r="AT42" i="40"/>
  <c r="AT43" i="40"/>
  <c r="AT44" i="40"/>
  <c r="AT45" i="40"/>
  <c r="AT46" i="40"/>
  <c r="AT47" i="40"/>
  <c r="AT48" i="40"/>
  <c r="AT49" i="40"/>
  <c r="AT50" i="40"/>
  <c r="AT51" i="40"/>
  <c r="AT52" i="40"/>
  <c r="AT53" i="40"/>
  <c r="AT54" i="40"/>
  <c r="AT55" i="40"/>
  <c r="AT56" i="40"/>
  <c r="AT57" i="40"/>
  <c r="AT58" i="40"/>
  <c r="AT59" i="40"/>
  <c r="AT60" i="40"/>
  <c r="AT61" i="40"/>
  <c r="AT62" i="40"/>
  <c r="AT63" i="40"/>
  <c r="AT64" i="40"/>
  <c r="AT65" i="40"/>
  <c r="AT66" i="40"/>
  <c r="AT67" i="40"/>
  <c r="AT68" i="40"/>
  <c r="AT69" i="40"/>
  <c r="AT70" i="40"/>
  <c r="AT71" i="40"/>
  <c r="AT72" i="40"/>
  <c r="AT73" i="40"/>
  <c r="AT74" i="40"/>
  <c r="AT75" i="40"/>
  <c r="AT76" i="40"/>
  <c r="AT77" i="40"/>
  <c r="AT78" i="40"/>
  <c r="AT79" i="40"/>
  <c r="AT80" i="40"/>
  <c r="AT81" i="40"/>
  <c r="AT82" i="40"/>
  <c r="AT83" i="40"/>
  <c r="AT84" i="40"/>
  <c r="AT85" i="40"/>
  <c r="AT86" i="40"/>
  <c r="AT87" i="40"/>
  <c r="AT88" i="40"/>
  <c r="AT89" i="40"/>
  <c r="AT90" i="40"/>
  <c r="AT91" i="40"/>
  <c r="AT92" i="40"/>
  <c r="AT93" i="40"/>
  <c r="AT94" i="40"/>
  <c r="AT95" i="40"/>
  <c r="AT96" i="40"/>
  <c r="AT97" i="40"/>
  <c r="AT98" i="40"/>
  <c r="AT99" i="40"/>
  <c r="AT100" i="40"/>
  <c r="AT101" i="40"/>
  <c r="AT2" i="40"/>
  <c r="AR3" i="40"/>
  <c r="AR4" i="40"/>
  <c r="AR5" i="40"/>
  <c r="AR6" i="40"/>
  <c r="AR7" i="40"/>
  <c r="AR8" i="40"/>
  <c r="AR9" i="40"/>
  <c r="AR10" i="40"/>
  <c r="AR11" i="40"/>
  <c r="AR12" i="40"/>
  <c r="AR13" i="40"/>
  <c r="AR14" i="40"/>
  <c r="AR15" i="40"/>
  <c r="AR16" i="40"/>
  <c r="AR17" i="40"/>
  <c r="AR18" i="40"/>
  <c r="AR19" i="40"/>
  <c r="AR20" i="40"/>
  <c r="AR21" i="40"/>
  <c r="AR22" i="40"/>
  <c r="AR23" i="40"/>
  <c r="AR24" i="40"/>
  <c r="AR25" i="40"/>
  <c r="AR26" i="40"/>
  <c r="AR27" i="40"/>
  <c r="AR28" i="40"/>
  <c r="AR29" i="40"/>
  <c r="AR30" i="40"/>
  <c r="AR31" i="40"/>
  <c r="AR32" i="40"/>
  <c r="AR33" i="40"/>
  <c r="AR34" i="40"/>
  <c r="AR35" i="40"/>
  <c r="AR36" i="40"/>
  <c r="AR37" i="40"/>
  <c r="AR38" i="40"/>
  <c r="AR39" i="40"/>
  <c r="AR40" i="40"/>
  <c r="AR41" i="40"/>
  <c r="AR42" i="40"/>
  <c r="AR43" i="40"/>
  <c r="AR44" i="40"/>
  <c r="AR45" i="40"/>
  <c r="AR46" i="40"/>
  <c r="AR47" i="40"/>
  <c r="AR48" i="40"/>
  <c r="AR49" i="40"/>
  <c r="AR50" i="40"/>
  <c r="AR51" i="40"/>
  <c r="AR52" i="40"/>
  <c r="AR53" i="40"/>
  <c r="AR54" i="40"/>
  <c r="AR55" i="40"/>
  <c r="AR56" i="40"/>
  <c r="AR57" i="40"/>
  <c r="AR58" i="40"/>
  <c r="AR59" i="40"/>
  <c r="AR60" i="40"/>
  <c r="AR61" i="40"/>
  <c r="AR62" i="40"/>
  <c r="AR63" i="40"/>
  <c r="AR64" i="40"/>
  <c r="AR65" i="40"/>
  <c r="AR66" i="40"/>
  <c r="AR67" i="40"/>
  <c r="AR68" i="40"/>
  <c r="AR69" i="40"/>
  <c r="AR70" i="40"/>
  <c r="AR71" i="40"/>
  <c r="AR72" i="40"/>
  <c r="AR73" i="40"/>
  <c r="AR74" i="40"/>
  <c r="AR75" i="40"/>
  <c r="AR76" i="40"/>
  <c r="AR77" i="40"/>
  <c r="AR78" i="40"/>
  <c r="AR79" i="40"/>
  <c r="AR80" i="40"/>
  <c r="AR81" i="40"/>
  <c r="AR82" i="40"/>
  <c r="AR83" i="40"/>
  <c r="AR84" i="40"/>
  <c r="AR85" i="40"/>
  <c r="AR86" i="40"/>
  <c r="AR87" i="40"/>
  <c r="AR88" i="40"/>
  <c r="AR89" i="40"/>
  <c r="AR90" i="40"/>
  <c r="AR91" i="40"/>
  <c r="AR92" i="40"/>
  <c r="AR93" i="40"/>
  <c r="AR94" i="40"/>
  <c r="AR95" i="40"/>
  <c r="AR96" i="40"/>
  <c r="AR97" i="40"/>
  <c r="AR98" i="40"/>
  <c r="AR99" i="40"/>
  <c r="AR100" i="40"/>
  <c r="AR101" i="40"/>
  <c r="AR2" i="40"/>
  <c r="AP3" i="40"/>
  <c r="AP4" i="40"/>
  <c r="AP5" i="40"/>
  <c r="AP6" i="40"/>
  <c r="AP7" i="40"/>
  <c r="AP8" i="40"/>
  <c r="AP9" i="40"/>
  <c r="AP10" i="40"/>
  <c r="AP11" i="40"/>
  <c r="AP12" i="40"/>
  <c r="AP13" i="40"/>
  <c r="AP14" i="40"/>
  <c r="AP15" i="40"/>
  <c r="AP16" i="40"/>
  <c r="AP17" i="40"/>
  <c r="AP18" i="40"/>
  <c r="AP19" i="40"/>
  <c r="AP20" i="40"/>
  <c r="AP21" i="40"/>
  <c r="AP22" i="40"/>
  <c r="AP23" i="40"/>
  <c r="AP24" i="40"/>
  <c r="AP25" i="40"/>
  <c r="AP26" i="40"/>
  <c r="AP27" i="40"/>
  <c r="AP28" i="40"/>
  <c r="AP29" i="40"/>
  <c r="AP30" i="40"/>
  <c r="AP31" i="40"/>
  <c r="AP32" i="40"/>
  <c r="AP33" i="40"/>
  <c r="AP34" i="40"/>
  <c r="AP35" i="40"/>
  <c r="AP36" i="40"/>
  <c r="AP37" i="40"/>
  <c r="AP38" i="40"/>
  <c r="AP39" i="40"/>
  <c r="AP40" i="40"/>
  <c r="AP41" i="40"/>
  <c r="AP42" i="40"/>
  <c r="AP43" i="40"/>
  <c r="AP44" i="40"/>
  <c r="AP45" i="40"/>
  <c r="AP46" i="40"/>
  <c r="AP47" i="40"/>
  <c r="AP48" i="40"/>
  <c r="AP49" i="40"/>
  <c r="AP50" i="40"/>
  <c r="AP51" i="40"/>
  <c r="AP52" i="40"/>
  <c r="AP53" i="40"/>
  <c r="AP54" i="40"/>
  <c r="AP55" i="40"/>
  <c r="AP56" i="40"/>
  <c r="AP57" i="40"/>
  <c r="AP58" i="40"/>
  <c r="AP59" i="40"/>
  <c r="AP60" i="40"/>
  <c r="AP61" i="40"/>
  <c r="AP62" i="40"/>
  <c r="AP63" i="40"/>
  <c r="AP64" i="40"/>
  <c r="AP65" i="40"/>
  <c r="AP66" i="40"/>
  <c r="AP67" i="40"/>
  <c r="AP68" i="40"/>
  <c r="AP69" i="40"/>
  <c r="AP70" i="40"/>
  <c r="AP71" i="40"/>
  <c r="AP72" i="40"/>
  <c r="AP73" i="40"/>
  <c r="AP74" i="40"/>
  <c r="AP75" i="40"/>
  <c r="AP76" i="40"/>
  <c r="AP77" i="40"/>
  <c r="AP78" i="40"/>
  <c r="AP79" i="40"/>
  <c r="AP80" i="40"/>
  <c r="AP81" i="40"/>
  <c r="AP82" i="40"/>
  <c r="AP83" i="40"/>
  <c r="AP84" i="40"/>
  <c r="AP85" i="40"/>
  <c r="AP86" i="40"/>
  <c r="AP87" i="40"/>
  <c r="AP88" i="40"/>
  <c r="AP89" i="40"/>
  <c r="AP90" i="40"/>
  <c r="AP91" i="40"/>
  <c r="AP92" i="40"/>
  <c r="AP93" i="40"/>
  <c r="AP94" i="40"/>
  <c r="AP95" i="40"/>
  <c r="AP96" i="40"/>
  <c r="AP97" i="40"/>
  <c r="AP98" i="40"/>
  <c r="AP99" i="40"/>
  <c r="AP100" i="40"/>
  <c r="AP101" i="40"/>
  <c r="AP2" i="40"/>
  <c r="AN3" i="40"/>
  <c r="AN4" i="40"/>
  <c r="AN5" i="40"/>
  <c r="AN6" i="40"/>
  <c r="AN7" i="40"/>
  <c r="AN8" i="40"/>
  <c r="AN9" i="40"/>
  <c r="AN10" i="40"/>
  <c r="AN11" i="40"/>
  <c r="AN12" i="40"/>
  <c r="AN13" i="40"/>
  <c r="AN14" i="40"/>
  <c r="AN15" i="40"/>
  <c r="AN16" i="40"/>
  <c r="AN17" i="40"/>
  <c r="AN18" i="40"/>
  <c r="AN19" i="40"/>
  <c r="AN20" i="40"/>
  <c r="AN21" i="40"/>
  <c r="AN22" i="40"/>
  <c r="AN23" i="40"/>
  <c r="AN24" i="40"/>
  <c r="AN25" i="40"/>
  <c r="AN26" i="40"/>
  <c r="AN27" i="40"/>
  <c r="AN28" i="40"/>
  <c r="AN29" i="40"/>
  <c r="AN30" i="40"/>
  <c r="AN31" i="40"/>
  <c r="AN32" i="40"/>
  <c r="AN33" i="40"/>
  <c r="AN34" i="40"/>
  <c r="AN35" i="40"/>
  <c r="AN36" i="40"/>
  <c r="AN37" i="40"/>
  <c r="AN38" i="40"/>
  <c r="AN39" i="40"/>
  <c r="AN40" i="40"/>
  <c r="AN41" i="40"/>
  <c r="AN42" i="40"/>
  <c r="AN43" i="40"/>
  <c r="AN44" i="40"/>
  <c r="AN45" i="40"/>
  <c r="AN46" i="40"/>
  <c r="AN47" i="40"/>
  <c r="AN48" i="40"/>
  <c r="AN49" i="40"/>
  <c r="AN50" i="40"/>
  <c r="AN51" i="40"/>
  <c r="AN52" i="40"/>
  <c r="AN53" i="40"/>
  <c r="AN54" i="40"/>
  <c r="AN55" i="40"/>
  <c r="AN56" i="40"/>
  <c r="AN57" i="40"/>
  <c r="AN58" i="40"/>
  <c r="AN59" i="40"/>
  <c r="AN60" i="40"/>
  <c r="AN61" i="40"/>
  <c r="AN62" i="40"/>
  <c r="AN63" i="40"/>
  <c r="AN64" i="40"/>
  <c r="AN65" i="40"/>
  <c r="AN66" i="40"/>
  <c r="AN67" i="40"/>
  <c r="AN68" i="40"/>
  <c r="AN69" i="40"/>
  <c r="AN70" i="40"/>
  <c r="AN71" i="40"/>
  <c r="AN72" i="40"/>
  <c r="AN73" i="40"/>
  <c r="AN74" i="40"/>
  <c r="AN75" i="40"/>
  <c r="AN76" i="40"/>
  <c r="AN77" i="40"/>
  <c r="AN78" i="40"/>
  <c r="AN79" i="40"/>
  <c r="AN80" i="40"/>
  <c r="AN81" i="40"/>
  <c r="AN82" i="40"/>
  <c r="AN83" i="40"/>
  <c r="AN84" i="40"/>
  <c r="AN85" i="40"/>
  <c r="AN86" i="40"/>
  <c r="AN87" i="40"/>
  <c r="AN88" i="40"/>
  <c r="AN89" i="40"/>
  <c r="AN90" i="40"/>
  <c r="AN91" i="40"/>
  <c r="AN92" i="40"/>
  <c r="AN93" i="40"/>
  <c r="AN94" i="40"/>
  <c r="AN95" i="40"/>
  <c r="AN96" i="40"/>
  <c r="AN97" i="40"/>
  <c r="AN98" i="40"/>
  <c r="AN99" i="40"/>
  <c r="AN100" i="40"/>
  <c r="AN101" i="40"/>
  <c r="AN2" i="40"/>
  <c r="AT3" i="39"/>
  <c r="AT4" i="39"/>
  <c r="AT5" i="39"/>
  <c r="AT6" i="39"/>
  <c r="AT7" i="39"/>
  <c r="AT8" i="39"/>
  <c r="AT9" i="39"/>
  <c r="AT10" i="39"/>
  <c r="AT11" i="39"/>
  <c r="AT12" i="39"/>
  <c r="AT13" i="39"/>
  <c r="AT14" i="39"/>
  <c r="AT15" i="39"/>
  <c r="AT16" i="39"/>
  <c r="AT17" i="39"/>
  <c r="AT18" i="39"/>
  <c r="AT19" i="39"/>
  <c r="AT20" i="39"/>
  <c r="AT21" i="39"/>
  <c r="AT22" i="39"/>
  <c r="AT23" i="39"/>
  <c r="AT24" i="39"/>
  <c r="AT25" i="39"/>
  <c r="AT26" i="39"/>
  <c r="AT27" i="39"/>
  <c r="AT28" i="39"/>
  <c r="AT29" i="39"/>
  <c r="AT30" i="39"/>
  <c r="AT31" i="39"/>
  <c r="AT32" i="39"/>
  <c r="AT33" i="39"/>
  <c r="AT34" i="39"/>
  <c r="AT35" i="39"/>
  <c r="AT36" i="39"/>
  <c r="AT37" i="39"/>
  <c r="AT38" i="39"/>
  <c r="AT39" i="39"/>
  <c r="AT40" i="39"/>
  <c r="AT41" i="39"/>
  <c r="AT42" i="39"/>
  <c r="AT43" i="39"/>
  <c r="AT44" i="39"/>
  <c r="AT45" i="39"/>
  <c r="AT46" i="39"/>
  <c r="AT47" i="39"/>
  <c r="AT48" i="39"/>
  <c r="AT49" i="39"/>
  <c r="AT50" i="39"/>
  <c r="AT51" i="39"/>
  <c r="AT52" i="39"/>
  <c r="AT53" i="39"/>
  <c r="AT54" i="39"/>
  <c r="AT55" i="39"/>
  <c r="AT56" i="39"/>
  <c r="AT57" i="39"/>
  <c r="AT58" i="39"/>
  <c r="AT59" i="39"/>
  <c r="AT60" i="39"/>
  <c r="AT61" i="39"/>
  <c r="AT62" i="39"/>
  <c r="AT63" i="39"/>
  <c r="AT64" i="39"/>
  <c r="AT65" i="39"/>
  <c r="AT66" i="39"/>
  <c r="AT67" i="39"/>
  <c r="AT68" i="39"/>
  <c r="AT69" i="39"/>
  <c r="AT70" i="39"/>
  <c r="AT71" i="39"/>
  <c r="AT72" i="39"/>
  <c r="AT73" i="39"/>
  <c r="AT74" i="39"/>
  <c r="AT75" i="39"/>
  <c r="AT76" i="39"/>
  <c r="AT77" i="39"/>
  <c r="AT78" i="39"/>
  <c r="AT79" i="39"/>
  <c r="AT80" i="39"/>
  <c r="AT81" i="39"/>
  <c r="AT82" i="39"/>
  <c r="AT83" i="39"/>
  <c r="AT84" i="39"/>
  <c r="AT85" i="39"/>
  <c r="AT86" i="39"/>
  <c r="AT87" i="39"/>
  <c r="AT88" i="39"/>
  <c r="AT89" i="39"/>
  <c r="AT90" i="39"/>
  <c r="AT91" i="39"/>
  <c r="AT92" i="39"/>
  <c r="AT93" i="39"/>
  <c r="AT94" i="39"/>
  <c r="AT95" i="39"/>
  <c r="AT96" i="39"/>
  <c r="AT97" i="39"/>
  <c r="AT98" i="39"/>
  <c r="AT99" i="39"/>
  <c r="AT100" i="39"/>
  <c r="AT101" i="39"/>
  <c r="AT2" i="39"/>
  <c r="AR3" i="39"/>
  <c r="AR4" i="39"/>
  <c r="AR5" i="39"/>
  <c r="AR6" i="39"/>
  <c r="AR7" i="39"/>
  <c r="AR8" i="39"/>
  <c r="AR9" i="39"/>
  <c r="AR10" i="39"/>
  <c r="AR11" i="39"/>
  <c r="AR12" i="39"/>
  <c r="AR13" i="39"/>
  <c r="AR14" i="39"/>
  <c r="AR15" i="39"/>
  <c r="AR16" i="39"/>
  <c r="AR17" i="39"/>
  <c r="AR18" i="39"/>
  <c r="AR19" i="39"/>
  <c r="AR20" i="39"/>
  <c r="AR21" i="39"/>
  <c r="AR22" i="39"/>
  <c r="AR23" i="39"/>
  <c r="AR24" i="39"/>
  <c r="AR25" i="39"/>
  <c r="AR26" i="39"/>
  <c r="AR27" i="39"/>
  <c r="AR28" i="39"/>
  <c r="AR29" i="39"/>
  <c r="AR30" i="39"/>
  <c r="AR31" i="39"/>
  <c r="AR32" i="39"/>
  <c r="AR33" i="39"/>
  <c r="AR34" i="39"/>
  <c r="AR35" i="39"/>
  <c r="AR36" i="39"/>
  <c r="AR37" i="39"/>
  <c r="AR38" i="39"/>
  <c r="AR39" i="39"/>
  <c r="AR40" i="39"/>
  <c r="AR41" i="39"/>
  <c r="AR42" i="39"/>
  <c r="AR43" i="39"/>
  <c r="AR44" i="39"/>
  <c r="AR45" i="39"/>
  <c r="AR46" i="39"/>
  <c r="AR47" i="39"/>
  <c r="AR48" i="39"/>
  <c r="AR49" i="39"/>
  <c r="AR50" i="39"/>
  <c r="AR51" i="39"/>
  <c r="AR52" i="39"/>
  <c r="AR53" i="39"/>
  <c r="AR54" i="39"/>
  <c r="AR55" i="39"/>
  <c r="AR56" i="39"/>
  <c r="AR57" i="39"/>
  <c r="AR58" i="39"/>
  <c r="AR59" i="39"/>
  <c r="AR60" i="39"/>
  <c r="AR61" i="39"/>
  <c r="AR62" i="39"/>
  <c r="AR63" i="39"/>
  <c r="AR64" i="39"/>
  <c r="AR65" i="39"/>
  <c r="AR66" i="39"/>
  <c r="AR67" i="39"/>
  <c r="AR68" i="39"/>
  <c r="AR69" i="39"/>
  <c r="AR70" i="39"/>
  <c r="AR71" i="39"/>
  <c r="AR72" i="39"/>
  <c r="AR73" i="39"/>
  <c r="AR74" i="39"/>
  <c r="AR75" i="39"/>
  <c r="AR76" i="39"/>
  <c r="AR77" i="39"/>
  <c r="AR78" i="39"/>
  <c r="AR79" i="39"/>
  <c r="AR80" i="39"/>
  <c r="AR81" i="39"/>
  <c r="AR82" i="39"/>
  <c r="AR83" i="39"/>
  <c r="AR84" i="39"/>
  <c r="AR85" i="39"/>
  <c r="AR86" i="39"/>
  <c r="AR87" i="39"/>
  <c r="AR88" i="39"/>
  <c r="AR89" i="39"/>
  <c r="AR90" i="39"/>
  <c r="AR91" i="39"/>
  <c r="AR92" i="39"/>
  <c r="AR93" i="39"/>
  <c r="AR94" i="39"/>
  <c r="AR95" i="39"/>
  <c r="AR96" i="39"/>
  <c r="AR97" i="39"/>
  <c r="AR98" i="39"/>
  <c r="AR99" i="39"/>
  <c r="AR100" i="39"/>
  <c r="AR101" i="39"/>
  <c r="AR2" i="39"/>
  <c r="AP3" i="39"/>
  <c r="AP4" i="39"/>
  <c r="AP5" i="39"/>
  <c r="AP6" i="39"/>
  <c r="AP7" i="39"/>
  <c r="AP8" i="39"/>
  <c r="AP9" i="39"/>
  <c r="AP10" i="39"/>
  <c r="AP11" i="39"/>
  <c r="AP12" i="39"/>
  <c r="AP13" i="39"/>
  <c r="AP14" i="39"/>
  <c r="AP15" i="39"/>
  <c r="AP16" i="39"/>
  <c r="AP17" i="39"/>
  <c r="AP18" i="39"/>
  <c r="AP19" i="39"/>
  <c r="AP20" i="39"/>
  <c r="AP21" i="39"/>
  <c r="AP22" i="39"/>
  <c r="AP23" i="39"/>
  <c r="AP24" i="39"/>
  <c r="AP25" i="39"/>
  <c r="AP26" i="39"/>
  <c r="AP27" i="39"/>
  <c r="AP28" i="39"/>
  <c r="AP29" i="39"/>
  <c r="AP30" i="39"/>
  <c r="AP31" i="39"/>
  <c r="AP32" i="39"/>
  <c r="AP33" i="39"/>
  <c r="AP34" i="39"/>
  <c r="AP35" i="39"/>
  <c r="AP36" i="39"/>
  <c r="AP37" i="39"/>
  <c r="AP38" i="39"/>
  <c r="AP39" i="39"/>
  <c r="AP40" i="39"/>
  <c r="AP41" i="39"/>
  <c r="AP42" i="39"/>
  <c r="AP43" i="39"/>
  <c r="AP44" i="39"/>
  <c r="AP45" i="39"/>
  <c r="AP46" i="39"/>
  <c r="AP47" i="39"/>
  <c r="AP48" i="39"/>
  <c r="AP49" i="39"/>
  <c r="AP50" i="39"/>
  <c r="AP51" i="39"/>
  <c r="AP52" i="39"/>
  <c r="AP53" i="39"/>
  <c r="AP54" i="39"/>
  <c r="AP55" i="39"/>
  <c r="AP56" i="39"/>
  <c r="AP57" i="39"/>
  <c r="AP58" i="39"/>
  <c r="AP59" i="39"/>
  <c r="AP60" i="39"/>
  <c r="AP61" i="39"/>
  <c r="AP62" i="39"/>
  <c r="AP63" i="39"/>
  <c r="AP64" i="39"/>
  <c r="AP65" i="39"/>
  <c r="AP66" i="39"/>
  <c r="AP67" i="39"/>
  <c r="AP68" i="39"/>
  <c r="AP69" i="39"/>
  <c r="AP70" i="39"/>
  <c r="AP71" i="39"/>
  <c r="AP72" i="39"/>
  <c r="AP73" i="39"/>
  <c r="AP74" i="39"/>
  <c r="AP75" i="39"/>
  <c r="AP76" i="39"/>
  <c r="AP77" i="39"/>
  <c r="AP78" i="39"/>
  <c r="AP79" i="39"/>
  <c r="AP80" i="39"/>
  <c r="AP81" i="39"/>
  <c r="AP82" i="39"/>
  <c r="AP83" i="39"/>
  <c r="AP84" i="39"/>
  <c r="AP85" i="39"/>
  <c r="AP86" i="39"/>
  <c r="AP87" i="39"/>
  <c r="AP88" i="39"/>
  <c r="AP89" i="39"/>
  <c r="AP90" i="39"/>
  <c r="AP91" i="39"/>
  <c r="AP92" i="39"/>
  <c r="AP93" i="39"/>
  <c r="AP94" i="39"/>
  <c r="AP95" i="39"/>
  <c r="AP96" i="39"/>
  <c r="AP97" i="39"/>
  <c r="AP98" i="39"/>
  <c r="AP99" i="39"/>
  <c r="AP100" i="39"/>
  <c r="AP101" i="39"/>
  <c r="AP2" i="39"/>
  <c r="AN3" i="39"/>
  <c r="AN4" i="39"/>
  <c r="AN5" i="39"/>
  <c r="AN6" i="39"/>
  <c r="AN7" i="39"/>
  <c r="AN8" i="39"/>
  <c r="AN9" i="39"/>
  <c r="AN10" i="39"/>
  <c r="AN11" i="39"/>
  <c r="AN12" i="39"/>
  <c r="AN13" i="39"/>
  <c r="AN14" i="39"/>
  <c r="AN15" i="39"/>
  <c r="AN16" i="39"/>
  <c r="AN17" i="39"/>
  <c r="AN18" i="39"/>
  <c r="AN19" i="39"/>
  <c r="AN20" i="39"/>
  <c r="AN21" i="39"/>
  <c r="AN22" i="39"/>
  <c r="AN23" i="39"/>
  <c r="AN24" i="39"/>
  <c r="AN25" i="39"/>
  <c r="AN26" i="39"/>
  <c r="AN27" i="39"/>
  <c r="AN28" i="39"/>
  <c r="AN29" i="39"/>
  <c r="AN30" i="39"/>
  <c r="AN31" i="39"/>
  <c r="AN32" i="39"/>
  <c r="AN33" i="39"/>
  <c r="AN34" i="39"/>
  <c r="AN35" i="39"/>
  <c r="AN36" i="39"/>
  <c r="AN37" i="39"/>
  <c r="AN38" i="39"/>
  <c r="AN39" i="39"/>
  <c r="AN40" i="39"/>
  <c r="AN41" i="39"/>
  <c r="AN42" i="39"/>
  <c r="AN43" i="39"/>
  <c r="AN44" i="39"/>
  <c r="AN45" i="39"/>
  <c r="AN46" i="39"/>
  <c r="AN47" i="39"/>
  <c r="AN48" i="39"/>
  <c r="AN49" i="39"/>
  <c r="AN50" i="39"/>
  <c r="AN51" i="39"/>
  <c r="AN52" i="39"/>
  <c r="AN53" i="39"/>
  <c r="AN54" i="39"/>
  <c r="AN55" i="39"/>
  <c r="AN56" i="39"/>
  <c r="AN57" i="39"/>
  <c r="AN58" i="39"/>
  <c r="AN59" i="39"/>
  <c r="AN60" i="39"/>
  <c r="AN61" i="39"/>
  <c r="AN62" i="39"/>
  <c r="AN63" i="39"/>
  <c r="AN64" i="39"/>
  <c r="AN65" i="39"/>
  <c r="AN66" i="39"/>
  <c r="AN67" i="39"/>
  <c r="AN68" i="39"/>
  <c r="AN69" i="39"/>
  <c r="AN70" i="39"/>
  <c r="AN71" i="39"/>
  <c r="AN72" i="39"/>
  <c r="AN73" i="39"/>
  <c r="AN74" i="39"/>
  <c r="AN75" i="39"/>
  <c r="AN76" i="39"/>
  <c r="AN77" i="39"/>
  <c r="AN78" i="39"/>
  <c r="AN79" i="39"/>
  <c r="AN80" i="39"/>
  <c r="AN81" i="39"/>
  <c r="AN82" i="39"/>
  <c r="AN83" i="39"/>
  <c r="AN84" i="39"/>
  <c r="AN85" i="39"/>
  <c r="AN86" i="39"/>
  <c r="AN87" i="39"/>
  <c r="AN88" i="39"/>
  <c r="AN89" i="39"/>
  <c r="AN90" i="39"/>
  <c r="AN91" i="39"/>
  <c r="AN92" i="39"/>
  <c r="AN93" i="39"/>
  <c r="AN94" i="39"/>
  <c r="AN95" i="39"/>
  <c r="AN96" i="39"/>
  <c r="AN97" i="39"/>
  <c r="AN98" i="39"/>
  <c r="AN99" i="39"/>
  <c r="AN100" i="39"/>
  <c r="AN101" i="39"/>
  <c r="AN2" i="39"/>
  <c r="AL3" i="39"/>
  <c r="AL4" i="39"/>
  <c r="AL5" i="39"/>
  <c r="AL6" i="39"/>
  <c r="AL7" i="39"/>
  <c r="AL8" i="39"/>
  <c r="AL9" i="39"/>
  <c r="AL10" i="39"/>
  <c r="AL11" i="39"/>
  <c r="AL12" i="39"/>
  <c r="AL13" i="39"/>
  <c r="AL14" i="39"/>
  <c r="AL15" i="39"/>
  <c r="AL16" i="39"/>
  <c r="AL17" i="39"/>
  <c r="AL18" i="39"/>
  <c r="AL19" i="39"/>
  <c r="AL20" i="39"/>
  <c r="AL21" i="39"/>
  <c r="AL22" i="39"/>
  <c r="AL23" i="39"/>
  <c r="AL24" i="39"/>
  <c r="AL25" i="39"/>
  <c r="AL26" i="39"/>
  <c r="AL27" i="39"/>
  <c r="AL28" i="39"/>
  <c r="AL29" i="39"/>
  <c r="AL30" i="39"/>
  <c r="AL31" i="39"/>
  <c r="AL32" i="39"/>
  <c r="AL33" i="39"/>
  <c r="AL34" i="39"/>
  <c r="AL35" i="39"/>
  <c r="AL36" i="39"/>
  <c r="AL37" i="39"/>
  <c r="AL38" i="39"/>
  <c r="AL39" i="39"/>
  <c r="AL40" i="39"/>
  <c r="AL41" i="39"/>
  <c r="AL42" i="39"/>
  <c r="AL43" i="39"/>
  <c r="AL44" i="39"/>
  <c r="AL45" i="39"/>
  <c r="AL46" i="39"/>
  <c r="AL47" i="39"/>
  <c r="AL48" i="39"/>
  <c r="AL49" i="39"/>
  <c r="AL50" i="39"/>
  <c r="AL51" i="39"/>
  <c r="AL52" i="39"/>
  <c r="AL53" i="39"/>
  <c r="AL54" i="39"/>
  <c r="AL55" i="39"/>
  <c r="AL56" i="39"/>
  <c r="AL57" i="39"/>
  <c r="AL58" i="39"/>
  <c r="AL59" i="39"/>
  <c r="AL60" i="39"/>
  <c r="AL61" i="39"/>
  <c r="AL62" i="39"/>
  <c r="AL63" i="39"/>
  <c r="AL64" i="39"/>
  <c r="AL65" i="39"/>
  <c r="AL66" i="39"/>
  <c r="AL67" i="39"/>
  <c r="AL68" i="39"/>
  <c r="AL69" i="39"/>
  <c r="AL70" i="39"/>
  <c r="AL71" i="39"/>
  <c r="AL72" i="39"/>
  <c r="AL73" i="39"/>
  <c r="AL74" i="39"/>
  <c r="AL75" i="39"/>
  <c r="AL76" i="39"/>
  <c r="AL77" i="39"/>
  <c r="AL78" i="39"/>
  <c r="AL79" i="39"/>
  <c r="AL80" i="39"/>
  <c r="AL81" i="39"/>
  <c r="AL82" i="39"/>
  <c r="AL83" i="39"/>
  <c r="AL84" i="39"/>
  <c r="AL85" i="39"/>
  <c r="AL86" i="39"/>
  <c r="AL87" i="39"/>
  <c r="AL88" i="39"/>
  <c r="AL89" i="39"/>
  <c r="AL90" i="39"/>
  <c r="AL91" i="39"/>
  <c r="AL92" i="39"/>
  <c r="AL93" i="39"/>
  <c r="AL94" i="39"/>
  <c r="AL95" i="39"/>
  <c r="AL96" i="39"/>
  <c r="AL97" i="39"/>
  <c r="AL98" i="39"/>
  <c r="AL99" i="39"/>
  <c r="AL100" i="39"/>
  <c r="AL101" i="39"/>
  <c r="AL2" i="39"/>
  <c r="AV3" i="39"/>
  <c r="AV4" i="39"/>
  <c r="AV5" i="39"/>
  <c r="AV6" i="39"/>
  <c r="AV7" i="39"/>
  <c r="AV8" i="39"/>
  <c r="AV9" i="39"/>
  <c r="AV10" i="39"/>
  <c r="AV11" i="39"/>
  <c r="AV12" i="39"/>
  <c r="AV13" i="39"/>
  <c r="AV14" i="39"/>
  <c r="AV15" i="39"/>
  <c r="AV16" i="39"/>
  <c r="AV17" i="39"/>
  <c r="AV18" i="39"/>
  <c r="AV19" i="39"/>
  <c r="AV20" i="39"/>
  <c r="AV21" i="39"/>
  <c r="AV22" i="39"/>
  <c r="AV23" i="39"/>
  <c r="AV24" i="39"/>
  <c r="AV25" i="39"/>
  <c r="AV26" i="39"/>
  <c r="AV27" i="39"/>
  <c r="AV28" i="39"/>
  <c r="AV29" i="39"/>
  <c r="AV30" i="39"/>
  <c r="AV31" i="39"/>
  <c r="AV32" i="39"/>
  <c r="AV33" i="39"/>
  <c r="AV34" i="39"/>
  <c r="AV35" i="39"/>
  <c r="AV36" i="39"/>
  <c r="AV37" i="39"/>
  <c r="AV38" i="39"/>
  <c r="AV39" i="39"/>
  <c r="AV40" i="39"/>
  <c r="AV41" i="39"/>
  <c r="AV42" i="39"/>
  <c r="AV43" i="39"/>
  <c r="AV44" i="39"/>
  <c r="AV45" i="39"/>
  <c r="AV46" i="39"/>
  <c r="AV47" i="39"/>
  <c r="AV48" i="39"/>
  <c r="AV49" i="39"/>
  <c r="AV50" i="39"/>
  <c r="AV51" i="39"/>
  <c r="AV52" i="39"/>
  <c r="AV53" i="39"/>
  <c r="AV54" i="39"/>
  <c r="AV55" i="39"/>
  <c r="AV56" i="39"/>
  <c r="AV57" i="39"/>
  <c r="AV58" i="39"/>
  <c r="AV59" i="39"/>
  <c r="AV60" i="39"/>
  <c r="AV61" i="39"/>
  <c r="AV62" i="39"/>
  <c r="AV63" i="39"/>
  <c r="AV64" i="39"/>
  <c r="AV65" i="39"/>
  <c r="AV66" i="39"/>
  <c r="AV67" i="39"/>
  <c r="AV68" i="39"/>
  <c r="AV69" i="39"/>
  <c r="AV70" i="39"/>
  <c r="AV71" i="39"/>
  <c r="AV72" i="39"/>
  <c r="AV73" i="39"/>
  <c r="AV74" i="39"/>
  <c r="AV75" i="39"/>
  <c r="AV76" i="39"/>
  <c r="AV77" i="39"/>
  <c r="AV78" i="39"/>
  <c r="AV79" i="39"/>
  <c r="AV80" i="39"/>
  <c r="AV81" i="39"/>
  <c r="AV82" i="39"/>
  <c r="AV83" i="39"/>
  <c r="AV84" i="39"/>
  <c r="AV85" i="39"/>
  <c r="AV86" i="39"/>
  <c r="AV87" i="39"/>
  <c r="AV88" i="39"/>
  <c r="AV89" i="39"/>
  <c r="AV90" i="39"/>
  <c r="AV91" i="39"/>
  <c r="AV92" i="39"/>
  <c r="AV93" i="39"/>
  <c r="AV94" i="39"/>
  <c r="AV95" i="39"/>
  <c r="AV96" i="39"/>
  <c r="AV97" i="39"/>
  <c r="AV98" i="39"/>
  <c r="AV99" i="39"/>
  <c r="AV100" i="39"/>
  <c r="AV101" i="39"/>
  <c r="AV2" i="39"/>
  <c r="AX3" i="39"/>
  <c r="AX4" i="39"/>
  <c r="AX5" i="39"/>
  <c r="AX6" i="39"/>
  <c r="AX7" i="39"/>
  <c r="AX8" i="39"/>
  <c r="AX9" i="39"/>
  <c r="AX10" i="39"/>
  <c r="AX11" i="39"/>
  <c r="AX12" i="39"/>
  <c r="AX13" i="39"/>
  <c r="AX14" i="39"/>
  <c r="AX15" i="39"/>
  <c r="AX16" i="39"/>
  <c r="AX17" i="39"/>
  <c r="AX18" i="39"/>
  <c r="AX19" i="39"/>
  <c r="AX20" i="39"/>
  <c r="AX21" i="39"/>
  <c r="AX22" i="39"/>
  <c r="AX23" i="39"/>
  <c r="AX24" i="39"/>
  <c r="AX25" i="39"/>
  <c r="AX26" i="39"/>
  <c r="AX27" i="39"/>
  <c r="AX28" i="39"/>
  <c r="AX29" i="39"/>
  <c r="AX30" i="39"/>
  <c r="AX31" i="39"/>
  <c r="AX32" i="39"/>
  <c r="AX33" i="39"/>
  <c r="AX34" i="39"/>
  <c r="AX35" i="39"/>
  <c r="AX36" i="39"/>
  <c r="AX37" i="39"/>
  <c r="AX38" i="39"/>
  <c r="AX39" i="39"/>
  <c r="AX40" i="39"/>
  <c r="AX41" i="39"/>
  <c r="AX42" i="39"/>
  <c r="AX43" i="39"/>
  <c r="AX44" i="39"/>
  <c r="AX45" i="39"/>
  <c r="AX46" i="39"/>
  <c r="AX47" i="39"/>
  <c r="AX48" i="39"/>
  <c r="AX49" i="39"/>
  <c r="AX50" i="39"/>
  <c r="AX51" i="39"/>
  <c r="AX52" i="39"/>
  <c r="AX53" i="39"/>
  <c r="AX54" i="39"/>
  <c r="AX55" i="39"/>
  <c r="AX56" i="39"/>
  <c r="AX57" i="39"/>
  <c r="AX58" i="39"/>
  <c r="AX59" i="39"/>
  <c r="AX60" i="39"/>
  <c r="AX61" i="39"/>
  <c r="AX62" i="39"/>
  <c r="AX63" i="39"/>
  <c r="AX64" i="39"/>
  <c r="AX65" i="39"/>
  <c r="AX66" i="39"/>
  <c r="AX67" i="39"/>
  <c r="AX68" i="39"/>
  <c r="AX69" i="39"/>
  <c r="AX70" i="39"/>
  <c r="AX71" i="39"/>
  <c r="AX72" i="39"/>
  <c r="AX73" i="39"/>
  <c r="AX74" i="39"/>
  <c r="AX75" i="39"/>
  <c r="AX76" i="39"/>
  <c r="AX77" i="39"/>
  <c r="AX78" i="39"/>
  <c r="AX79" i="39"/>
  <c r="AX80" i="39"/>
  <c r="AX81" i="39"/>
  <c r="AX82" i="39"/>
  <c r="AX83" i="39"/>
  <c r="AX84" i="39"/>
  <c r="AX85" i="39"/>
  <c r="AX86" i="39"/>
  <c r="AX87" i="39"/>
  <c r="AX88" i="39"/>
  <c r="AX89" i="39"/>
  <c r="AX90" i="39"/>
  <c r="AX91" i="39"/>
  <c r="AX92" i="39"/>
  <c r="AX93" i="39"/>
  <c r="AX94" i="39"/>
  <c r="AX95" i="39"/>
  <c r="AX96" i="39"/>
  <c r="AX97" i="39"/>
  <c r="AX98" i="39"/>
  <c r="AX99" i="39"/>
  <c r="AX100" i="39"/>
  <c r="AX101" i="39"/>
  <c r="AX2" i="39"/>
  <c r="AZ3" i="39"/>
  <c r="AZ4" i="39"/>
  <c r="AZ5" i="39"/>
  <c r="AZ6" i="39"/>
  <c r="AZ7" i="39"/>
  <c r="AZ8" i="39"/>
  <c r="AZ9" i="39"/>
  <c r="AZ10" i="39"/>
  <c r="AZ11" i="39"/>
  <c r="AZ12" i="39"/>
  <c r="AZ13" i="39"/>
  <c r="AZ14" i="39"/>
  <c r="AZ15" i="39"/>
  <c r="AZ16" i="39"/>
  <c r="AZ17" i="39"/>
  <c r="AZ18" i="39"/>
  <c r="AZ19" i="39"/>
  <c r="AZ20" i="39"/>
  <c r="AZ21" i="39"/>
  <c r="AZ22" i="39"/>
  <c r="AZ23" i="39"/>
  <c r="AZ24" i="39"/>
  <c r="AZ25" i="39"/>
  <c r="AZ26" i="39"/>
  <c r="AZ27" i="39"/>
  <c r="AZ28" i="39"/>
  <c r="AZ29" i="39"/>
  <c r="AZ30" i="39"/>
  <c r="AZ31" i="39"/>
  <c r="AZ32" i="39"/>
  <c r="AZ33" i="39"/>
  <c r="AZ34" i="39"/>
  <c r="AZ35" i="39"/>
  <c r="AZ36" i="39"/>
  <c r="AZ37" i="39"/>
  <c r="AZ38" i="39"/>
  <c r="AZ39" i="39"/>
  <c r="AZ40" i="39"/>
  <c r="AZ41" i="39"/>
  <c r="AZ42" i="39"/>
  <c r="AZ43" i="39"/>
  <c r="AZ44" i="39"/>
  <c r="AZ45" i="39"/>
  <c r="AZ46" i="39"/>
  <c r="AZ47" i="39"/>
  <c r="AZ48" i="39"/>
  <c r="AZ49" i="39"/>
  <c r="AZ50" i="39"/>
  <c r="AZ51" i="39"/>
  <c r="AZ52" i="39"/>
  <c r="AZ53" i="39"/>
  <c r="AZ54" i="39"/>
  <c r="AZ55" i="39"/>
  <c r="AZ56" i="39"/>
  <c r="AZ57" i="39"/>
  <c r="AZ58" i="39"/>
  <c r="AZ59" i="39"/>
  <c r="AZ60" i="39"/>
  <c r="AZ61" i="39"/>
  <c r="AZ62" i="39"/>
  <c r="AZ63" i="39"/>
  <c r="AZ64" i="39"/>
  <c r="AZ65" i="39"/>
  <c r="AZ66" i="39"/>
  <c r="AZ67" i="39"/>
  <c r="AZ68" i="39"/>
  <c r="AZ69" i="39"/>
  <c r="AZ70" i="39"/>
  <c r="AZ71" i="39"/>
  <c r="AZ72" i="39"/>
  <c r="AZ73" i="39"/>
  <c r="AZ74" i="39"/>
  <c r="AZ75" i="39"/>
  <c r="AZ76" i="39"/>
  <c r="AZ77" i="39"/>
  <c r="AZ78" i="39"/>
  <c r="AZ79" i="39"/>
  <c r="AZ80" i="39"/>
  <c r="AZ81" i="39"/>
  <c r="AZ82" i="39"/>
  <c r="AZ83" i="39"/>
  <c r="AZ84" i="39"/>
  <c r="AZ85" i="39"/>
  <c r="AZ86" i="39"/>
  <c r="AZ87" i="39"/>
  <c r="AZ88" i="39"/>
  <c r="AZ89" i="39"/>
  <c r="AZ90" i="39"/>
  <c r="AZ91" i="39"/>
  <c r="AZ92" i="39"/>
  <c r="AZ93" i="39"/>
  <c r="AZ94" i="39"/>
  <c r="AZ95" i="39"/>
  <c r="AZ96" i="39"/>
  <c r="AZ97" i="39"/>
  <c r="AZ98" i="39"/>
  <c r="AZ99" i="39"/>
  <c r="AZ100" i="39"/>
  <c r="AZ101" i="39"/>
  <c r="AZ2" i="39"/>
  <c r="BD3" i="39"/>
  <c r="BD4" i="39"/>
  <c r="BD5" i="39"/>
  <c r="BD6" i="39"/>
  <c r="BD7" i="39"/>
  <c r="BD8" i="39"/>
  <c r="BD9" i="39"/>
  <c r="BD10" i="39"/>
  <c r="BD11" i="39"/>
  <c r="BD12" i="39"/>
  <c r="BD13" i="39"/>
  <c r="BD14" i="39"/>
  <c r="BD15" i="39"/>
  <c r="BD16" i="39"/>
  <c r="BD17" i="39"/>
  <c r="BD18" i="39"/>
  <c r="BD19" i="39"/>
  <c r="BD20" i="39"/>
  <c r="BD21" i="39"/>
  <c r="BD22" i="39"/>
  <c r="BD23" i="39"/>
  <c r="BD24" i="39"/>
  <c r="BD25" i="39"/>
  <c r="BD26" i="39"/>
  <c r="BD27" i="39"/>
  <c r="BD28" i="39"/>
  <c r="BD29" i="39"/>
  <c r="BD30" i="39"/>
  <c r="BD31" i="39"/>
  <c r="BD32" i="39"/>
  <c r="BD33" i="39"/>
  <c r="BD34" i="39"/>
  <c r="BD35" i="39"/>
  <c r="BD36" i="39"/>
  <c r="BD37" i="39"/>
  <c r="BD38" i="39"/>
  <c r="BD39" i="39"/>
  <c r="BD40" i="39"/>
  <c r="BD41" i="39"/>
  <c r="BD42" i="39"/>
  <c r="BD43" i="39"/>
  <c r="BD44" i="39"/>
  <c r="BD45" i="39"/>
  <c r="BD46" i="39"/>
  <c r="BD47" i="39"/>
  <c r="BD48" i="39"/>
  <c r="BD49" i="39"/>
  <c r="BD50" i="39"/>
  <c r="BD51" i="39"/>
  <c r="BD52" i="39"/>
  <c r="BD53" i="39"/>
  <c r="BD54" i="39"/>
  <c r="BD55" i="39"/>
  <c r="BD56" i="39"/>
  <c r="BD57" i="39"/>
  <c r="BD58" i="39"/>
  <c r="BD59" i="39"/>
  <c r="BD60" i="39"/>
  <c r="BD61" i="39"/>
  <c r="BD62" i="39"/>
  <c r="BD63" i="39"/>
  <c r="BD64" i="39"/>
  <c r="BD65" i="39"/>
  <c r="BD66" i="39"/>
  <c r="BD67" i="39"/>
  <c r="BD68" i="39"/>
  <c r="BD69" i="39"/>
  <c r="BD70" i="39"/>
  <c r="BD71" i="39"/>
  <c r="BD72" i="39"/>
  <c r="BD73" i="39"/>
  <c r="BD74" i="39"/>
  <c r="BD75" i="39"/>
  <c r="BD76" i="39"/>
  <c r="BD77" i="39"/>
  <c r="BD78" i="39"/>
  <c r="BD79" i="39"/>
  <c r="BD80" i="39"/>
  <c r="BD81" i="39"/>
  <c r="BD82" i="39"/>
  <c r="BD83" i="39"/>
  <c r="BD84" i="39"/>
  <c r="BD85" i="39"/>
  <c r="BD86" i="39"/>
  <c r="BD87" i="39"/>
  <c r="BD88" i="39"/>
  <c r="BD89" i="39"/>
  <c r="BD90" i="39"/>
  <c r="BD91" i="39"/>
  <c r="BD92" i="39"/>
  <c r="BD93" i="39"/>
  <c r="BD94" i="39"/>
  <c r="BD95" i="39"/>
  <c r="BD96" i="39"/>
  <c r="BD97" i="39"/>
  <c r="BD98" i="39"/>
  <c r="BD99" i="39"/>
  <c r="BD100" i="39"/>
  <c r="BD101" i="39"/>
  <c r="BD2" i="39"/>
  <c r="BB3" i="39"/>
  <c r="BB4" i="39"/>
  <c r="BB5" i="39"/>
  <c r="BB6" i="39"/>
  <c r="BB7" i="39"/>
  <c r="BB8" i="39"/>
  <c r="BB9" i="39"/>
  <c r="BB10" i="39"/>
  <c r="BB11" i="39"/>
  <c r="BB12" i="39"/>
  <c r="BB13" i="39"/>
  <c r="BB14" i="39"/>
  <c r="BB15" i="39"/>
  <c r="BB16" i="39"/>
  <c r="BB17" i="39"/>
  <c r="BB18" i="39"/>
  <c r="BB19" i="39"/>
  <c r="BB20" i="39"/>
  <c r="BB21" i="39"/>
  <c r="BB22" i="39"/>
  <c r="BB23" i="39"/>
  <c r="BB24" i="39"/>
  <c r="BB25" i="39"/>
  <c r="BB26" i="39"/>
  <c r="BB27" i="39"/>
  <c r="BB28" i="39"/>
  <c r="BB29" i="39"/>
  <c r="BB30" i="39"/>
  <c r="BB31" i="39"/>
  <c r="BB32" i="39"/>
  <c r="BB33" i="39"/>
  <c r="BB34" i="39"/>
  <c r="BB35" i="39"/>
  <c r="BB36" i="39"/>
  <c r="BB37" i="39"/>
  <c r="BB38" i="39"/>
  <c r="BB39" i="39"/>
  <c r="BB40" i="39"/>
  <c r="BB41" i="39"/>
  <c r="BB42" i="39"/>
  <c r="BB43" i="39"/>
  <c r="BB44" i="39"/>
  <c r="BB45" i="39"/>
  <c r="BB46" i="39"/>
  <c r="BB47" i="39"/>
  <c r="BB48" i="39"/>
  <c r="BB49" i="39"/>
  <c r="BB50" i="39"/>
  <c r="BB51" i="39"/>
  <c r="BB52" i="39"/>
  <c r="BB53" i="39"/>
  <c r="BB54" i="39"/>
  <c r="BB55" i="39"/>
  <c r="BB56" i="39"/>
  <c r="BB57" i="39"/>
  <c r="BB58" i="39"/>
  <c r="BB59" i="39"/>
  <c r="BB60" i="39"/>
  <c r="BB61" i="39"/>
  <c r="BB62" i="39"/>
  <c r="BB63" i="39"/>
  <c r="BB64" i="39"/>
  <c r="BB65" i="39"/>
  <c r="BB66" i="39"/>
  <c r="BB67" i="39"/>
  <c r="BB68" i="39"/>
  <c r="BB69" i="39"/>
  <c r="BB70" i="39"/>
  <c r="BB71" i="39"/>
  <c r="BB72" i="39"/>
  <c r="BB73" i="39"/>
  <c r="BB74" i="39"/>
  <c r="BB75" i="39"/>
  <c r="BB76" i="39"/>
  <c r="BB77" i="39"/>
  <c r="BB78" i="39"/>
  <c r="BB79" i="39"/>
  <c r="BB80" i="39"/>
  <c r="BB81" i="39"/>
  <c r="BB82" i="39"/>
  <c r="BB83" i="39"/>
  <c r="BB84" i="39"/>
  <c r="BB85" i="39"/>
  <c r="BB86" i="39"/>
  <c r="BB87" i="39"/>
  <c r="BB88" i="39"/>
  <c r="BB89" i="39"/>
  <c r="BB90" i="39"/>
  <c r="BB91" i="39"/>
  <c r="BB92" i="39"/>
  <c r="BB93" i="39"/>
  <c r="BB94" i="39"/>
  <c r="BB95" i="39"/>
  <c r="BB96" i="39"/>
  <c r="BB97" i="39"/>
  <c r="BB98" i="39"/>
  <c r="BB99" i="39"/>
  <c r="BB100" i="39"/>
  <c r="BB101" i="39"/>
  <c r="BB2" i="39"/>
  <c r="BI3" i="38"/>
  <c r="BI4" i="38"/>
  <c r="BI5" i="38"/>
  <c r="BI6" i="38"/>
  <c r="BI7" i="38"/>
  <c r="BI8" i="38"/>
  <c r="BI9" i="38"/>
  <c r="BI10" i="38"/>
  <c r="BI11" i="38"/>
  <c r="BI12" i="38"/>
  <c r="BI13" i="38"/>
  <c r="BI14" i="38"/>
  <c r="BI15" i="38"/>
  <c r="BI16" i="38"/>
  <c r="BI17" i="38"/>
  <c r="BI18" i="38"/>
  <c r="BI19" i="38"/>
  <c r="BI20" i="38"/>
  <c r="BI21" i="38"/>
  <c r="BI22" i="38"/>
  <c r="BI23" i="38"/>
  <c r="BI24" i="38"/>
  <c r="BI25" i="38"/>
  <c r="BI26" i="38"/>
  <c r="BI27" i="38"/>
  <c r="BI28" i="38"/>
  <c r="BI29" i="38"/>
  <c r="BI30" i="38"/>
  <c r="BI31" i="38"/>
  <c r="BI32" i="38"/>
  <c r="BI33" i="38"/>
  <c r="BI34" i="38"/>
  <c r="BI35" i="38"/>
  <c r="BI36" i="38"/>
  <c r="BI37" i="38"/>
  <c r="BI38" i="38"/>
  <c r="BI39" i="38"/>
  <c r="BI40" i="38"/>
  <c r="BI41" i="38"/>
  <c r="BI42" i="38"/>
  <c r="BI43" i="38"/>
  <c r="BI44" i="38"/>
  <c r="BI45" i="38"/>
  <c r="BI46" i="38"/>
  <c r="BI47" i="38"/>
  <c r="BI48" i="38"/>
  <c r="BI49" i="38"/>
  <c r="BI50" i="38"/>
  <c r="BI51" i="38"/>
  <c r="BI52" i="38"/>
  <c r="BI53" i="38"/>
  <c r="BI54" i="38"/>
  <c r="BI55" i="38"/>
  <c r="BI56" i="38"/>
  <c r="BI57" i="38"/>
  <c r="BI58" i="38"/>
  <c r="BI59" i="38"/>
  <c r="BI60" i="38"/>
  <c r="BI61" i="38"/>
  <c r="BI62" i="38"/>
  <c r="BI63" i="38"/>
  <c r="BI64" i="38"/>
  <c r="BI65" i="38"/>
  <c r="BI66" i="38"/>
  <c r="BI67" i="38"/>
  <c r="BI68" i="38"/>
  <c r="BI69" i="38"/>
  <c r="BI70" i="38"/>
  <c r="BI71" i="38"/>
  <c r="BI72" i="38"/>
  <c r="BI73" i="38"/>
  <c r="BI74" i="38"/>
  <c r="BI75" i="38"/>
  <c r="BI76" i="38"/>
  <c r="BI77" i="38"/>
  <c r="BI78" i="38"/>
  <c r="BI79" i="38"/>
  <c r="BI80" i="38"/>
  <c r="BI81" i="38"/>
  <c r="BI82" i="38"/>
  <c r="BI83" i="38"/>
  <c r="BI84" i="38"/>
  <c r="BI85" i="38"/>
  <c r="BI86" i="38"/>
  <c r="BI87" i="38"/>
  <c r="BI88" i="38"/>
  <c r="BI89" i="38"/>
  <c r="BI90" i="38"/>
  <c r="BI91" i="38"/>
  <c r="BI92" i="38"/>
  <c r="BI93" i="38"/>
  <c r="BI94" i="38"/>
  <c r="BI95" i="38"/>
  <c r="BI96" i="38"/>
  <c r="BI97" i="38"/>
  <c r="BI98" i="38"/>
  <c r="BI99" i="38"/>
  <c r="BI100" i="38"/>
  <c r="BI101" i="38"/>
  <c r="BI2" i="38"/>
  <c r="BG3" i="38"/>
  <c r="BG4" i="38"/>
  <c r="BG5" i="38"/>
  <c r="BG6" i="38"/>
  <c r="BG7" i="38"/>
  <c r="BG8" i="38"/>
  <c r="BG9" i="38"/>
  <c r="BG10" i="38"/>
  <c r="BG11" i="38"/>
  <c r="BG12" i="38"/>
  <c r="BG13" i="38"/>
  <c r="BG14" i="38"/>
  <c r="BG15" i="38"/>
  <c r="BG16" i="38"/>
  <c r="BG17" i="38"/>
  <c r="BG18" i="38"/>
  <c r="BG19" i="38"/>
  <c r="BG20" i="38"/>
  <c r="BG21" i="38"/>
  <c r="BG22" i="38"/>
  <c r="BG23" i="38"/>
  <c r="BG24" i="38"/>
  <c r="BG25" i="38"/>
  <c r="BG26" i="38"/>
  <c r="BG27" i="38"/>
  <c r="BG28" i="38"/>
  <c r="BG29" i="38"/>
  <c r="BG30" i="38"/>
  <c r="BG31" i="38"/>
  <c r="BG32" i="38"/>
  <c r="BG33" i="38"/>
  <c r="BG34" i="38"/>
  <c r="BG35" i="38"/>
  <c r="BG36" i="38"/>
  <c r="BG37" i="38"/>
  <c r="BG38" i="38"/>
  <c r="BG39" i="38"/>
  <c r="BG40" i="38"/>
  <c r="BG41" i="38"/>
  <c r="BG42" i="38"/>
  <c r="BG43" i="38"/>
  <c r="BG44" i="38"/>
  <c r="BG45" i="38"/>
  <c r="BG46" i="38"/>
  <c r="BG47" i="38"/>
  <c r="BG48" i="38"/>
  <c r="BG49" i="38"/>
  <c r="BG50" i="38"/>
  <c r="BG51" i="38"/>
  <c r="BG52" i="38"/>
  <c r="BG53" i="38"/>
  <c r="BG54" i="38"/>
  <c r="BG55" i="38"/>
  <c r="BG56" i="38"/>
  <c r="BG57" i="38"/>
  <c r="BG58" i="38"/>
  <c r="BG59" i="38"/>
  <c r="BG60" i="38"/>
  <c r="BG61" i="38"/>
  <c r="BG62" i="38"/>
  <c r="BG63" i="38"/>
  <c r="BG64" i="38"/>
  <c r="BG65" i="38"/>
  <c r="BG66" i="38"/>
  <c r="BG67" i="38"/>
  <c r="BG68" i="38"/>
  <c r="BG69" i="38"/>
  <c r="BG70" i="38"/>
  <c r="BG71" i="38"/>
  <c r="BG72" i="38"/>
  <c r="BG73" i="38"/>
  <c r="BG74" i="38"/>
  <c r="BG75" i="38"/>
  <c r="BG76" i="38"/>
  <c r="BG77" i="38"/>
  <c r="BG78" i="38"/>
  <c r="BG79" i="38"/>
  <c r="BG80" i="38"/>
  <c r="BG81" i="38"/>
  <c r="BG82" i="38"/>
  <c r="BG83" i="38"/>
  <c r="BG84" i="38"/>
  <c r="BG85" i="38"/>
  <c r="BG86" i="38"/>
  <c r="BG87" i="38"/>
  <c r="BG88" i="38"/>
  <c r="BG89" i="38"/>
  <c r="BG90" i="38"/>
  <c r="BG91" i="38"/>
  <c r="BG92" i="38"/>
  <c r="BG93" i="38"/>
  <c r="BG94" i="38"/>
  <c r="BG95" i="38"/>
  <c r="BG96" i="38"/>
  <c r="BG97" i="38"/>
  <c r="BG98" i="38"/>
  <c r="BG99" i="38"/>
  <c r="BG100" i="38"/>
  <c r="BG101" i="38"/>
  <c r="BG2" i="38"/>
  <c r="BE3" i="38"/>
  <c r="BE4" i="38"/>
  <c r="BE5" i="38"/>
  <c r="BE6" i="38"/>
  <c r="BE7" i="38"/>
  <c r="BE8" i="38"/>
  <c r="BE9" i="38"/>
  <c r="BE10" i="38"/>
  <c r="BE11" i="38"/>
  <c r="BE12" i="38"/>
  <c r="BE13" i="38"/>
  <c r="BE14" i="38"/>
  <c r="BE15" i="38"/>
  <c r="BE16" i="38"/>
  <c r="BE17" i="38"/>
  <c r="BE18" i="38"/>
  <c r="BE19" i="38"/>
  <c r="BE20" i="38"/>
  <c r="BE21" i="38"/>
  <c r="BE22" i="38"/>
  <c r="BE23" i="38"/>
  <c r="BE24" i="38"/>
  <c r="BE25" i="38"/>
  <c r="BE26" i="38"/>
  <c r="BE27" i="38"/>
  <c r="BE28" i="38"/>
  <c r="BE29" i="38"/>
  <c r="BE30" i="38"/>
  <c r="BE31" i="38"/>
  <c r="BE32" i="38"/>
  <c r="BE33" i="38"/>
  <c r="BE34" i="38"/>
  <c r="BE35" i="38"/>
  <c r="BE36" i="38"/>
  <c r="BE37" i="38"/>
  <c r="BE38" i="38"/>
  <c r="BE39" i="38"/>
  <c r="BE40" i="38"/>
  <c r="BE41" i="38"/>
  <c r="BE42" i="38"/>
  <c r="BE43" i="38"/>
  <c r="BE44" i="38"/>
  <c r="BE45" i="38"/>
  <c r="BE46" i="38"/>
  <c r="BE47" i="38"/>
  <c r="BE48" i="38"/>
  <c r="BE49" i="38"/>
  <c r="BE50" i="38"/>
  <c r="BE51" i="38"/>
  <c r="BE52" i="38"/>
  <c r="BE53" i="38"/>
  <c r="BE54" i="38"/>
  <c r="BE55" i="38"/>
  <c r="BE56" i="38"/>
  <c r="BE57" i="38"/>
  <c r="BE58" i="38"/>
  <c r="BE59" i="38"/>
  <c r="BE60" i="38"/>
  <c r="BE61" i="38"/>
  <c r="BE62" i="38"/>
  <c r="BE63" i="38"/>
  <c r="BE64" i="38"/>
  <c r="BE65" i="38"/>
  <c r="BE66" i="38"/>
  <c r="BE67" i="38"/>
  <c r="BE68" i="38"/>
  <c r="BE69" i="38"/>
  <c r="BE70" i="38"/>
  <c r="BE71" i="38"/>
  <c r="BE72" i="38"/>
  <c r="BE73" i="38"/>
  <c r="BE74" i="38"/>
  <c r="BE75" i="38"/>
  <c r="BE76" i="38"/>
  <c r="BE77" i="38"/>
  <c r="BE78" i="38"/>
  <c r="BE79" i="38"/>
  <c r="BE80" i="38"/>
  <c r="BE81" i="38"/>
  <c r="BE82" i="38"/>
  <c r="BE83" i="38"/>
  <c r="BE84" i="38"/>
  <c r="BE85" i="38"/>
  <c r="BE86" i="38"/>
  <c r="BE87" i="38"/>
  <c r="BE88" i="38"/>
  <c r="BE89" i="38"/>
  <c r="BE90" i="38"/>
  <c r="BE91" i="38"/>
  <c r="BE92" i="38"/>
  <c r="BE93" i="38"/>
  <c r="BE94" i="38"/>
  <c r="BE95" i="38"/>
  <c r="BE96" i="38"/>
  <c r="BE97" i="38"/>
  <c r="BE98" i="38"/>
  <c r="BE99" i="38"/>
  <c r="BE100" i="38"/>
  <c r="BE101" i="38"/>
  <c r="BE2" i="38"/>
  <c r="BC3" i="38"/>
  <c r="BC4" i="38"/>
  <c r="BC5" i="38"/>
  <c r="BC6" i="38"/>
  <c r="BC7" i="38"/>
  <c r="BC8" i="38"/>
  <c r="BC9" i="38"/>
  <c r="BC10" i="38"/>
  <c r="BC11" i="38"/>
  <c r="BC12" i="38"/>
  <c r="BC13" i="38"/>
  <c r="BC14" i="38"/>
  <c r="BC15" i="38"/>
  <c r="BC16" i="38"/>
  <c r="BC17" i="38"/>
  <c r="BC18" i="38"/>
  <c r="BC19" i="38"/>
  <c r="BC20" i="38"/>
  <c r="BC21" i="38"/>
  <c r="BC22" i="38"/>
  <c r="BC23" i="38"/>
  <c r="BC24" i="38"/>
  <c r="BC25" i="38"/>
  <c r="BC26" i="38"/>
  <c r="BC27" i="38"/>
  <c r="BC28" i="38"/>
  <c r="BC29" i="38"/>
  <c r="BC30" i="38"/>
  <c r="BC31" i="38"/>
  <c r="BC32" i="38"/>
  <c r="BC33" i="38"/>
  <c r="BC34" i="38"/>
  <c r="BC35" i="38"/>
  <c r="BC36" i="38"/>
  <c r="BC37" i="38"/>
  <c r="BC38" i="38"/>
  <c r="BC39" i="38"/>
  <c r="BC40" i="38"/>
  <c r="BC41" i="38"/>
  <c r="BC42" i="38"/>
  <c r="BC43" i="38"/>
  <c r="BC44" i="38"/>
  <c r="BC45" i="38"/>
  <c r="BC46" i="38"/>
  <c r="BC47" i="38"/>
  <c r="BC48" i="38"/>
  <c r="BC49" i="38"/>
  <c r="BC50" i="38"/>
  <c r="BC51" i="38"/>
  <c r="BC52" i="38"/>
  <c r="BC53" i="38"/>
  <c r="BC54" i="38"/>
  <c r="BC55" i="38"/>
  <c r="BC56" i="38"/>
  <c r="BC57" i="38"/>
  <c r="BC58" i="38"/>
  <c r="BC59" i="38"/>
  <c r="BC60" i="38"/>
  <c r="BC61" i="38"/>
  <c r="BC62" i="38"/>
  <c r="BC63" i="38"/>
  <c r="BC64" i="38"/>
  <c r="BC65" i="38"/>
  <c r="BC66" i="38"/>
  <c r="BC67" i="38"/>
  <c r="BC68" i="38"/>
  <c r="BC69" i="38"/>
  <c r="BC70" i="38"/>
  <c r="BC71" i="38"/>
  <c r="BC72" i="38"/>
  <c r="BC73" i="38"/>
  <c r="BC74" i="38"/>
  <c r="BC75" i="38"/>
  <c r="BC76" i="38"/>
  <c r="BC77" i="38"/>
  <c r="BC78" i="38"/>
  <c r="BC79" i="38"/>
  <c r="BC80" i="38"/>
  <c r="BC81" i="38"/>
  <c r="BC82" i="38"/>
  <c r="BC83" i="38"/>
  <c r="BC84" i="38"/>
  <c r="BC85" i="38"/>
  <c r="BC86" i="38"/>
  <c r="BC87" i="38"/>
  <c r="BC88" i="38"/>
  <c r="BC89" i="38"/>
  <c r="BC90" i="38"/>
  <c r="BC91" i="38"/>
  <c r="BC92" i="38"/>
  <c r="BC93" i="38"/>
  <c r="BC94" i="38"/>
  <c r="BC95" i="38"/>
  <c r="BC96" i="38"/>
  <c r="BC97" i="38"/>
  <c r="BC98" i="38"/>
  <c r="BC99" i="38"/>
  <c r="BC100" i="38"/>
  <c r="BC101" i="38"/>
  <c r="BC2" i="38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2" i="38"/>
  <c r="AY3" i="38"/>
  <c r="AY4" i="38"/>
  <c r="AY5" i="38"/>
  <c r="AY6" i="38"/>
  <c r="AY7" i="38"/>
  <c r="AY8" i="38"/>
  <c r="AY9" i="38"/>
  <c r="AY10" i="38"/>
  <c r="AY11" i="38"/>
  <c r="AY12" i="38"/>
  <c r="AY13" i="38"/>
  <c r="AY14" i="38"/>
  <c r="AY15" i="38"/>
  <c r="AY16" i="38"/>
  <c r="AY17" i="38"/>
  <c r="AY18" i="38"/>
  <c r="AY19" i="38"/>
  <c r="AY20" i="38"/>
  <c r="AY21" i="38"/>
  <c r="AY22" i="38"/>
  <c r="AY23" i="38"/>
  <c r="AY24" i="38"/>
  <c r="AY25" i="38"/>
  <c r="AY26" i="38"/>
  <c r="AY27" i="38"/>
  <c r="AY28" i="38"/>
  <c r="AY29" i="38"/>
  <c r="AY30" i="38"/>
  <c r="AY31" i="38"/>
  <c r="AY32" i="38"/>
  <c r="AY33" i="38"/>
  <c r="AY34" i="38"/>
  <c r="AY35" i="38"/>
  <c r="AY36" i="38"/>
  <c r="AY37" i="38"/>
  <c r="AY38" i="38"/>
  <c r="AY39" i="38"/>
  <c r="AY40" i="38"/>
  <c r="AY41" i="38"/>
  <c r="AY42" i="38"/>
  <c r="AY43" i="38"/>
  <c r="AY44" i="38"/>
  <c r="AY45" i="38"/>
  <c r="AY46" i="38"/>
  <c r="AY47" i="38"/>
  <c r="AY48" i="38"/>
  <c r="AY49" i="38"/>
  <c r="AY50" i="38"/>
  <c r="AY51" i="38"/>
  <c r="AY52" i="38"/>
  <c r="AY53" i="38"/>
  <c r="AY54" i="38"/>
  <c r="AY55" i="38"/>
  <c r="AY56" i="38"/>
  <c r="AY57" i="38"/>
  <c r="AY58" i="38"/>
  <c r="AY59" i="38"/>
  <c r="AY60" i="38"/>
  <c r="AY61" i="38"/>
  <c r="AY62" i="38"/>
  <c r="AY63" i="38"/>
  <c r="AY64" i="38"/>
  <c r="AY65" i="38"/>
  <c r="AY66" i="38"/>
  <c r="AY67" i="38"/>
  <c r="AY68" i="38"/>
  <c r="AY69" i="38"/>
  <c r="AY70" i="38"/>
  <c r="AY71" i="38"/>
  <c r="AY72" i="38"/>
  <c r="AY73" i="38"/>
  <c r="AY74" i="38"/>
  <c r="AY75" i="38"/>
  <c r="AY76" i="38"/>
  <c r="AY77" i="38"/>
  <c r="AY78" i="38"/>
  <c r="AY79" i="38"/>
  <c r="AY80" i="38"/>
  <c r="AY81" i="38"/>
  <c r="AY82" i="38"/>
  <c r="AY83" i="38"/>
  <c r="AY84" i="38"/>
  <c r="AY85" i="38"/>
  <c r="AY86" i="38"/>
  <c r="AY87" i="38"/>
  <c r="AY88" i="38"/>
  <c r="AY89" i="38"/>
  <c r="AY90" i="38"/>
  <c r="AY91" i="38"/>
  <c r="AY92" i="38"/>
  <c r="AY93" i="38"/>
  <c r="AY94" i="38"/>
  <c r="AY95" i="38"/>
  <c r="AY96" i="38"/>
  <c r="AY97" i="38"/>
  <c r="AY98" i="38"/>
  <c r="AY99" i="38"/>
  <c r="AY100" i="38"/>
  <c r="AY101" i="38"/>
  <c r="AY2" i="38"/>
  <c r="AW3" i="38"/>
  <c r="AW4" i="38"/>
  <c r="AW5" i="38"/>
  <c r="AW6" i="38"/>
  <c r="AW7" i="38"/>
  <c r="AW8" i="38"/>
  <c r="AW9" i="38"/>
  <c r="AW10" i="38"/>
  <c r="AW11" i="38"/>
  <c r="AW12" i="38"/>
  <c r="AW13" i="38"/>
  <c r="AW14" i="38"/>
  <c r="AW15" i="38"/>
  <c r="AW16" i="38"/>
  <c r="AW17" i="38"/>
  <c r="AW18" i="38"/>
  <c r="AW19" i="38"/>
  <c r="AW20" i="38"/>
  <c r="AW21" i="38"/>
  <c r="AW22" i="38"/>
  <c r="AW23" i="38"/>
  <c r="AW24" i="38"/>
  <c r="AW25" i="38"/>
  <c r="AW26" i="38"/>
  <c r="AW27" i="38"/>
  <c r="AW28" i="38"/>
  <c r="AW29" i="38"/>
  <c r="AW30" i="38"/>
  <c r="AW31" i="38"/>
  <c r="AW32" i="38"/>
  <c r="AW33" i="38"/>
  <c r="AW34" i="38"/>
  <c r="AW35" i="38"/>
  <c r="AW36" i="38"/>
  <c r="AW37" i="38"/>
  <c r="AW38" i="38"/>
  <c r="AW39" i="38"/>
  <c r="AW40" i="38"/>
  <c r="AW41" i="38"/>
  <c r="AW42" i="38"/>
  <c r="AW43" i="38"/>
  <c r="AW44" i="38"/>
  <c r="AW45" i="38"/>
  <c r="AW46" i="38"/>
  <c r="AW47" i="38"/>
  <c r="AW48" i="38"/>
  <c r="AW49" i="38"/>
  <c r="AW50" i="38"/>
  <c r="AW51" i="38"/>
  <c r="AW52" i="38"/>
  <c r="AW53" i="38"/>
  <c r="AW54" i="38"/>
  <c r="AW55" i="38"/>
  <c r="AW56" i="38"/>
  <c r="AW57" i="38"/>
  <c r="AW58" i="38"/>
  <c r="AW59" i="38"/>
  <c r="AW60" i="38"/>
  <c r="AW61" i="38"/>
  <c r="AW62" i="38"/>
  <c r="AW63" i="38"/>
  <c r="AW64" i="38"/>
  <c r="AW65" i="38"/>
  <c r="AW66" i="38"/>
  <c r="AW67" i="38"/>
  <c r="AW68" i="38"/>
  <c r="AW69" i="38"/>
  <c r="AW70" i="38"/>
  <c r="AW71" i="38"/>
  <c r="AW72" i="38"/>
  <c r="AW73" i="38"/>
  <c r="AW74" i="38"/>
  <c r="AW75" i="38"/>
  <c r="AW76" i="38"/>
  <c r="AW77" i="38"/>
  <c r="AW78" i="38"/>
  <c r="AW79" i="38"/>
  <c r="AW80" i="38"/>
  <c r="AW81" i="38"/>
  <c r="AW82" i="38"/>
  <c r="AW83" i="38"/>
  <c r="AW84" i="38"/>
  <c r="AW85" i="38"/>
  <c r="AW86" i="38"/>
  <c r="AW87" i="38"/>
  <c r="AW88" i="38"/>
  <c r="AW89" i="38"/>
  <c r="AW90" i="38"/>
  <c r="AW91" i="38"/>
  <c r="AW92" i="38"/>
  <c r="AW93" i="38"/>
  <c r="AW94" i="38"/>
  <c r="AW95" i="38"/>
  <c r="AW96" i="38"/>
  <c r="AW97" i="38"/>
  <c r="AW98" i="38"/>
  <c r="AW99" i="38"/>
  <c r="AW100" i="38"/>
  <c r="AW101" i="38"/>
  <c r="AW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2" i="38"/>
  <c r="AS3" i="38"/>
  <c r="AS4" i="38"/>
  <c r="AS5" i="38"/>
  <c r="AS6" i="38"/>
  <c r="AS7" i="38"/>
  <c r="AS8" i="38"/>
  <c r="AS9" i="38"/>
  <c r="AS10" i="38"/>
  <c r="AS11" i="38"/>
  <c r="AS12" i="38"/>
  <c r="AS13" i="38"/>
  <c r="AS14" i="38"/>
  <c r="AS15" i="38"/>
  <c r="AS16" i="38"/>
  <c r="AS17" i="38"/>
  <c r="AS18" i="38"/>
  <c r="AS19" i="38"/>
  <c r="AS20" i="38"/>
  <c r="AS21" i="38"/>
  <c r="AS22" i="38"/>
  <c r="AS23" i="38"/>
  <c r="AS24" i="38"/>
  <c r="AS25" i="38"/>
  <c r="AS26" i="38"/>
  <c r="AS27" i="38"/>
  <c r="AS28" i="38"/>
  <c r="AS29" i="38"/>
  <c r="AS30" i="38"/>
  <c r="AS31" i="38"/>
  <c r="AS32" i="38"/>
  <c r="AS33" i="38"/>
  <c r="AS34" i="38"/>
  <c r="AS35" i="38"/>
  <c r="AS36" i="38"/>
  <c r="AS37" i="38"/>
  <c r="AS38" i="38"/>
  <c r="AS39" i="38"/>
  <c r="AS40" i="38"/>
  <c r="AS41" i="38"/>
  <c r="AS42" i="38"/>
  <c r="AS43" i="38"/>
  <c r="AS44" i="38"/>
  <c r="AS45" i="38"/>
  <c r="AS46" i="38"/>
  <c r="AS47" i="38"/>
  <c r="AS48" i="38"/>
  <c r="AS49" i="38"/>
  <c r="AS50" i="38"/>
  <c r="AS51" i="38"/>
  <c r="AS52" i="38"/>
  <c r="AS53" i="38"/>
  <c r="AS54" i="38"/>
  <c r="AS55" i="38"/>
  <c r="AS56" i="38"/>
  <c r="AS57" i="38"/>
  <c r="AS58" i="38"/>
  <c r="AS59" i="38"/>
  <c r="AS60" i="38"/>
  <c r="AS61" i="38"/>
  <c r="AS62" i="38"/>
  <c r="AS63" i="38"/>
  <c r="AS64" i="38"/>
  <c r="AS65" i="38"/>
  <c r="AS66" i="38"/>
  <c r="AS67" i="38"/>
  <c r="AS68" i="38"/>
  <c r="AS69" i="38"/>
  <c r="AS70" i="38"/>
  <c r="AS71" i="38"/>
  <c r="AS72" i="38"/>
  <c r="AS73" i="38"/>
  <c r="AS74" i="38"/>
  <c r="AS75" i="38"/>
  <c r="AS76" i="38"/>
  <c r="AS77" i="38"/>
  <c r="AS78" i="38"/>
  <c r="AS79" i="38"/>
  <c r="AS80" i="38"/>
  <c r="AS81" i="38"/>
  <c r="AS82" i="38"/>
  <c r="AS83" i="38"/>
  <c r="AS84" i="38"/>
  <c r="AS85" i="38"/>
  <c r="AS86" i="38"/>
  <c r="AS87" i="38"/>
  <c r="AS88" i="38"/>
  <c r="AS89" i="38"/>
  <c r="AS90" i="38"/>
  <c r="AS91" i="38"/>
  <c r="AS92" i="38"/>
  <c r="AS93" i="38"/>
  <c r="AS94" i="38"/>
  <c r="AS95" i="38"/>
  <c r="AS96" i="38"/>
  <c r="AS97" i="38"/>
  <c r="AS98" i="38"/>
  <c r="AS99" i="38"/>
  <c r="AS100" i="38"/>
  <c r="AS101" i="38"/>
  <c r="AS2" i="38"/>
  <c r="AQ3" i="38"/>
  <c r="AQ4" i="38"/>
  <c r="AQ5" i="38"/>
  <c r="AQ6" i="38"/>
  <c r="AQ7" i="38"/>
  <c r="AQ8" i="38"/>
  <c r="AQ9" i="38"/>
  <c r="AQ10" i="38"/>
  <c r="AQ11" i="38"/>
  <c r="AQ12" i="38"/>
  <c r="AQ13" i="38"/>
  <c r="AQ14" i="38"/>
  <c r="AQ15" i="38"/>
  <c r="AQ16" i="38"/>
  <c r="AQ17" i="38"/>
  <c r="AQ18" i="38"/>
  <c r="AQ19" i="38"/>
  <c r="AQ20" i="38"/>
  <c r="AQ21" i="38"/>
  <c r="AQ22" i="38"/>
  <c r="AQ23" i="38"/>
  <c r="AQ24" i="38"/>
  <c r="AQ25" i="38"/>
  <c r="AQ26" i="38"/>
  <c r="AQ27" i="38"/>
  <c r="AQ28" i="38"/>
  <c r="AQ29" i="38"/>
  <c r="AQ30" i="38"/>
  <c r="AQ31" i="38"/>
  <c r="AQ32" i="38"/>
  <c r="AQ33" i="38"/>
  <c r="AQ34" i="38"/>
  <c r="AQ35" i="38"/>
  <c r="AQ36" i="38"/>
  <c r="AQ37" i="38"/>
  <c r="AQ38" i="38"/>
  <c r="AQ39" i="38"/>
  <c r="AQ40" i="38"/>
  <c r="AQ41" i="38"/>
  <c r="AQ42" i="38"/>
  <c r="AQ43" i="38"/>
  <c r="AQ44" i="38"/>
  <c r="AQ45" i="38"/>
  <c r="AQ46" i="38"/>
  <c r="AQ47" i="38"/>
  <c r="AQ48" i="38"/>
  <c r="AQ49" i="38"/>
  <c r="AQ50" i="38"/>
  <c r="AQ51" i="38"/>
  <c r="AQ52" i="38"/>
  <c r="AQ53" i="38"/>
  <c r="AQ54" i="38"/>
  <c r="AQ55" i="38"/>
  <c r="AQ56" i="38"/>
  <c r="AQ57" i="38"/>
  <c r="AQ58" i="38"/>
  <c r="AQ59" i="38"/>
  <c r="AQ60" i="38"/>
  <c r="AQ61" i="38"/>
  <c r="AQ62" i="38"/>
  <c r="AQ63" i="38"/>
  <c r="AQ64" i="38"/>
  <c r="AQ65" i="38"/>
  <c r="AQ66" i="38"/>
  <c r="AQ67" i="38"/>
  <c r="AQ68" i="38"/>
  <c r="AQ69" i="38"/>
  <c r="AQ70" i="38"/>
  <c r="AQ71" i="38"/>
  <c r="AQ72" i="38"/>
  <c r="AQ73" i="38"/>
  <c r="AQ74" i="38"/>
  <c r="AQ75" i="38"/>
  <c r="AQ76" i="38"/>
  <c r="AQ77" i="38"/>
  <c r="AQ78" i="38"/>
  <c r="AQ79" i="38"/>
  <c r="AQ80" i="38"/>
  <c r="AQ81" i="38"/>
  <c r="AQ82" i="38"/>
  <c r="AQ83" i="38"/>
  <c r="AQ84" i="38"/>
  <c r="AQ85" i="38"/>
  <c r="AQ86" i="38"/>
  <c r="AQ87" i="38"/>
  <c r="AQ88" i="38"/>
  <c r="AQ89" i="38"/>
  <c r="AQ90" i="38"/>
  <c r="AQ91" i="38"/>
  <c r="AQ92" i="38"/>
  <c r="AQ93" i="38"/>
  <c r="AQ94" i="38"/>
  <c r="AQ95" i="38"/>
  <c r="AQ96" i="38"/>
  <c r="AQ97" i="38"/>
  <c r="AQ98" i="38"/>
  <c r="AQ99" i="38"/>
  <c r="AQ100" i="38"/>
  <c r="AQ101" i="38"/>
  <c r="AQ102" i="38"/>
  <c r="AQ103" i="38"/>
  <c r="AQ104" i="38"/>
  <c r="AQ2" i="38"/>
  <c r="AA37" i="47"/>
  <c r="AH105" i="38"/>
  <c r="AG105" i="38"/>
  <c r="AF105" i="38"/>
  <c r="AE105" i="38"/>
  <c r="AC105" i="38"/>
  <c r="AB105" i="38"/>
  <c r="AA105" i="38"/>
  <c r="Z105" i="38"/>
  <c r="Y105" i="38"/>
  <c r="X105" i="38"/>
  <c r="W105" i="38"/>
  <c r="V105" i="38"/>
  <c r="U105" i="38"/>
  <c r="T105" i="38"/>
  <c r="S105" i="38"/>
  <c r="R105" i="38"/>
  <c r="Q105" i="38"/>
  <c r="P105" i="38"/>
  <c r="K105" i="38"/>
  <c r="J105" i="38"/>
  <c r="I105" i="38"/>
  <c r="H105" i="38"/>
  <c r="G105" i="38"/>
  <c r="BH104" i="38"/>
  <c r="BF104" i="38"/>
  <c r="BD104" i="38"/>
  <c r="BB104" i="38"/>
  <c r="AZ104" i="38"/>
  <c r="AX104" i="38"/>
  <c r="AV104" i="38"/>
  <c r="AT104" i="38"/>
  <c r="AR104" i="38"/>
  <c r="AP104" i="38"/>
  <c r="AJ104" i="38"/>
  <c r="AI104" i="38"/>
  <c r="O104" i="38"/>
  <c r="N104" i="38"/>
  <c r="M104" i="38"/>
  <c r="L104" i="38"/>
  <c r="N14" i="22"/>
  <c r="M14" i="22"/>
  <c r="O14" i="22"/>
  <c r="P14" i="22"/>
  <c r="C52" i="35"/>
  <c r="C51" i="35"/>
  <c r="C50" i="35"/>
  <c r="F13" i="22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M13" i="22"/>
  <c r="D48" i="35"/>
  <c r="C48" i="35"/>
  <c r="F4" i="22"/>
  <c r="M4" i="22"/>
  <c r="M2" i="22"/>
  <c r="F14" i="22"/>
  <c r="J14" i="22"/>
  <c r="C14" i="22"/>
  <c r="I14" i="22"/>
  <c r="K14" i="22"/>
  <c r="L14" i="22"/>
  <c r="E14" i="22"/>
  <c r="G14" i="22"/>
  <c r="H14" i="22"/>
  <c r="N13" i="22"/>
  <c r="J13" i="22"/>
  <c r="I13" i="22"/>
  <c r="K13" i="22"/>
  <c r="L13" i="22"/>
  <c r="E13" i="22"/>
  <c r="I12" i="22"/>
  <c r="K12" i="22"/>
  <c r="F12" i="22"/>
  <c r="E12" i="22"/>
  <c r="G12" i="22"/>
  <c r="H12" i="22"/>
  <c r="C12" i="22"/>
  <c r="J11" i="22"/>
  <c r="I11" i="22"/>
  <c r="K11" i="22"/>
  <c r="L11" i="22"/>
  <c r="F11" i="22"/>
  <c r="E11" i="22"/>
  <c r="G11" i="22"/>
  <c r="H11" i="22"/>
  <c r="C11" i="22"/>
  <c r="B11" i="22"/>
  <c r="D11" i="22"/>
  <c r="J10" i="22"/>
  <c r="I10" i="22"/>
  <c r="K10" i="22"/>
  <c r="L10" i="22"/>
  <c r="F10" i="22"/>
  <c r="E10" i="22"/>
  <c r="G10" i="22"/>
  <c r="H10" i="22"/>
  <c r="C10" i="22"/>
  <c r="B10" i="22"/>
  <c r="D10" i="22"/>
  <c r="J9" i="22"/>
  <c r="I9" i="22"/>
  <c r="K9" i="22"/>
  <c r="L9" i="22"/>
  <c r="F9" i="22"/>
  <c r="E9" i="22"/>
  <c r="G9" i="22"/>
  <c r="H9" i="22"/>
  <c r="B9" i="22"/>
  <c r="J8" i="22"/>
  <c r="I8" i="22"/>
  <c r="K8" i="22"/>
  <c r="L8" i="22"/>
  <c r="F8" i="22"/>
  <c r="E8" i="22"/>
  <c r="G8" i="22"/>
  <c r="H8" i="22"/>
  <c r="C8" i="22"/>
  <c r="J7" i="22"/>
  <c r="I7" i="22"/>
  <c r="K7" i="22"/>
  <c r="L7" i="22"/>
  <c r="F7" i="22"/>
  <c r="E7" i="22"/>
  <c r="G7" i="22"/>
  <c r="H7" i="22"/>
  <c r="C7" i="22"/>
  <c r="B7" i="22"/>
  <c r="D7" i="22"/>
  <c r="J6" i="22"/>
  <c r="I6" i="22"/>
  <c r="K6" i="22"/>
  <c r="L6" i="22"/>
  <c r="F6" i="22"/>
  <c r="E6" i="22"/>
  <c r="G6" i="22"/>
  <c r="H6" i="22"/>
  <c r="C6" i="22"/>
  <c r="B6" i="22"/>
  <c r="D6" i="22"/>
  <c r="M5" i="22"/>
  <c r="F5" i="22"/>
  <c r="J5" i="22"/>
  <c r="C5" i="22"/>
  <c r="I5" i="22"/>
  <c r="K5" i="22"/>
  <c r="L5" i="22"/>
  <c r="E5" i="22"/>
  <c r="G5" i="22"/>
  <c r="H5" i="22"/>
  <c r="N4" i="22"/>
  <c r="J4" i="22"/>
  <c r="I4" i="22"/>
  <c r="K4" i="22"/>
  <c r="L4" i="22"/>
  <c r="E4" i="22"/>
  <c r="N3" i="22"/>
  <c r="M3" i="22"/>
  <c r="O3" i="22"/>
  <c r="P3" i="22"/>
  <c r="I3" i="22"/>
  <c r="K3" i="22"/>
  <c r="L3" i="22"/>
  <c r="E3" i="22"/>
  <c r="G3" i="22"/>
  <c r="H3" i="22"/>
  <c r="C3" i="22"/>
  <c r="N2" i="22"/>
  <c r="I2" i="22"/>
  <c r="F2" i="22"/>
  <c r="E2" i="22"/>
  <c r="G2" i="22"/>
  <c r="H2" i="22"/>
  <c r="G153" i="1"/>
  <c r="G152" i="1"/>
  <c r="G151" i="1"/>
  <c r="G150" i="1"/>
  <c r="H149" i="1"/>
  <c r="G146" i="1"/>
  <c r="G145" i="1"/>
  <c r="G144" i="1"/>
  <c r="G143" i="1"/>
  <c r="J142" i="1"/>
  <c r="H142" i="1"/>
  <c r="AL106" i="1"/>
  <c r="AN106" i="1"/>
  <c r="AB103" i="1"/>
  <c r="Z103" i="1"/>
  <c r="Y103" i="1"/>
  <c r="X103" i="1"/>
  <c r="V103" i="1"/>
  <c r="U103" i="1"/>
  <c r="T103" i="1"/>
  <c r="S103" i="1"/>
  <c r="R103" i="1"/>
  <c r="Q103" i="1"/>
  <c r="P103" i="1"/>
  <c r="O103" i="1"/>
  <c r="L103" i="1"/>
  <c r="K103" i="1"/>
  <c r="J103" i="1"/>
  <c r="H103" i="1"/>
  <c r="G149" i="1"/>
  <c r="J149" i="1"/>
  <c r="G103" i="1"/>
  <c r="G142" i="1"/>
  <c r="O102" i="1"/>
  <c r="O2" i="22"/>
  <c r="P2" i="22"/>
  <c r="C2" i="22"/>
  <c r="B2" i="22"/>
  <c r="D2" i="22"/>
  <c r="O4" i="22"/>
  <c r="P4" i="22"/>
  <c r="B4" i="22"/>
  <c r="G4" i="22"/>
  <c r="H4" i="22"/>
  <c r="C4" i="22"/>
  <c r="D4" i="22"/>
  <c r="O13" i="22"/>
  <c r="P13" i="22"/>
  <c r="B13" i="22"/>
  <c r="G13" i="22"/>
  <c r="H13" i="22"/>
  <c r="C13" i="22"/>
  <c r="D13" i="22"/>
  <c r="O142" i="1"/>
  <c r="B3" i="22"/>
  <c r="D3" i="22"/>
  <c r="B5" i="22"/>
  <c r="D5" i="22"/>
  <c r="O5" i="22"/>
  <c r="P5" i="22"/>
  <c r="B8" i="22"/>
  <c r="D8" i="22"/>
  <c r="C9" i="22"/>
  <c r="D9" i="22"/>
  <c r="B12" i="22"/>
  <c r="D12" i="22"/>
  <c r="B14" i="22"/>
  <c r="D14" i="22"/>
  <c r="B16" i="22"/>
</calcChain>
</file>

<file path=xl/sharedStrings.xml><?xml version="1.0" encoding="utf-8"?>
<sst xmlns="http://schemas.openxmlformats.org/spreadsheetml/2006/main" count="15148" uniqueCount="3455">
  <si>
    <t>The Consortium for Conservation Medicine</t>
  </si>
  <si>
    <t>Species:</t>
  </si>
  <si>
    <t>Pteropus giganteus</t>
  </si>
  <si>
    <t>Location 1</t>
  </si>
  <si>
    <t>Ramnagar, Rajbari District</t>
  </si>
  <si>
    <t>GPS:</t>
  </si>
  <si>
    <t>Location 2</t>
  </si>
  <si>
    <t>Chandpur, Rajbari District</t>
  </si>
  <si>
    <t>Rajapur, Rajbari District</t>
  </si>
  <si>
    <t>Serology</t>
  </si>
  <si>
    <t>PCR</t>
  </si>
  <si>
    <t>ID</t>
  </si>
  <si>
    <t>Date sampled</t>
  </si>
  <si>
    <t>Sex</t>
  </si>
  <si>
    <t>Age</t>
  </si>
  <si>
    <t>Forearm</t>
  </si>
  <si>
    <t>Weight</t>
  </si>
  <si>
    <t>pregnant</t>
  </si>
  <si>
    <t>lactating</t>
  </si>
  <si>
    <t>Pup?</t>
  </si>
  <si>
    <t>Body Condition Score</t>
  </si>
  <si>
    <t>ELISA</t>
  </si>
  <si>
    <t>SNT Pos</t>
  </si>
  <si>
    <t>Titer</t>
  </si>
  <si>
    <t>parasites</t>
  </si>
  <si>
    <t>notes</t>
  </si>
  <si>
    <t>Male</t>
  </si>
  <si>
    <t>Female</t>
  </si>
  <si>
    <t>Adult</t>
  </si>
  <si>
    <t>mm</t>
  </si>
  <si>
    <t>g</t>
  </si>
  <si>
    <t>yes</t>
  </si>
  <si>
    <t>no</t>
  </si>
  <si>
    <t>Poor</t>
  </si>
  <si>
    <t>Good</t>
  </si>
  <si>
    <t>AAHL</t>
  </si>
  <si>
    <t>CCM</t>
  </si>
  <si>
    <t>N/A</t>
  </si>
  <si>
    <t>300 ul serum to AAHL only</t>
  </si>
  <si>
    <t>081130 546</t>
  </si>
  <si>
    <t>has 2 urine swabs: 73 and 74</t>
  </si>
  <si>
    <t>recaptured 7/24/2010 and 4/4/2011</t>
  </si>
  <si>
    <t>rectal swab positive (PCR)</t>
  </si>
  <si>
    <t>not much urine</t>
  </si>
  <si>
    <t>avg adult</t>
  </si>
  <si>
    <t>Total</t>
  </si>
  <si>
    <t>a</t>
  </si>
  <si>
    <t>n</t>
  </si>
  <si>
    <t>pos</t>
  </si>
  <si>
    <t>seroprev</t>
  </si>
  <si>
    <t>+</t>
  </si>
  <si>
    <t>Total Seroprev</t>
  </si>
  <si>
    <t>Total seroprevalence</t>
  </si>
  <si>
    <t>Male Bats (T, A, J)</t>
  </si>
  <si>
    <t>Total bats sampled</t>
  </si>
  <si>
    <t>Mean Adult Mass (M)</t>
  </si>
  <si>
    <t>Mean Adult FA (M)</t>
  </si>
  <si>
    <t>total bats marked</t>
  </si>
  <si>
    <t>Mean Juvenile Mass (M)</t>
  </si>
  <si>
    <t>Mean Juvenile FA (M)</t>
  </si>
  <si>
    <t>Female Bats (T,A,J)</t>
  </si>
  <si>
    <t>Mean Adult Mass (F)</t>
  </si>
  <si>
    <t>Mean Juvenile Mass (F)</t>
  </si>
  <si>
    <t>Mean Adult FA (F)</t>
  </si>
  <si>
    <t>Mean Juvenile FA (F)</t>
  </si>
  <si>
    <t>Kaderdie, Bualmari, Faridpur</t>
  </si>
  <si>
    <t>Dumra Khandie, Faridpur Sadar, Faridpur</t>
  </si>
  <si>
    <t>VTM</t>
  </si>
  <si>
    <t>Head</t>
  </si>
  <si>
    <t>Body</t>
  </si>
  <si>
    <t>Hi/Low</t>
  </si>
  <si>
    <t>pre-weaned</t>
  </si>
  <si>
    <t>Juvenile</t>
  </si>
  <si>
    <t>Fair</t>
  </si>
  <si>
    <t>Hi Pos</t>
  </si>
  <si>
    <t>Low Pos</t>
  </si>
  <si>
    <t>Neg</t>
  </si>
  <si>
    <t>NiVsG</t>
  </si>
  <si>
    <t xml:space="preserve">HeV sG </t>
  </si>
  <si>
    <t>NiV sF</t>
  </si>
  <si>
    <t xml:space="preserve">HeV-N </t>
  </si>
  <si>
    <t xml:space="preserve">NiV-N </t>
  </si>
  <si>
    <t xml:space="preserve">CedV sG </t>
  </si>
  <si>
    <t xml:space="preserve">Ebola-GP </t>
  </si>
  <si>
    <t xml:space="preserve">MarV-GP </t>
  </si>
  <si>
    <t xml:space="preserve">MenV-N </t>
  </si>
  <si>
    <t xml:space="preserve">NBV-N </t>
  </si>
  <si>
    <t>20/07/2007</t>
  </si>
  <si>
    <t>080*843*971</t>
  </si>
  <si>
    <t>081*893*624</t>
  </si>
  <si>
    <t>081*029*784</t>
  </si>
  <si>
    <t>centrifuged</t>
  </si>
  <si>
    <t>22/07/2007</t>
  </si>
  <si>
    <t>081*085*565</t>
  </si>
  <si>
    <t>beging D.K. location, batfly</t>
  </si>
  <si>
    <t>081*089*068</t>
  </si>
  <si>
    <t>081*036*580</t>
  </si>
  <si>
    <t>recaptured later; batfly</t>
  </si>
  <si>
    <t>081*074*282</t>
  </si>
  <si>
    <t xml:space="preserve">hemolyzed; free catch urine;swab from fur and floor+AD41 </t>
  </si>
  <si>
    <t>081*056*786</t>
  </si>
  <si>
    <t>batfly; urine swab from wing</t>
  </si>
  <si>
    <t>080*894*890</t>
  </si>
  <si>
    <t xml:space="preserve">batfly </t>
  </si>
  <si>
    <t>080*885*347</t>
  </si>
  <si>
    <t>batfly</t>
  </si>
  <si>
    <t>081*085*025</t>
  </si>
  <si>
    <t>floor urine; batfly</t>
  </si>
  <si>
    <t>081*072*364</t>
  </si>
  <si>
    <t>081*091*564</t>
  </si>
  <si>
    <t>081*061*605</t>
  </si>
  <si>
    <t>080*877*873</t>
  </si>
  <si>
    <t>080*889*891</t>
  </si>
  <si>
    <t>urine porphyrine stained; missing R 4,5 metatars. Batfly</t>
  </si>
  <si>
    <t>23/07/2007</t>
  </si>
  <si>
    <t>094*262*595</t>
  </si>
  <si>
    <t>2.5ml blood drawn; batfly</t>
  </si>
  <si>
    <t>094*121*562</t>
  </si>
  <si>
    <t>094*264*584</t>
  </si>
  <si>
    <t>batfly; no swab or urine for VTM</t>
  </si>
  <si>
    <t>094*261*082</t>
  </si>
  <si>
    <t>094*267*788</t>
  </si>
  <si>
    <t>1000, 500</t>
  </si>
  <si>
    <t>099*612*063</t>
  </si>
  <si>
    <t>099*616*012</t>
  </si>
  <si>
    <t>099*612*824</t>
  </si>
  <si>
    <t>1 swab trisol urine only, no VTM</t>
  </si>
  <si>
    <t>099*608*114</t>
  </si>
  <si>
    <t>099*618*012</t>
  </si>
  <si>
    <t>099*615*626</t>
  </si>
  <si>
    <t>099*609*031</t>
  </si>
  <si>
    <t>099*601*065</t>
  </si>
  <si>
    <t>batfly; got urine from floor</t>
  </si>
  <si>
    <t>099*608*769</t>
  </si>
  <si>
    <t>099*618*568</t>
  </si>
  <si>
    <t>099*615*042</t>
  </si>
  <si>
    <t>099*608*805</t>
  </si>
  <si>
    <t>batfly, only trisol urine swab</t>
  </si>
  <si>
    <t>099*612*334</t>
  </si>
  <si>
    <t>099*605*009</t>
  </si>
  <si>
    <t>099*608*863</t>
  </si>
  <si>
    <t>099*613*617</t>
  </si>
  <si>
    <t>700;600</t>
  </si>
  <si>
    <t>099*612*807</t>
  </si>
  <si>
    <t>099*607*010</t>
  </si>
  <si>
    <t>099*612*274</t>
  </si>
  <si>
    <t>099*606*515</t>
  </si>
  <si>
    <t>25/07/2007</t>
  </si>
  <si>
    <t>099*617*067</t>
  </si>
  <si>
    <t>099*603*283</t>
  </si>
  <si>
    <t>099*606*770</t>
  </si>
  <si>
    <t>099*612*296</t>
  </si>
  <si>
    <t>099*609*262</t>
  </si>
  <si>
    <t>099*616*272</t>
  </si>
  <si>
    <t>099*608*049</t>
  </si>
  <si>
    <t>099*610*890</t>
  </si>
  <si>
    <t>099*614*071</t>
  </si>
  <si>
    <t>099*611*577</t>
  </si>
  <si>
    <t>099*602*859</t>
  </si>
  <si>
    <t>26/07/2007</t>
  </si>
  <si>
    <t>099*604*522</t>
  </si>
  <si>
    <t>27/07/2007</t>
  </si>
  <si>
    <t>28/07/2007</t>
  </si>
  <si>
    <t>hemolyzed</t>
  </si>
  <si>
    <t>1000;500</t>
  </si>
  <si>
    <t>X</t>
  </si>
  <si>
    <t>removed from Bat4 database</t>
  </si>
  <si>
    <t>29/07/2007</t>
  </si>
  <si>
    <t>6AM found sick adult male bat- no ID or nail polish; found on low shrub ~4ft off ground; dull, responsive, weak, dehydrated, pale MM and dark venous blood (1.5ml); gave 10+cc mango juice - good app, drank well. Climbing release on tree, weak but stable, c</t>
  </si>
  <si>
    <t>Faridpur</t>
  </si>
  <si>
    <t>recaptured 8/14/2011</t>
  </si>
  <si>
    <t>recaptured 7/22/2008' GBVD pos</t>
  </si>
  <si>
    <t>Hemolized blood</t>
  </si>
  <si>
    <t>Good body condition,look like adult</t>
  </si>
  <si>
    <t>recaptured 7/21/2008</t>
  </si>
  <si>
    <t>Tumor in the right wing joint</t>
  </si>
  <si>
    <t>Perforated wing</t>
  </si>
  <si>
    <t>swelling in the right wing joint</t>
  </si>
  <si>
    <t>swelling in the left wing joint; recaptured 7/18/2008</t>
  </si>
  <si>
    <t>Deformed one nail in the claw</t>
  </si>
  <si>
    <t>Perforation in the left wing</t>
  </si>
  <si>
    <t>swelling in the left wing joint</t>
  </si>
  <si>
    <t>Slighty hemolyzed blood</t>
  </si>
  <si>
    <t>recaptured 5/14/2009</t>
  </si>
  <si>
    <t>two leg finger in arched back condition</t>
  </si>
  <si>
    <t>recaptured 4/13/2008</t>
  </si>
  <si>
    <t>In the right leg muscle damage , leg bone exposed</t>
  </si>
  <si>
    <t>recaptured 12/20/2011</t>
  </si>
  <si>
    <t>completely hemolyzed blood</t>
  </si>
  <si>
    <t>14/12/2007</t>
  </si>
  <si>
    <t>15/12/2007</t>
  </si>
  <si>
    <t>Two holes at right wing</t>
  </si>
  <si>
    <t>perforated wing(right)</t>
  </si>
  <si>
    <t>One perforation in left ing</t>
  </si>
  <si>
    <t>recaptured 4/7/2008</t>
  </si>
  <si>
    <t>wing perforation in the left wing</t>
  </si>
  <si>
    <t>16/12/2007</t>
  </si>
  <si>
    <t>pus in blood</t>
  </si>
  <si>
    <t>Allergic dermatitis in the head region</t>
  </si>
  <si>
    <t>Left finger one claw absent</t>
  </si>
  <si>
    <t>Domrakandi</t>
  </si>
  <si>
    <t>103 808 051</t>
  </si>
  <si>
    <t>Blood</t>
  </si>
  <si>
    <t>104 064 795</t>
  </si>
  <si>
    <t>104 090 797</t>
  </si>
  <si>
    <t>104 067 073</t>
  </si>
  <si>
    <t>104 088 077</t>
  </si>
  <si>
    <t>F</t>
  </si>
  <si>
    <t>104 057 049</t>
  </si>
  <si>
    <t>099 601 060</t>
  </si>
  <si>
    <t>Right thumb missing</t>
  </si>
  <si>
    <t>104 075 078</t>
  </si>
  <si>
    <t>104 068 351</t>
  </si>
  <si>
    <t>104 068 375</t>
  </si>
  <si>
    <t>104 071 294</t>
  </si>
  <si>
    <t>103 821 824</t>
  </si>
  <si>
    <t>104 086 571</t>
  </si>
  <si>
    <t>103 810 125</t>
  </si>
  <si>
    <t>104 082 801</t>
  </si>
  <si>
    <t>103 831  259</t>
  </si>
  <si>
    <t>104 091 285</t>
  </si>
  <si>
    <t>recaptured 7/20/2008</t>
  </si>
  <si>
    <t>104 083 112</t>
  </si>
  <si>
    <t>104 090 828</t>
  </si>
  <si>
    <t>104 058 374</t>
  </si>
  <si>
    <t>104 066 029</t>
  </si>
  <si>
    <t>Missing 4th digit of right  3rd digit of left foot</t>
  </si>
  <si>
    <t>104 066 535</t>
  </si>
  <si>
    <t>103 829 314</t>
  </si>
  <si>
    <t>104 067 863</t>
  </si>
  <si>
    <t>104 062 846</t>
  </si>
  <si>
    <t>104 073 790</t>
  </si>
  <si>
    <t>Respiratory difficulties during anesthesia</t>
  </si>
  <si>
    <t>104 041 557</t>
  </si>
  <si>
    <t>103  808 802</t>
  </si>
  <si>
    <t>103 817 276</t>
  </si>
  <si>
    <t>104 086 112</t>
  </si>
  <si>
    <t>103 820 337</t>
  </si>
  <si>
    <t>103 826 044</t>
  </si>
  <si>
    <t>103 828 073</t>
  </si>
  <si>
    <t>103 794 309</t>
  </si>
  <si>
    <t>103 816 632</t>
  </si>
  <si>
    <t>103 819 090</t>
  </si>
  <si>
    <t>104 064 877</t>
  </si>
  <si>
    <t>103 814 885</t>
  </si>
  <si>
    <t>104 073 031</t>
  </si>
  <si>
    <t>104 074 803</t>
  </si>
  <si>
    <t>103 826 875</t>
  </si>
  <si>
    <t>104 056 044</t>
  </si>
  <si>
    <t>recaptured 12/15/2007</t>
  </si>
  <si>
    <t>099 605 347</t>
  </si>
  <si>
    <t>103 820 112</t>
  </si>
  <si>
    <t>104 080 634</t>
  </si>
  <si>
    <t>103 807 628</t>
  </si>
  <si>
    <t>081 029 784</t>
  </si>
  <si>
    <t>103 821 124</t>
  </si>
  <si>
    <t>104 074 031</t>
  </si>
  <si>
    <t>103 820 328</t>
  </si>
  <si>
    <t>103 821 849</t>
  </si>
  <si>
    <t>103 830 892</t>
  </si>
  <si>
    <t>103 802 580</t>
  </si>
  <si>
    <t>103 820 277</t>
  </si>
  <si>
    <t>104 089 354</t>
  </si>
  <si>
    <t>103 826 878</t>
  </si>
  <si>
    <t>104 078 821</t>
  </si>
  <si>
    <t>104 083 567</t>
  </si>
  <si>
    <t>103 801 621</t>
  </si>
  <si>
    <t>104 056 559</t>
  </si>
  <si>
    <t>Missing left last distal finger</t>
  </si>
  <si>
    <t>103 828 260</t>
  </si>
  <si>
    <t>104 084 067</t>
  </si>
  <si>
    <t>104 065 127</t>
  </si>
  <si>
    <t>104 076 335</t>
  </si>
  <si>
    <t>104 072 065</t>
  </si>
  <si>
    <t>104 056 602</t>
  </si>
  <si>
    <t>104 086 315</t>
  </si>
  <si>
    <t>103 817 807</t>
  </si>
  <si>
    <t>104 091 777</t>
  </si>
  <si>
    <t>103 828 339</t>
  </si>
  <si>
    <t>103 818 588</t>
  </si>
  <si>
    <t>103 821 296</t>
  </si>
  <si>
    <t>104 062 770</t>
  </si>
  <si>
    <t>103 799 041</t>
  </si>
  <si>
    <t>Left thumb absent</t>
  </si>
  <si>
    <t>103 822 080</t>
  </si>
  <si>
    <t>103 819 589</t>
  </si>
  <si>
    <t>104 081 520</t>
  </si>
  <si>
    <t>104 073 631</t>
  </si>
  <si>
    <t>103 807 092</t>
  </si>
  <si>
    <t>104 075 338</t>
  </si>
  <si>
    <t>103 810 773</t>
  </si>
  <si>
    <t>104 074 854</t>
  </si>
  <si>
    <t>103 820 572</t>
  </si>
  <si>
    <t>104 071 616</t>
  </si>
  <si>
    <t>103 798 627</t>
  </si>
  <si>
    <t>103 812 813</t>
  </si>
  <si>
    <t>recaptured 5/16/2009</t>
  </si>
  <si>
    <t>103 821 120</t>
  </si>
  <si>
    <t>104 066 608</t>
  </si>
  <si>
    <t>103 810 825</t>
  </si>
  <si>
    <t>103 821 340</t>
  </si>
  <si>
    <t>103 828 828</t>
  </si>
  <si>
    <t>103 802 517</t>
  </si>
  <si>
    <t>104 078 275</t>
  </si>
  <si>
    <t>103  810 829</t>
  </si>
  <si>
    <t>Absent left 3rd finger; recaptured 12/11/2007</t>
  </si>
  <si>
    <t>080 825 550</t>
  </si>
  <si>
    <t>103 802 268</t>
  </si>
  <si>
    <t>104 060 021</t>
  </si>
  <si>
    <t>104 061 842</t>
  </si>
  <si>
    <t>104 082 829</t>
  </si>
  <si>
    <t>103 806 004</t>
  </si>
  <si>
    <t>Kaderdi</t>
  </si>
  <si>
    <t>13/07/08</t>
  </si>
  <si>
    <t>104 058 261</t>
  </si>
  <si>
    <t>left wing hole</t>
  </si>
  <si>
    <t>103 821 352</t>
  </si>
  <si>
    <t>103 811 298</t>
  </si>
  <si>
    <t>104 068 824</t>
  </si>
  <si>
    <t>103 822 361</t>
  </si>
  <si>
    <t>103 813 013</t>
  </si>
  <si>
    <t>104 090 329</t>
  </si>
  <si>
    <t>103  801  108</t>
  </si>
  <si>
    <t>103  805  040</t>
  </si>
  <si>
    <t>103 819 840</t>
  </si>
  <si>
    <t>14/07/08</t>
  </si>
  <si>
    <t>103  810 866</t>
  </si>
  <si>
    <t>103  801  513</t>
  </si>
  <si>
    <t>104  077  351</t>
  </si>
  <si>
    <t>103 821 536</t>
  </si>
  <si>
    <t>104  059 378</t>
  </si>
  <si>
    <t>103  818  378</t>
  </si>
  <si>
    <t>104 080 022</t>
  </si>
  <si>
    <t>103  820  376</t>
  </si>
  <si>
    <t>104  059 286</t>
  </si>
  <si>
    <t>15/07/08</t>
  </si>
  <si>
    <t>104  073 037</t>
  </si>
  <si>
    <t>104  066 055</t>
  </si>
  <si>
    <t>099 602  847</t>
  </si>
  <si>
    <t>Recapture</t>
  </si>
  <si>
    <t>103 801  096</t>
  </si>
  <si>
    <t>103  821 341</t>
  </si>
  <si>
    <t>16/07/08</t>
  </si>
  <si>
    <t>017 020  803</t>
  </si>
  <si>
    <t>103  824  023</t>
  </si>
  <si>
    <t>99 612  807</t>
  </si>
  <si>
    <t>104  074  534</t>
  </si>
  <si>
    <t>104  060 006</t>
  </si>
  <si>
    <t>17/07/08</t>
  </si>
  <si>
    <t>017 070 885</t>
  </si>
  <si>
    <t>017  019 529</t>
  </si>
  <si>
    <t>017 034  637</t>
  </si>
  <si>
    <t>017  035  584</t>
  </si>
  <si>
    <t>017 038  797</t>
  </si>
  <si>
    <t>017  073  064</t>
  </si>
  <si>
    <t>017  044 268</t>
  </si>
  <si>
    <t xml:space="preserve">017 069 319 </t>
  </si>
  <si>
    <t>017  057 340</t>
  </si>
  <si>
    <t>017  070  849</t>
  </si>
  <si>
    <t>18/07/08</t>
  </si>
  <si>
    <t>017  009 261</t>
  </si>
  <si>
    <t>Left wing hole</t>
  </si>
  <si>
    <t>017  069 861</t>
  </si>
  <si>
    <t>017  050 098</t>
  </si>
  <si>
    <t>left and right wing hole</t>
  </si>
  <si>
    <t>017  051  839</t>
  </si>
  <si>
    <t>017 054  534</t>
  </si>
  <si>
    <t>081  095  300</t>
  </si>
  <si>
    <t>Recaptured 12/9/2007</t>
  </si>
  <si>
    <t>017  045 066</t>
  </si>
  <si>
    <t>19/07/08</t>
  </si>
  <si>
    <t>017  078  589</t>
  </si>
  <si>
    <t>017  070 011</t>
  </si>
  <si>
    <t>017  023 004</t>
  </si>
  <si>
    <t>017  035  599</t>
  </si>
  <si>
    <t>017  008   360</t>
  </si>
  <si>
    <t>017 085 126</t>
  </si>
  <si>
    <t>017  030  315</t>
  </si>
  <si>
    <t>017  085  330</t>
  </si>
  <si>
    <t>017 084  626</t>
  </si>
  <si>
    <t>017  034 545</t>
  </si>
  <si>
    <t>017 029 346</t>
  </si>
  <si>
    <t>20/07/08</t>
  </si>
  <si>
    <t>099  618 528</t>
  </si>
  <si>
    <t>Recaptured2/16/2010</t>
  </si>
  <si>
    <t>017  034 041</t>
  </si>
  <si>
    <t>017  008  010</t>
  </si>
  <si>
    <t>017 059 549</t>
  </si>
  <si>
    <t>104 083  112</t>
  </si>
  <si>
    <t>Recaptured 4/3/2008</t>
  </si>
  <si>
    <t>21/07/08</t>
  </si>
  <si>
    <t>017  008  359</t>
  </si>
  <si>
    <t>080  877  779</t>
  </si>
  <si>
    <t>Recaptured 12/7/2007</t>
  </si>
  <si>
    <t>22/07/08</t>
  </si>
  <si>
    <t>017  049  552</t>
  </si>
  <si>
    <t>017   019  087</t>
  </si>
  <si>
    <t>017  039 577</t>
  </si>
  <si>
    <t>017 082 314</t>
  </si>
  <si>
    <t>099 612 776</t>
  </si>
  <si>
    <t>080 855 347</t>
  </si>
  <si>
    <t>recaptured 12/11/2007; GBVD pos</t>
  </si>
  <si>
    <t>017 085 456</t>
  </si>
  <si>
    <t>23/07/08</t>
  </si>
  <si>
    <t>017  085  446</t>
  </si>
  <si>
    <t>017  059 282</t>
  </si>
  <si>
    <t>one finger absent</t>
  </si>
  <si>
    <t>017  024 530</t>
  </si>
  <si>
    <t>017  067  371</t>
  </si>
  <si>
    <t>017  024 291</t>
  </si>
  <si>
    <t>24/07/08</t>
  </si>
  <si>
    <t xml:space="preserve"> 017  047 352</t>
  </si>
  <si>
    <t>017  044 540</t>
  </si>
  <si>
    <t>recaptured on 9/19/2010</t>
  </si>
  <si>
    <t>017  029  525</t>
  </si>
  <si>
    <t>25/07/08</t>
  </si>
  <si>
    <t xml:space="preserve">017 087 122  </t>
  </si>
  <si>
    <t>017  045 378</t>
  </si>
  <si>
    <t>099 617  067</t>
  </si>
  <si>
    <t>017 011 819</t>
  </si>
  <si>
    <t>099  610 890</t>
  </si>
  <si>
    <t>017 082  605</t>
  </si>
  <si>
    <t>017  087  547</t>
  </si>
  <si>
    <t>017 050 330</t>
  </si>
  <si>
    <t>017 025  831</t>
  </si>
  <si>
    <t>017 035  343</t>
  </si>
  <si>
    <t>099 603 528</t>
  </si>
  <si>
    <t>017 050 830</t>
  </si>
  <si>
    <t>017 076 370</t>
  </si>
  <si>
    <t>017 044  782</t>
  </si>
  <si>
    <t>017  034  819</t>
  </si>
  <si>
    <t>017 072  079</t>
  </si>
  <si>
    <t>017 040 612</t>
  </si>
  <si>
    <t>017 034 541</t>
  </si>
  <si>
    <t>017  010 841</t>
  </si>
  <si>
    <t>017  016  800</t>
  </si>
  <si>
    <t>017044  006</t>
  </si>
  <si>
    <t>15/10/08</t>
  </si>
  <si>
    <t>017 014 821</t>
  </si>
  <si>
    <t>017 033 093</t>
  </si>
  <si>
    <t>017 027 525</t>
  </si>
  <si>
    <t>16/10/08</t>
  </si>
  <si>
    <t>017 025 321</t>
  </si>
  <si>
    <t>017 011 619</t>
  </si>
  <si>
    <t xml:space="preserve">017 050 308 </t>
  </si>
  <si>
    <t>017 029 637</t>
  </si>
  <si>
    <t>017 054 540</t>
  </si>
  <si>
    <t>017 072 543</t>
  </si>
  <si>
    <t>017 050 584</t>
  </si>
  <si>
    <t>017 033 854</t>
  </si>
  <si>
    <t>017 077 808</t>
  </si>
  <si>
    <t>017 049 550</t>
  </si>
  <si>
    <t>017 040 361</t>
  </si>
  <si>
    <t>017 059 561</t>
  </si>
  <si>
    <t>017 080 010</t>
  </si>
  <si>
    <t>17/10/08</t>
  </si>
  <si>
    <t>017 050 038</t>
  </si>
  <si>
    <t>017 024 857</t>
  </si>
  <si>
    <t>017 068 860</t>
  </si>
  <si>
    <t>017 070 579</t>
  </si>
  <si>
    <t>18/10/08</t>
  </si>
  <si>
    <t>017 026  582</t>
  </si>
  <si>
    <t>017 027 343</t>
  </si>
  <si>
    <t>017 064 817</t>
  </si>
  <si>
    <t>017 009 304</t>
  </si>
  <si>
    <t>017 037 325</t>
  </si>
  <si>
    <t>017 053 771</t>
  </si>
  <si>
    <t>017 055 290</t>
  </si>
  <si>
    <t>19/10/08</t>
  </si>
  <si>
    <t>017 077 828</t>
  </si>
  <si>
    <t>Left wing torn</t>
  </si>
  <si>
    <t>017 054 054</t>
  </si>
  <si>
    <t>017  059 342</t>
  </si>
  <si>
    <t>Left and Rt wings torn</t>
  </si>
  <si>
    <t>017 051 003</t>
  </si>
  <si>
    <t>20/10/08</t>
  </si>
  <si>
    <t>017 026 107</t>
  </si>
  <si>
    <t>017 065 091</t>
  </si>
  <si>
    <t>017 013 565</t>
  </si>
  <si>
    <t>017 041 848</t>
  </si>
  <si>
    <t xml:space="preserve">017 033 549 </t>
  </si>
  <si>
    <t>017 037 549</t>
  </si>
  <si>
    <t>21/10/08</t>
  </si>
  <si>
    <t>22/10/08</t>
  </si>
  <si>
    <t>23/10/08</t>
  </si>
  <si>
    <t>Sore in left fore arm</t>
  </si>
  <si>
    <t>24/10/08</t>
  </si>
  <si>
    <t>24/10/8</t>
  </si>
  <si>
    <t>Hi</t>
  </si>
  <si>
    <t>Low</t>
  </si>
  <si>
    <t>017084094</t>
  </si>
  <si>
    <t>017034800</t>
  </si>
  <si>
    <t>017050538</t>
  </si>
  <si>
    <t>017042026</t>
  </si>
  <si>
    <t>017074049</t>
  </si>
  <si>
    <t>017067367</t>
  </si>
  <si>
    <t>017035819</t>
  </si>
  <si>
    <t>017030125</t>
  </si>
  <si>
    <t>017043020</t>
  </si>
  <si>
    <t>017045624</t>
  </si>
  <si>
    <t>017026523</t>
  </si>
  <si>
    <t>017072808</t>
  </si>
  <si>
    <t>017031058</t>
  </si>
  <si>
    <t>both wings have holes</t>
  </si>
  <si>
    <t>017047082</t>
  </si>
  <si>
    <t>017068375</t>
  </si>
  <si>
    <t>017085566</t>
  </si>
  <si>
    <t>017065291</t>
  </si>
  <si>
    <t>017060568</t>
  </si>
  <si>
    <t>017018580</t>
  </si>
  <si>
    <t>017042274</t>
  </si>
  <si>
    <t>017030585</t>
  </si>
  <si>
    <t>017038825</t>
  </si>
  <si>
    <t>017064011</t>
  </si>
  <si>
    <t>017071879</t>
  </si>
  <si>
    <t>017066579</t>
  </si>
  <si>
    <t>017028613</t>
  </si>
  <si>
    <t>017053588</t>
  </si>
  <si>
    <t>017044817</t>
  </si>
  <si>
    <t>017062324</t>
  </si>
  <si>
    <t>017010365</t>
  </si>
  <si>
    <t>017050803</t>
  </si>
  <si>
    <t>017014816</t>
  </si>
  <si>
    <t>017020882</t>
  </si>
  <si>
    <t>017009275</t>
  </si>
  <si>
    <t>017068325</t>
  </si>
  <si>
    <t>13/2/09</t>
  </si>
  <si>
    <t>017028569</t>
  </si>
  <si>
    <t>017085257</t>
  </si>
  <si>
    <t>017049895</t>
  </si>
  <si>
    <t>017035561</t>
  </si>
  <si>
    <t>Satellite collar #  - 90831</t>
  </si>
  <si>
    <t>017049611</t>
  </si>
  <si>
    <t>017008816</t>
  </si>
  <si>
    <t>017017334</t>
  </si>
  <si>
    <t>017024893</t>
  </si>
  <si>
    <t>017034004</t>
  </si>
  <si>
    <t>Satellite collar #  - 90832</t>
  </si>
  <si>
    <t>017081334</t>
  </si>
  <si>
    <t>017085546</t>
  </si>
  <si>
    <t>14/2/09</t>
  </si>
  <si>
    <t>017007791</t>
  </si>
  <si>
    <t>017051585</t>
  </si>
  <si>
    <t>017040582</t>
  </si>
  <si>
    <t>017071615</t>
  </si>
  <si>
    <t>017044272</t>
  </si>
  <si>
    <t>017037088</t>
  </si>
  <si>
    <t>017059101</t>
  </si>
  <si>
    <t>017031279</t>
  </si>
  <si>
    <t>017084302</t>
  </si>
  <si>
    <t>017053891</t>
  </si>
  <si>
    <t>017019016</t>
  </si>
  <si>
    <t>Satellite collar #  - 90833</t>
  </si>
  <si>
    <t>017071813</t>
  </si>
  <si>
    <t>017067379</t>
  </si>
  <si>
    <t>16/2/09</t>
  </si>
  <si>
    <t>017046333</t>
  </si>
  <si>
    <t>left foot has only 3 digits</t>
  </si>
  <si>
    <t>017084345</t>
  </si>
  <si>
    <t>017031025</t>
  </si>
  <si>
    <t>017079371</t>
  </si>
  <si>
    <t>017027862</t>
  </si>
  <si>
    <t>Satellite collar #  - 90835</t>
  </si>
  <si>
    <t>017034825</t>
  </si>
  <si>
    <t>017062034</t>
  </si>
  <si>
    <t>017028610</t>
  </si>
  <si>
    <t>017056256</t>
  </si>
  <si>
    <t>017010009</t>
  </si>
  <si>
    <t>017035015</t>
  </si>
  <si>
    <t>017059056</t>
  </si>
  <si>
    <t>017012564</t>
  </si>
  <si>
    <t>hole in left uropetagium</t>
  </si>
  <si>
    <t>017059053</t>
  </si>
  <si>
    <t>017071891</t>
  </si>
  <si>
    <t>Satellite collar #  - 90836</t>
  </si>
  <si>
    <t>017023000</t>
  </si>
  <si>
    <t>17-2-09</t>
  </si>
  <si>
    <t>017022064</t>
  </si>
  <si>
    <t>18-2-09</t>
  </si>
  <si>
    <t>017066271</t>
  </si>
  <si>
    <t>017053556</t>
  </si>
  <si>
    <t>017041322</t>
  </si>
  <si>
    <t>017028858</t>
  </si>
  <si>
    <t>017024094</t>
  </si>
  <si>
    <t>017068323</t>
  </si>
  <si>
    <t>017044081</t>
  </si>
  <si>
    <t>017058355</t>
  </si>
  <si>
    <t>017017326</t>
  </si>
  <si>
    <t>017017631</t>
  </si>
  <si>
    <t>017039258</t>
  </si>
  <si>
    <t>017059845</t>
  </si>
  <si>
    <t>19-2-09</t>
  </si>
  <si>
    <t>017081266</t>
  </si>
  <si>
    <t>017025015</t>
  </si>
  <si>
    <t>017083102</t>
  </si>
  <si>
    <t>017053615</t>
  </si>
  <si>
    <t>017009559</t>
  </si>
  <si>
    <t>017042122</t>
  </si>
  <si>
    <t>017049806</t>
  </si>
  <si>
    <t>19-02-09</t>
  </si>
  <si>
    <t>017053523</t>
  </si>
  <si>
    <t>017065305</t>
  </si>
  <si>
    <t>017010635</t>
  </si>
  <si>
    <t>Shuvarampur</t>
  </si>
  <si>
    <t>05.07.09</t>
  </si>
  <si>
    <t>026812 037</t>
  </si>
  <si>
    <t>026 839 297</t>
  </si>
  <si>
    <t>026 841 041</t>
  </si>
  <si>
    <t>026 827 006</t>
  </si>
  <si>
    <t>026 639 822</t>
  </si>
  <si>
    <t>026 631 025</t>
  </si>
  <si>
    <t>026 623 857</t>
  </si>
  <si>
    <t>05.08.09</t>
  </si>
  <si>
    <t>026 624 329</t>
  </si>
  <si>
    <t>026 821 356</t>
  </si>
  <si>
    <t>026 828 853</t>
  </si>
  <si>
    <t>026 801 320</t>
  </si>
  <si>
    <t>026 630 821</t>
  </si>
  <si>
    <t>1`</t>
  </si>
  <si>
    <t>026 806 547</t>
  </si>
  <si>
    <t>026 807 048</t>
  </si>
  <si>
    <t>05.09.09</t>
  </si>
  <si>
    <t>026 792 300</t>
  </si>
  <si>
    <t>026 824 582</t>
  </si>
  <si>
    <t>9/20/2010 and 5/5/2011</t>
  </si>
  <si>
    <t>026 806 362</t>
  </si>
  <si>
    <t>026 816 559</t>
  </si>
  <si>
    <t>026 794 594</t>
  </si>
  <si>
    <t>026 839 562</t>
  </si>
  <si>
    <t>026 624 861</t>
  </si>
  <si>
    <t>026 824 871</t>
  </si>
  <si>
    <t>026 626 789</t>
  </si>
  <si>
    <t>05.10.09</t>
  </si>
  <si>
    <t>026 629 069</t>
  </si>
  <si>
    <t>017 040 582</t>
  </si>
  <si>
    <t>026 828 553</t>
  </si>
  <si>
    <t>0170 831 62</t>
  </si>
  <si>
    <t>026 771 285</t>
  </si>
  <si>
    <t>026 774096</t>
  </si>
  <si>
    <t>Rt wing torn; recaptured on 11.13.2009</t>
  </si>
  <si>
    <t>026 817 296</t>
  </si>
  <si>
    <t>Lt wing torn</t>
  </si>
  <si>
    <t>026 786 361</t>
  </si>
  <si>
    <t>026 840 875</t>
  </si>
  <si>
    <t>026 836 295</t>
  </si>
  <si>
    <t>026 787 071</t>
  </si>
  <si>
    <t>026 804804</t>
  </si>
  <si>
    <t>026 789 875</t>
  </si>
  <si>
    <t>026 784 009</t>
  </si>
  <si>
    <t>026 779 820</t>
  </si>
  <si>
    <t>026 785 055</t>
  </si>
  <si>
    <t>026 786 577</t>
  </si>
  <si>
    <t>026 621 268</t>
  </si>
  <si>
    <t>0170 505 38</t>
  </si>
  <si>
    <t>026 827 524</t>
  </si>
  <si>
    <t>05.11.09</t>
  </si>
  <si>
    <t>026 628 001</t>
  </si>
  <si>
    <t>026 680 772</t>
  </si>
  <si>
    <t>026 838 770</t>
  </si>
  <si>
    <t>026 638 296</t>
  </si>
  <si>
    <t>026 816 627</t>
  </si>
  <si>
    <t>recaptured on 8/26/2009</t>
  </si>
  <si>
    <t>026 820 862</t>
  </si>
  <si>
    <t>05.12.09</t>
  </si>
  <si>
    <t>026 630 525</t>
  </si>
  <si>
    <t>026 829 025</t>
  </si>
  <si>
    <t>026 790 006</t>
  </si>
  <si>
    <t>026 827 637</t>
  </si>
  <si>
    <t>05.13.09</t>
  </si>
  <si>
    <t>026 807 022</t>
  </si>
  <si>
    <t>026 633 383</t>
  </si>
  <si>
    <t>026 636 777</t>
  </si>
  <si>
    <t>026 786 004</t>
  </si>
  <si>
    <t>026 629 365</t>
  </si>
  <si>
    <t>026 835 097</t>
  </si>
  <si>
    <t>026 795 086</t>
  </si>
  <si>
    <t>026 789070</t>
  </si>
  <si>
    <t>026 776 614</t>
  </si>
  <si>
    <t>026 791 042</t>
  </si>
  <si>
    <t>026 819 571</t>
  </si>
  <si>
    <t>026 805 628</t>
  </si>
  <si>
    <t>026 638 613</t>
  </si>
  <si>
    <t>Sore in lower eyelid and lower check</t>
  </si>
  <si>
    <t>026 801 564</t>
  </si>
  <si>
    <t>026 818 632</t>
  </si>
  <si>
    <t>026 815 295</t>
  </si>
  <si>
    <t>026 784 792</t>
  </si>
  <si>
    <t>026 795 844</t>
  </si>
  <si>
    <t>05.14.09</t>
  </si>
  <si>
    <t>026 791784</t>
  </si>
  <si>
    <t>recaptured on 4/30/2012</t>
  </si>
  <si>
    <t>0170 44272</t>
  </si>
  <si>
    <t>Recapture,wound in left wing</t>
  </si>
  <si>
    <t>026 7980 86</t>
  </si>
  <si>
    <t>026 831266</t>
  </si>
  <si>
    <t>026 627 317</t>
  </si>
  <si>
    <t xml:space="preserve">026 622 320 </t>
  </si>
  <si>
    <t>026 828 869</t>
  </si>
  <si>
    <t>026 801 836</t>
  </si>
  <si>
    <t>Blood was not taken</t>
  </si>
  <si>
    <t>080867 630</t>
  </si>
  <si>
    <t xml:space="preserve">Recapture 12/11/2007, Collar#90834 </t>
  </si>
  <si>
    <t>05.15.09</t>
  </si>
  <si>
    <t>026 819040</t>
  </si>
  <si>
    <t>026 624 547</t>
  </si>
  <si>
    <t>026 818 827</t>
  </si>
  <si>
    <t>026635 259</t>
  </si>
  <si>
    <t>026  841 786</t>
  </si>
  <si>
    <t>026 790 027</t>
  </si>
  <si>
    <t>026 834 378</t>
  </si>
  <si>
    <t>026 789 012</t>
  </si>
  <si>
    <t>recaptured on 2/10/2010</t>
  </si>
  <si>
    <t>05.16.09</t>
  </si>
  <si>
    <t>Recaptured 4/12/2008</t>
  </si>
  <si>
    <t>026 837 558</t>
  </si>
  <si>
    <t>026 815 368</t>
  </si>
  <si>
    <t>026 833 101</t>
  </si>
  <si>
    <t>026806 514</t>
  </si>
  <si>
    <t>026 794 078</t>
  </si>
  <si>
    <t>026 633 523</t>
  </si>
  <si>
    <t>026 6335 23</t>
  </si>
  <si>
    <t>026 795 546</t>
  </si>
  <si>
    <t>026 636 261</t>
  </si>
  <si>
    <t>08.26.09</t>
  </si>
  <si>
    <t>026 777 782</t>
  </si>
  <si>
    <t>026 629 853</t>
  </si>
  <si>
    <t>026 791 616</t>
  </si>
  <si>
    <t>Finger of left leg are  abscent</t>
  </si>
  <si>
    <t>026 840 055</t>
  </si>
  <si>
    <t>026 768 630</t>
  </si>
  <si>
    <t>026 785 127</t>
  </si>
  <si>
    <t>026 799 109</t>
  </si>
  <si>
    <t>026 807 848</t>
  </si>
  <si>
    <t>026 776 602</t>
  </si>
  <si>
    <t>026 817 264</t>
  </si>
  <si>
    <t>Recapture (5.11.2009</t>
  </si>
  <si>
    <t>08.28.09</t>
  </si>
  <si>
    <t>026 778 534</t>
  </si>
  <si>
    <t>026 837 302</t>
  </si>
  <si>
    <t>08.29.09</t>
  </si>
  <si>
    <t xml:space="preserve">026 626 893 </t>
  </si>
  <si>
    <t>026 792 336</t>
  </si>
  <si>
    <t>026 840 323</t>
  </si>
  <si>
    <t>026 815 596</t>
  </si>
  <si>
    <t>026 836 515</t>
  </si>
  <si>
    <t>026 631 521</t>
  </si>
  <si>
    <t>026 626 841</t>
  </si>
  <si>
    <t>026 790 071</t>
  </si>
  <si>
    <t>026 789 768</t>
  </si>
  <si>
    <t>08.30.09</t>
  </si>
  <si>
    <t>026 771 063</t>
  </si>
  <si>
    <t>026 830 013</t>
  </si>
  <si>
    <t>08.31.09</t>
  </si>
  <si>
    <t>026 779 832</t>
  </si>
  <si>
    <t>hole in the both wing</t>
  </si>
  <si>
    <t>026 630 337</t>
  </si>
  <si>
    <t>026 792 372</t>
  </si>
  <si>
    <t>Hole in the right wing</t>
  </si>
  <si>
    <t>026 840 889</t>
  </si>
  <si>
    <t>026 630 070</t>
  </si>
  <si>
    <t xml:space="preserve"> 026 770 542</t>
  </si>
  <si>
    <t>026 804 530</t>
  </si>
  <si>
    <t>026 622 537</t>
  </si>
  <si>
    <t>026 784 616</t>
  </si>
  <si>
    <t>026 791 295</t>
  </si>
  <si>
    <t>026 783 051</t>
  </si>
  <si>
    <t>026 840 551</t>
  </si>
  <si>
    <t>026 637 535</t>
  </si>
  <si>
    <t>026 782 837</t>
  </si>
  <si>
    <t>026 807 062</t>
  </si>
  <si>
    <t>026 790 120</t>
  </si>
  <si>
    <t>026 770 266</t>
  </si>
  <si>
    <t>026 796 519</t>
  </si>
  <si>
    <t>026 626 613</t>
  </si>
  <si>
    <t>skin abration in left ear</t>
  </si>
  <si>
    <t>026 776 856</t>
  </si>
  <si>
    <t>026 841 574</t>
  </si>
  <si>
    <t>026 630 033</t>
  </si>
  <si>
    <t>026 777 284</t>
  </si>
  <si>
    <t>026 841 078</t>
  </si>
  <si>
    <t>09.01.09</t>
  </si>
  <si>
    <t>026 818 625</t>
  </si>
  <si>
    <t>026 782 306</t>
  </si>
  <si>
    <t>026 626 069</t>
  </si>
  <si>
    <t>026 809 561</t>
  </si>
  <si>
    <t>026 840 618</t>
  </si>
  <si>
    <t>026 786 100</t>
  </si>
  <si>
    <t>026 835 543</t>
  </si>
  <si>
    <t>026 784 788</t>
  </si>
  <si>
    <t>026 631 001</t>
  </si>
  <si>
    <t>026 841 799</t>
  </si>
  <si>
    <t>09.02.09</t>
  </si>
  <si>
    <t>026 826 065</t>
  </si>
  <si>
    <t>026 812 086</t>
  </si>
  <si>
    <t>026 827 817</t>
  </si>
  <si>
    <t>026 771 071</t>
  </si>
  <si>
    <t>026 779 608</t>
  </si>
  <si>
    <t>026 800 608</t>
  </si>
  <si>
    <t>026 771 889</t>
  </si>
  <si>
    <t>026 774 029</t>
  </si>
  <si>
    <t>026 800 270</t>
  </si>
  <si>
    <t>026 782 293</t>
  </si>
  <si>
    <t>026 638 299</t>
  </si>
  <si>
    <t>026 777 612</t>
  </si>
  <si>
    <t>026 622 573</t>
  </si>
  <si>
    <t>026 775 103</t>
  </si>
  <si>
    <t>026 635 103</t>
  </si>
  <si>
    <t>026 819 015</t>
  </si>
  <si>
    <t>sore in the left wing</t>
  </si>
  <si>
    <t>026 788 031</t>
  </si>
  <si>
    <t>026 789  564</t>
  </si>
  <si>
    <t>026 792 528</t>
  </si>
  <si>
    <t>09.03.09</t>
  </si>
  <si>
    <t>026 786 844</t>
  </si>
  <si>
    <t>026 623 325</t>
  </si>
  <si>
    <t>026 781 017</t>
  </si>
  <si>
    <t>026 812 601</t>
  </si>
  <si>
    <t>sore in the nose</t>
  </si>
  <si>
    <t>026 826 542</t>
  </si>
  <si>
    <t>09.04.09</t>
  </si>
  <si>
    <t>026 625 271</t>
  </si>
  <si>
    <t>026 816 323</t>
  </si>
  <si>
    <t>one finger abscent in left leg</t>
  </si>
  <si>
    <t>026 801 540</t>
  </si>
  <si>
    <t>026 815 853</t>
  </si>
  <si>
    <t>026 840 271</t>
  </si>
  <si>
    <t>026 827 069</t>
  </si>
  <si>
    <t>026 789 344</t>
  </si>
  <si>
    <t>09.05.09</t>
  </si>
  <si>
    <t>026 818 352</t>
  </si>
  <si>
    <t>026 779 094</t>
  </si>
  <si>
    <t>026 623 603</t>
  </si>
  <si>
    <t>sore in the left leg</t>
  </si>
  <si>
    <t>026 779 084</t>
  </si>
  <si>
    <t>026 829 321</t>
  </si>
  <si>
    <t>026 780 344</t>
  </si>
  <si>
    <t>026 794 579</t>
  </si>
  <si>
    <t>026 823 115</t>
  </si>
  <si>
    <t>026 840 543</t>
  </si>
  <si>
    <t>026 796 611</t>
  </si>
  <si>
    <t>09.06.09</t>
  </si>
  <si>
    <t>026 838 322</t>
  </si>
  <si>
    <t>11.12.09</t>
  </si>
  <si>
    <t xml:space="preserve">027 261 625 </t>
  </si>
  <si>
    <t>017 081 334</t>
  </si>
  <si>
    <t>027 297 572</t>
  </si>
  <si>
    <t>027 273 529</t>
  </si>
  <si>
    <t>027 296 344</t>
  </si>
  <si>
    <t>027 305 570</t>
  </si>
  <si>
    <t>027 103 340</t>
  </si>
  <si>
    <t>027 125 790</t>
  </si>
  <si>
    <t>027 296 568</t>
  </si>
  <si>
    <t>Recapture (11/12/2009)</t>
  </si>
  <si>
    <t>027 271 560</t>
  </si>
  <si>
    <t>11.13.09</t>
  </si>
  <si>
    <t>027 103 895</t>
  </si>
  <si>
    <t>027 286 285</t>
  </si>
  <si>
    <t>027 259 590</t>
  </si>
  <si>
    <t>Tore at leftt wing</t>
  </si>
  <si>
    <t>027 278 282</t>
  </si>
  <si>
    <t>Tore at right wing</t>
  </si>
  <si>
    <t>027 125 066</t>
  </si>
  <si>
    <t>026 774 096</t>
  </si>
  <si>
    <t>027 204 078</t>
  </si>
  <si>
    <t>027 285 123</t>
  </si>
  <si>
    <t>027 121 516</t>
  </si>
  <si>
    <t>027 283 291</t>
  </si>
  <si>
    <t>027 106 877</t>
  </si>
  <si>
    <t>027 297 632</t>
  </si>
  <si>
    <t>027 265 379</t>
  </si>
  <si>
    <t>027 098 786</t>
  </si>
  <si>
    <t>027 276 266</t>
  </si>
  <si>
    <t>027 258 596</t>
  </si>
  <si>
    <t>027 122 292</t>
  </si>
  <si>
    <t>026 768 055</t>
  </si>
  <si>
    <t>027 122 308</t>
  </si>
  <si>
    <t>027 111 547</t>
  </si>
  <si>
    <t>11.14.09</t>
  </si>
  <si>
    <t>027 257 559</t>
  </si>
  <si>
    <t>017 049 895</t>
  </si>
  <si>
    <t>027 124 543</t>
  </si>
  <si>
    <t>027 099 375</t>
  </si>
  <si>
    <t>027 126 040</t>
  </si>
  <si>
    <t>027 269 083</t>
  </si>
  <si>
    <t>027 271 044</t>
  </si>
  <si>
    <t>027 263 586</t>
  </si>
  <si>
    <t>027 109 033</t>
  </si>
  <si>
    <t>027 302 608</t>
  </si>
  <si>
    <t>027 264 825</t>
  </si>
  <si>
    <t>11.15.09</t>
  </si>
  <si>
    <t>027 125 002</t>
  </si>
  <si>
    <t>027 262 000</t>
  </si>
  <si>
    <t>027 105 606</t>
  </si>
  <si>
    <t>027 284 327</t>
  </si>
  <si>
    <t>027 273 097</t>
  </si>
  <si>
    <t>sore in the fingers of left leg</t>
  </si>
  <si>
    <t>027 275 606</t>
  </si>
  <si>
    <t>027 287 825</t>
  </si>
  <si>
    <t>027 283 305</t>
  </si>
  <si>
    <t>027 828 309</t>
  </si>
  <si>
    <t>027 280 287</t>
  </si>
  <si>
    <t>027 290 085</t>
  </si>
  <si>
    <t>027 123 011</t>
  </si>
  <si>
    <t>027 119 830</t>
  </si>
  <si>
    <t>027 259 072</t>
  </si>
  <si>
    <t>11.16.09</t>
  </si>
  <si>
    <t>027 108 314</t>
  </si>
  <si>
    <t>027 264 044</t>
  </si>
  <si>
    <t>027 099 119</t>
  </si>
  <si>
    <t>027 299 836</t>
  </si>
  <si>
    <t>027 104 310</t>
  </si>
  <si>
    <t>027 102 063</t>
  </si>
  <si>
    <t>027 105 550</t>
  </si>
  <si>
    <t>027 285 791</t>
  </si>
  <si>
    <t>027 120 328</t>
  </si>
  <si>
    <t>027 257 526</t>
  </si>
  <si>
    <t>027 124 819</t>
  </si>
  <si>
    <t>11.17.09</t>
  </si>
  <si>
    <t>027 111 562</t>
  </si>
  <si>
    <t>027 287 807</t>
  </si>
  <si>
    <t>027 287 869</t>
  </si>
  <si>
    <t>027 283 371</t>
  </si>
  <si>
    <t>027 125 042</t>
  </si>
  <si>
    <t>027 107 350</t>
  </si>
  <si>
    <t>027 285 293</t>
  </si>
  <si>
    <t>027 280 095</t>
  </si>
  <si>
    <t>027 124 626</t>
  </si>
  <si>
    <t>027 276 267</t>
  </si>
  <si>
    <t>027 123 328</t>
  </si>
  <si>
    <t>027 263 639</t>
  </si>
  <si>
    <t>027 258 382</t>
  </si>
  <si>
    <t>027 304 582</t>
  </si>
  <si>
    <t>027 100 339</t>
  </si>
  <si>
    <t>027 282 383</t>
  </si>
  <si>
    <t>027 281 357</t>
  </si>
  <si>
    <t>027 271 127</t>
  </si>
  <si>
    <t>027 100 798</t>
  </si>
  <si>
    <t>027 260 036</t>
  </si>
  <si>
    <t>027 110 283</t>
  </si>
  <si>
    <t>027 109 772</t>
  </si>
  <si>
    <t>027 262 366</t>
  </si>
  <si>
    <t>11.18.09</t>
  </si>
  <si>
    <t>027 104 002</t>
  </si>
  <si>
    <t>027 282 799</t>
  </si>
  <si>
    <t xml:space="preserve">027 116 878 </t>
  </si>
  <si>
    <t>Hole in the left wing</t>
  </si>
  <si>
    <t>027 259 527</t>
  </si>
  <si>
    <t>027 260 574</t>
  </si>
  <si>
    <t>Hole in the both wings</t>
  </si>
  <si>
    <t>027 116 612</t>
  </si>
  <si>
    <t>027 259 617</t>
  </si>
  <si>
    <t>027 284 007</t>
  </si>
  <si>
    <t>027 103 047</t>
  </si>
  <si>
    <t>027 262 799</t>
  </si>
  <si>
    <t>027 103 578</t>
  </si>
  <si>
    <t>027 278 610</t>
  </si>
  <si>
    <t>027 301 584</t>
  </si>
  <si>
    <t>027 296 884</t>
  </si>
  <si>
    <t>027 099 813</t>
  </si>
  <si>
    <t>027 262 844</t>
  </si>
  <si>
    <t>027 257 033</t>
  </si>
  <si>
    <t>027 299 838</t>
  </si>
  <si>
    <t>027 111 086</t>
  </si>
  <si>
    <t>027 110 282</t>
  </si>
  <si>
    <t>027 102 342</t>
  </si>
  <si>
    <t>027 124 525</t>
  </si>
  <si>
    <t>027 260 811</t>
  </si>
  <si>
    <t>027 306 291</t>
  </si>
  <si>
    <t>Lt wing was burnt</t>
  </si>
  <si>
    <t>027 099 381</t>
  </si>
  <si>
    <t>027 256 271</t>
  </si>
  <si>
    <t>027 282 105</t>
  </si>
  <si>
    <t>027 280 599</t>
  </si>
  <si>
    <t>027 256 086</t>
  </si>
  <si>
    <t>027 126 256</t>
  </si>
  <si>
    <t xml:space="preserve"> Recapture (12/18/2011) alopecia and whitish area on the head</t>
  </si>
  <si>
    <t>027 121 084</t>
  </si>
  <si>
    <t>Scar at right side of lower abdomen</t>
  </si>
  <si>
    <t>027 257 000</t>
  </si>
  <si>
    <t>027 258 791</t>
  </si>
  <si>
    <t>one finger abcent in right forearm</t>
  </si>
  <si>
    <t>027 300 125</t>
  </si>
  <si>
    <t>027 113 287</t>
  </si>
  <si>
    <t>027 259 566</t>
  </si>
  <si>
    <t>027 281 051</t>
  </si>
  <si>
    <t>027 108 286</t>
  </si>
  <si>
    <t>027 256 635</t>
  </si>
  <si>
    <t>nail was absent in the one finger of forearm</t>
  </si>
  <si>
    <t>027 124 593</t>
  </si>
  <si>
    <t>027 256 786</t>
  </si>
  <si>
    <t>027 291 315</t>
  </si>
  <si>
    <t>027 099 378</t>
  </si>
  <si>
    <t>027 124 793</t>
  </si>
  <si>
    <t>027 301 857</t>
  </si>
  <si>
    <t>Recaptured (3/5/2011 and 4/22/10)</t>
  </si>
  <si>
    <t>027 101 578</t>
  </si>
  <si>
    <t>027 125 608</t>
  </si>
  <si>
    <t>027 284 811</t>
  </si>
  <si>
    <t>027 282 892</t>
  </si>
  <si>
    <t>027 102 818</t>
  </si>
  <si>
    <t>13/02/2010</t>
  </si>
  <si>
    <t>027 281 005</t>
  </si>
  <si>
    <t>027 286 125</t>
  </si>
  <si>
    <t>027 118 283</t>
  </si>
  <si>
    <t>027 256 566</t>
  </si>
  <si>
    <t>027 262 055</t>
  </si>
  <si>
    <t>027 293 809</t>
  </si>
  <si>
    <t>027 122 806</t>
  </si>
  <si>
    <t>027 256 069</t>
  </si>
  <si>
    <t>027 265 529</t>
  </si>
  <si>
    <t>027 117 806</t>
  </si>
  <si>
    <t xml:space="preserve">027 262 350 </t>
  </si>
  <si>
    <t>14/02/2010</t>
  </si>
  <si>
    <t>027 279 775</t>
  </si>
  <si>
    <t>026 783 883</t>
  </si>
  <si>
    <t>027 283 887</t>
  </si>
  <si>
    <t>027 104 057</t>
  </si>
  <si>
    <t>027 268 340</t>
  </si>
  <si>
    <t>15/02/2010</t>
  </si>
  <si>
    <t>027 259 533</t>
  </si>
  <si>
    <t>027 261 587</t>
  </si>
  <si>
    <t xml:space="preserve">027 280 065 </t>
  </si>
  <si>
    <t>027 125 575</t>
  </si>
  <si>
    <t>027 125 604</t>
  </si>
  <si>
    <t>027 281 113</t>
  </si>
  <si>
    <t>027 295 804</t>
  </si>
  <si>
    <t>027  781 364</t>
  </si>
  <si>
    <t>027 268 022</t>
  </si>
  <si>
    <t>027 303 819</t>
  </si>
  <si>
    <t>027 126 268</t>
  </si>
  <si>
    <t>sore in the finger</t>
  </si>
  <si>
    <t>027 267 343</t>
  </si>
  <si>
    <t>16/02/2010</t>
  </si>
  <si>
    <t>027 285 269</t>
  </si>
  <si>
    <t>027 301 535</t>
  </si>
  <si>
    <t>027 294 608</t>
  </si>
  <si>
    <t>027 262 351</t>
  </si>
  <si>
    <t>027 274 564</t>
  </si>
  <si>
    <t>027 270 096</t>
  </si>
  <si>
    <t>sore on the head and muzzle</t>
  </si>
  <si>
    <t>027 101 001</t>
  </si>
  <si>
    <t>027 121 353</t>
  </si>
  <si>
    <t>027 102 014</t>
  </si>
  <si>
    <t>027 266 355</t>
  </si>
  <si>
    <t>027 121 287</t>
  </si>
  <si>
    <t>Recapture (11/16/2009</t>
  </si>
  <si>
    <t>099 618 528</t>
  </si>
  <si>
    <t>Recaptured 7/20/2008</t>
  </si>
  <si>
    <t>027 298 525</t>
  </si>
  <si>
    <t>17/02/2010</t>
  </si>
  <si>
    <t>027 123 376</t>
  </si>
  <si>
    <t>027 122 786</t>
  </si>
  <si>
    <t>027 287 605</t>
  </si>
  <si>
    <t>027 110 824</t>
  </si>
  <si>
    <t>027 113 259</t>
  </si>
  <si>
    <t>027 281 041</t>
  </si>
  <si>
    <t>18/02/2010</t>
  </si>
  <si>
    <t>027 265 320</t>
  </si>
  <si>
    <t>027 124 571</t>
  </si>
  <si>
    <t>027 272 292</t>
  </si>
  <si>
    <t>027 298 316</t>
  </si>
  <si>
    <t>sore on the nose.</t>
  </si>
  <si>
    <t>027 123 868</t>
  </si>
  <si>
    <t>recaptured (4/26/2012)</t>
  </si>
  <si>
    <t>027 307 374</t>
  </si>
  <si>
    <t>027 102 043</t>
  </si>
  <si>
    <t>027 280 003</t>
  </si>
  <si>
    <t>027 275 578</t>
  </si>
  <si>
    <t>027 100 010</t>
  </si>
  <si>
    <t>027 266 610</t>
  </si>
  <si>
    <t>19/02/2010</t>
  </si>
  <si>
    <t>027 257 850</t>
  </si>
  <si>
    <t>Understanding the Ecology of Nipah virus in Bangladesh.</t>
  </si>
  <si>
    <t>Microchips no</t>
  </si>
  <si>
    <t>L. buffer</t>
  </si>
  <si>
    <t>15.06.2010</t>
  </si>
  <si>
    <t>027 098 827</t>
  </si>
  <si>
    <t>Each aliquot contains 300ul urine.</t>
  </si>
  <si>
    <t>027 278 785</t>
  </si>
  <si>
    <t>027 101 071</t>
  </si>
  <si>
    <t>027 289 308</t>
  </si>
  <si>
    <t>027 122 265</t>
  </si>
  <si>
    <t>Right external ear auricle is small.</t>
  </si>
  <si>
    <t>027 105 109</t>
  </si>
  <si>
    <t>027 122 882</t>
  </si>
  <si>
    <t>027 121 274</t>
  </si>
  <si>
    <t>027 258 040</t>
  </si>
  <si>
    <t>027 306 286</t>
  </si>
  <si>
    <t>027 306 794</t>
  </si>
  <si>
    <t>Recapture (11/7/2012)</t>
  </si>
  <si>
    <t>027 281 513</t>
  </si>
  <si>
    <t>027 122 043</t>
  </si>
  <si>
    <t>027 110 629</t>
  </si>
  <si>
    <t>027 276 835</t>
  </si>
  <si>
    <t>027 301 824</t>
  </si>
  <si>
    <t>027 103 610</t>
  </si>
  <si>
    <t>027 263 554</t>
  </si>
  <si>
    <t>027 122 792</t>
  </si>
  <si>
    <t>027 263 290</t>
  </si>
  <si>
    <t>027 099 302</t>
  </si>
  <si>
    <t>027 099 630</t>
  </si>
  <si>
    <t>027 099 287</t>
  </si>
  <si>
    <t>16.06.2010</t>
  </si>
  <si>
    <t>027 298 057</t>
  </si>
  <si>
    <t>027 268 260</t>
  </si>
  <si>
    <t>Nipah genome being sequenced from urine sample</t>
  </si>
  <si>
    <t>027 120 256</t>
  </si>
  <si>
    <t>027 099 568</t>
  </si>
  <si>
    <t>027 110 372</t>
  </si>
  <si>
    <t>027 274 263</t>
  </si>
  <si>
    <t>027 109 569</t>
  </si>
  <si>
    <t>027 259 374</t>
  </si>
  <si>
    <t>027 307 126</t>
  </si>
  <si>
    <t>027 302 062</t>
  </si>
  <si>
    <t>027 306 082</t>
  </si>
  <si>
    <t>027 258 315</t>
  </si>
  <si>
    <t>027 293 837</t>
  </si>
  <si>
    <t>17.06.2010</t>
  </si>
  <si>
    <t>027 115 781</t>
  </si>
  <si>
    <t>027 274 261</t>
  </si>
  <si>
    <t>027 115 796</t>
  </si>
  <si>
    <t>027 099 063</t>
  </si>
  <si>
    <t>027 271 777</t>
  </si>
  <si>
    <t>027 277 052</t>
  </si>
  <si>
    <t>027 125 036</t>
  </si>
  <si>
    <t>027 301 580</t>
  </si>
  <si>
    <t>Recaptured (5/5/2011)</t>
  </si>
  <si>
    <t>027 260 859</t>
  </si>
  <si>
    <t>027 122 274</t>
  </si>
  <si>
    <t>027 271 124</t>
  </si>
  <si>
    <t>027 277 369</t>
  </si>
  <si>
    <t>027 270 328</t>
  </si>
  <si>
    <t>027 275 276</t>
  </si>
  <si>
    <t>027 103 366</t>
  </si>
  <si>
    <t>027 275 525</t>
  </si>
  <si>
    <t>027 262 781</t>
  </si>
  <si>
    <t>027 284 119</t>
  </si>
  <si>
    <t>18.06.2010</t>
  </si>
  <si>
    <t>027 115 769</t>
  </si>
  <si>
    <t>027 304 054</t>
  </si>
  <si>
    <t>027 281 521</t>
  </si>
  <si>
    <t>027 307 031</t>
  </si>
  <si>
    <t>027 123 279</t>
  </si>
  <si>
    <t>027 294 257</t>
  </si>
  <si>
    <t>027 265 838</t>
  </si>
  <si>
    <t>027 266 367</t>
  </si>
  <si>
    <t>027 105 846</t>
  </si>
  <si>
    <t>027 302 360</t>
  </si>
  <si>
    <t>027 262 631</t>
  </si>
  <si>
    <t>027 123 348</t>
  </si>
  <si>
    <t>027 291 564</t>
  </si>
  <si>
    <t>027 107 382</t>
  </si>
  <si>
    <t>027 266 837</t>
  </si>
  <si>
    <t>027 300 600</t>
  </si>
  <si>
    <t>027 123 574</t>
  </si>
  <si>
    <t>027 287 557</t>
  </si>
  <si>
    <t>027 306 782</t>
  </si>
  <si>
    <t>027 262 313</t>
  </si>
  <si>
    <t>19.06.2010</t>
  </si>
  <si>
    <t>027 291 593</t>
  </si>
  <si>
    <t>027 120 620</t>
  </si>
  <si>
    <t>027 099 819</t>
  </si>
  <si>
    <t>027 270 611</t>
  </si>
  <si>
    <t>027 273 321</t>
  </si>
  <si>
    <t>027 304 350</t>
  </si>
  <si>
    <t>027 262 598</t>
  </si>
  <si>
    <t>027 265 127</t>
  </si>
  <si>
    <t>027 120 558</t>
  </si>
  <si>
    <t>027 261 124</t>
  </si>
  <si>
    <t>027 118 630</t>
  </si>
  <si>
    <t>027 306 360</t>
  </si>
  <si>
    <t>027 298 353</t>
  </si>
  <si>
    <t>027 286 851</t>
  </si>
  <si>
    <t>027 099 346</t>
  </si>
  <si>
    <t>027 281 008</t>
  </si>
  <si>
    <t>20.06.2010</t>
  </si>
  <si>
    <t>027 257 514</t>
  </si>
  <si>
    <t>027 108 618</t>
  </si>
  <si>
    <t>027 306 074</t>
  </si>
  <si>
    <t>027 306 012</t>
  </si>
  <si>
    <t>027 304 594</t>
  </si>
  <si>
    <t>027 121 865</t>
  </si>
  <si>
    <t>027 258 360</t>
  </si>
  <si>
    <t>027 126 060</t>
  </si>
  <si>
    <t>027 302 088</t>
  </si>
  <si>
    <t>027 121 095</t>
  </si>
  <si>
    <t>16.09.10</t>
  </si>
  <si>
    <t>027 259 626</t>
  </si>
  <si>
    <t>027 127 540</t>
  </si>
  <si>
    <t>027 281 841</t>
  </si>
  <si>
    <t>027 102 513</t>
  </si>
  <si>
    <t>027 276 351</t>
  </si>
  <si>
    <t>17.09.10</t>
  </si>
  <si>
    <t>027 266 310</t>
  </si>
  <si>
    <t>027 119 881</t>
  </si>
  <si>
    <t>027 105 598</t>
  </si>
  <si>
    <t>027 099 773</t>
  </si>
  <si>
    <t>027 257 065</t>
  </si>
  <si>
    <t>027 102 335</t>
  </si>
  <si>
    <t>027 259 555</t>
  </si>
  <si>
    <t>027 122 840</t>
  </si>
  <si>
    <t>027 276 291</t>
  </si>
  <si>
    <t>027 290 837</t>
  </si>
  <si>
    <t>027 121 568</t>
  </si>
  <si>
    <t>027 291 008</t>
  </si>
  <si>
    <t>027 261 270</t>
  </si>
  <si>
    <t>027 124 363</t>
  </si>
  <si>
    <t>027 113 270</t>
  </si>
  <si>
    <t>027 100 577</t>
  </si>
  <si>
    <t>027 256 124</t>
  </si>
  <si>
    <t>017 059 056</t>
  </si>
  <si>
    <t>Recapture (also 08/11/2011 and 11/18/2012)</t>
  </si>
  <si>
    <t>027 101 118</t>
  </si>
  <si>
    <t>027 099 335</t>
  </si>
  <si>
    <t>027 110 892</t>
  </si>
  <si>
    <t>027 300 831</t>
  </si>
  <si>
    <t>18.09.10</t>
  </si>
  <si>
    <t>027 285 004</t>
  </si>
  <si>
    <t>027 265 628</t>
  </si>
  <si>
    <t>027 261 779</t>
  </si>
  <si>
    <t>081 020 829</t>
  </si>
  <si>
    <t>027 285 857</t>
  </si>
  <si>
    <t>027 099 111</t>
  </si>
  <si>
    <t>027 261 082</t>
  </si>
  <si>
    <t>027 264 303</t>
  </si>
  <si>
    <t>027 259 301</t>
  </si>
  <si>
    <t>027 122 541</t>
  </si>
  <si>
    <t>027 263 360</t>
  </si>
  <si>
    <t>027 285 819</t>
  </si>
  <si>
    <t>027 111 270</t>
  </si>
  <si>
    <t>027 124 369</t>
  </si>
  <si>
    <t>027 301 097</t>
  </si>
  <si>
    <t>027 304 112</t>
  </si>
  <si>
    <t>027 261 381</t>
  </si>
  <si>
    <t>027 284 779</t>
  </si>
  <si>
    <t>027 257 807</t>
  </si>
  <si>
    <t>027 286 371</t>
  </si>
  <si>
    <t>19.09.10</t>
  </si>
  <si>
    <t>027 301 892</t>
  </si>
  <si>
    <t>027 128 084</t>
  </si>
  <si>
    <t>027 282 625</t>
  </si>
  <si>
    <t>017 044 540</t>
  </si>
  <si>
    <t>Recaptured 7/24/2008</t>
  </si>
  <si>
    <t>027 289 801</t>
  </si>
  <si>
    <t>027 298 300</t>
  </si>
  <si>
    <t>027 305 333</t>
  </si>
  <si>
    <t>027 261 855</t>
  </si>
  <si>
    <t>027 285 105</t>
  </si>
  <si>
    <t>027 277 297</t>
  </si>
  <si>
    <t>20.09.10</t>
  </si>
  <si>
    <t>Recapture (5/9/2009 and 5/5/2011)</t>
  </si>
  <si>
    <t>027 282 117</t>
  </si>
  <si>
    <t>027 275 862</t>
  </si>
  <si>
    <t>027 259 351</t>
  </si>
  <si>
    <t>Recaptured (4/30/2012)</t>
  </si>
  <si>
    <t>027 256 319</t>
  </si>
  <si>
    <t>027 126 844</t>
  </si>
  <si>
    <t>027 306 806</t>
  </si>
  <si>
    <t>027 101 770</t>
  </si>
  <si>
    <t>027 283 523</t>
  </si>
  <si>
    <t>027 260 591</t>
  </si>
  <si>
    <t>027 116 891</t>
  </si>
  <si>
    <t>21.09.10</t>
  </si>
  <si>
    <t>027 261 577</t>
  </si>
  <si>
    <t>recaptured on  (21/17/2011)</t>
  </si>
  <si>
    <t>027 283 819</t>
  </si>
  <si>
    <t>027 258 072</t>
  </si>
  <si>
    <t>027 103 623</t>
  </si>
  <si>
    <t>recaptured on 12/17/2011</t>
  </si>
  <si>
    <t>027 260 091</t>
  </si>
  <si>
    <t>027 278 382</t>
  </si>
  <si>
    <t>027 127 586</t>
  </si>
  <si>
    <t>027 121 311</t>
  </si>
  <si>
    <t>027 123 852</t>
  </si>
  <si>
    <t>027 303 795</t>
  </si>
  <si>
    <t>027 296 775</t>
  </si>
  <si>
    <t>027 124 380</t>
  </si>
  <si>
    <t>027 102 851</t>
  </si>
  <si>
    <t>027 105 342</t>
  </si>
  <si>
    <t>recaptured on 12/19/2011</t>
  </si>
  <si>
    <t>027 101 301</t>
  </si>
  <si>
    <t>027 291 268</t>
  </si>
  <si>
    <t>027 126 868</t>
  </si>
  <si>
    <t>22.09.10</t>
  </si>
  <si>
    <t>027 261 803</t>
  </si>
  <si>
    <t>027 267 800</t>
  </si>
  <si>
    <t>027 099 860</t>
  </si>
  <si>
    <t>027 298 373</t>
  </si>
  <si>
    <t>sore in the fore arm</t>
  </si>
  <si>
    <t>027 122 027</t>
  </si>
  <si>
    <t>027 285 337</t>
  </si>
  <si>
    <r>
      <t>Sore in 1</t>
    </r>
    <r>
      <rPr>
        <b/>
        <sz val="11"/>
        <rFont val="Arial"/>
        <family val="2"/>
      </rPr>
      <t xml:space="preserve">st </t>
    </r>
    <r>
      <rPr>
        <b/>
        <sz val="12"/>
        <rFont val="Arial"/>
        <family val="2"/>
      </rPr>
      <t>digit</t>
    </r>
  </si>
  <si>
    <t>027 292 020</t>
  </si>
  <si>
    <t>027 104 274</t>
  </si>
  <si>
    <t>027 115 613</t>
  </si>
  <si>
    <t>027 119 523</t>
  </si>
  <si>
    <t>027 125 574</t>
  </si>
  <si>
    <t>027 276 615</t>
  </si>
  <si>
    <t>027 282 019</t>
  </si>
  <si>
    <t>027 284 019</t>
  </si>
  <si>
    <t>027 258 371</t>
  </si>
  <si>
    <t>Roos urine</t>
  </si>
  <si>
    <t>16.01.2011</t>
  </si>
  <si>
    <t>054 877 099</t>
  </si>
  <si>
    <t xml:space="preserve"> Bat serial no1-53 from shuvarampur</t>
  </si>
  <si>
    <t>054 885 319</t>
  </si>
  <si>
    <t>Bat No 54-100 from jiltoli</t>
  </si>
  <si>
    <t>054 869 625</t>
  </si>
  <si>
    <t>054 881 040</t>
  </si>
  <si>
    <t xml:space="preserve">054 879 628 </t>
  </si>
  <si>
    <t>054 873 892</t>
  </si>
  <si>
    <t>Sore in nose</t>
  </si>
  <si>
    <t>054 877 288</t>
  </si>
  <si>
    <t>054 881 824</t>
  </si>
  <si>
    <t>054 873 030</t>
  </si>
  <si>
    <t>054 872 346</t>
  </si>
  <si>
    <t>054 871 793</t>
  </si>
  <si>
    <t>054 871 321</t>
  </si>
  <si>
    <t>sore in the left eye</t>
  </si>
  <si>
    <t>054 874 546</t>
  </si>
  <si>
    <t>054 879 258</t>
  </si>
  <si>
    <t>054 868 605</t>
  </si>
  <si>
    <t>054 882 106</t>
  </si>
  <si>
    <t>054 876 614</t>
  </si>
  <si>
    <t>17.01.2011</t>
  </si>
  <si>
    <t>054 876 270</t>
  </si>
  <si>
    <t>PTT No:101469</t>
  </si>
  <si>
    <t>054 883 021</t>
  </si>
  <si>
    <t>054 870 019</t>
  </si>
  <si>
    <t>PTT ID No:101 467</t>
  </si>
  <si>
    <t>054 878 296</t>
  </si>
  <si>
    <t>054 875 025</t>
  </si>
  <si>
    <t>054 873 526</t>
  </si>
  <si>
    <t>054 867 377</t>
  </si>
  <si>
    <t>054 874 630</t>
  </si>
  <si>
    <t>054 875 546</t>
  </si>
  <si>
    <t>18.01.2011</t>
  </si>
  <si>
    <t>054 867 262</t>
  </si>
  <si>
    <t>054 875 865</t>
  </si>
  <si>
    <t>1st finger abscent</t>
  </si>
  <si>
    <t>054 876 538</t>
  </si>
  <si>
    <t>054 868 369</t>
  </si>
  <si>
    <t>054 881 308</t>
  </si>
  <si>
    <t>054 877 602</t>
  </si>
  <si>
    <t>054 870 026</t>
  </si>
  <si>
    <t>054 872 578</t>
  </si>
  <si>
    <t>054 874 770</t>
  </si>
  <si>
    <t>054 877 382</t>
  </si>
  <si>
    <t>054 868 515</t>
  </si>
  <si>
    <t>054 872 543</t>
  </si>
  <si>
    <t>054 877 598</t>
  </si>
  <si>
    <t>recapture 5/1/2012</t>
  </si>
  <si>
    <t>054 877 114</t>
  </si>
  <si>
    <t>065 777 638</t>
  </si>
  <si>
    <t>065 633 302</t>
  </si>
  <si>
    <t>065 782 080</t>
  </si>
  <si>
    <t>065 779 516</t>
  </si>
  <si>
    <t>19.01.2011</t>
  </si>
  <si>
    <t>065 623 019</t>
  </si>
  <si>
    <t>065 777 300</t>
  </si>
  <si>
    <t>065 778 808</t>
  </si>
  <si>
    <t>065 622 106</t>
  </si>
  <si>
    <t>065 775 869</t>
  </si>
  <si>
    <t>065 624 256</t>
  </si>
  <si>
    <t>065 626 512</t>
  </si>
  <si>
    <t>20.01.2011</t>
  </si>
  <si>
    <t>056 781 256</t>
  </si>
  <si>
    <t>065 638 125</t>
  </si>
  <si>
    <t>065 779 311</t>
  </si>
  <si>
    <t>21.01.2011</t>
  </si>
  <si>
    <t>065 776 003</t>
  </si>
  <si>
    <t>065 638 819</t>
  </si>
  <si>
    <t>065 624 380</t>
  </si>
  <si>
    <t>065 622 099</t>
  </si>
  <si>
    <t>065 627 852</t>
  </si>
  <si>
    <t>065 778 527</t>
  </si>
  <si>
    <t>065 772 053</t>
  </si>
  <si>
    <t>065 777 632</t>
  </si>
  <si>
    <t>065 627 004</t>
  </si>
  <si>
    <t>065 782 276</t>
  </si>
  <si>
    <t>065 633 072</t>
  </si>
  <si>
    <t>065 768 069</t>
  </si>
  <si>
    <t>1st finger absent</t>
  </si>
  <si>
    <t xml:space="preserve">065 621 828 </t>
  </si>
  <si>
    <t>065 623 301</t>
  </si>
  <si>
    <t>065 783 304</t>
  </si>
  <si>
    <t>065 629 774</t>
  </si>
  <si>
    <t>cataract in the left eye</t>
  </si>
  <si>
    <t>065 625 792</t>
  </si>
  <si>
    <t>22.01.2011</t>
  </si>
  <si>
    <t>065 625 325</t>
  </si>
  <si>
    <t>065 630 002</t>
  </si>
  <si>
    <t>065 626 578</t>
  </si>
  <si>
    <t>054 873 534</t>
  </si>
  <si>
    <t>054 880 261</t>
  </si>
  <si>
    <t>054 872 529</t>
  </si>
  <si>
    <t>23.01.2011</t>
  </si>
  <si>
    <t>054 884 556</t>
  </si>
  <si>
    <t>054 867 532</t>
  </si>
  <si>
    <t>recapture (11/18/2012)</t>
  </si>
  <si>
    <t>054 882 570</t>
  </si>
  <si>
    <t>065 783 011</t>
  </si>
  <si>
    <t>065 770 015</t>
  </si>
  <si>
    <t>065 622 848</t>
  </si>
  <si>
    <t>065 777 892</t>
  </si>
  <si>
    <t>065 769 034</t>
  </si>
  <si>
    <t>065 771 863</t>
  </si>
  <si>
    <t>065 782 015</t>
  </si>
  <si>
    <t>065 722 290</t>
  </si>
  <si>
    <t>065 769 834</t>
  </si>
  <si>
    <t>065 639 801</t>
  </si>
  <si>
    <t>sore in the 1st digit</t>
  </si>
  <si>
    <t>065 775 310</t>
  </si>
  <si>
    <t>065 770 293</t>
  </si>
  <si>
    <t>065 772 869</t>
  </si>
  <si>
    <t>065 773 589</t>
  </si>
  <si>
    <t>065 633 838</t>
  </si>
  <si>
    <t>065 622 048</t>
  </si>
  <si>
    <t>065 777 636</t>
  </si>
  <si>
    <t>sore  on the back</t>
  </si>
  <si>
    <t>065 770 577</t>
  </si>
  <si>
    <t>065 769 869</t>
  </si>
  <si>
    <t>065 778 876</t>
  </si>
  <si>
    <t>ENB-0036</t>
  </si>
  <si>
    <t>065-774-032</t>
  </si>
  <si>
    <t>ENB-0037</t>
  </si>
  <si>
    <t>065-781-580</t>
  </si>
  <si>
    <t>ENB-0038</t>
  </si>
  <si>
    <t>065-782-326</t>
  </si>
  <si>
    <t>ENB-0039</t>
  </si>
  <si>
    <t>065-771-322</t>
  </si>
  <si>
    <t>ENB-0040</t>
  </si>
  <si>
    <t>065-627-816</t>
  </si>
  <si>
    <t>ENB-0041</t>
  </si>
  <si>
    <t>065-781-629</t>
  </si>
  <si>
    <t>ENB-0042</t>
  </si>
  <si>
    <t>065-628-881</t>
  </si>
  <si>
    <t>ENB-0043</t>
  </si>
  <si>
    <t>065-779-006</t>
  </si>
  <si>
    <t>ENB-0044</t>
  </si>
  <si>
    <t>065-781-872</t>
  </si>
  <si>
    <t>ENB-0045</t>
  </si>
  <si>
    <t>027-301-857</t>
  </si>
  <si>
    <t>Recaptured</t>
  </si>
  <si>
    <t>ENB-0046</t>
  </si>
  <si>
    <t>065-782-868</t>
  </si>
  <si>
    <t>ENB-0047</t>
  </si>
  <si>
    <t>065-769-293</t>
  </si>
  <si>
    <t>ENB-0048</t>
  </si>
  <si>
    <t>065-776-571</t>
  </si>
  <si>
    <t>ENB-0049</t>
  </si>
  <si>
    <t>099-611-058</t>
  </si>
  <si>
    <t>ENB-0050</t>
  </si>
  <si>
    <r>
      <t>Diluted by 200</t>
    </r>
    <r>
      <rPr>
        <b/>
        <sz val="12"/>
        <rFont val="Calibri"/>
      </rPr>
      <t>µl PBS (Cynopterus sphinx) Tail=10,Ear=15.5,HF=11.5</t>
    </r>
  </si>
  <si>
    <t>ENB-0051</t>
  </si>
  <si>
    <t>065-622-567</t>
  </si>
  <si>
    <t>ENB-0052</t>
  </si>
  <si>
    <t>065-776-804</t>
  </si>
  <si>
    <t>ENB-0053</t>
  </si>
  <si>
    <t>065-778-055</t>
  </si>
  <si>
    <t>ENB-0054</t>
  </si>
  <si>
    <t>065-622-035</t>
  </si>
  <si>
    <t>ENB-0055</t>
  </si>
  <si>
    <t>065-768-769</t>
  </si>
  <si>
    <t>ENB-0056</t>
  </si>
  <si>
    <t>065-768-287</t>
  </si>
  <si>
    <t>ENB-0057</t>
  </si>
  <si>
    <t>065-778-084</t>
  </si>
  <si>
    <t>ENB-0058</t>
  </si>
  <si>
    <t>065-773-381</t>
  </si>
  <si>
    <t>ENB-0059</t>
  </si>
  <si>
    <t>065-774-565</t>
  </si>
  <si>
    <t>ENB-0060</t>
  </si>
  <si>
    <t>065-774-340</t>
  </si>
  <si>
    <t>ENB-0061</t>
  </si>
  <si>
    <t>065-775-561</t>
  </si>
  <si>
    <t>ENB-0062</t>
  </si>
  <si>
    <t>065-782-520</t>
  </si>
  <si>
    <t>ENB-0063</t>
  </si>
  <si>
    <t>065-627-804</t>
  </si>
  <si>
    <t>positive on taqman PCR at AAHL</t>
  </si>
  <si>
    <t>ENB-0064</t>
  </si>
  <si>
    <t>065-780-100</t>
  </si>
  <si>
    <t>ENB-0065</t>
  </si>
  <si>
    <t>065-773-258</t>
  </si>
  <si>
    <t>Alopecia</t>
  </si>
  <si>
    <t>ENB-0066</t>
  </si>
  <si>
    <t>065-622-777</t>
  </si>
  <si>
    <t>ENB-0067</t>
  </si>
  <si>
    <t>065-623-631</t>
  </si>
  <si>
    <r>
      <t>350</t>
    </r>
    <r>
      <rPr>
        <b/>
        <sz val="12"/>
        <rFont val="Calibri"/>
      </rPr>
      <t>µl urine in both VTM and LB</t>
    </r>
  </si>
  <si>
    <t>ENB-0068</t>
  </si>
  <si>
    <t>065-623-055</t>
  </si>
  <si>
    <r>
      <t>200</t>
    </r>
    <r>
      <rPr>
        <b/>
        <sz val="12"/>
        <rFont val="Calibri"/>
      </rPr>
      <t>µl urine in LB</t>
    </r>
  </si>
  <si>
    <t>ENB-0069</t>
  </si>
  <si>
    <t>065-781-329</t>
  </si>
  <si>
    <t>Alopecia in breast</t>
  </si>
  <si>
    <t>ENB-0070</t>
  </si>
  <si>
    <t>065-783-113</t>
  </si>
  <si>
    <t>ENB-0071</t>
  </si>
  <si>
    <t>065-633-122</t>
  </si>
  <si>
    <t>ENB-0072</t>
  </si>
  <si>
    <t>027-301-580</t>
  </si>
  <si>
    <t>Recaptured (6/17/2010)</t>
  </si>
  <si>
    <t>ENB-0073</t>
  </si>
  <si>
    <t>065-772-101</t>
  </si>
  <si>
    <t>ENB-0074</t>
  </si>
  <si>
    <t>065-780-555</t>
  </si>
  <si>
    <t>Recaptured 11/13/2012</t>
  </si>
  <si>
    <t>ENB-0075</t>
  </si>
  <si>
    <t>068-614-275</t>
  </si>
  <si>
    <t>ENB-0076</t>
  </si>
  <si>
    <t>068-603-598</t>
  </si>
  <si>
    <t>ENB-0077</t>
  </si>
  <si>
    <t>068-601-561</t>
  </si>
  <si>
    <t>ENB-0078</t>
  </si>
  <si>
    <t>068-607-029</t>
  </si>
  <si>
    <r>
      <t>300</t>
    </r>
    <r>
      <rPr>
        <b/>
        <sz val="12"/>
        <rFont val="Calibri"/>
      </rPr>
      <t>µl urine in both VTM and LB</t>
    </r>
  </si>
  <si>
    <t>ENB-0079</t>
  </si>
  <si>
    <t>026-824-582</t>
  </si>
  <si>
    <t>Recaptured (5/9/2009 and 9/20/2010),-300µl urine in both VTM and LB</t>
  </si>
  <si>
    <t>ENB-0080</t>
  </si>
  <si>
    <t>068-579-793</t>
  </si>
  <si>
    <t>ENB-0081</t>
  </si>
  <si>
    <t>068-617-044</t>
  </si>
  <si>
    <t>ENB-0082</t>
  </si>
  <si>
    <t>068-600-336</t>
  </si>
  <si>
    <t>Alopecia in chest and head</t>
  </si>
  <si>
    <t>ENB-0083</t>
  </si>
  <si>
    <t>068-597-793</t>
  </si>
  <si>
    <t>ENB-0084</t>
  </si>
  <si>
    <t>068-620-265</t>
  </si>
  <si>
    <t>ENB-0085</t>
  </si>
  <si>
    <t>068-607-261</t>
  </si>
  <si>
    <t>ENB-0086</t>
  </si>
  <si>
    <t>068-621-276</t>
  </si>
  <si>
    <t>ENB-0087</t>
  </si>
  <si>
    <t>068-609-624</t>
  </si>
  <si>
    <t>ENB-0088</t>
  </si>
  <si>
    <t>068-602-046</t>
  </si>
  <si>
    <t>ENB-0089</t>
  </si>
  <si>
    <t>068-599-000</t>
  </si>
  <si>
    <t>ENB-0090</t>
  </si>
  <si>
    <t>068-601-613</t>
  </si>
  <si>
    <t>ENB-0091</t>
  </si>
  <si>
    <t>068-622-257</t>
  </si>
  <si>
    <t>ENB-0092</t>
  </si>
  <si>
    <t>068-622-553</t>
  </si>
  <si>
    <t>ENB-0093</t>
  </si>
  <si>
    <t>068-610-060</t>
  </si>
  <si>
    <t>ENB-0094</t>
  </si>
  <si>
    <t>068-621-611</t>
  </si>
  <si>
    <t>ENB-0095</t>
  </si>
  <si>
    <t>068-616-097</t>
  </si>
  <si>
    <t>ENB-0096</t>
  </si>
  <si>
    <t>068-608-316</t>
  </si>
  <si>
    <t>ENB-0097</t>
  </si>
  <si>
    <t>068-614-266</t>
  </si>
  <si>
    <t>ENB-0098</t>
  </si>
  <si>
    <t>068-609-260</t>
  </si>
  <si>
    <t>ENB-0099</t>
  </si>
  <si>
    <t>068-620-021</t>
  </si>
  <si>
    <t>ENB-0100</t>
  </si>
  <si>
    <t>068-602-834</t>
  </si>
  <si>
    <t>ENB-0101</t>
  </si>
  <si>
    <t>068-606-358</t>
  </si>
  <si>
    <t>ENB-0102</t>
  </si>
  <si>
    <t>068-623-093</t>
  </si>
  <si>
    <t>ENB-0103</t>
  </si>
  <si>
    <t>068-605-527</t>
  </si>
  <si>
    <t>ENB-0104</t>
  </si>
  <si>
    <t>068-616-863</t>
  </si>
  <si>
    <t>250µl urine in both VTM and LB</t>
  </si>
  <si>
    <t>ENB-0105</t>
  </si>
  <si>
    <t>068-608-331</t>
  </si>
  <si>
    <t>ENB-0106</t>
  </si>
  <si>
    <t>068-623-624</t>
  </si>
  <si>
    <t>Decaying of teeth</t>
  </si>
  <si>
    <t>ENB-0107</t>
  </si>
  <si>
    <t>068-603-539</t>
  </si>
  <si>
    <t>ENB-0108</t>
  </si>
  <si>
    <t>068-604-357</t>
  </si>
  <si>
    <t>ENB-0109</t>
  </si>
  <si>
    <t>068-623-851</t>
  </si>
  <si>
    <t>ENB-0110</t>
  </si>
  <si>
    <t>068-610-337</t>
  </si>
  <si>
    <t>ENB-0111</t>
  </si>
  <si>
    <t>068-608-824</t>
  </si>
  <si>
    <t>ENB-0112</t>
  </si>
  <si>
    <t>027-296-568</t>
  </si>
  <si>
    <r>
      <t>300</t>
    </r>
    <r>
      <rPr>
        <b/>
        <sz val="12"/>
        <rFont val="Calibri"/>
      </rPr>
      <t>µl urine in both VTM and LB and recaptured (11/12/2009)</t>
    </r>
  </si>
  <si>
    <t>ENB-0113</t>
  </si>
  <si>
    <t>068-607-797</t>
  </si>
  <si>
    <t>ENB-0114</t>
  </si>
  <si>
    <t>068-621-801</t>
  </si>
  <si>
    <r>
      <t>300</t>
    </r>
    <r>
      <rPr>
        <b/>
        <sz val="12"/>
        <rFont val="Calibri"/>
      </rPr>
      <t>µl urine in LB and 250µ in VTM</t>
    </r>
  </si>
  <si>
    <t>ENB-0115</t>
  </si>
  <si>
    <t>068-597-364</t>
  </si>
  <si>
    <t>ENB-0116</t>
  </si>
  <si>
    <t>068-615-375</t>
  </si>
  <si>
    <t>ENB-0117</t>
  </si>
  <si>
    <t>068-615-788</t>
  </si>
  <si>
    <t>ENB-0118</t>
  </si>
  <si>
    <t>068-613-107</t>
  </si>
  <si>
    <t>ENB-0119</t>
  </si>
  <si>
    <t>068-620-887</t>
  </si>
  <si>
    <t>ENB-0120</t>
  </si>
  <si>
    <t>068-612-378</t>
  </si>
  <si>
    <t>ENB-0121</t>
  </si>
  <si>
    <t>068-602-636</t>
  </si>
  <si>
    <t>ENB-0122</t>
  </si>
  <si>
    <t>068-623-796</t>
  </si>
  <si>
    <t>ENB-0123</t>
  </si>
  <si>
    <t>068-623-339</t>
  </si>
  <si>
    <t>ENB-0124</t>
  </si>
  <si>
    <t>068-610-331</t>
  </si>
  <si>
    <t>ENB-0125</t>
  </si>
  <si>
    <t>068-615-266</t>
  </si>
  <si>
    <t>ENB-0126</t>
  </si>
  <si>
    <t>068-616-008</t>
  </si>
  <si>
    <t>ENB-0127</t>
  </si>
  <si>
    <t>068-623-037</t>
  </si>
  <si>
    <t>ENB-0128</t>
  </si>
  <si>
    <t>068-623-808</t>
  </si>
  <si>
    <t>ENB-0129</t>
  </si>
  <si>
    <t>068-613-367</t>
  </si>
  <si>
    <t>ENB-0130</t>
  </si>
  <si>
    <t>068-602-829</t>
  </si>
  <si>
    <t>ENB-0131</t>
  </si>
  <si>
    <t>068-597-598</t>
  </si>
  <si>
    <t>ENB-0132</t>
  </si>
  <si>
    <t>068-615-320</t>
  </si>
  <si>
    <t>ENB-0133</t>
  </si>
  <si>
    <t>068-597-581</t>
  </si>
  <si>
    <t>ENB-0134</t>
  </si>
  <si>
    <t>068-599-791</t>
  </si>
  <si>
    <r>
      <t>200</t>
    </r>
    <r>
      <rPr>
        <b/>
        <sz val="12"/>
        <rFont val="Calibri"/>
      </rPr>
      <t>µl urine in both VTM and LB</t>
    </r>
  </si>
  <si>
    <t>ENB-0135</t>
  </si>
  <si>
    <t>068-614-855</t>
  </si>
  <si>
    <t>ENB-0136</t>
  </si>
  <si>
    <t xml:space="preserve">  </t>
  </si>
  <si>
    <t>068-614-346</t>
  </si>
  <si>
    <r>
      <t>300</t>
    </r>
    <r>
      <rPr>
        <b/>
        <sz val="12"/>
        <rFont val="Calibri"/>
      </rPr>
      <t>µl urine in  LB</t>
    </r>
  </si>
  <si>
    <t>ENB-0137</t>
  </si>
  <si>
    <t>Recaptured and Dead bat collected underneath the bat roost</t>
  </si>
  <si>
    <t>pup</t>
  </si>
  <si>
    <t>Tambulkhana Faridpur,Sadar</t>
  </si>
  <si>
    <t>ENB-236</t>
  </si>
  <si>
    <t>068 623 769</t>
  </si>
  <si>
    <t>ENB-237</t>
  </si>
  <si>
    <t>068 604 550</t>
  </si>
  <si>
    <t>ENB-238</t>
  </si>
  <si>
    <t>068 610 116</t>
  </si>
  <si>
    <t>ENB-239</t>
  </si>
  <si>
    <t>068 620 517</t>
  </si>
  <si>
    <t>ENB-240</t>
  </si>
  <si>
    <t>068 598 028</t>
  </si>
  <si>
    <t>ENB-241</t>
  </si>
  <si>
    <t>13/8/2011</t>
  </si>
  <si>
    <t xml:space="preserve">068 600 872 </t>
  </si>
  <si>
    <t>ENB-242</t>
  </si>
  <si>
    <t>14/08/11</t>
  </si>
  <si>
    <t xml:space="preserve">068 610 884 </t>
  </si>
  <si>
    <t>ENB-243</t>
  </si>
  <si>
    <t>068 604 538</t>
  </si>
  <si>
    <t>ENB-244</t>
  </si>
  <si>
    <t>068 601 874</t>
  </si>
  <si>
    <t>ENB-245</t>
  </si>
  <si>
    <t>068 614 872</t>
  </si>
  <si>
    <t>ENB-246</t>
  </si>
  <si>
    <t xml:space="preserve">068 622 076 </t>
  </si>
  <si>
    <t>ENB-247</t>
  </si>
  <si>
    <t>068 601 816</t>
  </si>
  <si>
    <t>ENB-248</t>
  </si>
  <si>
    <t>068 597 525</t>
  </si>
  <si>
    <t>ENB-249</t>
  </si>
  <si>
    <t>068 602 066</t>
  </si>
  <si>
    <t>ENB-250</t>
  </si>
  <si>
    <t>068 606 042</t>
  </si>
  <si>
    <t>ENB-251</t>
  </si>
  <si>
    <t>068 619 852</t>
  </si>
  <si>
    <t>ENB-252</t>
  </si>
  <si>
    <t xml:space="preserve">068 612 831 </t>
  </si>
  <si>
    <t>ENB-253</t>
  </si>
  <si>
    <t>068 608 827</t>
  </si>
  <si>
    <t>recaptured 12/18/2011</t>
  </si>
  <si>
    <t>ENB-254</t>
  </si>
  <si>
    <t>068 611 812</t>
  </si>
  <si>
    <t>ENB-255</t>
  </si>
  <si>
    <t>068 613 335</t>
  </si>
  <si>
    <t>ENB-256</t>
  </si>
  <si>
    <t>068 606 770</t>
  </si>
  <si>
    <t>ENB-257</t>
  </si>
  <si>
    <t xml:space="preserve">068 598 593 </t>
  </si>
  <si>
    <t>ENB-258</t>
  </si>
  <si>
    <t>080 876 042</t>
  </si>
  <si>
    <t>ENB-259</t>
  </si>
  <si>
    <t>068 620 097</t>
  </si>
  <si>
    <t>ENB-260</t>
  </si>
  <si>
    <t>15/08/11</t>
  </si>
  <si>
    <t>068 600 590</t>
  </si>
  <si>
    <t>ENB-261</t>
  </si>
  <si>
    <t>068 598 053</t>
  </si>
  <si>
    <t>ENB-262</t>
  </si>
  <si>
    <t xml:space="preserve">068 609 307 </t>
  </si>
  <si>
    <t>ENB-263</t>
  </si>
  <si>
    <t>068 608 117</t>
  </si>
  <si>
    <t>ENB-264</t>
  </si>
  <si>
    <t>068 620 514</t>
  </si>
  <si>
    <t>ENB-265</t>
  </si>
  <si>
    <t>068 607 828</t>
  </si>
  <si>
    <t>ENB-266</t>
  </si>
  <si>
    <t>068 599 877</t>
  </si>
  <si>
    <t>ENB-267</t>
  </si>
  <si>
    <t>068 623 019</t>
  </si>
  <si>
    <t>ENB-268</t>
  </si>
  <si>
    <t>068 602 798</t>
  </si>
  <si>
    <t>ENB-269</t>
  </si>
  <si>
    <t xml:space="preserve">068 602 625 </t>
  </si>
  <si>
    <t>ENB-270</t>
  </si>
  <si>
    <t>068 623 013</t>
  </si>
  <si>
    <t>ENB-271</t>
  </si>
  <si>
    <t>068 619 112</t>
  </si>
  <si>
    <t>ENB-272</t>
  </si>
  <si>
    <t>16/08/11</t>
  </si>
  <si>
    <t>068 604 560</t>
  </si>
  <si>
    <t>ENB-273</t>
  </si>
  <si>
    <t>068 619 625</t>
  </si>
  <si>
    <t>ENB-274</t>
  </si>
  <si>
    <t xml:space="preserve">068 607 114 </t>
  </si>
  <si>
    <t>ENB-275</t>
  </si>
  <si>
    <t>068 612 095</t>
  </si>
  <si>
    <t>ENB-276</t>
  </si>
  <si>
    <t>068 599 256</t>
  </si>
  <si>
    <t>ENB-277</t>
  </si>
  <si>
    <t>068 613 832</t>
  </si>
  <si>
    <t>ENB-278</t>
  </si>
  <si>
    <t>068 608 361</t>
  </si>
  <si>
    <t>ENB-279</t>
  </si>
  <si>
    <t>068 603 014</t>
  </si>
  <si>
    <t>ENB-280</t>
  </si>
  <si>
    <t>17/08/11</t>
  </si>
  <si>
    <t>068 599 289</t>
  </si>
  <si>
    <t>ENB-281</t>
  </si>
  <si>
    <t>068 602 360</t>
  </si>
  <si>
    <t>ENB-282</t>
  </si>
  <si>
    <t>068 609 773</t>
  </si>
  <si>
    <t>ENB-283</t>
  </si>
  <si>
    <t>068 609 012</t>
  </si>
  <si>
    <t>ENB-284</t>
  </si>
  <si>
    <t>18/08/11</t>
  </si>
  <si>
    <t>068 615 807</t>
  </si>
  <si>
    <t>ENB-285</t>
  </si>
  <si>
    <t>068 598 624</t>
  </si>
  <si>
    <t>ENB-286</t>
  </si>
  <si>
    <t>068 618 336</t>
  </si>
  <si>
    <t>ENB-287</t>
  </si>
  <si>
    <t>068 612 092</t>
  </si>
  <si>
    <t>ENB-288</t>
  </si>
  <si>
    <t xml:space="preserve">027 099 360 </t>
  </si>
  <si>
    <t>ENB-289</t>
  </si>
  <si>
    <t>068 613 524</t>
  </si>
  <si>
    <t>ENB-290</t>
  </si>
  <si>
    <t>068 615 771</t>
  </si>
  <si>
    <t>ENB-291</t>
  </si>
  <si>
    <t>068 615  337</t>
  </si>
  <si>
    <t>ENB-292</t>
  </si>
  <si>
    <t xml:space="preserve">068 602 779 </t>
  </si>
  <si>
    <t>ENB-293</t>
  </si>
  <si>
    <t>068 607 281</t>
  </si>
  <si>
    <t>ENB-294</t>
  </si>
  <si>
    <t>068 613 865</t>
  </si>
  <si>
    <t>ENB-295</t>
  </si>
  <si>
    <t>068 611 351</t>
  </si>
  <si>
    <t>ENB-296</t>
  </si>
  <si>
    <t>19/08/11</t>
  </si>
  <si>
    <t xml:space="preserve">068 597 573 </t>
  </si>
  <si>
    <t>ENB-297</t>
  </si>
  <si>
    <t>068 616 286</t>
  </si>
  <si>
    <t>ENB-298</t>
  </si>
  <si>
    <t>068 614 595</t>
  </si>
  <si>
    <t>ENB-299</t>
  </si>
  <si>
    <t>068 599 615</t>
  </si>
  <si>
    <t>ENB-300</t>
  </si>
  <si>
    <t>068 598 528</t>
  </si>
  <si>
    <t>ENB-301</t>
  </si>
  <si>
    <t>068 611 343</t>
  </si>
  <si>
    <t>ENB-302</t>
  </si>
  <si>
    <t>068 614 555</t>
  </si>
  <si>
    <t>ENB-303</t>
  </si>
  <si>
    <t xml:space="preserve">068 598 120 </t>
  </si>
  <si>
    <t>ENB-304</t>
  </si>
  <si>
    <t xml:space="preserve">068 602 532 </t>
  </si>
  <si>
    <t>ENB-305</t>
  </si>
  <si>
    <t>068 616 074</t>
  </si>
  <si>
    <t>ENB-306</t>
  </si>
  <si>
    <t xml:space="preserve">068 612 337 </t>
  </si>
  <si>
    <t>ENB-307</t>
  </si>
  <si>
    <t xml:space="preserve">068 617 620 </t>
  </si>
  <si>
    <t>ENB-308</t>
  </si>
  <si>
    <t>068 620 783</t>
  </si>
  <si>
    <t>ENB-309</t>
  </si>
  <si>
    <t>068 603 578</t>
  </si>
  <si>
    <t>ENB-310</t>
  </si>
  <si>
    <t xml:space="preserve">068 614 347 </t>
  </si>
  <si>
    <t>ENB-311</t>
  </si>
  <si>
    <t>068 618 840</t>
  </si>
  <si>
    <t>ENB-312</t>
  </si>
  <si>
    <t xml:space="preserve">068 618 839 </t>
  </si>
  <si>
    <t>ENB-313</t>
  </si>
  <si>
    <t>068 605 110</t>
  </si>
  <si>
    <t>ENB-314</t>
  </si>
  <si>
    <t xml:space="preserve">068 607 284 </t>
  </si>
  <si>
    <t>ENB-315</t>
  </si>
  <si>
    <t>068 612 848</t>
  </si>
  <si>
    <t>ENB-316</t>
  </si>
  <si>
    <t>068 815 846</t>
  </si>
  <si>
    <t>ENB-317</t>
  </si>
  <si>
    <t>068 617 084</t>
  </si>
  <si>
    <t>ENB-318</t>
  </si>
  <si>
    <t>068 614 093</t>
  </si>
  <si>
    <t>ENB-319</t>
  </si>
  <si>
    <t>068 618 263</t>
  </si>
  <si>
    <t>ENB-320</t>
  </si>
  <si>
    <t>068 619 556</t>
  </si>
  <si>
    <t>ENB-321</t>
  </si>
  <si>
    <t xml:space="preserve">068 610 119 </t>
  </si>
  <si>
    <t>ENB-322</t>
  </si>
  <si>
    <t>068 623 623</t>
  </si>
  <si>
    <t>ENB-323</t>
  </si>
  <si>
    <t>068 597 797</t>
  </si>
  <si>
    <t>ENB-324</t>
  </si>
  <si>
    <t>20/08/11</t>
  </si>
  <si>
    <t>068 617 771</t>
  </si>
  <si>
    <t>ENB-325</t>
  </si>
  <si>
    <t>068 622 329</t>
  </si>
  <si>
    <t>ENB-326</t>
  </si>
  <si>
    <t>068 623 120</t>
  </si>
  <si>
    <t>ENB-327</t>
  </si>
  <si>
    <t>068 611 032</t>
  </si>
  <si>
    <t>ENB-328</t>
  </si>
  <si>
    <t>068 609 556</t>
  </si>
  <si>
    <t>ENB-329</t>
  </si>
  <si>
    <t>068 612 585</t>
  </si>
  <si>
    <t>ENB-330</t>
  </si>
  <si>
    <t>068 611 868</t>
  </si>
  <si>
    <t>ENB-331</t>
  </si>
  <si>
    <t xml:space="preserve">068 597 813 </t>
  </si>
  <si>
    <t>ENB-332</t>
  </si>
  <si>
    <t>068 621 815</t>
  </si>
  <si>
    <t>ENB-333</t>
  </si>
  <si>
    <t>068 616 051</t>
  </si>
  <si>
    <t>ENB-334</t>
  </si>
  <si>
    <t>068 612 319</t>
  </si>
  <si>
    <t>ENB-335</t>
  </si>
  <si>
    <t>068 612 085</t>
  </si>
  <si>
    <t>ENB-336</t>
  </si>
  <si>
    <t>16.12.11</t>
  </si>
  <si>
    <t xml:space="preserve">068 607 581 </t>
  </si>
  <si>
    <t>ENB-337</t>
  </si>
  <si>
    <t>068 607 325</t>
  </si>
  <si>
    <t>ENB-338</t>
  </si>
  <si>
    <t>068 604 520</t>
  </si>
  <si>
    <t>ENB-339</t>
  </si>
  <si>
    <t>068 617 821</t>
  </si>
  <si>
    <t>ENB-340</t>
  </si>
  <si>
    <t>068 616 028</t>
  </si>
  <si>
    <t>ENB-341</t>
  </si>
  <si>
    <t>17.12.11</t>
  </si>
  <si>
    <t>068 612 572</t>
  </si>
  <si>
    <t>ENB-342</t>
  </si>
  <si>
    <t>068 608 871</t>
  </si>
  <si>
    <t>ENB-343</t>
  </si>
  <si>
    <t>068 610 293</t>
  </si>
  <si>
    <t>ENB-344</t>
  </si>
  <si>
    <t>068 615 306</t>
  </si>
  <si>
    <t>ENB-345</t>
  </si>
  <si>
    <t>068 611 577</t>
  </si>
  <si>
    <t>ENB-346</t>
  </si>
  <si>
    <t>068 606 062</t>
  </si>
  <si>
    <t>ENB-347</t>
  </si>
  <si>
    <t>068 599 580</t>
  </si>
  <si>
    <t>ENB-348</t>
  </si>
  <si>
    <t>068 610 379</t>
  </si>
  <si>
    <t>ENB-349</t>
  </si>
  <si>
    <t>068 599 017</t>
  </si>
  <si>
    <t>ENB-350</t>
  </si>
  <si>
    <t>068 611 307</t>
  </si>
  <si>
    <t>ENB-351</t>
  </si>
  <si>
    <t>068 620 807</t>
  </si>
  <si>
    <t>ENB-352</t>
  </si>
  <si>
    <t>068 615 596</t>
  </si>
  <si>
    <t>ENB-353</t>
  </si>
  <si>
    <t>068 623 607</t>
  </si>
  <si>
    <t>ENB-354</t>
  </si>
  <si>
    <t>Recapture (9/21/2010)</t>
  </si>
  <si>
    <t>ENB-355</t>
  </si>
  <si>
    <t>068 614 615</t>
  </si>
  <si>
    <t>ENB-356</t>
  </si>
  <si>
    <t>Recapture 9/21/2010)</t>
  </si>
  <si>
    <t>ENB-357</t>
  </si>
  <si>
    <t>068 611 558</t>
  </si>
  <si>
    <t>ENB-358</t>
  </si>
  <si>
    <t>068 598 525</t>
  </si>
  <si>
    <t>ENB-359</t>
  </si>
  <si>
    <t>068 599 777</t>
  </si>
  <si>
    <t>ENB-360</t>
  </si>
  <si>
    <t>068 603 626</t>
  </si>
  <si>
    <t>ENB-361</t>
  </si>
  <si>
    <t>068 614 061</t>
  </si>
  <si>
    <t>ENB-362</t>
  </si>
  <si>
    <t>068 612 106</t>
  </si>
  <si>
    <t>ENB-363</t>
  </si>
  <si>
    <t>068 615 559</t>
  </si>
  <si>
    <t>ENB-364</t>
  </si>
  <si>
    <t>068 613 558</t>
  </si>
  <si>
    <t>ENB-365</t>
  </si>
  <si>
    <t>068 616 275</t>
  </si>
  <si>
    <t>ENB-366</t>
  </si>
  <si>
    <t>18.12.11</t>
  </si>
  <si>
    <t>068 611 631</t>
  </si>
  <si>
    <t>ENB-367</t>
  </si>
  <si>
    <t>068 622 276</t>
  </si>
  <si>
    <t>ENB-368</t>
  </si>
  <si>
    <t>068 609 284</t>
  </si>
  <si>
    <t>ENB-369</t>
  </si>
  <si>
    <t>068 613 363</t>
  </si>
  <si>
    <t>ENB-370</t>
  </si>
  <si>
    <t>068 604 059</t>
  </si>
  <si>
    <t>ENB-371</t>
  </si>
  <si>
    <t>068 619 028</t>
  </si>
  <si>
    <t>ENB-372</t>
  </si>
  <si>
    <t>068 621 884</t>
  </si>
  <si>
    <t>ENB-373</t>
  </si>
  <si>
    <t>068 623 831</t>
  </si>
  <si>
    <t>ENB-374</t>
  </si>
  <si>
    <t>Recapture (10/2/10)</t>
  </si>
  <si>
    <t>ENB-375</t>
  </si>
  <si>
    <t>068 622 256</t>
  </si>
  <si>
    <t>ENB-376</t>
  </si>
  <si>
    <t>068 622 803</t>
  </si>
  <si>
    <t>ENB-377</t>
  </si>
  <si>
    <t>068 612 123</t>
  </si>
  <si>
    <t>ENB-378</t>
  </si>
  <si>
    <t>ENB-379</t>
  </si>
  <si>
    <t>068 611 062</t>
  </si>
  <si>
    <t>ENB-380</t>
  </si>
  <si>
    <t>068 608 837</t>
  </si>
  <si>
    <t>ENB-381</t>
  </si>
  <si>
    <t>068 599 097</t>
  </si>
  <si>
    <t>ENB-382</t>
  </si>
  <si>
    <t>068 614 287</t>
  </si>
  <si>
    <t>ENB-383</t>
  </si>
  <si>
    <t>068 614 531</t>
  </si>
  <si>
    <t>ENB-384</t>
  </si>
  <si>
    <t>068 616 803</t>
  </si>
  <si>
    <t>ENB-385</t>
  </si>
  <si>
    <t>068 610 040</t>
  </si>
  <si>
    <t>ENB-386</t>
  </si>
  <si>
    <t>068 611 067</t>
  </si>
  <si>
    <t>ENB-387</t>
  </si>
  <si>
    <t>068 608 620</t>
  </si>
  <si>
    <t>ENB-388</t>
  </si>
  <si>
    <t>068 608 061</t>
  </si>
  <si>
    <t>ENB-389</t>
  </si>
  <si>
    <t>068 604 868</t>
  </si>
  <si>
    <t>ENB-390</t>
  </si>
  <si>
    <t>068 613 343</t>
  </si>
  <si>
    <t>ENB-391</t>
  </si>
  <si>
    <t>19.12.11</t>
  </si>
  <si>
    <t>068 600 257</t>
  </si>
  <si>
    <t>ENB-392</t>
  </si>
  <si>
    <t>ENB-393</t>
  </si>
  <si>
    <t>068 614 276</t>
  </si>
  <si>
    <t>ENB-394</t>
  </si>
  <si>
    <t>068 612 294</t>
  </si>
  <si>
    <t>ENB-395</t>
  </si>
  <si>
    <t>068 623 028</t>
  </si>
  <si>
    <t>ENB-396</t>
  </si>
  <si>
    <t>068 611 557</t>
  </si>
  <si>
    <t>ENB-397</t>
  </si>
  <si>
    <t>068 617 887</t>
  </si>
  <si>
    <t>ENB-398</t>
  </si>
  <si>
    <t>068 617 876</t>
  </si>
  <si>
    <t>ENB-399</t>
  </si>
  <si>
    <t>068 606 262</t>
  </si>
  <si>
    <t>ENB-400</t>
  </si>
  <si>
    <t>068 612 263</t>
  </si>
  <si>
    <t>ENB-401</t>
  </si>
  <si>
    <t>068 612 559</t>
  </si>
  <si>
    <t>ENB-402</t>
  </si>
  <si>
    <t>068 604 554</t>
  </si>
  <si>
    <t>ENB-403</t>
  </si>
  <si>
    <t>068 623 336</t>
  </si>
  <si>
    <t>ENB-404</t>
  </si>
  <si>
    <t>068 623 007</t>
  </si>
  <si>
    <t>ENB-405</t>
  </si>
  <si>
    <t>068 611 001</t>
  </si>
  <si>
    <t>ENB-406</t>
  </si>
  <si>
    <t>068 612 328</t>
  </si>
  <si>
    <t>ENB-407</t>
  </si>
  <si>
    <t>068 609 329</t>
  </si>
  <si>
    <t>ENB-408</t>
  </si>
  <si>
    <t>068 614 832</t>
  </si>
  <si>
    <t>ENB-409</t>
  </si>
  <si>
    <t>068 606 844</t>
  </si>
  <si>
    <t>ENB-410</t>
  </si>
  <si>
    <t>068 610 887</t>
  </si>
  <si>
    <t>ENB-411</t>
  </si>
  <si>
    <t>Recapture (11/16/2009,2/16/2010)</t>
  </si>
  <si>
    <t>ENB-412</t>
  </si>
  <si>
    <t>068 605 570</t>
  </si>
  <si>
    <t>ENB-413</t>
  </si>
  <si>
    <t>068 612 580</t>
  </si>
  <si>
    <t>ENB-414</t>
  </si>
  <si>
    <t>068 622 847</t>
  </si>
  <si>
    <t>ENB-415</t>
  </si>
  <si>
    <t>068 613 370</t>
  </si>
  <si>
    <t>ENB-416</t>
  </si>
  <si>
    <t>20.12.11</t>
  </si>
  <si>
    <t>068 618 540</t>
  </si>
  <si>
    <t>ENB-417</t>
  </si>
  <si>
    <t>068 608 364</t>
  </si>
  <si>
    <t>ENB-418</t>
  </si>
  <si>
    <t>068 608 544</t>
  </si>
  <si>
    <t>ENB-419</t>
  </si>
  <si>
    <t>068 619 084</t>
  </si>
  <si>
    <t>ENB-420</t>
  </si>
  <si>
    <t>068 618 528</t>
  </si>
  <si>
    <t>ENB-421</t>
  </si>
  <si>
    <t>068 597 790</t>
  </si>
  <si>
    <t>ENB-422</t>
  </si>
  <si>
    <t>068 616 524</t>
  </si>
  <si>
    <t>ENB-423</t>
  </si>
  <si>
    <t>068 621 548</t>
  </si>
  <si>
    <t>ENB-424</t>
  </si>
  <si>
    <t>068 599 351</t>
  </si>
  <si>
    <t>ENB-425</t>
  </si>
  <si>
    <t>068 622 513</t>
  </si>
  <si>
    <t>ENB-426</t>
  </si>
  <si>
    <t>068 611 124</t>
  </si>
  <si>
    <t>ENB-427</t>
  </si>
  <si>
    <t>068 606 516</t>
  </si>
  <si>
    <t>ENB-428</t>
  </si>
  <si>
    <t>068 623 827</t>
  </si>
  <si>
    <t>ENB-429</t>
  </si>
  <si>
    <t>068 611 784</t>
  </si>
  <si>
    <t>ENB-430</t>
  </si>
  <si>
    <t>068 614 376</t>
  </si>
  <si>
    <t>ENB-431</t>
  </si>
  <si>
    <t>068 605 039</t>
  </si>
  <si>
    <t>ENB-432</t>
  </si>
  <si>
    <t>068 611 347</t>
  </si>
  <si>
    <t>ENB-433</t>
  </si>
  <si>
    <t>027 279 351</t>
  </si>
  <si>
    <t>Recaptured 9/20/2010 and 4/30/2012</t>
  </si>
  <si>
    <t>ENB-434</t>
  </si>
  <si>
    <t>081 055 270</t>
  </si>
  <si>
    <t>ENB-435</t>
  </si>
  <si>
    <t>068 601 278</t>
  </si>
  <si>
    <t>ENB-514</t>
  </si>
  <si>
    <t>26.04.2012</t>
  </si>
  <si>
    <t>No</t>
  </si>
  <si>
    <t xml:space="preserve">068 607 785 </t>
  </si>
  <si>
    <t>ENB-515</t>
  </si>
  <si>
    <t xml:space="preserve">068 616 094 </t>
  </si>
  <si>
    <t>ENB-516</t>
  </si>
  <si>
    <t>068 602 828</t>
  </si>
  <si>
    <t>ENB-517</t>
  </si>
  <si>
    <t>068 599 628</t>
  </si>
  <si>
    <t>ENB-518</t>
  </si>
  <si>
    <t>068 612 845</t>
  </si>
  <si>
    <t>ENB-519</t>
  </si>
  <si>
    <t>068 597 780</t>
  </si>
  <si>
    <t>ENB-520</t>
  </si>
  <si>
    <t>068 619 291</t>
  </si>
  <si>
    <t>ENB-521</t>
  </si>
  <si>
    <t>068 615 060</t>
  </si>
  <si>
    <t>ENB-522</t>
  </si>
  <si>
    <t>068 602 894</t>
  </si>
  <si>
    <t>ENB-523</t>
  </si>
  <si>
    <t>068 622 268</t>
  </si>
  <si>
    <t>ENB-524</t>
  </si>
  <si>
    <t xml:space="preserve">068 612 009 </t>
  </si>
  <si>
    <t>ENB-525</t>
  </si>
  <si>
    <t>068 614 784</t>
  </si>
  <si>
    <t>ENB-526</t>
  </si>
  <si>
    <t>068 613 803</t>
  </si>
  <si>
    <t>ENB-527</t>
  </si>
  <si>
    <t>ENB-528</t>
  </si>
  <si>
    <t>068 611 382</t>
  </si>
  <si>
    <t>ENB-529</t>
  </si>
  <si>
    <t>068 610 371</t>
  </si>
  <si>
    <t>ENB-530</t>
  </si>
  <si>
    <t>068 612 876</t>
  </si>
  <si>
    <t>ENB-531</t>
  </si>
  <si>
    <t xml:space="preserve">068 623 812 </t>
  </si>
  <si>
    <t>ENB-532</t>
  </si>
  <si>
    <t>068 599 837</t>
  </si>
  <si>
    <t>ENB-533</t>
  </si>
  <si>
    <t>068 603 302</t>
  </si>
  <si>
    <t>ENB-534</t>
  </si>
  <si>
    <t>068 599 319</t>
  </si>
  <si>
    <t>ENB-535</t>
  </si>
  <si>
    <t>072 588 376</t>
  </si>
  <si>
    <t>ENB-536</t>
  </si>
  <si>
    <t>072 592 867</t>
  </si>
  <si>
    <t>ENB-537</t>
  </si>
  <si>
    <t>072 611 115</t>
  </si>
  <si>
    <t>PBS Mix 1:4 Ratio</t>
  </si>
  <si>
    <t>ENB-538</t>
  </si>
  <si>
    <t>072 585 883</t>
  </si>
  <si>
    <t>ENB-539</t>
  </si>
  <si>
    <t>27.04.2012</t>
  </si>
  <si>
    <t>072 576 770</t>
  </si>
  <si>
    <t>ENB-540</t>
  </si>
  <si>
    <t>068 602 309</t>
  </si>
  <si>
    <t>ENB-541</t>
  </si>
  <si>
    <t>068 615 085</t>
  </si>
  <si>
    <t>ENB-542</t>
  </si>
  <si>
    <t>068 613 892</t>
  </si>
  <si>
    <t>ENB-543</t>
  </si>
  <si>
    <t>068 598 869</t>
  </si>
  <si>
    <t>ENB-544</t>
  </si>
  <si>
    <t>068 615 113</t>
  </si>
  <si>
    <t>ENB-545</t>
  </si>
  <si>
    <t>068 599 524</t>
  </si>
  <si>
    <t>ENB-546</t>
  </si>
  <si>
    <t>068 616 852</t>
  </si>
  <si>
    <t>ENB-547</t>
  </si>
  <si>
    <t>068 597 578</t>
  </si>
  <si>
    <t>ENB-548</t>
  </si>
  <si>
    <t>068 616 542</t>
  </si>
  <si>
    <t>ENB-549</t>
  </si>
  <si>
    <t>068 622 869</t>
  </si>
  <si>
    <t>ENB-550</t>
  </si>
  <si>
    <t>068 606 110</t>
  </si>
  <si>
    <t>ENB-551</t>
  </si>
  <si>
    <t>068 597 344</t>
  </si>
  <si>
    <t>ENB-552</t>
  </si>
  <si>
    <t>068 615 284</t>
  </si>
  <si>
    <t>ENB-553</t>
  </si>
  <si>
    <t>017 060 568</t>
  </si>
  <si>
    <t>ENB-554</t>
  </si>
  <si>
    <t>068 614 372</t>
  </si>
  <si>
    <t>ENB-555</t>
  </si>
  <si>
    <t>068 609 373</t>
  </si>
  <si>
    <t>ENB-556</t>
  </si>
  <si>
    <t>28.04.2012</t>
  </si>
  <si>
    <t>068 601 311</t>
  </si>
  <si>
    <t>ENB-557</t>
  </si>
  <si>
    <t>068 610 583</t>
  </si>
  <si>
    <t>ENB-558</t>
  </si>
  <si>
    <t>068 615 067</t>
  </si>
  <si>
    <t>ENB-559</t>
  </si>
  <si>
    <t>068 614 352</t>
  </si>
  <si>
    <t>ENB-560</t>
  </si>
  <si>
    <t>068 611 327</t>
  </si>
  <si>
    <t>ENB-561</t>
  </si>
  <si>
    <t>068 623 800</t>
  </si>
  <si>
    <t>ENB-562</t>
  </si>
  <si>
    <t>068 599 280</t>
  </si>
  <si>
    <t>ENB-563</t>
  </si>
  <si>
    <t>068 610 108</t>
  </si>
  <si>
    <t>ENB-564</t>
  </si>
  <si>
    <t>068 601 881</t>
  </si>
  <si>
    <t>ENB-565</t>
  </si>
  <si>
    <t>068 621 322</t>
  </si>
  <si>
    <t>ENB-566</t>
  </si>
  <si>
    <t>068 610 520</t>
  </si>
  <si>
    <t>ENB-567</t>
  </si>
  <si>
    <t>068 601 256</t>
  </si>
  <si>
    <t>ENB-568</t>
  </si>
  <si>
    <t>072 589 789</t>
  </si>
  <si>
    <t>ENB-569</t>
  </si>
  <si>
    <t>072 608 115</t>
  </si>
  <si>
    <t>ENB-570</t>
  </si>
  <si>
    <t>072 577 023</t>
  </si>
  <si>
    <t>ENB-571</t>
  </si>
  <si>
    <t xml:space="preserve">072 599 579 </t>
  </si>
  <si>
    <t>ENB-572</t>
  </si>
  <si>
    <t>30.04.2012</t>
  </si>
  <si>
    <t>072 583 875</t>
  </si>
  <si>
    <t>ENB-573</t>
  </si>
  <si>
    <t>072 585 623</t>
  </si>
  <si>
    <t>ENB-574</t>
  </si>
  <si>
    <t>072 606 556</t>
  </si>
  <si>
    <t>ENB-575</t>
  </si>
  <si>
    <t>072 599 107</t>
  </si>
  <si>
    <t>ENB-576</t>
  </si>
  <si>
    <t>072 613 315</t>
  </si>
  <si>
    <t>ENB-577</t>
  </si>
  <si>
    <t>072 571 106</t>
  </si>
  <si>
    <t>ENB-578</t>
  </si>
  <si>
    <t>072 575 106</t>
  </si>
  <si>
    <t>ENB-579</t>
  </si>
  <si>
    <t>072 593 795</t>
  </si>
  <si>
    <t>ENB-580</t>
  </si>
  <si>
    <t>072 593 818</t>
  </si>
  <si>
    <t>ENB-581</t>
  </si>
  <si>
    <t>072 613 800</t>
  </si>
  <si>
    <t>ENB-582</t>
  </si>
  <si>
    <t>ENB-583</t>
  </si>
  <si>
    <t>072 578 071</t>
  </si>
  <si>
    <t>ENB-584</t>
  </si>
  <si>
    <t>072 610 768</t>
  </si>
  <si>
    <t>ENB-585</t>
  </si>
  <si>
    <t>072 602 086</t>
  </si>
  <si>
    <t>ENB-586</t>
  </si>
  <si>
    <t>072 593 589</t>
  </si>
  <si>
    <t>ENB-587</t>
  </si>
  <si>
    <t>026 791 784</t>
  </si>
  <si>
    <t>originally caught 5/14/2009  Recaptured</t>
  </si>
  <si>
    <t>ENB-588</t>
  </si>
  <si>
    <t>072 606 801</t>
  </si>
  <si>
    <t>ENB-589</t>
  </si>
  <si>
    <t>072 593 351</t>
  </si>
  <si>
    <t>ENB-590</t>
  </si>
  <si>
    <t>072 581 328</t>
  </si>
  <si>
    <t>ENB-591</t>
  </si>
  <si>
    <t>Recapture (9/20/2010)</t>
  </si>
  <si>
    <t>ENB-592</t>
  </si>
  <si>
    <t>01.05.2012</t>
  </si>
  <si>
    <t>072 609 556</t>
  </si>
  <si>
    <t>ENB-593</t>
  </si>
  <si>
    <t xml:space="preserve">072 594 087 </t>
  </si>
  <si>
    <t>ENB-594</t>
  </si>
  <si>
    <t>072 614 575</t>
  </si>
  <si>
    <t>ENB-595</t>
  </si>
  <si>
    <t>068 614 803</t>
  </si>
  <si>
    <t>ENB-596</t>
  </si>
  <si>
    <t>072 577 363</t>
  </si>
  <si>
    <t>ENB-597</t>
  </si>
  <si>
    <t>068 610 327</t>
  </si>
  <si>
    <t>ENB-598</t>
  </si>
  <si>
    <t>068 603 122</t>
  </si>
  <si>
    <t>ENB-599</t>
  </si>
  <si>
    <t>068 615 371</t>
  </si>
  <si>
    <t>ENB-600</t>
  </si>
  <si>
    <t>068 602 086</t>
  </si>
  <si>
    <t>ENB-601</t>
  </si>
  <si>
    <t>068 614 577</t>
  </si>
  <si>
    <t>ENB-602</t>
  </si>
  <si>
    <t>068 597 886</t>
  </si>
  <si>
    <t>ENB-603</t>
  </si>
  <si>
    <t>068 607 628</t>
  </si>
  <si>
    <t>ENB-604</t>
  </si>
  <si>
    <t>068 609 379</t>
  </si>
  <si>
    <t>ENB-605</t>
  </si>
  <si>
    <t>068 615 365</t>
  </si>
  <si>
    <t>ENB-606</t>
  </si>
  <si>
    <t>ENB-607</t>
  </si>
  <si>
    <t>068 604 870</t>
  </si>
  <si>
    <t>ENB-608</t>
  </si>
  <si>
    <t>02.05.2012</t>
  </si>
  <si>
    <t>068 600 322</t>
  </si>
  <si>
    <t>ENB-609</t>
  </si>
  <si>
    <t>068 612 275</t>
  </si>
  <si>
    <t>ENB-610</t>
  </si>
  <si>
    <t xml:space="preserve">072 587 639 </t>
  </si>
  <si>
    <t>ENB-611</t>
  </si>
  <si>
    <t>072 572 774</t>
  </si>
  <si>
    <t>ENB-612</t>
  </si>
  <si>
    <t>072 587 325</t>
  </si>
  <si>
    <t>ENB-613</t>
  </si>
  <si>
    <t>072 569 894</t>
  </si>
  <si>
    <t>Master Colony,Faridpur</t>
  </si>
  <si>
    <t>ENB-614</t>
  </si>
  <si>
    <t>08.07.12</t>
  </si>
  <si>
    <t>068 615 825</t>
  </si>
  <si>
    <t>ENB-615</t>
  </si>
  <si>
    <t>068 623 799</t>
  </si>
  <si>
    <t>ENB-616</t>
  </si>
  <si>
    <t>068 605 336</t>
  </si>
  <si>
    <t>ENB-617</t>
  </si>
  <si>
    <t>068 617 547</t>
  </si>
  <si>
    <t>ENB-618</t>
  </si>
  <si>
    <t>068 598 564</t>
  </si>
  <si>
    <t>ENB-619</t>
  </si>
  <si>
    <t>068 612 363</t>
  </si>
  <si>
    <t>ENB-620</t>
  </si>
  <si>
    <t>068 616 298</t>
  </si>
  <si>
    <t>ENB-621</t>
  </si>
  <si>
    <t>068 599 269</t>
  </si>
  <si>
    <t>ENB-622</t>
  </si>
  <si>
    <t>068 617 848</t>
  </si>
  <si>
    <t>ENB-623</t>
  </si>
  <si>
    <t>068 612 364</t>
  </si>
  <si>
    <t>ENB-624</t>
  </si>
  <si>
    <t>068 607 777</t>
  </si>
  <si>
    <t>ENB-625</t>
  </si>
  <si>
    <t>068 609 020</t>
  </si>
  <si>
    <t>ENB-626</t>
  </si>
  <si>
    <t>068 621 835</t>
  </si>
  <si>
    <t>ENB-627</t>
  </si>
  <si>
    <t>068 601 860</t>
  </si>
  <si>
    <t>ENB-628</t>
  </si>
  <si>
    <t>068 601 317</t>
  </si>
  <si>
    <t>ENB-629</t>
  </si>
  <si>
    <t>068 613 273</t>
  </si>
  <si>
    <t>ENB-630</t>
  </si>
  <si>
    <t>068 622 292</t>
  </si>
  <si>
    <t>ENB-631</t>
  </si>
  <si>
    <t>068 607 773</t>
  </si>
  <si>
    <t>ENB-632</t>
  </si>
  <si>
    <t>068 620 013</t>
  </si>
  <si>
    <t>ENB-633</t>
  </si>
  <si>
    <t>10.07.12</t>
  </si>
  <si>
    <t>068 610 612</t>
  </si>
  <si>
    <t>ENB-634</t>
  </si>
  <si>
    <t>072 601 029</t>
  </si>
  <si>
    <t>ENB-635</t>
  </si>
  <si>
    <t>072 593 884</t>
  </si>
  <si>
    <t>ENB-636</t>
  </si>
  <si>
    <t>072 596 091</t>
  </si>
  <si>
    <t>ENB-637</t>
  </si>
  <si>
    <t>072 633 282</t>
  </si>
  <si>
    <t>ENB-638</t>
  </si>
  <si>
    <t>072 591  577</t>
  </si>
  <si>
    <t>ENB-639</t>
  </si>
  <si>
    <t>072 590 313</t>
  </si>
  <si>
    <t>ENB-640</t>
  </si>
  <si>
    <t>072 611 364</t>
  </si>
  <si>
    <t>ENB-641</t>
  </si>
  <si>
    <t>072 604 793</t>
  </si>
  <si>
    <t>ENB-642</t>
  </si>
  <si>
    <t>072 591 809</t>
  </si>
  <si>
    <t>ENB-643</t>
  </si>
  <si>
    <t>072 585 776</t>
  </si>
  <si>
    <t>ENB-644</t>
  </si>
  <si>
    <t>072 590 109</t>
  </si>
  <si>
    <t>Its finger absent on right side</t>
  </si>
  <si>
    <t>ENB-645</t>
  </si>
  <si>
    <t>072 599 833</t>
  </si>
  <si>
    <t>ENB-646</t>
  </si>
  <si>
    <t>072 561 852</t>
  </si>
  <si>
    <t>ENB-647</t>
  </si>
  <si>
    <t>072 6072338</t>
  </si>
  <si>
    <t>ENB-648</t>
  </si>
  <si>
    <t>072 607 596</t>
  </si>
  <si>
    <t>ENB-649</t>
  </si>
  <si>
    <t>072 564 037</t>
  </si>
  <si>
    <t>ENB-650</t>
  </si>
  <si>
    <t>072 597 855</t>
  </si>
  <si>
    <t>ENB-651</t>
  </si>
  <si>
    <t>072 587 845</t>
  </si>
  <si>
    <t>ENB-652</t>
  </si>
  <si>
    <t>072 583 803</t>
  </si>
  <si>
    <t>ENB-653</t>
  </si>
  <si>
    <t>11.07.12</t>
  </si>
  <si>
    <t>072 306 794</t>
  </si>
  <si>
    <t>ENB-654</t>
  </si>
  <si>
    <t xml:space="preserve">072 597 823 </t>
  </si>
  <si>
    <t>ENB-655</t>
  </si>
  <si>
    <t>072 583 799</t>
  </si>
  <si>
    <t>ENB-656</t>
  </si>
  <si>
    <t>072 562 854</t>
  </si>
  <si>
    <t>ENB-657</t>
  </si>
  <si>
    <t>072 607 814</t>
  </si>
  <si>
    <t>ENB-658</t>
  </si>
  <si>
    <t>072 604 340</t>
  </si>
  <si>
    <t>ENB-659</t>
  </si>
  <si>
    <t>072 606 002</t>
  </si>
  <si>
    <t>ENB-660</t>
  </si>
  <si>
    <t>072 579 271</t>
  </si>
  <si>
    <t>ENB-661</t>
  </si>
  <si>
    <t>072 577 835</t>
  </si>
  <si>
    <t>ENB-662</t>
  </si>
  <si>
    <t>072 609 792</t>
  </si>
  <si>
    <t>ENB-663</t>
  </si>
  <si>
    <t>072 579 107</t>
  </si>
  <si>
    <t>ENB-664</t>
  </si>
  <si>
    <t>072 598 533</t>
  </si>
  <si>
    <t>ENB-665</t>
  </si>
  <si>
    <t>072 587 063</t>
  </si>
  <si>
    <t>ENB-666</t>
  </si>
  <si>
    <t>072 565 285</t>
  </si>
  <si>
    <t>ENB-667</t>
  </si>
  <si>
    <t>072 594 771</t>
  </si>
  <si>
    <t>ENB-668</t>
  </si>
  <si>
    <t>072 639 774</t>
  </si>
  <si>
    <t>ENB-669</t>
  </si>
  <si>
    <t>072 608 327</t>
  </si>
  <si>
    <t>ENB-670</t>
  </si>
  <si>
    <t>072 601 825</t>
  </si>
  <si>
    <t>ENB-671</t>
  </si>
  <si>
    <t>072 581 022</t>
  </si>
  <si>
    <t>ENB-672</t>
  </si>
  <si>
    <t>072 584 049</t>
  </si>
  <si>
    <t>ENB-673</t>
  </si>
  <si>
    <t>12.07.12</t>
  </si>
  <si>
    <t>072 572 040</t>
  </si>
  <si>
    <t>ENB-674</t>
  </si>
  <si>
    <t>072 593 280</t>
  </si>
  <si>
    <t>ENB-675</t>
  </si>
  <si>
    <t>072 623 364</t>
  </si>
  <si>
    <t>ENB-676</t>
  </si>
  <si>
    <t>068 614 346</t>
  </si>
  <si>
    <t>ENB-677</t>
  </si>
  <si>
    <t>072 582 080</t>
  </si>
  <si>
    <t>ENB-678</t>
  </si>
  <si>
    <t>072 571 794</t>
  </si>
  <si>
    <t>ENB-679</t>
  </si>
  <si>
    <t>072 598 096</t>
  </si>
  <si>
    <t>ENB-680</t>
  </si>
  <si>
    <t>072 600 516</t>
  </si>
  <si>
    <t>ENB-681</t>
  </si>
  <si>
    <t>072 586 339</t>
  </si>
  <si>
    <t>ENB-682</t>
  </si>
  <si>
    <t>072 599 624</t>
  </si>
  <si>
    <t>ENB-683</t>
  </si>
  <si>
    <t>072 577 803</t>
  </si>
  <si>
    <t>ENB-684</t>
  </si>
  <si>
    <t>072 575 004</t>
  </si>
  <si>
    <t>ENB-685</t>
  </si>
  <si>
    <t>072 590 275</t>
  </si>
  <si>
    <t>ENB-686</t>
  </si>
  <si>
    <t>13.07.12</t>
  </si>
  <si>
    <t>072-606 794</t>
  </si>
  <si>
    <t>ENB-687</t>
  </si>
  <si>
    <t>072 610 866</t>
  </si>
  <si>
    <t>ENB-688</t>
  </si>
  <si>
    <t>072 579 517</t>
  </si>
  <si>
    <t>Pup form 686</t>
  </si>
  <si>
    <t>ENB-689</t>
  </si>
  <si>
    <t>072 608 302</t>
  </si>
  <si>
    <t>ENB-690</t>
  </si>
  <si>
    <t>072 571 121</t>
  </si>
  <si>
    <t>ENB-691</t>
  </si>
  <si>
    <t>068 602 079</t>
  </si>
  <si>
    <t>ENB-692</t>
  </si>
  <si>
    <t>068 609 282</t>
  </si>
  <si>
    <t>ENB-693</t>
  </si>
  <si>
    <t>068 608 800</t>
  </si>
  <si>
    <t>ENB-694</t>
  </si>
  <si>
    <t>068 612 258</t>
  </si>
  <si>
    <t>ENB-695</t>
  </si>
  <si>
    <t>068 612 367</t>
  </si>
  <si>
    <t>ENB-696</t>
  </si>
  <si>
    <t>068 611 595</t>
  </si>
  <si>
    <t>ENB-697</t>
  </si>
  <si>
    <t>068 619 860</t>
  </si>
  <si>
    <t>ENB-698</t>
  </si>
  <si>
    <t>068 616 056</t>
  </si>
  <si>
    <t>ENB-699</t>
  </si>
  <si>
    <t>068 621 820</t>
  </si>
  <si>
    <t>ENB-700</t>
  </si>
  <si>
    <t>14.07.12</t>
  </si>
  <si>
    <t>068 612 256</t>
  </si>
  <si>
    <t>ENB-701</t>
  </si>
  <si>
    <t>068 623 775</t>
  </si>
  <si>
    <t>ENB-702</t>
  </si>
  <si>
    <t>068 622 852</t>
  </si>
  <si>
    <t>ENB-703</t>
  </si>
  <si>
    <t>068 616 878</t>
  </si>
  <si>
    <t>ENB-704</t>
  </si>
  <si>
    <t>068 619 859</t>
  </si>
  <si>
    <t>ENB-705</t>
  </si>
  <si>
    <t>068 618 065</t>
  </si>
  <si>
    <t>ENB-706</t>
  </si>
  <si>
    <t>068 602 844</t>
  </si>
  <si>
    <t>ENB-707</t>
  </si>
  <si>
    <t>068 612 032</t>
  </si>
  <si>
    <t>ENB-708</t>
  </si>
  <si>
    <t>068 623 078</t>
  </si>
  <si>
    <t>ENB-709</t>
  </si>
  <si>
    <t>072 573 610</t>
  </si>
  <si>
    <t>3 flea, 4 fly</t>
  </si>
  <si>
    <t>ENB-710</t>
  </si>
  <si>
    <t>068 611 355</t>
  </si>
  <si>
    <t>ENB-711</t>
  </si>
  <si>
    <t>068 613 067</t>
  </si>
  <si>
    <t>ENB-712</t>
  </si>
  <si>
    <t>072 606 825</t>
  </si>
  <si>
    <t>ENB-713</t>
  </si>
  <si>
    <t>072 589 771</t>
  </si>
  <si>
    <t>juv pos</t>
  </si>
  <si>
    <t>ENB-714</t>
  </si>
  <si>
    <t>072 609 546</t>
  </si>
  <si>
    <t>ENB-715</t>
  </si>
  <si>
    <t>072 611 548</t>
  </si>
  <si>
    <t>ENB-716</t>
  </si>
  <si>
    <t>072 564 048</t>
  </si>
  <si>
    <t>ENB-717</t>
  </si>
  <si>
    <t>072 567 516</t>
  </si>
  <si>
    <t>ENB-718</t>
  </si>
  <si>
    <t>072 605 782</t>
  </si>
  <si>
    <t>ENB-719</t>
  </si>
  <si>
    <t>072 578 263</t>
  </si>
  <si>
    <t>ENB-720</t>
  </si>
  <si>
    <t>072 586 803</t>
  </si>
  <si>
    <t>ENB-721</t>
  </si>
  <si>
    <t>072 591 613</t>
  </si>
  <si>
    <t>ENB-722</t>
  </si>
  <si>
    <t>072 589 025</t>
  </si>
  <si>
    <t>ENB-723</t>
  </si>
  <si>
    <t>072 596 817</t>
  </si>
  <si>
    <t>ENB-724</t>
  </si>
  <si>
    <t>13/11/2012</t>
  </si>
  <si>
    <t>072 571 310</t>
  </si>
  <si>
    <t>ENB-725</t>
  </si>
  <si>
    <t>068 617 604</t>
  </si>
  <si>
    <t>ENB-726</t>
  </si>
  <si>
    <t>068 622 056</t>
  </si>
  <si>
    <t>ENB-727</t>
  </si>
  <si>
    <t>072 593 097</t>
  </si>
  <si>
    <t>ENB-728</t>
  </si>
  <si>
    <t>068 615 287</t>
  </si>
  <si>
    <t>ENB-729</t>
  </si>
  <si>
    <t>065 780 555</t>
  </si>
  <si>
    <t>ENB-730</t>
  </si>
  <si>
    <t>068 622 044</t>
  </si>
  <si>
    <t>ENB-731</t>
  </si>
  <si>
    <t>068 614 837</t>
  </si>
  <si>
    <t>ENB-732</t>
  </si>
  <si>
    <t>068 597 561</t>
  </si>
  <si>
    <t>ENB-733</t>
  </si>
  <si>
    <t>068 597 593</t>
  </si>
  <si>
    <t>ENB-734</t>
  </si>
  <si>
    <t>072 576 555</t>
  </si>
  <si>
    <t>ENB-735</t>
  </si>
  <si>
    <t>068 611 832</t>
  </si>
  <si>
    <t>ENB-736</t>
  </si>
  <si>
    <t>068 620 017</t>
  </si>
  <si>
    <t>ENB-737</t>
  </si>
  <si>
    <t>14/11/2012</t>
  </si>
  <si>
    <t>072 584 263</t>
  </si>
  <si>
    <t>ENB-738</t>
  </si>
  <si>
    <t>068 609 320</t>
  </si>
  <si>
    <t>ENB-739</t>
  </si>
  <si>
    <t>072 578 550</t>
  </si>
  <si>
    <t>ENB-740</t>
  </si>
  <si>
    <t>065 777 367</t>
  </si>
  <si>
    <t>Recaptured 4/30/2011</t>
  </si>
  <si>
    <t>ENB-741</t>
  </si>
  <si>
    <t>072 579 889</t>
  </si>
  <si>
    <t>ENB-742</t>
  </si>
  <si>
    <t>072 603 790</t>
  </si>
  <si>
    <t>ENB-743</t>
  </si>
  <si>
    <t>072 609 840</t>
  </si>
  <si>
    <t>ENB-744</t>
  </si>
  <si>
    <t>072 569 553</t>
  </si>
  <si>
    <t>ENB-745</t>
  </si>
  <si>
    <t>15/11/2012</t>
  </si>
  <si>
    <t>072 593 030</t>
  </si>
  <si>
    <t>ENB-746</t>
  </si>
  <si>
    <t>072 605 585</t>
  </si>
  <si>
    <t>ENB-747</t>
  </si>
  <si>
    <t>072 563 110</t>
  </si>
  <si>
    <t>ENB-748</t>
  </si>
  <si>
    <t>072 613 283</t>
  </si>
  <si>
    <t>ENB-749</t>
  </si>
  <si>
    <t>072 571 598</t>
  </si>
  <si>
    <t>ENB-750</t>
  </si>
  <si>
    <t>027 305 044</t>
  </si>
  <si>
    <t>Recapture (6/22/2010)</t>
  </si>
  <si>
    <t>ENB-751</t>
  </si>
  <si>
    <t>072 605 605</t>
  </si>
  <si>
    <t>ENB-752</t>
  </si>
  <si>
    <t>072 562 054</t>
  </si>
  <si>
    <t>ENB-753</t>
  </si>
  <si>
    <t>072 592 292</t>
  </si>
  <si>
    <t>ENB-754</t>
  </si>
  <si>
    <t>072 606 110</t>
  </si>
  <si>
    <t>ENB-755</t>
  </si>
  <si>
    <t>072 594 606</t>
  </si>
  <si>
    <t>ENB-756</t>
  </si>
  <si>
    <t>072 589 324</t>
  </si>
  <si>
    <t>ENB-757</t>
  </si>
  <si>
    <t>072 579 355</t>
  </si>
  <si>
    <t>ENB-758</t>
  </si>
  <si>
    <t>072 562 269</t>
  </si>
  <si>
    <t>ENB-759</t>
  </si>
  <si>
    <t>072 582 091</t>
  </si>
  <si>
    <t>ENB-760</t>
  </si>
  <si>
    <t>072 578 270</t>
  </si>
  <si>
    <t>ENB-761</t>
  </si>
  <si>
    <t>072 611 256</t>
  </si>
  <si>
    <t>ENB-762</t>
  </si>
  <si>
    <t>16/11/2012</t>
  </si>
  <si>
    <t>072 579 551</t>
  </si>
  <si>
    <t>ENB-763</t>
  </si>
  <si>
    <t>072 599 053</t>
  </si>
  <si>
    <t>ENB-764</t>
  </si>
  <si>
    <t>072 567 066</t>
  </si>
  <si>
    <t>ENB-765</t>
  </si>
  <si>
    <t>072 607 534</t>
  </si>
  <si>
    <t>ENB-766</t>
  </si>
  <si>
    <t>072 572 837</t>
  </si>
  <si>
    <t>ENB-767</t>
  </si>
  <si>
    <t>072 613 895</t>
  </si>
  <si>
    <t>ENB-768</t>
  </si>
  <si>
    <t>072 589 517</t>
  </si>
  <si>
    <t>ENB-769</t>
  </si>
  <si>
    <t>072 574 522</t>
  </si>
  <si>
    <t>ENB-770</t>
  </si>
  <si>
    <t>072 588 813</t>
  </si>
  <si>
    <t>ENB-771</t>
  </si>
  <si>
    <t>072 582 327</t>
  </si>
  <si>
    <t>ENB-772</t>
  </si>
  <si>
    <t>072 612 326</t>
  </si>
  <si>
    <t>ENB-773</t>
  </si>
  <si>
    <t>072 568 274</t>
  </si>
  <si>
    <t>ENB-774</t>
  </si>
  <si>
    <t>ENB-775</t>
  </si>
  <si>
    <t>072 569 561</t>
  </si>
  <si>
    <t>ENB-776</t>
  </si>
  <si>
    <t>072 570 832</t>
  </si>
  <si>
    <t>ENB-777</t>
  </si>
  <si>
    <t>072 604 044</t>
  </si>
  <si>
    <t>ENB-778</t>
  </si>
  <si>
    <t>072 609 773</t>
  </si>
  <si>
    <t>ENB-779</t>
  </si>
  <si>
    <t>072 607 325</t>
  </si>
  <si>
    <t>ENB-780</t>
  </si>
  <si>
    <t>072 786 316</t>
  </si>
  <si>
    <t>ENB-781</t>
  </si>
  <si>
    <t>072 584 301</t>
  </si>
  <si>
    <t>ENB-782</t>
  </si>
  <si>
    <t>072 611 580</t>
  </si>
  <si>
    <t>ENB-783</t>
  </si>
  <si>
    <t>17/11/2012</t>
  </si>
  <si>
    <t>072 604 126</t>
  </si>
  <si>
    <t>ENB-784</t>
  </si>
  <si>
    <t>072 567 319</t>
  </si>
  <si>
    <t>ENB-785</t>
  </si>
  <si>
    <t>072 566 069</t>
  </si>
  <si>
    <t>ENB-786</t>
  </si>
  <si>
    <t>072 770 365</t>
  </si>
  <si>
    <t>ENB-787</t>
  </si>
  <si>
    <t>072 588 281</t>
  </si>
  <si>
    <t>ENB-788</t>
  </si>
  <si>
    <t>072 606 372</t>
  </si>
  <si>
    <t>ENB-789</t>
  </si>
  <si>
    <t>072 590 069</t>
  </si>
  <si>
    <t>ENB-790</t>
  </si>
  <si>
    <t>072 562 606</t>
  </si>
  <si>
    <t>ENB-791</t>
  </si>
  <si>
    <t>18/11/2012</t>
  </si>
  <si>
    <t>027 306 824</t>
  </si>
  <si>
    <t>Recapture (7/23/2010 and 9/24/2010)</t>
  </si>
  <si>
    <t>ENB-792</t>
  </si>
  <si>
    <t>072 577 579</t>
  </si>
  <si>
    <t>ENB-793</t>
  </si>
  <si>
    <t>072 599 005</t>
  </si>
  <si>
    <t>ENB-794</t>
  </si>
  <si>
    <t>072 596 059</t>
  </si>
  <si>
    <t>ENB-795</t>
  </si>
  <si>
    <t>072 608 524</t>
  </si>
  <si>
    <t>ENB-796</t>
  </si>
  <si>
    <t>027 266 775</t>
  </si>
  <si>
    <t>Recapture 8/21/2010</t>
  </si>
  <si>
    <t>ENB-797</t>
  </si>
  <si>
    <t>072 608 009</t>
  </si>
  <si>
    <t>ENB-798</t>
  </si>
  <si>
    <t>072 591 565</t>
  </si>
  <si>
    <t>ENB-799</t>
  </si>
  <si>
    <t>072 567 848</t>
  </si>
  <si>
    <t>ENB-800</t>
  </si>
  <si>
    <t>072 601 873</t>
  </si>
  <si>
    <t>ENB-801</t>
  </si>
  <si>
    <t>072 563 606</t>
  </si>
  <si>
    <t>ENB-802</t>
  </si>
  <si>
    <t>072 567 798</t>
  </si>
  <si>
    <t>ENB-803</t>
  </si>
  <si>
    <t>ENB-804</t>
  </si>
  <si>
    <t>072 570 809</t>
  </si>
  <si>
    <t>ENB-805</t>
  </si>
  <si>
    <t>072 589 294</t>
  </si>
  <si>
    <t>ENB-806</t>
  </si>
  <si>
    <t>072 603 346</t>
  </si>
  <si>
    <t>ENB-807</t>
  </si>
  <si>
    <t>072 563 560</t>
  </si>
  <si>
    <t>ENB-808</t>
  </si>
  <si>
    <t>Recapture 7/15/2012</t>
  </si>
  <si>
    <t>ENB-809</t>
  </si>
  <si>
    <t>068 612 890</t>
  </si>
  <si>
    <t>ENB-810</t>
  </si>
  <si>
    <t>068 623 611</t>
  </si>
  <si>
    <t>ENB-811</t>
  </si>
  <si>
    <t>027 099 360</t>
  </si>
  <si>
    <t>Recapture (also 9/24/2010 JCS and 8/18/2012)</t>
  </si>
  <si>
    <t>ENB-812</t>
  </si>
  <si>
    <t>068 608 124</t>
  </si>
  <si>
    <t>ENB-813</t>
  </si>
  <si>
    <t>068 619 844</t>
  </si>
  <si>
    <t>Date</t>
  </si>
  <si>
    <t>Total tested (A+J)</t>
  </si>
  <si>
    <t>Total pos</t>
  </si>
  <si>
    <t>Prev</t>
  </si>
  <si>
    <t>Tot Adult</t>
  </si>
  <si>
    <t>Adult pos</t>
  </si>
  <si>
    <t>adult prev</t>
  </si>
  <si>
    <t>err</t>
  </si>
  <si>
    <t>Tot Juv</t>
  </si>
  <si>
    <t>juvenile pos</t>
  </si>
  <si>
    <t>juvenile prev</t>
  </si>
  <si>
    <t>tot Pre-wean</t>
  </si>
  <si>
    <t>PW pos</t>
  </si>
  <si>
    <t>pw prev</t>
  </si>
  <si>
    <t>Err</t>
  </si>
  <si>
    <t>As subadults born t-2y transition into maturity in April - Jun, this year's juveniles lose maternal antibodies around 8 months of age (assuming April brith, December ~8mo.</t>
  </si>
  <si>
    <t>location: Ramnagor,  GPS:  23 35’ 38.8”N, 089 43’ 17.2”E</t>
  </si>
  <si>
    <t>Results</t>
  </si>
  <si>
    <t>20.04.2010</t>
  </si>
  <si>
    <t>027 120 841</t>
  </si>
  <si>
    <t>027 107 298</t>
  </si>
  <si>
    <t>027 111 286</t>
  </si>
  <si>
    <t>21.04.2010</t>
  </si>
  <si>
    <t>027 283 519</t>
  </si>
  <si>
    <t>027 257 303</t>
  </si>
  <si>
    <t>027 124 783</t>
  </si>
  <si>
    <t>22.04.2010</t>
  </si>
  <si>
    <t>recaptured (2/11/2010 and 5.3.2011)</t>
  </si>
  <si>
    <t>027 275 118</t>
  </si>
  <si>
    <t>027 289 822</t>
  </si>
  <si>
    <t>027 296 851</t>
  </si>
  <si>
    <t>recaptured (5/25/2011)</t>
  </si>
  <si>
    <t>027 263 312</t>
  </si>
  <si>
    <t>027 256 812</t>
  </si>
  <si>
    <t>027 123 295</t>
  </si>
  <si>
    <t>027 125 099</t>
  </si>
  <si>
    <t>027 287 809</t>
  </si>
  <si>
    <t>027 099 380</t>
  </si>
  <si>
    <t>027 261 578</t>
  </si>
  <si>
    <t>027 102 518</t>
  </si>
  <si>
    <t>027 256 293</t>
  </si>
  <si>
    <t>027 122 368</t>
  </si>
  <si>
    <t>027 261 583</t>
  </si>
  <si>
    <t>23.04.2010</t>
  </si>
  <si>
    <t>027 276 607</t>
  </si>
  <si>
    <t>027 260 088</t>
  </si>
  <si>
    <t>027 123 124</t>
  </si>
  <si>
    <t>Each vial contains 400ul urine in 1200ul buffer/VTM</t>
  </si>
  <si>
    <t>027 301 532</t>
  </si>
  <si>
    <t>027 306 602</t>
  </si>
  <si>
    <t>027 287 577</t>
  </si>
  <si>
    <t>027 290 377</t>
  </si>
  <si>
    <t>027 296 560</t>
  </si>
  <si>
    <t>027 102 638</t>
  </si>
  <si>
    <t>027 282 305</t>
  </si>
  <si>
    <t>027 254 354</t>
  </si>
  <si>
    <t>027 256 091</t>
  </si>
  <si>
    <t>027 297 872</t>
  </si>
  <si>
    <t>027 121 547</t>
  </si>
  <si>
    <t>027 116 799</t>
  </si>
  <si>
    <t>24.04.2010</t>
  </si>
  <si>
    <t>027 262 775</t>
  </si>
  <si>
    <t>027 114 633</t>
  </si>
  <si>
    <t>027 127 106</t>
  </si>
  <si>
    <t>027 285 609</t>
  </si>
  <si>
    <t>027 105 562</t>
  </si>
  <si>
    <t>recaptured on 10/20/2010</t>
  </si>
  <si>
    <t>027 262 362</t>
  </si>
  <si>
    <t>027 278 870</t>
  </si>
  <si>
    <t>25.05.2010</t>
  </si>
  <si>
    <t>Recapture (4/22/2010)</t>
  </si>
  <si>
    <t>Three fingers are abcent in left leg</t>
  </si>
  <si>
    <t>mother</t>
  </si>
  <si>
    <t>26.05.2010</t>
  </si>
  <si>
    <t>serum(ul)</t>
  </si>
  <si>
    <t>21.06.10</t>
  </si>
  <si>
    <t>027 295 857</t>
  </si>
  <si>
    <t>21.06.11</t>
  </si>
  <si>
    <t>027 266 558</t>
  </si>
  <si>
    <t>21.06.12</t>
  </si>
  <si>
    <t>027 108 273</t>
  </si>
  <si>
    <t>21.06.13</t>
  </si>
  <si>
    <t>027 102 512</t>
  </si>
  <si>
    <t>21.06.14</t>
  </si>
  <si>
    <t>027 111 826</t>
  </si>
  <si>
    <t>21.06.15</t>
  </si>
  <si>
    <t>027 260 267</t>
  </si>
  <si>
    <t>21.06.16</t>
  </si>
  <si>
    <t>027 283 342</t>
  </si>
  <si>
    <t>21.06.17</t>
  </si>
  <si>
    <t>027 298 573</t>
  </si>
  <si>
    <t>21.06.18</t>
  </si>
  <si>
    <t>027 304 278</t>
  </si>
  <si>
    <t>21.06.19</t>
  </si>
  <si>
    <t>027 261 885</t>
  </si>
  <si>
    <t>21.06.20</t>
  </si>
  <si>
    <t>027 273 781</t>
  </si>
  <si>
    <t>21.06.21</t>
  </si>
  <si>
    <t>027 118 035</t>
  </si>
  <si>
    <t>21.06.22</t>
  </si>
  <si>
    <t>027 124 857</t>
  </si>
  <si>
    <t>21.06.23</t>
  </si>
  <si>
    <t>027 115 352</t>
  </si>
  <si>
    <t>21.06.24</t>
  </si>
  <si>
    <t>027 123 779</t>
  </si>
  <si>
    <t>21.06.25</t>
  </si>
  <si>
    <t>027 111 338</t>
  </si>
  <si>
    <t>21.06.26</t>
  </si>
  <si>
    <t>027 305 334</t>
  </si>
  <si>
    <t>21.06.27</t>
  </si>
  <si>
    <t>027 283 867</t>
  </si>
  <si>
    <t>21.06.28</t>
  </si>
  <si>
    <t>027 126 633</t>
  </si>
  <si>
    <t>21.06.29</t>
  </si>
  <si>
    <t>027 302 807</t>
  </si>
  <si>
    <t>21.06.30</t>
  </si>
  <si>
    <t>027 306 380</t>
  </si>
  <si>
    <t>21.06.31</t>
  </si>
  <si>
    <t>027 270 056</t>
  </si>
  <si>
    <t>21.06.32</t>
  </si>
  <si>
    <t>027 110 615</t>
  </si>
  <si>
    <t>21.06.33</t>
  </si>
  <si>
    <t>027 259 306</t>
  </si>
  <si>
    <t>21.06.34</t>
  </si>
  <si>
    <t>027 302 060</t>
  </si>
  <si>
    <t>21.06.35</t>
  </si>
  <si>
    <t>027 262 274</t>
  </si>
  <si>
    <t>21.06.36</t>
  </si>
  <si>
    <t>027 124 624</t>
  </si>
  <si>
    <t>22.06.10</t>
  </si>
  <si>
    <t>027 261 073</t>
  </si>
  <si>
    <t>027 306 055</t>
  </si>
  <si>
    <t>027 256 518</t>
  </si>
  <si>
    <t>027 285 263</t>
  </si>
  <si>
    <t>027 124 637</t>
  </si>
  <si>
    <t>027 124 773</t>
  </si>
  <si>
    <t>027 260 780</t>
  </si>
  <si>
    <t>027 270 016</t>
  </si>
  <si>
    <t>027 126 284</t>
  </si>
  <si>
    <t>027 111 370</t>
  </si>
  <si>
    <t>Ramnagor</t>
  </si>
  <si>
    <t>22.07.10</t>
  </si>
  <si>
    <t>027 107 778</t>
  </si>
  <si>
    <t>027 303 264</t>
  </si>
  <si>
    <t>027 100 817</t>
  </si>
  <si>
    <t>027 122 528</t>
  </si>
  <si>
    <t>027 121 066</t>
  </si>
  <si>
    <t>027 103 271</t>
  </si>
  <si>
    <t>027 259 370</t>
  </si>
  <si>
    <t>027 263 808</t>
  </si>
  <si>
    <t>027 270 568</t>
  </si>
  <si>
    <t>027 272 825</t>
  </si>
  <si>
    <t>027 120 007</t>
  </si>
  <si>
    <t>23.07.10</t>
  </si>
  <si>
    <t>027 262 849</t>
  </si>
  <si>
    <t>027 121 294</t>
  </si>
  <si>
    <t>027 107 114</t>
  </si>
  <si>
    <t>027 120 512</t>
  </si>
  <si>
    <t>027 261 549</t>
  </si>
  <si>
    <t>027 111 334</t>
  </si>
  <si>
    <t>027  303 604</t>
  </si>
  <si>
    <t>027 259 529</t>
  </si>
  <si>
    <t>027 280 839</t>
  </si>
  <si>
    <t>24.07.10</t>
  </si>
  <si>
    <t>027 281 597</t>
  </si>
  <si>
    <t>027 256 771</t>
  </si>
  <si>
    <t>027 304 823</t>
  </si>
  <si>
    <t>027 103 846</t>
  </si>
  <si>
    <t>027 110 270</t>
  </si>
  <si>
    <t>027 284 769</t>
  </si>
  <si>
    <t>027 100 630</t>
  </si>
  <si>
    <t>027 263 271</t>
  </si>
  <si>
    <t>027 106 570</t>
  </si>
  <si>
    <t>027 124 824</t>
  </si>
  <si>
    <t>081 030 044</t>
  </si>
  <si>
    <t>027 300 303</t>
  </si>
  <si>
    <t>027 277 797</t>
  </si>
  <si>
    <t>027 275 016</t>
  </si>
  <si>
    <t>027 125 278</t>
  </si>
  <si>
    <t>027 258 891</t>
  </si>
  <si>
    <t>23 35’ 38.8”N, 089 43’ 17.2”E</t>
  </si>
  <si>
    <t>20.08.10</t>
  </si>
  <si>
    <t>20.08.11</t>
  </si>
  <si>
    <t>20.08.12</t>
  </si>
  <si>
    <t>20.08.13</t>
  </si>
  <si>
    <t>20.08.14</t>
  </si>
  <si>
    <t>21.08.10</t>
  </si>
  <si>
    <t>21.08.11</t>
  </si>
  <si>
    <t>21.08.12</t>
  </si>
  <si>
    <t>027 123 803</t>
  </si>
  <si>
    <t>recaptured (1/3/2011)</t>
  </si>
  <si>
    <t>21.08.13</t>
  </si>
  <si>
    <t>21.08.14</t>
  </si>
  <si>
    <t>21.08.15</t>
  </si>
  <si>
    <t>Recaptured (11/18/2012)</t>
  </si>
  <si>
    <t>21.08.16</t>
  </si>
  <si>
    <t>21.08.17</t>
  </si>
  <si>
    <t>21.08.18</t>
  </si>
  <si>
    <t>21.08.19</t>
  </si>
  <si>
    <t>22.08.10</t>
  </si>
  <si>
    <t>22.08.11</t>
  </si>
  <si>
    <t>22.08.12</t>
  </si>
  <si>
    <t>22.08.13</t>
  </si>
  <si>
    <t>22.08.14</t>
  </si>
  <si>
    <t>22.08.15</t>
  </si>
  <si>
    <t>22.08.16</t>
  </si>
  <si>
    <t>22.08.17</t>
  </si>
  <si>
    <t>22.08.18</t>
  </si>
  <si>
    <t>Holes in the right wing</t>
  </si>
  <si>
    <t>22.08.19</t>
  </si>
  <si>
    <t>22.08.20</t>
  </si>
  <si>
    <t>22.08.21</t>
  </si>
  <si>
    <t>22.08.22</t>
  </si>
  <si>
    <t>23.08.10</t>
  </si>
  <si>
    <t>23.08.11</t>
  </si>
  <si>
    <t>23.08.12</t>
  </si>
  <si>
    <t>23.08.13</t>
  </si>
  <si>
    <t>23.08.14</t>
  </si>
  <si>
    <t>23.08.15</t>
  </si>
  <si>
    <t>24.08.10</t>
  </si>
  <si>
    <t>24.08.11</t>
  </si>
  <si>
    <t>24.08.12</t>
  </si>
  <si>
    <t>24.08.13</t>
  </si>
  <si>
    <t>24.08.14</t>
  </si>
  <si>
    <t>24.08.15</t>
  </si>
  <si>
    <t>24.08.16</t>
  </si>
  <si>
    <t>24.08.17</t>
  </si>
  <si>
    <t>24.08.18</t>
  </si>
  <si>
    <t>adluts pos</t>
  </si>
  <si>
    <t>23.09.10</t>
  </si>
  <si>
    <t>027 278 075</t>
  </si>
  <si>
    <t>027 121 012</t>
  </si>
  <si>
    <t>027 257 518</t>
  </si>
  <si>
    <t>027 110 258</t>
  </si>
  <si>
    <t>027 271 071</t>
  </si>
  <si>
    <t>027 283 050</t>
  </si>
  <si>
    <t>027 291 317</t>
  </si>
  <si>
    <t>027 284 557</t>
  </si>
  <si>
    <t>027 103 125</t>
  </si>
  <si>
    <t>027 106 109</t>
  </si>
  <si>
    <t>027 113 609</t>
  </si>
  <si>
    <t>027 298 774</t>
  </si>
  <si>
    <t>027 107 623</t>
  </si>
  <si>
    <t>027 125 011</t>
  </si>
  <si>
    <t>027 262 322</t>
  </si>
  <si>
    <t>24.09.10</t>
  </si>
  <si>
    <t>027 125 329</t>
  </si>
  <si>
    <t>027 118 515</t>
  </si>
  <si>
    <t>027 283 377</t>
  </si>
  <si>
    <t>027 257 120</t>
  </si>
  <si>
    <t>027 120 286</t>
  </si>
  <si>
    <t>027 259 569</t>
  </si>
  <si>
    <t>027 285 359</t>
  </si>
  <si>
    <t>recapture (08/18/201 and 11/18/2012</t>
  </si>
  <si>
    <t>027 278 786</t>
  </si>
  <si>
    <t>Recapture (7/23/2010 and 11/18/2012)</t>
  </si>
  <si>
    <t>027 257 522</t>
  </si>
  <si>
    <t>027 283 879</t>
  </si>
  <si>
    <t>027 291 793</t>
  </si>
  <si>
    <t>Recapture(1/22/2011)</t>
  </si>
  <si>
    <t>054 877 260</t>
  </si>
  <si>
    <t>054 881 269</t>
  </si>
  <si>
    <t>054 873 588</t>
  </si>
  <si>
    <t>054 876 308</t>
  </si>
  <si>
    <t>054 879 577</t>
  </si>
  <si>
    <t>054 883 533</t>
  </si>
  <si>
    <t>054 883 598</t>
  </si>
  <si>
    <t>19.10.2010</t>
  </si>
  <si>
    <t>054 882 096</t>
  </si>
  <si>
    <t>Recapture (7/23/2010 JCS)</t>
  </si>
  <si>
    <t>054 878 282</t>
  </si>
  <si>
    <t>054 867 117</t>
  </si>
  <si>
    <t>054 884 096</t>
  </si>
  <si>
    <t>054 574 270</t>
  </si>
  <si>
    <t>054 868 517</t>
  </si>
  <si>
    <t>054 882 638</t>
  </si>
  <si>
    <t>054 884 603</t>
  </si>
  <si>
    <t>054 882 360</t>
  </si>
  <si>
    <t>054 872 600</t>
  </si>
  <si>
    <t>recapture (4/30/2011)</t>
  </si>
  <si>
    <t>054 880 580</t>
  </si>
  <si>
    <t>054 871 118</t>
  </si>
  <si>
    <t>054 877 792</t>
  </si>
  <si>
    <t>054 884 780</t>
  </si>
  <si>
    <t>054 867 356</t>
  </si>
  <si>
    <t>054 884 528</t>
  </si>
  <si>
    <t>054 876 042</t>
  </si>
  <si>
    <t>054 881 331</t>
  </si>
  <si>
    <t>20.10.2010</t>
  </si>
  <si>
    <t>054 871 122</t>
  </si>
  <si>
    <t xml:space="preserve">Fibrin clot </t>
  </si>
  <si>
    <t>054 882 277</t>
  </si>
  <si>
    <t>054 877 364</t>
  </si>
  <si>
    <t>Fibrin clot</t>
  </si>
  <si>
    <t>054 882 839</t>
  </si>
  <si>
    <t>054 873 833</t>
  </si>
  <si>
    <t>054 877 374</t>
  </si>
  <si>
    <t>054 872 280</t>
  </si>
  <si>
    <t>054 872 006</t>
  </si>
  <si>
    <t>054 873 784</t>
  </si>
  <si>
    <t>Recapture (JCS 4/24/2010)</t>
  </si>
  <si>
    <t>054 877 011</t>
  </si>
  <si>
    <t>054 885 539</t>
  </si>
  <si>
    <t>Fibrin clot  formed</t>
  </si>
  <si>
    <t>054 883 863</t>
  </si>
  <si>
    <t>054 875 874</t>
  </si>
  <si>
    <t>054 879 884</t>
  </si>
  <si>
    <t>054 881 862</t>
  </si>
  <si>
    <t>054 879 004</t>
  </si>
  <si>
    <t>054 881 518</t>
  </si>
  <si>
    <t>23.11.10</t>
  </si>
  <si>
    <t>054 883 324</t>
  </si>
  <si>
    <t>400ul and 900VTM/lysis buffer</t>
  </si>
  <si>
    <t>054 875 062</t>
  </si>
  <si>
    <t>054 877 312</t>
  </si>
  <si>
    <t>054 884 086</t>
  </si>
  <si>
    <t>054 875 610</t>
  </si>
  <si>
    <t>1st and 3rd finger of left leg are abscent</t>
  </si>
  <si>
    <t>054 880 282</t>
  </si>
  <si>
    <t>054 881 612</t>
  </si>
  <si>
    <t>054 875 368</t>
  </si>
  <si>
    <t>054 879 821</t>
  </si>
  <si>
    <t>054 884 024</t>
  </si>
  <si>
    <t>054 884 547</t>
  </si>
  <si>
    <t>24.11.10</t>
  </si>
  <si>
    <t>054 877 831</t>
  </si>
  <si>
    <t>054 872 517</t>
  </si>
  <si>
    <t>054 882 890</t>
  </si>
  <si>
    <t>054 870 323</t>
  </si>
  <si>
    <t>054 873 065</t>
  </si>
  <si>
    <t>054 870 363</t>
  </si>
  <si>
    <t>054 875 826</t>
  </si>
  <si>
    <t>054 871 285</t>
  </si>
  <si>
    <t>1st digit of left leg is abscent</t>
  </si>
  <si>
    <t>054 875 048</t>
  </si>
  <si>
    <t>054 884 269</t>
  </si>
  <si>
    <t>054 881 314</t>
  </si>
  <si>
    <t>054 875 334</t>
  </si>
  <si>
    <t>054 876 036</t>
  </si>
  <si>
    <t>054 877 568</t>
  </si>
  <si>
    <t>054 872 382</t>
  </si>
  <si>
    <t>25.11.10</t>
  </si>
  <si>
    <t>054 876 890</t>
  </si>
  <si>
    <t>054 883 069</t>
  </si>
  <si>
    <t>054 884 634</t>
  </si>
  <si>
    <t>054 876 102</t>
  </si>
  <si>
    <t>054 884 106</t>
  </si>
  <si>
    <t>26.11.10</t>
  </si>
  <si>
    <t>054 881 074</t>
  </si>
  <si>
    <t>054 872 273</t>
  </si>
  <si>
    <t>054 870 380</t>
  </si>
  <si>
    <t>054 874 606</t>
  </si>
  <si>
    <t>054 884 337</t>
  </si>
  <si>
    <t>26.12.10</t>
  </si>
  <si>
    <t>054 870 269</t>
  </si>
  <si>
    <t>054 874 353</t>
  </si>
  <si>
    <t>054 877 286</t>
  </si>
  <si>
    <t>054 878 376</t>
  </si>
  <si>
    <t>054 870 351</t>
  </si>
  <si>
    <t>054 883 820</t>
  </si>
  <si>
    <t>054 878 840</t>
  </si>
  <si>
    <t>054 877 618</t>
  </si>
  <si>
    <t>054 873 818</t>
  </si>
  <si>
    <t>054 974 530</t>
  </si>
  <si>
    <t>054 883 635</t>
  </si>
  <si>
    <t>054 880 530</t>
  </si>
  <si>
    <t>054 871 117</t>
  </si>
  <si>
    <t>Aged, No teeth present</t>
  </si>
  <si>
    <t>054 884 878</t>
  </si>
  <si>
    <t>054 874 596</t>
  </si>
  <si>
    <t>054 876 522</t>
  </si>
  <si>
    <t>054 879 350</t>
  </si>
  <si>
    <t>054 874 288</t>
  </si>
  <si>
    <t>054 875 350</t>
  </si>
  <si>
    <t>054 872 826</t>
  </si>
  <si>
    <t>054 868 121</t>
  </si>
  <si>
    <t>054 879 329</t>
  </si>
  <si>
    <t>One phalanx asent at rt. Wing</t>
  </si>
  <si>
    <t>054 880 326</t>
  </si>
  <si>
    <t>054 876 638</t>
  </si>
  <si>
    <t>054 867 025</t>
  </si>
  <si>
    <t>054 885 631</t>
  </si>
  <si>
    <t>054 871 800</t>
  </si>
  <si>
    <t>054 872 290</t>
  </si>
  <si>
    <t>27.12.10</t>
  </si>
  <si>
    <t>054 876 006</t>
  </si>
  <si>
    <t>054 883 262</t>
  </si>
  <si>
    <t>054 881 293</t>
  </si>
  <si>
    <t>054 874 356</t>
  </si>
  <si>
    <t>054 874 598</t>
  </si>
  <si>
    <t>054 884 362</t>
  </si>
  <si>
    <t>054 873 085</t>
  </si>
  <si>
    <t>054 881 579</t>
  </si>
  <si>
    <t>Ramnagar</t>
  </si>
  <si>
    <t>065 771 525</t>
  </si>
  <si>
    <t>Recapture (1/22/2011)</t>
  </si>
  <si>
    <t>065 778 264</t>
  </si>
  <si>
    <t>065 634 865</t>
  </si>
  <si>
    <t>065 635 813</t>
  </si>
  <si>
    <t>065 777 362</t>
  </si>
  <si>
    <t>065 778 355</t>
  </si>
  <si>
    <t>065 782 120</t>
  </si>
  <si>
    <t>065 780 028</t>
  </si>
  <si>
    <t>065 783 008</t>
  </si>
  <si>
    <t>065 622 012</t>
  </si>
  <si>
    <t>065 782 852</t>
  </si>
  <si>
    <t>065 780 091</t>
  </si>
  <si>
    <t>065 776 800</t>
  </si>
  <si>
    <t>065 782 292</t>
  </si>
  <si>
    <t>065 634 072</t>
  </si>
  <si>
    <t>054 880 628</t>
  </si>
  <si>
    <t>054 879 304</t>
  </si>
  <si>
    <t>054 872 296</t>
  </si>
  <si>
    <t>054 872 812</t>
  </si>
  <si>
    <t>054 882 092</t>
  </si>
  <si>
    <t>054 880 824</t>
  </si>
  <si>
    <t>054 867 330</t>
  </si>
  <si>
    <t>054 870 079</t>
  </si>
  <si>
    <t>054 873 776</t>
  </si>
  <si>
    <t>054 884 531</t>
  </si>
  <si>
    <t>054 870 812</t>
  </si>
  <si>
    <t>054 876 842</t>
  </si>
  <si>
    <t>054 875 289</t>
  </si>
  <si>
    <t>054 873 592</t>
  </si>
  <si>
    <t>054 878 344</t>
  </si>
  <si>
    <t>054 872 570</t>
  </si>
  <si>
    <t>054 881 571</t>
  </si>
  <si>
    <t>054 872 086</t>
  </si>
  <si>
    <t>26.02.2011</t>
  </si>
  <si>
    <t>065 777 819</t>
  </si>
  <si>
    <t>27.02.2011</t>
  </si>
  <si>
    <t>065 627 021</t>
  </si>
  <si>
    <t>065 630 865</t>
  </si>
  <si>
    <t>065 770 274</t>
  </si>
  <si>
    <t>065 779 636</t>
  </si>
  <si>
    <t>065 768 013</t>
  </si>
  <si>
    <t>065 625 865</t>
  </si>
  <si>
    <t>065 627 109</t>
  </si>
  <si>
    <t>065 879 723</t>
  </si>
  <si>
    <t>054 873 560</t>
  </si>
  <si>
    <t>054 881 538</t>
  </si>
  <si>
    <t>054 668 341</t>
  </si>
  <si>
    <t>054 884 365</t>
  </si>
  <si>
    <t>054 872 028</t>
  </si>
  <si>
    <t>28.02.2011</t>
  </si>
  <si>
    <t>054 867 013</t>
  </si>
  <si>
    <t>054 883 815</t>
  </si>
  <si>
    <t>01.03.2011</t>
  </si>
  <si>
    <t>054 868 101</t>
  </si>
  <si>
    <t>054 867 601</t>
  </si>
  <si>
    <t>054 875 336</t>
  </si>
  <si>
    <t>065 768 326</t>
  </si>
  <si>
    <t>065 623 841</t>
  </si>
  <si>
    <t>065 781 121</t>
  </si>
  <si>
    <t>02.03.2011</t>
  </si>
  <si>
    <t>065 622 336</t>
  </si>
  <si>
    <t>065 779 060</t>
  </si>
  <si>
    <t>065 627 870</t>
  </si>
  <si>
    <t>065 701 523</t>
  </si>
  <si>
    <t>065 777 830</t>
  </si>
  <si>
    <t>03.03.2011</t>
  </si>
  <si>
    <t>065 771 021</t>
  </si>
  <si>
    <t>065 769 284</t>
  </si>
  <si>
    <t>065 623 268</t>
  </si>
  <si>
    <t>Blood ml</t>
  </si>
  <si>
    <t>04.04.2011</t>
  </si>
  <si>
    <t>065 621 816</t>
  </si>
  <si>
    <t>065 775 277</t>
  </si>
  <si>
    <t>065 625 773</t>
  </si>
  <si>
    <t>0.8ml</t>
  </si>
  <si>
    <t>1:4 dilution with PBS</t>
  </si>
  <si>
    <t>065 622 322</t>
  </si>
  <si>
    <t>065 772 310</t>
  </si>
  <si>
    <t>065 768 282</t>
  </si>
  <si>
    <t>065 781 524</t>
  </si>
  <si>
    <t>065 032 536</t>
  </si>
  <si>
    <t>065 627 837</t>
  </si>
  <si>
    <t>065 627 085</t>
  </si>
  <si>
    <t>065 770 323</t>
  </si>
  <si>
    <t>065 622 064</t>
  </si>
  <si>
    <t>065 774 617</t>
  </si>
  <si>
    <t>0.5ml</t>
  </si>
  <si>
    <t>065 781 075</t>
  </si>
  <si>
    <t>065 639 792</t>
  </si>
  <si>
    <t>065 639 037</t>
  </si>
  <si>
    <t>065 639  625</t>
  </si>
  <si>
    <t>05.04.2011</t>
  </si>
  <si>
    <t>065 779 808</t>
  </si>
  <si>
    <t>065 781 040</t>
  </si>
  <si>
    <t>0.4ml</t>
  </si>
  <si>
    <t>065 630 862</t>
  </si>
  <si>
    <t>065 629 534</t>
  </si>
  <si>
    <t>065 778 706</t>
  </si>
  <si>
    <t>065 770 285</t>
  </si>
  <si>
    <t>065 627 354</t>
  </si>
  <si>
    <t>065 774 289</t>
  </si>
  <si>
    <t>065 623 512</t>
  </si>
  <si>
    <t>0.7ml</t>
  </si>
  <si>
    <t>065 627 885</t>
  </si>
  <si>
    <t>065 776 309</t>
  </si>
  <si>
    <t>0.35ml</t>
  </si>
  <si>
    <t>065 774 789</t>
  </si>
  <si>
    <t>065 630 022</t>
  </si>
  <si>
    <t>0.6ml</t>
  </si>
  <si>
    <t>065 782 540</t>
  </si>
  <si>
    <t>065 770 125</t>
  </si>
  <si>
    <t>065 779 120</t>
  </si>
  <si>
    <t>065 624 012</t>
  </si>
  <si>
    <t>065 624 316</t>
  </si>
  <si>
    <t>Recapture (7/22/2010)</t>
  </si>
  <si>
    <t>Recaptured 2/6/2006 and 7/24/2010</t>
  </si>
  <si>
    <t>Recapture (4/4/2011)</t>
  </si>
  <si>
    <t>recapture 1/5/2011</t>
  </si>
  <si>
    <t>30/04/11</t>
  </si>
  <si>
    <t>065-770-603</t>
  </si>
  <si>
    <t>054-872-600</t>
  </si>
  <si>
    <t>recaptured 10/19/2010</t>
  </si>
  <si>
    <t>065-781-054</t>
  </si>
  <si>
    <t>065-637-551</t>
  </si>
  <si>
    <t>065-621-820</t>
  </si>
  <si>
    <r>
      <t xml:space="preserve">Direct urine swab in VTM and 250 </t>
    </r>
    <r>
      <rPr>
        <b/>
        <sz val="12"/>
        <rFont val="Calibri"/>
      </rPr>
      <t>µl in LB</t>
    </r>
  </si>
  <si>
    <t>065-779-104</t>
  </si>
  <si>
    <t xml:space="preserve">Direct urine swab </t>
  </si>
  <si>
    <t>065-780-073</t>
  </si>
  <si>
    <t>065-781-772</t>
  </si>
  <si>
    <t>065-779-610</t>
  </si>
  <si>
    <t>065-634-623</t>
  </si>
  <si>
    <t>065-622-795</t>
  </si>
  <si>
    <t>065-776-616</t>
  </si>
  <si>
    <t>065-773-361</t>
  </si>
  <si>
    <t>065-771-893</t>
  </si>
  <si>
    <t>065-772-281</t>
  </si>
  <si>
    <t>065-783-312</t>
  </si>
  <si>
    <t>065-777-367</t>
  </si>
  <si>
    <t>recaptured 11/14/2012</t>
  </si>
  <si>
    <t>065-630-342</t>
  </si>
  <si>
    <t>065-634-799</t>
  </si>
  <si>
    <t>065-779-580</t>
  </si>
  <si>
    <t>065-776-095</t>
  </si>
  <si>
    <t>065-634-052</t>
  </si>
  <si>
    <t>065-773-359</t>
  </si>
  <si>
    <t>065-779-096</t>
  </si>
  <si>
    <t>065-782-329</t>
  </si>
  <si>
    <t>065-624-020</t>
  </si>
  <si>
    <t>065-768-771</t>
  </si>
  <si>
    <t>065-770-323</t>
  </si>
  <si>
    <t>recaptured 4/4/2011</t>
  </si>
  <si>
    <t>065-624-885</t>
  </si>
  <si>
    <t>065-629-531</t>
  </si>
  <si>
    <t>065-777-029</t>
  </si>
  <si>
    <t>065-776-795</t>
  </si>
  <si>
    <t>065-782-811</t>
  </si>
  <si>
    <r>
      <t>300</t>
    </r>
    <r>
      <rPr>
        <b/>
        <sz val="12"/>
        <color indexed="8"/>
        <rFont val="Calibri"/>
        <family val="2"/>
      </rPr>
      <t>µl urine in both VTM and LB</t>
    </r>
  </si>
  <si>
    <t>065-623-883</t>
  </si>
  <si>
    <t>065-772-821</t>
  </si>
  <si>
    <t>date_sampled</t>
  </si>
  <si>
    <t>sex_male</t>
  </si>
  <si>
    <t>sex_female</t>
  </si>
  <si>
    <t>age_juvenile</t>
  </si>
  <si>
    <t>age_adult</t>
  </si>
  <si>
    <t>forearm_mm</t>
  </si>
  <si>
    <t>weight_g</t>
  </si>
  <si>
    <t>pregnant_yes</t>
  </si>
  <si>
    <t>pregnant_no</t>
  </si>
  <si>
    <t>lactating_yes</t>
  </si>
  <si>
    <t>lactating_no</t>
  </si>
  <si>
    <t>pup_yes</t>
  </si>
  <si>
    <t>pup_no</t>
  </si>
  <si>
    <t>bcs_poor</t>
  </si>
  <si>
    <t xml:space="preserve">Sheet 1 </t>
  </si>
  <si>
    <t xml:space="preserve">Fardpur Jan 06 </t>
  </si>
  <si>
    <t xml:space="preserve">Sheet </t>
  </si>
  <si>
    <t>Title</t>
  </si>
  <si>
    <t xml:space="preserve">Column </t>
  </si>
  <si>
    <t>A</t>
  </si>
  <si>
    <t>B</t>
  </si>
  <si>
    <t>C</t>
  </si>
  <si>
    <t>D</t>
  </si>
  <si>
    <t>E</t>
  </si>
  <si>
    <t>G</t>
  </si>
  <si>
    <t>H</t>
  </si>
  <si>
    <t>I</t>
  </si>
  <si>
    <t>K</t>
  </si>
  <si>
    <t>L</t>
  </si>
  <si>
    <t>M</t>
  </si>
  <si>
    <t>N</t>
  </si>
  <si>
    <t xml:space="preserve">species </t>
  </si>
  <si>
    <t>Pteropus_giganteus</t>
  </si>
  <si>
    <t xml:space="preserve">location </t>
  </si>
  <si>
    <t xml:space="preserve">Description </t>
  </si>
  <si>
    <t xml:space="preserve">sex_male </t>
  </si>
  <si>
    <t xml:space="preserve">sex_female </t>
  </si>
  <si>
    <t xml:space="preserve">age_juvenile </t>
  </si>
  <si>
    <t xml:space="preserve">pregnant_no </t>
  </si>
  <si>
    <t xml:space="preserve">lactating_no </t>
  </si>
  <si>
    <t xml:space="preserve">pup_no </t>
  </si>
  <si>
    <t xml:space="preserve">body condition score is poor </t>
  </si>
  <si>
    <t>bcs_good</t>
  </si>
  <si>
    <t>bcs_excellent</t>
  </si>
  <si>
    <t xml:space="preserve">body condition score is good 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</si>
  <si>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</si>
  <si>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</si>
  <si>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</si>
  <si>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</si>
  <si>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</si>
  <si>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</si>
  <si>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</si>
  <si>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</si>
  <si>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</si>
  <si>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</si>
  <si>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</si>
  <si>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</si>
  <si>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</si>
  <si>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</si>
  <si>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J</t>
  </si>
  <si>
    <t>serum_AAHL</t>
  </si>
  <si>
    <t>serum_CCM</t>
  </si>
  <si>
    <t>SNT_pos</t>
  </si>
  <si>
    <t>titer</t>
  </si>
  <si>
    <t>wing_punch</t>
  </si>
  <si>
    <t>anes_agent</t>
  </si>
  <si>
    <t>dose</t>
  </si>
  <si>
    <t>id_microchip</t>
  </si>
  <si>
    <t>serum_AAH</t>
  </si>
  <si>
    <t>AD</t>
  </si>
  <si>
    <t>AE</t>
  </si>
  <si>
    <t>AF</t>
  </si>
  <si>
    <t>AG</t>
  </si>
  <si>
    <t>AH</t>
  </si>
  <si>
    <t xml:space="preserve">Nipah Virus Ecology and Wildlife Surveillance, Bangladesh; The Consortium for Conservation Medicine  </t>
  </si>
  <si>
    <t xml:space="preserve">Pteropus_giganteus </t>
  </si>
  <si>
    <t>Sheet 2</t>
  </si>
  <si>
    <t xml:space="preserve">Faridipur Jul 07 </t>
  </si>
  <si>
    <t>Sheet 3</t>
  </si>
  <si>
    <t>index</t>
  </si>
  <si>
    <t>location_id</t>
  </si>
  <si>
    <t xml:space="preserve">date_corrected </t>
  </si>
  <si>
    <t xml:space="preserve">location_id </t>
  </si>
  <si>
    <t xml:space="preserve">AI </t>
  </si>
  <si>
    <t>AJ</t>
  </si>
  <si>
    <t>bcs_fair</t>
  </si>
  <si>
    <t>age_pre-weaned</t>
  </si>
  <si>
    <t>head_mm</t>
  </si>
  <si>
    <t>body_mm</t>
  </si>
  <si>
    <t xml:space="preserve">swab_throat_trisol </t>
  </si>
  <si>
    <t xml:space="preserve">swab_rectal_trisol </t>
  </si>
  <si>
    <t>swab_throat_VTM</t>
  </si>
  <si>
    <t>swab_ug_VTM</t>
  </si>
  <si>
    <t>swab_rectal_VTM</t>
  </si>
  <si>
    <t>swab_ug_trisol</t>
  </si>
  <si>
    <t xml:space="preserve">body condition score is fair </t>
  </si>
  <si>
    <t>urine_ug_trisol</t>
  </si>
  <si>
    <t>urine_ug_VTM</t>
  </si>
  <si>
    <t xml:space="preserve">Hi Pos </t>
  </si>
  <si>
    <t xml:space="preserve">Low Pos </t>
  </si>
  <si>
    <t xml:space="preserve">Neg </t>
  </si>
  <si>
    <t xml:space="preserve">NiVsG </t>
  </si>
  <si>
    <t xml:space="preserve">Luminex (sG) </t>
  </si>
  <si>
    <t>Niv sF</t>
  </si>
  <si>
    <t>HeV-N</t>
  </si>
  <si>
    <t>NiV-N</t>
  </si>
  <si>
    <t xml:space="preserve">CedV s G </t>
  </si>
  <si>
    <t xml:space="preserve">Marv-GP </t>
  </si>
  <si>
    <t>Men-N</t>
  </si>
  <si>
    <t xml:space="preserve">ToDo </t>
  </si>
  <si>
    <t xml:space="preserve">See original for roost urine samples </t>
  </si>
  <si>
    <t xml:space="preserve">What does fill color mean? </t>
  </si>
  <si>
    <t>HeV sG</t>
  </si>
  <si>
    <t xml:space="preserve">4;5 </t>
  </si>
  <si>
    <t>Kaderdie, Bualmari, Faridpur; Dumra Khandie, Faridpur Sadar, Faridpur</t>
  </si>
  <si>
    <t>4;5</t>
  </si>
  <si>
    <t xml:space="preserve">Average </t>
  </si>
  <si>
    <t xml:space="preserve">Total 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</si>
  <si>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</si>
  <si>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</si>
  <si>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</si>
  <si>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</si>
  <si>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</si>
  <si>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</si>
  <si>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</si>
  <si>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</si>
  <si>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</si>
  <si>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</si>
  <si>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</si>
  <si>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</si>
  <si>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</si>
  <si>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 xml:space="preserve">Sheet 4 </t>
  </si>
  <si>
    <t>Faridpur Dec 07</t>
  </si>
  <si>
    <t xml:space="preserve">What does row highlights mean? </t>
  </si>
  <si>
    <t xml:space="preserve">(ul) </t>
  </si>
  <si>
    <t>microchip_id</t>
  </si>
  <si>
    <t>GBV</t>
  </si>
  <si>
    <t>AX</t>
  </si>
  <si>
    <t>AY</t>
  </si>
  <si>
    <t xml:space="preserve">microchip_id </t>
  </si>
  <si>
    <t xml:space="preserve">Hi/Low </t>
  </si>
  <si>
    <t xml:space="preserve">Might have alignment issue </t>
  </si>
  <si>
    <t>PCR_urine</t>
  </si>
  <si>
    <t>PCR_throat</t>
  </si>
  <si>
    <t>Sheet 5</t>
  </si>
  <si>
    <t>Jhiltul</t>
  </si>
  <si>
    <t xml:space="preserve">7: Dumrakandi - 200 roosts </t>
  </si>
  <si>
    <t xml:space="preserve">8: Kaderdi - 350 roosts </t>
  </si>
  <si>
    <t xml:space="preserve">9: Jhiltul - 350 roosts </t>
  </si>
  <si>
    <t>NBV-N</t>
  </si>
  <si>
    <t>7;8;9</t>
  </si>
  <si>
    <t xml:space="preserve">Dumrakandi; Kaderdi; Jhituli </t>
  </si>
  <si>
    <t>id</t>
  </si>
  <si>
    <t xml:space="preserve">Jiltori </t>
  </si>
  <si>
    <t xml:space="preserve">Shubrampur </t>
  </si>
  <si>
    <t xml:space="preserve">Shubrampur feeding site </t>
  </si>
  <si>
    <t xml:space="preserve">Shrubrampur </t>
  </si>
  <si>
    <t xml:space="preserve">Jitoli/Shuvrampur </t>
  </si>
  <si>
    <t xml:space="preserve">same id # </t>
  </si>
  <si>
    <t xml:space="preserve">Domrkani; Munshi bazer </t>
  </si>
  <si>
    <t xml:space="preserve">Shuvarampur </t>
  </si>
  <si>
    <t>swab_ug_lysis</t>
  </si>
  <si>
    <t>urine_ug_lysis</t>
  </si>
  <si>
    <t xml:space="preserve">swab_rectal_lysis </t>
  </si>
  <si>
    <t xml:space="preserve">swab_throat_lysis </t>
  </si>
  <si>
    <t>lysis_buffer_type</t>
  </si>
  <si>
    <t xml:space="preserve">trizol or nuclisense </t>
  </si>
  <si>
    <t xml:space="preserve">trizol </t>
  </si>
  <si>
    <t>swab_rectal_lysis</t>
  </si>
  <si>
    <t>swab_throat_lysis</t>
  </si>
  <si>
    <t xml:space="preserve">lysis_buffer_type </t>
  </si>
  <si>
    <t>nuclisense</t>
  </si>
  <si>
    <t xml:space="preserve">Tepakhola </t>
  </si>
  <si>
    <t>GPS: 23 36’ 03.8”N, 089 48’ 57.7”E.</t>
  </si>
  <si>
    <t>GPS: 23 36’ 52.3”N, 89 50’ 56.2”E</t>
  </si>
  <si>
    <t>10;11</t>
  </si>
  <si>
    <t>Shuvarampur; Tepakhola</t>
  </si>
  <si>
    <t xml:space="preserve">Jitali </t>
  </si>
  <si>
    <t>GPS: 23 36' 08.4"N, 089 50' 24.5E</t>
  </si>
  <si>
    <t>GPS: 23 36.854 E08 50.926</t>
  </si>
  <si>
    <t>GPS:N23' 23.837 E 89 50.961</t>
  </si>
  <si>
    <t>feces_rectal_lysis</t>
  </si>
  <si>
    <t>feces_rectal_VTM</t>
  </si>
  <si>
    <t>Tepakhula</t>
  </si>
  <si>
    <t>GPS 23 36' 23.8"N, 089 48' 52.1"E</t>
  </si>
  <si>
    <t>Jitoli</t>
  </si>
  <si>
    <t xml:space="preserve">Master Colony, Faridpur </t>
  </si>
  <si>
    <t>HeV sg_scale</t>
  </si>
  <si>
    <t>NiVsG_scale</t>
  </si>
  <si>
    <t>NiVsF_scale</t>
  </si>
  <si>
    <t xml:space="preserve">HeV-N_scale </t>
  </si>
  <si>
    <t>NiV-N_scale</t>
  </si>
  <si>
    <t>CedVsG_scale</t>
  </si>
  <si>
    <t xml:space="preserve">Ebola-GP_scale </t>
  </si>
  <si>
    <t>MarV-GP_scale</t>
  </si>
  <si>
    <t>MenV-N_scale</t>
  </si>
  <si>
    <t xml:space="preserve">NBV-N_scale </t>
  </si>
  <si>
    <t>NBV-N _scale</t>
  </si>
  <si>
    <t>Ebola-GP_scale</t>
  </si>
  <si>
    <t>HeVsG_scale</t>
  </si>
  <si>
    <t>HeV-N_scale</t>
  </si>
  <si>
    <t>HeVsg_scale</t>
  </si>
  <si>
    <t>cellcolor()</t>
  </si>
  <si>
    <t>Men-N_scale</t>
  </si>
  <si>
    <t>Marv-GP_scale</t>
  </si>
  <si>
    <t xml:space="preserve">CedVsG_scale </t>
  </si>
  <si>
    <t>NivsF_scale</t>
  </si>
  <si>
    <t xml:space="preserve">Master colony, Jitoli </t>
  </si>
  <si>
    <t xml:space="preserve">Ramnagor </t>
  </si>
  <si>
    <t>NBV-N_scale</t>
  </si>
  <si>
    <t>080867630</t>
  </si>
  <si>
    <t>recapture, Satellite collar #  - 90834</t>
  </si>
  <si>
    <t>017085042</t>
  </si>
  <si>
    <t>hole in right 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</si>
</sst>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0"/>
      <name val="Arial"/>
    </font>
    <font>
      <sz val="10"/>
      <name val="Arial"/>
    </font>
    <font>
      <sz val="10"/>
      <name val="Arial"/>
    </font>
    <font>
      <b/>
      <sz val="16"/>
      <name val="Arial"/>
      <family val="2"/>
    </font>
    <font>
      <sz val="12"/>
      <name val="Arial"/>
      <family val="2"/>
    </font>
    <font>
      <sz val="12"/>
      <color indexed="57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i/>
      <sz val="16"/>
      <name val="Arial"/>
      <family val="2"/>
    </font>
    <font>
      <sz val="16"/>
      <color indexed="57"/>
      <name val="Arial"/>
      <family val="2"/>
    </font>
    <font>
      <b/>
      <sz val="12"/>
      <color indexed="53"/>
      <name val="Arial"/>
      <family val="2"/>
    </font>
    <font>
      <b/>
      <sz val="12"/>
      <color indexed="10"/>
      <name val="Arial"/>
      <family val="2"/>
    </font>
    <font>
      <sz val="12"/>
      <color indexed="21"/>
      <name val="Arial"/>
      <family val="2"/>
    </font>
    <font>
      <b/>
      <sz val="12"/>
      <name val="Calibri"/>
    </font>
    <font>
      <b/>
      <sz val="11"/>
      <name val="Arial"/>
      <family val="2"/>
    </font>
    <font>
      <sz val="18"/>
      <color indexed="57"/>
      <name val="Arial"/>
      <family val="2"/>
    </font>
    <font>
      <sz val="12"/>
      <name val="Calibri"/>
    </font>
    <font>
      <b/>
      <sz val="12"/>
      <color indexed="8"/>
      <name val="Calibri"/>
      <family val="2"/>
    </font>
    <font>
      <b/>
      <sz val="10"/>
      <name val="Calibri"/>
      <family val="2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1"/>
      <name val="Calibri"/>
      <family val="2"/>
      <scheme val="minor"/>
    </font>
    <font>
      <b/>
      <sz val="12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2"/>
      <color rgb="FF333399"/>
      <name val="Calibri"/>
      <family val="2"/>
    </font>
    <font>
      <sz val="12"/>
      <color rgb="FF339966"/>
      <name val="Calibri"/>
      <family val="2"/>
    </font>
    <font>
      <sz val="12"/>
      <color rgb="FFDD0806"/>
      <name val="Calibri"/>
      <family val="2"/>
    </font>
    <font>
      <sz val="12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indexed="21"/>
      <name val="Calibri"/>
      <family val="2"/>
      <scheme val="minor"/>
    </font>
    <font>
      <b/>
      <sz val="12"/>
      <color indexed="49"/>
      <name val="Calibri"/>
      <family val="2"/>
      <scheme val="minor"/>
    </font>
    <font>
      <b/>
      <sz val="12"/>
      <color indexed="53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2"/>
      <color theme="5"/>
      <name val="Arial"/>
      <family val="2"/>
    </font>
    <font>
      <sz val="18"/>
      <color rgb="FF92D050"/>
      <name val="Arial"/>
      <family val="2"/>
    </font>
    <font>
      <b/>
      <sz val="12"/>
      <color indexed="57"/>
      <name val="Calibri"/>
      <family val="2"/>
      <scheme val="minor"/>
    </font>
    <font>
      <sz val="12"/>
      <color indexed="57"/>
      <name val="Calibri"/>
      <family val="2"/>
      <scheme val="minor"/>
    </font>
    <font>
      <b/>
      <sz val="12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8">
    <xf numFmtId="0" fontId="0" fillId="0" borderId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7" borderId="0" applyNumberFormat="0" applyBorder="0" applyAlignment="0" applyProtection="0"/>
    <xf numFmtId="0" fontId="25" fillId="0" borderId="0"/>
    <xf numFmtId="0" fontId="2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" fillId="0" borderId="0"/>
    <xf numFmtId="0" fontId="1" fillId="0" borderId="0"/>
    <xf numFmtId="0" fontId="25" fillId="0" borderId="0"/>
    <xf numFmtId="0" fontId="25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980">
    <xf numFmtId="0" fontId="0" fillId="0" borderId="0" xfId="0"/>
    <xf numFmtId="0" fontId="27" fillId="0" borderId="1" xfId="0" applyFont="1" applyBorder="1"/>
    <xf numFmtId="0" fontId="27" fillId="0" borderId="0" xfId="0" applyFont="1" applyBorder="1"/>
    <xf numFmtId="1" fontId="28" fillId="0" borderId="1" xfId="0" applyNumberFormat="1" applyFont="1" applyBorder="1" applyAlignment="1">
      <alignment horizontal="right"/>
    </xf>
    <xf numFmtId="2" fontId="27" fillId="0" borderId="1" xfId="0" applyNumberFormat="1" applyFont="1" applyBorder="1"/>
    <xf numFmtId="0" fontId="28" fillId="0" borderId="2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8" fillId="2" borderId="2" xfId="0" applyFont="1" applyFill="1" applyBorder="1" applyAlignment="1">
      <alignment horizontal="center"/>
    </xf>
    <xf numFmtId="0" fontId="28" fillId="8" borderId="2" xfId="0" applyFont="1" applyFill="1" applyBorder="1" applyAlignment="1">
      <alignment horizontal="center"/>
    </xf>
    <xf numFmtId="1" fontId="28" fillId="8" borderId="1" xfId="0" applyNumberFormat="1" applyFont="1" applyFill="1" applyBorder="1" applyAlignment="1">
      <alignment horizontal="right"/>
    </xf>
    <xf numFmtId="0" fontId="27" fillId="8" borderId="1" xfId="0" applyFont="1" applyFill="1" applyBorder="1"/>
    <xf numFmtId="0" fontId="28" fillId="9" borderId="2" xfId="0" applyFont="1" applyFill="1" applyBorder="1" applyAlignment="1">
      <alignment horizontal="center"/>
    </xf>
    <xf numFmtId="0" fontId="28" fillId="9" borderId="0" xfId="0" applyFont="1" applyFill="1" applyBorder="1" applyAlignment="1">
      <alignment horizontal="center"/>
    </xf>
    <xf numFmtId="1" fontId="28" fillId="9" borderId="1" xfId="0" applyNumberFormat="1" applyFont="1" applyFill="1" applyBorder="1" applyAlignment="1">
      <alignment horizontal="right"/>
    </xf>
    <xf numFmtId="0" fontId="27" fillId="9" borderId="1" xfId="0" applyFont="1" applyFill="1" applyBorder="1"/>
    <xf numFmtId="0" fontId="27" fillId="10" borderId="1" xfId="0" applyFont="1" applyFill="1" applyBorder="1"/>
    <xf numFmtId="14" fontId="27" fillId="0" borderId="1" xfId="0" applyNumberFormat="1" applyFont="1" applyBorder="1"/>
    <xf numFmtId="0" fontId="28" fillId="11" borderId="1" xfId="0" applyFont="1" applyFill="1" applyBorder="1"/>
    <xf numFmtId="14" fontId="28" fillId="11" borderId="1" xfId="0" applyNumberFormat="1" applyFont="1" applyFill="1" applyBorder="1"/>
    <xf numFmtId="2" fontId="28" fillId="11" borderId="1" xfId="0" applyNumberFormat="1" applyFont="1" applyFill="1" applyBorder="1"/>
    <xf numFmtId="0" fontId="28" fillId="0" borderId="3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14" fontId="27" fillId="0" borderId="5" xfId="0" applyNumberFormat="1" applyFont="1" applyBorder="1"/>
    <xf numFmtId="0" fontId="27" fillId="0" borderId="5" xfId="0" applyFont="1" applyBorder="1"/>
    <xf numFmtId="2" fontId="27" fillId="0" borderId="5" xfId="0" applyNumberFormat="1" applyFont="1" applyBorder="1"/>
    <xf numFmtId="1" fontId="28" fillId="0" borderId="5" xfId="0" applyNumberFormat="1" applyFont="1" applyBorder="1" applyAlignment="1">
      <alignment horizontal="right"/>
    </xf>
    <xf numFmtId="14" fontId="27" fillId="0" borderId="0" xfId="0" applyNumberFormat="1" applyFont="1" applyBorder="1"/>
    <xf numFmtId="2" fontId="27" fillId="0" borderId="0" xfId="0" applyNumberFormat="1" applyFont="1" applyBorder="1"/>
    <xf numFmtId="1" fontId="28" fillId="0" borderId="0" xfId="0" applyNumberFormat="1" applyFont="1" applyBorder="1" applyAlignment="1">
      <alignment horizontal="right"/>
    </xf>
    <xf numFmtId="1" fontId="27" fillId="0" borderId="0" xfId="0" applyNumberFormat="1" applyFont="1" applyBorder="1"/>
    <xf numFmtId="0" fontId="27" fillId="12" borderId="2" xfId="0" applyFont="1" applyFill="1" applyBorder="1"/>
    <xf numFmtId="14" fontId="27" fillId="12" borderId="2" xfId="0" applyNumberFormat="1" applyFont="1" applyFill="1" applyBorder="1" applyAlignment="1">
      <alignment horizontal="center"/>
    </xf>
    <xf numFmtId="1" fontId="28" fillId="12" borderId="2" xfId="0" applyNumberFormat="1" applyFont="1" applyFill="1" applyBorder="1" applyAlignment="1">
      <alignment horizontal="center"/>
    </xf>
    <xf numFmtId="0" fontId="27" fillId="0" borderId="2" xfId="0" applyFont="1" applyFill="1" applyBorder="1"/>
    <xf numFmtId="14" fontId="27" fillId="0" borderId="2" xfId="0" applyNumberFormat="1" applyFont="1" applyBorder="1" applyAlignment="1">
      <alignment horizontal="center"/>
    </xf>
    <xf numFmtId="2" fontId="28" fillId="0" borderId="0" xfId="0" applyNumberFormat="1" applyFont="1" applyBorder="1" applyAlignment="1">
      <alignment horizontal="center"/>
    </xf>
    <xf numFmtId="2" fontId="28" fillId="0" borderId="2" xfId="0" applyNumberFormat="1" applyFont="1" applyBorder="1" applyAlignment="1">
      <alignment horizontal="center"/>
    </xf>
    <xf numFmtId="0" fontId="27" fillId="12" borderId="2" xfId="0" applyFont="1" applyFill="1" applyBorder="1" applyAlignment="1">
      <alignment horizontal="center"/>
    </xf>
    <xf numFmtId="2" fontId="28" fillId="12" borderId="2" xfId="0" applyNumberFormat="1" applyFont="1" applyFill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2" xfId="0" applyFont="1" applyBorder="1"/>
    <xf numFmtId="14" fontId="27" fillId="0" borderId="6" xfId="0" applyNumberFormat="1" applyFont="1" applyBorder="1"/>
    <xf numFmtId="0" fontId="27" fillId="0" borderId="6" xfId="0" applyFont="1" applyBorder="1"/>
    <xf numFmtId="2" fontId="27" fillId="0" borderId="6" xfId="0" applyNumberFormat="1" applyFont="1" applyBorder="1"/>
    <xf numFmtId="0" fontId="28" fillId="0" borderId="7" xfId="0" applyFont="1" applyBorder="1" applyAlignment="1">
      <alignment horizontal="center"/>
    </xf>
    <xf numFmtId="1" fontId="28" fillId="0" borderId="6" xfId="0" applyNumberFormat="1" applyFont="1" applyBorder="1" applyAlignment="1">
      <alignment horizontal="right"/>
    </xf>
    <xf numFmtId="0" fontId="27" fillId="0" borderId="0" xfId="0" applyFont="1"/>
    <xf numFmtId="0" fontId="7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" fontId="29" fillId="7" borderId="2" xfId="2" applyNumberFormat="1" applyFont="1" applyBorder="1" applyAlignment="1">
      <alignment horizontal="center"/>
    </xf>
    <xf numFmtId="1" fontId="29" fillId="7" borderId="8" xfId="2" applyNumberFormat="1" applyFont="1" applyBorder="1" applyAlignment="1">
      <alignment horizontal="center"/>
    </xf>
    <xf numFmtId="1" fontId="29" fillId="7" borderId="9" xfId="2" applyNumberFormat="1" applyFont="1" applyBorder="1" applyAlignment="1">
      <alignment horizontal="center"/>
    </xf>
    <xf numFmtId="1" fontId="29" fillId="7" borderId="10" xfId="2" applyNumberFormat="1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" fontId="29" fillId="7" borderId="7" xfId="2" applyNumberFormat="1" applyFont="1" applyBorder="1" applyAlignment="1">
      <alignment horizontal="center"/>
    </xf>
    <xf numFmtId="1" fontId="29" fillId="7" borderId="11" xfId="2" applyNumberFormat="1" applyFont="1" applyBorder="1" applyAlignment="1">
      <alignment horizontal="center"/>
    </xf>
    <xf numFmtId="0" fontId="7" fillId="0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" fontId="4" fillId="8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" fontId="7" fillId="8" borderId="0" xfId="0" applyNumberFormat="1" applyFont="1" applyFill="1" applyAlignment="1">
      <alignment horizontal="center"/>
    </xf>
    <xf numFmtId="0" fontId="7" fillId="0" borderId="0" xfId="0" applyNumberFormat="1" applyFont="1" applyAlignment="1">
      <alignment horizontal="center"/>
    </xf>
    <xf numFmtId="0" fontId="4" fillId="8" borderId="0" xfId="0" applyNumberFormat="1" applyFont="1" applyFill="1" applyAlignment="1">
      <alignment horizontal="center"/>
    </xf>
    <xf numFmtId="1" fontId="29" fillId="7" borderId="12" xfId="2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1" fontId="29" fillId="13" borderId="2" xfId="2" applyNumberFormat="1" applyFont="1" applyFill="1" applyBorder="1" applyAlignment="1">
      <alignment horizontal="center"/>
    </xf>
    <xf numFmtId="0" fontId="27" fillId="8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0" xfId="0" applyFill="1"/>
    <xf numFmtId="0" fontId="7" fillId="8" borderId="2" xfId="0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center"/>
    </xf>
    <xf numFmtId="1" fontId="29" fillId="7" borderId="13" xfId="2" applyNumberFormat="1" applyFont="1" applyBorder="1" applyAlignment="1">
      <alignment horizontal="center"/>
    </xf>
    <xf numFmtId="1" fontId="29" fillId="7" borderId="14" xfId="2" applyNumberFormat="1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1" fontId="29" fillId="7" borderId="15" xfId="2" applyNumberFormat="1" applyFont="1" applyBorder="1" applyAlignment="1">
      <alignment horizontal="center"/>
    </xf>
    <xf numFmtId="0" fontId="7" fillId="0" borderId="2" xfId="0" applyFont="1" applyFill="1" applyBorder="1" applyAlignment="1">
      <alignment horizontal="right"/>
    </xf>
    <xf numFmtId="0" fontId="7" fillId="8" borderId="2" xfId="0" applyFont="1" applyFill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1" fillId="0" borderId="0" xfId="8" applyBorder="1"/>
    <xf numFmtId="0" fontId="7" fillId="0" borderId="0" xfId="8" applyFont="1" applyFill="1" applyBorder="1" applyAlignment="1">
      <alignment horizontal="center"/>
    </xf>
    <xf numFmtId="0" fontId="7" fillId="0" borderId="2" xfId="8" applyFont="1" applyBorder="1" applyAlignment="1">
      <alignment horizontal="center"/>
    </xf>
    <xf numFmtId="0" fontId="7" fillId="0" borderId="2" xfId="8" applyFont="1" applyFill="1" applyBorder="1" applyAlignment="1">
      <alignment horizontal="center"/>
    </xf>
    <xf numFmtId="14" fontId="7" fillId="0" borderId="2" xfId="8" applyNumberFormat="1" applyFont="1" applyFill="1" applyBorder="1" applyAlignment="1">
      <alignment horizontal="center"/>
    </xf>
    <xf numFmtId="1" fontId="7" fillId="0" borderId="2" xfId="8" applyNumberFormat="1" applyFont="1" applyFill="1" applyBorder="1" applyAlignment="1">
      <alignment horizontal="center"/>
    </xf>
    <xf numFmtId="1" fontId="1" fillId="0" borderId="7" xfId="8" applyNumberFormat="1" applyBorder="1" applyAlignment="1">
      <alignment horizontal="center"/>
    </xf>
    <xf numFmtId="1" fontId="1" fillId="0" borderId="16" xfId="8" applyNumberFormat="1" applyBorder="1" applyAlignment="1">
      <alignment horizontal="center"/>
    </xf>
    <xf numFmtId="1" fontId="1" fillId="0" borderId="17" xfId="8" applyNumberFormat="1" applyBorder="1" applyAlignment="1">
      <alignment horizontal="center"/>
    </xf>
    <xf numFmtId="1" fontId="1" fillId="0" borderId="18" xfId="8" applyNumberFormat="1" applyBorder="1" applyAlignment="1">
      <alignment horizontal="center"/>
    </xf>
    <xf numFmtId="1" fontId="1" fillId="0" borderId="19" xfId="8" applyNumberFormat="1" applyBorder="1" applyAlignment="1">
      <alignment horizontal="center"/>
    </xf>
    <xf numFmtId="1" fontId="1" fillId="0" borderId="20" xfId="8" applyNumberFormat="1" applyBorder="1" applyAlignment="1">
      <alignment horizontal="center"/>
    </xf>
    <xf numFmtId="1" fontId="1" fillId="0" borderId="8" xfId="8" applyNumberFormat="1" applyBorder="1" applyAlignment="1">
      <alignment horizontal="center"/>
    </xf>
    <xf numFmtId="1" fontId="1" fillId="0" borderId="2" xfId="8" applyNumberFormat="1" applyBorder="1" applyAlignment="1">
      <alignment horizontal="center"/>
    </xf>
    <xf numFmtId="1" fontId="1" fillId="0" borderId="9" xfId="8" applyNumberFormat="1" applyBorder="1" applyAlignment="1">
      <alignment horizontal="center"/>
    </xf>
    <xf numFmtId="1" fontId="1" fillId="0" borderId="11" xfId="8" applyNumberFormat="1" applyBorder="1" applyAlignment="1">
      <alignment horizontal="center"/>
    </xf>
    <xf numFmtId="1" fontId="1" fillId="0" borderId="10" xfId="8" applyNumberFormat="1" applyBorder="1" applyAlignment="1">
      <alignment horizontal="center"/>
    </xf>
    <xf numFmtId="1" fontId="1" fillId="0" borderId="15" xfId="8" applyNumberFormat="1" applyBorder="1" applyAlignment="1">
      <alignment horizontal="center"/>
    </xf>
    <xf numFmtId="0" fontId="7" fillId="8" borderId="2" xfId="8" applyFont="1" applyFill="1" applyBorder="1" applyAlignment="1">
      <alignment horizontal="center"/>
    </xf>
    <xf numFmtId="14" fontId="7" fillId="8" borderId="2" xfId="8" applyNumberFormat="1" applyFont="1" applyFill="1" applyBorder="1" applyAlignment="1">
      <alignment horizontal="center"/>
    </xf>
    <xf numFmtId="1" fontId="7" fillId="8" borderId="2" xfId="8" applyNumberFormat="1" applyFont="1" applyFill="1" applyBorder="1" applyAlignment="1">
      <alignment horizontal="center"/>
    </xf>
    <xf numFmtId="0" fontId="30" fillId="8" borderId="2" xfId="8" applyFont="1" applyFill="1" applyBorder="1" applyAlignment="1">
      <alignment horizontal="center"/>
    </xf>
    <xf numFmtId="0" fontId="7" fillId="0" borderId="21" xfId="8" applyFont="1" applyFill="1" applyBorder="1" applyAlignment="1">
      <alignment horizontal="center"/>
    </xf>
    <xf numFmtId="1" fontId="7" fillId="0" borderId="2" xfId="8" applyNumberFormat="1" applyFont="1" applyBorder="1" applyAlignment="1">
      <alignment horizontal="center"/>
    </xf>
    <xf numFmtId="1" fontId="1" fillId="0" borderId="12" xfId="8" applyNumberFormat="1" applyBorder="1" applyAlignment="1">
      <alignment horizontal="center"/>
    </xf>
    <xf numFmtId="1" fontId="1" fillId="0" borderId="22" xfId="8" applyNumberFormat="1" applyBorder="1" applyAlignment="1">
      <alignment horizontal="center"/>
    </xf>
    <xf numFmtId="1" fontId="1" fillId="0" borderId="13" xfId="8" applyNumberFormat="1" applyBorder="1" applyAlignment="1">
      <alignment horizontal="center"/>
    </xf>
    <xf numFmtId="1" fontId="1" fillId="0" borderId="14" xfId="8" applyNumberFormat="1" applyBorder="1" applyAlignment="1">
      <alignment horizontal="center"/>
    </xf>
    <xf numFmtId="1" fontId="1" fillId="0" borderId="23" xfId="8" applyNumberFormat="1" applyBorder="1" applyAlignment="1">
      <alignment horizontal="center"/>
    </xf>
    <xf numFmtId="1" fontId="1" fillId="0" borderId="24" xfId="8" applyNumberFormat="1" applyBorder="1" applyAlignment="1">
      <alignment horizontal="center"/>
    </xf>
    <xf numFmtId="1" fontId="1" fillId="0" borderId="25" xfId="8" applyNumberFormat="1" applyBorder="1" applyAlignment="1">
      <alignment horizontal="center"/>
    </xf>
    <xf numFmtId="0" fontId="1" fillId="0" borderId="2" xfId="8" applyBorder="1"/>
    <xf numFmtId="1" fontId="3" fillId="0" borderId="26" xfId="5" applyNumberFormat="1" applyFont="1" applyBorder="1" applyAlignment="1"/>
    <xf numFmtId="0" fontId="3" fillId="0" borderId="0" xfId="5" applyFont="1" applyBorder="1" applyAlignment="1"/>
    <xf numFmtId="0" fontId="3" fillId="0" borderId="27" xfId="5" applyFont="1" applyBorder="1" applyAlignment="1"/>
    <xf numFmtId="0" fontId="9" fillId="0" borderId="0" xfId="5" applyFont="1" applyBorder="1"/>
    <xf numFmtId="0" fontId="7" fillId="0" borderId="2" xfId="5" applyFont="1" applyFill="1" applyBorder="1" applyAlignment="1">
      <alignment horizontal="center"/>
    </xf>
    <xf numFmtId="1" fontId="29" fillId="13" borderId="12" xfId="2" applyNumberFormat="1" applyFont="1" applyFill="1" applyBorder="1" applyAlignment="1">
      <alignment horizontal="center"/>
    </xf>
    <xf numFmtId="1" fontId="29" fillId="13" borderId="7" xfId="2" applyNumberFormat="1" applyFont="1" applyFill="1" applyBorder="1" applyAlignment="1">
      <alignment horizontal="center"/>
    </xf>
    <xf numFmtId="0" fontId="25" fillId="14" borderId="2" xfId="13" applyFill="1" applyBorder="1"/>
    <xf numFmtId="0" fontId="25" fillId="8" borderId="2" xfId="13" applyFill="1" applyBorder="1"/>
    <xf numFmtId="1" fontId="27" fillId="0" borderId="2" xfId="14" applyNumberFormat="1" applyFont="1" applyBorder="1" applyAlignment="1">
      <alignment horizontal="center"/>
    </xf>
    <xf numFmtId="1" fontId="27" fillId="0" borderId="12" xfId="14" applyNumberFormat="1" applyFont="1" applyBorder="1" applyAlignment="1">
      <alignment horizontal="center"/>
    </xf>
    <xf numFmtId="0" fontId="0" fillId="9" borderId="0" xfId="0" applyFill="1"/>
    <xf numFmtId="0" fontId="25" fillId="0" borderId="27" xfId="4" applyBorder="1" applyAlignment="1">
      <alignment horizontal="center"/>
    </xf>
    <xf numFmtId="2" fontId="25" fillId="0" borderId="27" xfId="4" applyNumberFormat="1" applyBorder="1" applyAlignment="1">
      <alignment horizontal="center"/>
    </xf>
    <xf numFmtId="1" fontId="25" fillId="0" borderId="27" xfId="4" applyNumberFormat="1" applyBorder="1" applyAlignment="1">
      <alignment horizontal="center"/>
    </xf>
    <xf numFmtId="0" fontId="25" fillId="0" borderId="0" xfId="4"/>
    <xf numFmtId="17" fontId="25" fillId="0" borderId="27" xfId="4" applyNumberFormat="1" applyBorder="1" applyAlignment="1">
      <alignment horizontal="center"/>
    </xf>
    <xf numFmtId="17" fontId="25" fillId="0" borderId="0" xfId="4" applyNumberFormat="1"/>
    <xf numFmtId="2" fontId="25" fillId="0" borderId="0" xfId="4" applyNumberFormat="1"/>
    <xf numFmtId="1" fontId="25" fillId="0" borderId="0" xfId="4" applyNumberFormat="1"/>
    <xf numFmtId="0" fontId="3" fillId="0" borderId="28" xfId="5" applyFont="1" applyBorder="1" applyAlignment="1"/>
    <xf numFmtId="0" fontId="3" fillId="0" borderId="26" xfId="5" applyFont="1" applyBorder="1" applyAlignment="1"/>
    <xf numFmtId="0" fontId="4" fillId="0" borderId="0" xfId="5" applyFont="1" applyBorder="1"/>
    <xf numFmtId="0" fontId="31" fillId="0" borderId="29" xfId="4" applyFont="1" applyBorder="1" applyAlignment="1">
      <alignment horizontal="center"/>
    </xf>
    <xf numFmtId="0" fontId="31" fillId="0" borderId="30" xfId="4" applyFont="1" applyBorder="1" applyAlignment="1">
      <alignment horizontal="center"/>
    </xf>
    <xf numFmtId="0" fontId="31" fillId="0" borderId="26" xfId="4" applyFont="1" applyBorder="1" applyAlignment="1">
      <alignment horizontal="center"/>
    </xf>
    <xf numFmtId="0" fontId="31" fillId="0" borderId="31" xfId="4" applyFont="1" applyBorder="1" applyAlignment="1">
      <alignment horizontal="center"/>
    </xf>
    <xf numFmtId="0" fontId="31" fillId="0" borderId="1" xfId="4" applyFont="1" applyBorder="1" applyAlignment="1">
      <alignment horizontal="center"/>
    </xf>
    <xf numFmtId="14" fontId="7" fillId="0" borderId="2" xfId="5" applyNumberFormat="1" applyFont="1" applyFill="1" applyBorder="1" applyAlignment="1">
      <alignment horizontal="center"/>
    </xf>
    <xf numFmtId="1" fontId="25" fillId="0" borderId="2" xfId="4" applyNumberFormat="1" applyBorder="1" applyAlignment="1">
      <alignment horizontal="center"/>
    </xf>
    <xf numFmtId="1" fontId="25" fillId="0" borderId="9" xfId="4" applyNumberFormat="1" applyBorder="1" applyAlignment="1">
      <alignment horizontal="center"/>
    </xf>
    <xf numFmtId="1" fontId="25" fillId="0" borderId="10" xfId="4" applyNumberFormat="1" applyBorder="1" applyAlignment="1">
      <alignment horizontal="center"/>
    </xf>
    <xf numFmtId="1" fontId="25" fillId="0" borderId="15" xfId="4" applyNumberFormat="1" applyBorder="1" applyAlignment="1">
      <alignment horizontal="center"/>
    </xf>
    <xf numFmtId="1" fontId="25" fillId="0" borderId="8" xfId="4" applyNumberFormat="1" applyBorder="1" applyAlignment="1">
      <alignment horizontal="center"/>
    </xf>
    <xf numFmtId="1" fontId="25" fillId="0" borderId="11" xfId="4" applyNumberFormat="1" applyBorder="1" applyAlignment="1">
      <alignment horizontal="center"/>
    </xf>
    <xf numFmtId="1" fontId="29" fillId="13" borderId="8" xfId="2" applyNumberFormat="1" applyFont="1" applyFill="1" applyBorder="1" applyAlignment="1">
      <alignment horizontal="center"/>
    </xf>
    <xf numFmtId="1" fontId="25" fillId="0" borderId="2" xfId="4" applyNumberFormat="1" applyFill="1" applyBorder="1" applyAlignment="1">
      <alignment horizontal="center"/>
    </xf>
    <xf numFmtId="1" fontId="25" fillId="0" borderId="22" xfId="4" applyNumberFormat="1" applyBorder="1" applyAlignment="1">
      <alignment horizontal="center"/>
    </xf>
    <xf numFmtId="1" fontId="25" fillId="0" borderId="12" xfId="4" applyNumberFormat="1" applyBorder="1" applyAlignment="1">
      <alignment horizontal="center"/>
    </xf>
    <xf numFmtId="1" fontId="25" fillId="0" borderId="13" xfId="4" applyNumberFormat="1" applyBorder="1" applyAlignment="1">
      <alignment horizontal="center"/>
    </xf>
    <xf numFmtId="1" fontId="25" fillId="0" borderId="14" xfId="4" applyNumberFormat="1" applyBorder="1" applyAlignment="1">
      <alignment horizontal="center"/>
    </xf>
    <xf numFmtId="1" fontId="25" fillId="0" borderId="23" xfId="4" applyNumberFormat="1" applyBorder="1" applyAlignment="1">
      <alignment horizontal="center"/>
    </xf>
    <xf numFmtId="1" fontId="25" fillId="0" borderId="24" xfId="4" applyNumberFormat="1" applyBorder="1" applyAlignment="1">
      <alignment horizontal="center"/>
    </xf>
    <xf numFmtId="1" fontId="25" fillId="0" borderId="16" xfId="4" applyNumberFormat="1" applyBorder="1" applyAlignment="1">
      <alignment horizontal="center"/>
    </xf>
    <xf numFmtId="1" fontId="25" fillId="0" borderId="7" xfId="4" applyNumberFormat="1" applyBorder="1" applyAlignment="1">
      <alignment horizontal="center"/>
    </xf>
    <xf numFmtId="1" fontId="25" fillId="0" borderId="17" xfId="4" applyNumberFormat="1" applyBorder="1" applyAlignment="1">
      <alignment horizontal="center"/>
    </xf>
    <xf numFmtId="1" fontId="25" fillId="0" borderId="19" xfId="4" applyNumberFormat="1" applyBorder="1" applyAlignment="1">
      <alignment horizontal="center"/>
    </xf>
    <xf numFmtId="1" fontId="25" fillId="0" borderId="18" xfId="4" applyNumberFormat="1" applyBorder="1" applyAlignment="1">
      <alignment horizontal="center"/>
    </xf>
    <xf numFmtId="1" fontId="25" fillId="0" borderId="25" xfId="4" applyNumberFormat="1" applyBorder="1" applyAlignment="1">
      <alignment horizontal="center"/>
    </xf>
    <xf numFmtId="0" fontId="8" fillId="0" borderId="1" xfId="5" applyFont="1" applyBorder="1"/>
    <xf numFmtId="0" fontId="8" fillId="0" borderId="0" xfId="5" applyFont="1" applyBorder="1"/>
    <xf numFmtId="0" fontId="8" fillId="0" borderId="5" xfId="5" applyFont="1" applyBorder="1"/>
    <xf numFmtId="0" fontId="8" fillId="0" borderId="0" xfId="5" applyFont="1"/>
    <xf numFmtId="0" fontId="8" fillId="0" borderId="27" xfId="5" applyFont="1" applyBorder="1"/>
    <xf numFmtId="1" fontId="8" fillId="0" borderId="26" xfId="5" applyNumberFormat="1" applyFont="1" applyBorder="1"/>
    <xf numFmtId="14" fontId="8" fillId="0" borderId="27" xfId="5" applyNumberFormat="1" applyFont="1" applyBorder="1" applyAlignment="1">
      <alignment horizontal="left"/>
    </xf>
    <xf numFmtId="0" fontId="8" fillId="0" borderId="32" xfId="5" applyFont="1" applyBorder="1"/>
    <xf numFmtId="14" fontId="11" fillId="0" borderId="32" xfId="5" applyNumberFormat="1" applyFont="1" applyBorder="1"/>
    <xf numFmtId="1" fontId="8" fillId="0" borderId="33" xfId="5" applyNumberFormat="1" applyFont="1" applyBorder="1"/>
    <xf numFmtId="0" fontId="8" fillId="4" borderId="1" xfId="5" applyFont="1" applyFill="1" applyBorder="1"/>
    <xf numFmtId="14" fontId="8" fillId="4" borderId="1" xfId="5" applyNumberFormat="1" applyFont="1" applyFill="1" applyBorder="1"/>
    <xf numFmtId="1" fontId="8" fillId="4" borderId="1" xfId="5" applyNumberFormat="1" applyFont="1" applyFill="1" applyBorder="1"/>
    <xf numFmtId="0" fontId="8" fillId="5" borderId="1" xfId="5" applyFont="1" applyFill="1" applyBorder="1"/>
    <xf numFmtId="0" fontId="3" fillId="5" borderId="32" xfId="5" applyFont="1" applyFill="1" applyBorder="1" applyAlignment="1">
      <alignment horizontal="center"/>
    </xf>
    <xf numFmtId="0" fontId="3" fillId="0" borderId="1" xfId="5" applyFont="1" applyBorder="1"/>
    <xf numFmtId="14" fontId="3" fillId="0" borderId="1" xfId="5" applyNumberFormat="1" applyFont="1" applyBorder="1" applyAlignment="1">
      <alignment horizontal="center"/>
    </xf>
    <xf numFmtId="1" fontId="3" fillId="0" borderId="26" xfId="5" applyNumberFormat="1" applyFont="1" applyBorder="1" applyAlignment="1">
      <alignment horizontal="center"/>
    </xf>
    <xf numFmtId="0" fontId="3" fillId="0" borderId="1" xfId="5" applyFont="1" applyBorder="1" applyAlignment="1">
      <alignment horizontal="center"/>
    </xf>
    <xf numFmtId="0" fontId="8" fillId="4" borderId="0" xfId="5" applyFont="1" applyFill="1"/>
    <xf numFmtId="0" fontId="3" fillId="0" borderId="26" xfId="5" applyFont="1" applyBorder="1" applyAlignment="1">
      <alignment horizontal="center"/>
    </xf>
    <xf numFmtId="0" fontId="3" fillId="0" borderId="33" xfId="5" applyFont="1" applyBorder="1" applyAlignment="1">
      <alignment horizontal="center"/>
    </xf>
    <xf numFmtId="0" fontId="3" fillId="0" borderId="32" xfId="5" applyFont="1" applyBorder="1" applyAlignment="1">
      <alignment horizontal="center"/>
    </xf>
    <xf numFmtId="0" fontId="3" fillId="4" borderId="5" xfId="5" applyFont="1" applyFill="1" applyBorder="1" applyAlignment="1">
      <alignment horizontal="center"/>
    </xf>
    <xf numFmtId="0" fontId="3" fillId="0" borderId="5" xfId="5" applyFont="1" applyBorder="1" applyAlignment="1">
      <alignment horizontal="center"/>
    </xf>
    <xf numFmtId="1" fontId="3" fillId="0" borderId="5" xfId="5" applyNumberFormat="1" applyFont="1" applyBorder="1" applyAlignment="1">
      <alignment horizontal="center"/>
    </xf>
    <xf numFmtId="0" fontId="3" fillId="0" borderId="0" xfId="5" applyFont="1" applyFill="1" applyBorder="1" applyAlignment="1">
      <alignment horizontal="center"/>
    </xf>
    <xf numFmtId="0" fontId="3" fillId="0" borderId="2" xfId="5" applyFont="1" applyBorder="1" applyAlignment="1">
      <alignment horizontal="center"/>
    </xf>
    <xf numFmtId="0" fontId="3" fillId="0" borderId="10" xfId="5" applyFont="1" applyBorder="1" applyAlignment="1">
      <alignment horizontal="center"/>
    </xf>
    <xf numFmtId="0" fontId="3" fillId="0" borderId="2" xfId="5" applyFont="1" applyFill="1" applyBorder="1" applyAlignment="1">
      <alignment horizontal="center"/>
    </xf>
    <xf numFmtId="14" fontId="3" fillId="0" borderId="2" xfId="5" applyNumberFormat="1" applyFont="1" applyFill="1" applyBorder="1" applyAlignment="1">
      <alignment horizontal="center"/>
    </xf>
    <xf numFmtId="1" fontId="3" fillId="0" borderId="2" xfId="5" applyNumberFormat="1" applyFont="1" applyFill="1" applyBorder="1" applyAlignment="1">
      <alignment horizontal="center"/>
    </xf>
    <xf numFmtId="0" fontId="3" fillId="3" borderId="2" xfId="5" applyFont="1" applyFill="1" applyBorder="1" applyAlignment="1">
      <alignment horizontal="center"/>
    </xf>
    <xf numFmtId="0" fontId="3" fillId="0" borderId="10" xfId="5" applyFont="1" applyFill="1" applyBorder="1" applyAlignment="1">
      <alignment horizontal="center"/>
    </xf>
    <xf numFmtId="0" fontId="9" fillId="0" borderId="2" xfId="5" applyFont="1" applyFill="1" applyBorder="1" applyAlignment="1">
      <alignment horizontal="center"/>
    </xf>
    <xf numFmtId="14" fontId="3" fillId="0" borderId="2" xfId="5" applyNumberFormat="1" applyFont="1" applyBorder="1" applyAlignment="1">
      <alignment horizontal="center"/>
    </xf>
    <xf numFmtId="1" fontId="3" fillId="0" borderId="2" xfId="5" applyNumberFormat="1" applyFont="1" applyBorder="1" applyAlignment="1">
      <alignment horizontal="center"/>
    </xf>
    <xf numFmtId="0" fontId="8" fillId="0" borderId="2" xfId="5" applyFont="1" applyBorder="1"/>
    <xf numFmtId="0" fontId="3" fillId="0" borderId="0" xfId="5" applyFont="1" applyBorder="1" applyAlignment="1">
      <alignment horizontal="center"/>
    </xf>
    <xf numFmtId="1" fontId="8" fillId="0" borderId="0" xfId="5" applyNumberFormat="1" applyFont="1"/>
    <xf numFmtId="0" fontId="3" fillId="8" borderId="2" xfId="5" applyFont="1" applyFill="1" applyBorder="1" applyAlignment="1">
      <alignment horizontal="center"/>
    </xf>
    <xf numFmtId="14" fontId="3" fillId="8" borderId="2" xfId="5" applyNumberFormat="1" applyFont="1" applyFill="1" applyBorder="1" applyAlignment="1">
      <alignment horizontal="center"/>
    </xf>
    <xf numFmtId="1" fontId="3" fillId="8" borderId="2" xfId="5" applyNumberFormat="1" applyFont="1" applyFill="1" applyBorder="1" applyAlignment="1">
      <alignment horizontal="center"/>
    </xf>
    <xf numFmtId="0" fontId="8" fillId="4" borderId="26" xfId="5" applyFont="1" applyFill="1" applyBorder="1"/>
    <xf numFmtId="0" fontId="9" fillId="8" borderId="2" xfId="5" applyFont="1" applyFill="1" applyBorder="1" applyAlignment="1">
      <alignment horizontal="center"/>
    </xf>
    <xf numFmtId="1" fontId="29" fillId="13" borderId="22" xfId="2" applyNumberFormat="1" applyFont="1" applyFill="1" applyBorder="1" applyAlignment="1">
      <alignment horizontal="center"/>
    </xf>
    <xf numFmtId="1" fontId="29" fillId="13" borderId="16" xfId="2" applyNumberFormat="1" applyFont="1" applyFill="1" applyBorder="1" applyAlignment="1">
      <alignment horizontal="center"/>
    </xf>
    <xf numFmtId="0" fontId="25" fillId="0" borderId="0" xfId="4" applyAlignment="1">
      <alignment horizontal="center"/>
    </xf>
    <xf numFmtId="0" fontId="28" fillId="0" borderId="2" xfId="0" applyFont="1" applyBorder="1" applyAlignment="1">
      <alignment horizontal="center"/>
    </xf>
    <xf numFmtId="0" fontId="18" fillId="0" borderId="1" xfId="0" applyFont="1" applyBorder="1"/>
    <xf numFmtId="0" fontId="18" fillId="0" borderId="6" xfId="0" applyFont="1" applyBorder="1"/>
    <xf numFmtId="1" fontId="27" fillId="0" borderId="1" xfId="17" applyNumberFormat="1" applyFont="1" applyBorder="1"/>
    <xf numFmtId="49" fontId="27" fillId="0" borderId="1" xfId="0" applyNumberFormat="1" applyFont="1" applyBorder="1"/>
    <xf numFmtId="2" fontId="27" fillId="0" borderId="1" xfId="0" applyNumberFormat="1" applyFont="1" applyBorder="1" applyAlignment="1"/>
    <xf numFmtId="0" fontId="27" fillId="0" borderId="1" xfId="0" applyFont="1" applyBorder="1" applyAlignment="1"/>
    <xf numFmtId="14" fontId="27" fillId="8" borderId="1" xfId="0" applyNumberFormat="1" applyFont="1" applyFill="1" applyBorder="1"/>
    <xf numFmtId="2" fontId="27" fillId="8" borderId="1" xfId="0" applyNumberFormat="1" applyFont="1" applyFill="1" applyBorder="1"/>
    <xf numFmtId="14" fontId="27" fillId="9" borderId="1" xfId="0" applyNumberFormat="1" applyFont="1" applyFill="1" applyBorder="1"/>
    <xf numFmtId="0" fontId="27" fillId="9" borderId="1" xfId="0" applyFont="1" applyFill="1" applyBorder="1" applyAlignment="1"/>
    <xf numFmtId="2" fontId="27" fillId="9" borderId="1" xfId="0" applyNumberFormat="1" applyFont="1" applyFill="1" applyBorder="1" applyAlignment="1"/>
    <xf numFmtId="2" fontId="27" fillId="9" borderId="1" xfId="0" applyNumberFormat="1" applyFont="1" applyFill="1" applyBorder="1"/>
    <xf numFmtId="0" fontId="28" fillId="15" borderId="1" xfId="0" applyFont="1" applyFill="1" applyBorder="1" applyAlignment="1">
      <alignment horizontal="left"/>
    </xf>
    <xf numFmtId="2" fontId="28" fillId="15" borderId="1" xfId="0" applyNumberFormat="1" applyFont="1" applyFill="1" applyBorder="1" applyAlignment="1">
      <alignment horizontal="left"/>
    </xf>
    <xf numFmtId="0" fontId="28" fillId="15" borderId="33" xfId="0" applyFont="1" applyFill="1" applyBorder="1" applyAlignment="1">
      <alignment horizontal="left"/>
    </xf>
    <xf numFmtId="1" fontId="28" fillId="15" borderId="1" xfId="0" applyNumberFormat="1" applyFont="1" applyFill="1" applyBorder="1" applyAlignment="1">
      <alignment horizontal="left"/>
    </xf>
    <xf numFmtId="0" fontId="15" fillId="15" borderId="1" xfId="0" applyFont="1" applyFill="1" applyBorder="1" applyAlignment="1">
      <alignment horizontal="left"/>
    </xf>
    <xf numFmtId="14" fontId="18" fillId="0" borderId="26" xfId="0" applyNumberFormat="1" applyFont="1" applyBorder="1"/>
    <xf numFmtId="14" fontId="18" fillId="0" borderId="34" xfId="0" applyNumberFormat="1" applyFont="1" applyBorder="1"/>
    <xf numFmtId="14" fontId="18" fillId="0" borderId="35" xfId="0" applyNumberFormat="1" applyFont="1" applyBorder="1"/>
    <xf numFmtId="0" fontId="18" fillId="0" borderId="5" xfId="0" applyFont="1" applyBorder="1"/>
    <xf numFmtId="0" fontId="18" fillId="0" borderId="0" xfId="0" applyFont="1" applyBorder="1"/>
    <xf numFmtId="14" fontId="27" fillId="0" borderId="0" xfId="0" applyNumberFormat="1" applyFont="1" applyBorder="1" applyAlignment="1">
      <alignment horizontal="center"/>
    </xf>
    <xf numFmtId="14" fontId="32" fillId="0" borderId="0" xfId="0" applyNumberFormat="1" applyFont="1" applyBorder="1"/>
    <xf numFmtId="14" fontId="5" fillId="0" borderId="0" xfId="0" applyNumberFormat="1" applyFont="1" applyBorder="1"/>
    <xf numFmtId="0" fontId="0" fillId="0" borderId="0" xfId="0" applyNumberFormat="1" applyAlignment="1">
      <alignment wrapText="1"/>
    </xf>
    <xf numFmtId="0" fontId="0" fillId="9" borderId="0" xfId="0" applyFill="1" applyAlignment="1">
      <alignment wrapText="1"/>
    </xf>
    <xf numFmtId="0" fontId="0" fillId="0" borderId="0" xfId="0" applyAlignment="1">
      <alignment wrapText="1"/>
    </xf>
    <xf numFmtId="0" fontId="28" fillId="15" borderId="1" xfId="7" applyFont="1" applyFill="1" applyBorder="1" applyAlignment="1">
      <alignment horizontal="left"/>
    </xf>
    <xf numFmtId="0" fontId="15" fillId="15" borderId="1" xfId="7" applyFont="1" applyFill="1" applyBorder="1" applyAlignment="1">
      <alignment horizontal="left"/>
    </xf>
    <xf numFmtId="2" fontId="28" fillId="15" borderId="1" xfId="7" applyNumberFormat="1" applyFont="1" applyFill="1" applyBorder="1" applyAlignment="1">
      <alignment horizontal="left"/>
    </xf>
    <xf numFmtId="0" fontId="28" fillId="15" borderId="33" xfId="7" applyFont="1" applyFill="1" applyBorder="1" applyAlignment="1">
      <alignment horizontal="left"/>
    </xf>
    <xf numFmtId="0" fontId="31" fillId="0" borderId="29" xfId="7" applyFont="1" applyBorder="1" applyAlignment="1">
      <alignment horizontal="center"/>
    </xf>
    <xf numFmtId="0" fontId="31" fillId="0" borderId="30" xfId="7" applyFont="1" applyBorder="1" applyAlignment="1">
      <alignment horizontal="center"/>
    </xf>
    <xf numFmtId="0" fontId="31" fillId="0" borderId="26" xfId="7" applyFont="1" applyBorder="1" applyAlignment="1">
      <alignment horizontal="center"/>
    </xf>
    <xf numFmtId="0" fontId="31" fillId="0" borderId="31" xfId="7" applyFont="1" applyBorder="1" applyAlignment="1">
      <alignment horizontal="center"/>
    </xf>
    <xf numFmtId="0" fontId="31" fillId="0" borderId="36" xfId="7" applyFont="1" applyBorder="1" applyAlignment="1">
      <alignment horizontal="center"/>
    </xf>
    <xf numFmtId="0" fontId="21" fillId="0" borderId="0" xfId="7"/>
    <xf numFmtId="14" fontId="7" fillId="0" borderId="2" xfId="7" applyNumberFormat="1" applyFont="1" applyFill="1" applyBorder="1" applyAlignment="1">
      <alignment horizontal="center"/>
    </xf>
    <xf numFmtId="0" fontId="7" fillId="0" borderId="2" xfId="7" applyFont="1" applyFill="1" applyBorder="1" applyAlignment="1">
      <alignment horizontal="center"/>
    </xf>
    <xf numFmtId="0" fontId="4" fillId="0" borderId="0" xfId="7" applyFont="1"/>
    <xf numFmtId="1" fontId="29" fillId="0" borderId="16" xfId="7" applyNumberFormat="1" applyFont="1" applyBorder="1" applyAlignment="1">
      <alignment horizontal="center"/>
    </xf>
    <xf numFmtId="1" fontId="29" fillId="0" borderId="7" xfId="7" applyNumberFormat="1" applyFont="1" applyBorder="1" applyAlignment="1">
      <alignment horizontal="center"/>
    </xf>
    <xf numFmtId="1" fontId="29" fillId="0" borderId="37" xfId="7" applyNumberFormat="1" applyFont="1" applyBorder="1" applyAlignment="1">
      <alignment horizontal="center"/>
    </xf>
    <xf numFmtId="1" fontId="29" fillId="0" borderId="19" xfId="7" applyNumberFormat="1" applyFont="1" applyBorder="1" applyAlignment="1">
      <alignment horizontal="center"/>
    </xf>
    <xf numFmtId="1" fontId="29" fillId="0" borderId="17" xfId="7" applyNumberFormat="1" applyFont="1" applyBorder="1" applyAlignment="1">
      <alignment horizontal="center"/>
    </xf>
    <xf numFmtId="1" fontId="29" fillId="0" borderId="8" xfId="7" applyNumberFormat="1" applyFont="1" applyBorder="1" applyAlignment="1">
      <alignment horizontal="center"/>
    </xf>
    <xf numFmtId="1" fontId="29" fillId="0" borderId="2" xfId="7" applyNumberFormat="1" applyFont="1" applyBorder="1" applyAlignment="1">
      <alignment horizontal="center"/>
    </xf>
    <xf numFmtId="1" fontId="29" fillId="0" borderId="38" xfId="7" applyNumberFormat="1" applyFont="1" applyBorder="1" applyAlignment="1">
      <alignment horizontal="center"/>
    </xf>
    <xf numFmtId="1" fontId="29" fillId="7" borderId="2" xfId="3" applyNumberFormat="1" applyFont="1" applyBorder="1" applyAlignment="1">
      <alignment horizontal="center"/>
    </xf>
    <xf numFmtId="1" fontId="29" fillId="0" borderId="10" xfId="7" applyNumberFormat="1" applyFont="1" applyBorder="1" applyAlignment="1">
      <alignment horizontal="center"/>
    </xf>
    <xf numFmtId="1" fontId="29" fillId="0" borderId="9" xfId="7" applyNumberFormat="1" applyFont="1" applyBorder="1" applyAlignment="1">
      <alignment horizontal="center"/>
    </xf>
    <xf numFmtId="1" fontId="29" fillId="16" borderId="2" xfId="3" applyNumberFormat="1" applyFont="1" applyFill="1" applyBorder="1" applyAlignment="1">
      <alignment horizontal="center"/>
    </xf>
    <xf numFmtId="1" fontId="29" fillId="7" borderId="8" xfId="3" applyNumberFormat="1" applyFont="1" applyBorder="1" applyAlignment="1">
      <alignment horizontal="center"/>
    </xf>
    <xf numFmtId="1" fontId="29" fillId="7" borderId="9" xfId="3" applyNumberFormat="1" applyFont="1" applyBorder="1" applyAlignment="1">
      <alignment horizontal="center"/>
    </xf>
    <xf numFmtId="1" fontId="29" fillId="16" borderId="2" xfId="1" applyNumberFormat="1" applyFont="1" applyFill="1" applyBorder="1" applyAlignment="1">
      <alignment horizontal="center"/>
    </xf>
    <xf numFmtId="1" fontId="29" fillId="7" borderId="38" xfId="3" applyNumberFormat="1" applyFont="1" applyBorder="1" applyAlignment="1">
      <alignment horizontal="center"/>
    </xf>
    <xf numFmtId="1" fontId="29" fillId="7" borderId="10" xfId="3" applyNumberFormat="1" applyFont="1" applyBorder="1" applyAlignment="1">
      <alignment horizontal="center"/>
    </xf>
    <xf numFmtId="0" fontId="7" fillId="0" borderId="3" xfId="7" applyFont="1" applyFill="1" applyBorder="1" applyAlignment="1">
      <alignment horizontal="center"/>
    </xf>
    <xf numFmtId="1" fontId="29" fillId="0" borderId="22" xfId="7" applyNumberFormat="1" applyFont="1" applyBorder="1" applyAlignment="1">
      <alignment horizontal="center"/>
    </xf>
    <xf numFmtId="1" fontId="29" fillId="16" borderId="12" xfId="1" applyNumberFormat="1" applyFont="1" applyFill="1" applyBorder="1" applyAlignment="1">
      <alignment horizontal="center"/>
    </xf>
    <xf numFmtId="1" fontId="29" fillId="0" borderId="12" xfId="7" applyNumberFormat="1" applyFont="1" applyBorder="1" applyAlignment="1">
      <alignment horizontal="center"/>
    </xf>
    <xf numFmtId="1" fontId="29" fillId="0" borderId="39" xfId="7" applyNumberFormat="1" applyFont="1" applyBorder="1" applyAlignment="1">
      <alignment horizontal="center"/>
    </xf>
    <xf numFmtId="1" fontId="29" fillId="0" borderId="23" xfId="7" applyNumberFormat="1" applyFont="1" applyBorder="1" applyAlignment="1">
      <alignment horizontal="center"/>
    </xf>
    <xf numFmtId="1" fontId="29" fillId="0" borderId="13" xfId="7" applyNumberFormat="1" applyFont="1" applyBorder="1" applyAlignment="1">
      <alignment horizontal="center"/>
    </xf>
    <xf numFmtId="1" fontId="29" fillId="7" borderId="16" xfId="3" applyNumberFormat="1" applyFont="1" applyBorder="1" applyAlignment="1">
      <alignment horizontal="center"/>
    </xf>
    <xf numFmtId="1" fontId="29" fillId="16" borderId="7" xfId="1" applyNumberFormat="1" applyFont="1" applyFill="1" applyBorder="1" applyAlignment="1">
      <alignment horizontal="center"/>
    </xf>
    <xf numFmtId="1" fontId="29" fillId="7" borderId="7" xfId="3" applyNumberFormat="1" applyFont="1" applyBorder="1" applyAlignment="1">
      <alignment horizontal="center"/>
    </xf>
    <xf numFmtId="1" fontId="29" fillId="0" borderId="18" xfId="7" applyNumberFormat="1" applyFont="1" applyBorder="1" applyAlignment="1">
      <alignment horizontal="center"/>
    </xf>
    <xf numFmtId="1" fontId="29" fillId="0" borderId="11" xfId="7" applyNumberFormat="1" applyFont="1" applyBorder="1" applyAlignment="1">
      <alignment horizontal="center"/>
    </xf>
    <xf numFmtId="1" fontId="29" fillId="16" borderId="11" xfId="1" applyNumberFormat="1" applyFont="1" applyFill="1" applyBorder="1" applyAlignment="1">
      <alignment horizontal="center"/>
    </xf>
    <xf numFmtId="1" fontId="29" fillId="7" borderId="11" xfId="3" applyNumberFormat="1" applyFont="1" applyBorder="1" applyAlignment="1">
      <alignment horizontal="center"/>
    </xf>
    <xf numFmtId="0" fontId="7" fillId="0" borderId="0" xfId="7" applyFont="1" applyAlignment="1">
      <alignment horizontal="center"/>
    </xf>
    <xf numFmtId="2" fontId="21" fillId="0" borderId="0" xfId="7" applyNumberFormat="1"/>
    <xf numFmtId="0" fontId="4" fillId="8" borderId="0" xfId="7" applyFont="1" applyFill="1" applyAlignment="1">
      <alignment horizontal="center"/>
    </xf>
    <xf numFmtId="14" fontId="4" fillId="8" borderId="0" xfId="7" applyNumberFormat="1" applyFont="1" applyFill="1" applyAlignment="1">
      <alignment horizontal="center"/>
    </xf>
    <xf numFmtId="0" fontId="4" fillId="0" borderId="0" xfId="7" applyFont="1" applyAlignment="1">
      <alignment horizontal="center"/>
    </xf>
    <xf numFmtId="14" fontId="4" fillId="0" borderId="0" xfId="7" applyNumberFormat="1" applyFont="1" applyAlignment="1">
      <alignment horizontal="center"/>
    </xf>
    <xf numFmtId="1" fontId="29" fillId="0" borderId="0" xfId="7" applyNumberFormat="1" applyFont="1" applyBorder="1" applyAlignment="1">
      <alignment horizontal="center"/>
    </xf>
    <xf numFmtId="1" fontId="29" fillId="9" borderId="8" xfId="1" applyNumberFormat="1" applyFont="1" applyFill="1" applyBorder="1" applyAlignment="1">
      <alignment horizontal="center"/>
    </xf>
    <xf numFmtId="1" fontId="29" fillId="16" borderId="8" xfId="1" applyNumberFormat="1" applyFont="1" applyFill="1" applyBorder="1" applyAlignment="1">
      <alignment horizontal="center"/>
    </xf>
    <xf numFmtId="1" fontId="29" fillId="7" borderId="12" xfId="3" applyNumberFormat="1" applyFont="1" applyBorder="1" applyAlignment="1">
      <alignment horizontal="center"/>
    </xf>
    <xf numFmtId="1" fontId="29" fillId="7" borderId="22" xfId="3" applyNumberFormat="1" applyFont="1" applyBorder="1" applyAlignment="1">
      <alignment horizontal="center"/>
    </xf>
    <xf numFmtId="1" fontId="29" fillId="0" borderId="14" xfId="7" applyNumberFormat="1" applyFont="1" applyBorder="1" applyAlignment="1">
      <alignment horizontal="center"/>
    </xf>
    <xf numFmtId="1" fontId="29" fillId="16" borderId="8" xfId="3" applyNumberFormat="1" applyFont="1" applyFill="1" applyBorder="1" applyAlignment="1">
      <alignment horizontal="center"/>
    </xf>
    <xf numFmtId="1" fontId="29" fillId="16" borderId="2" xfId="7" applyNumberFormat="1" applyFont="1" applyFill="1" applyBorder="1" applyAlignment="1">
      <alignment horizontal="center"/>
    </xf>
    <xf numFmtId="14" fontId="33" fillId="0" borderId="0" xfId="0" applyNumberFormat="1" applyFont="1" applyBorder="1"/>
    <xf numFmtId="14" fontId="34" fillId="0" borderId="0" xfId="0" applyNumberFormat="1" applyFont="1" applyBorder="1"/>
    <xf numFmtId="14" fontId="33" fillId="0" borderId="0" xfId="0" applyNumberFormat="1" applyFont="1" applyBorder="1" applyAlignment="1">
      <alignment horizontal="center"/>
    </xf>
    <xf numFmtId="14" fontId="27" fillId="0" borderId="1" xfId="7" applyNumberFormat="1" applyFont="1" applyBorder="1" applyAlignment="1">
      <alignment horizontal="center"/>
    </xf>
    <xf numFmtId="0" fontId="27" fillId="0" borderId="0" xfId="7" applyFont="1" applyAlignment="1">
      <alignment horizontal="center"/>
    </xf>
    <xf numFmtId="14" fontId="27" fillId="0" borderId="0" xfId="7" applyNumberFormat="1" applyFont="1" applyAlignment="1">
      <alignment horizontal="center"/>
    </xf>
    <xf numFmtId="2" fontId="27" fillId="0" borderId="0" xfId="7" applyNumberFormat="1" applyFont="1" applyAlignment="1">
      <alignment horizontal="center"/>
    </xf>
    <xf numFmtId="1" fontId="29" fillId="7" borderId="18" xfId="3" applyNumberFormat="1" applyFont="1" applyBorder="1" applyAlignment="1">
      <alignment horizontal="center"/>
    </xf>
    <xf numFmtId="1" fontId="21" fillId="0" borderId="7" xfId="7" applyNumberFormat="1" applyBorder="1" applyAlignment="1">
      <alignment horizontal="center"/>
    </xf>
    <xf numFmtId="1" fontId="21" fillId="0" borderId="19" xfId="7" applyNumberFormat="1" applyBorder="1" applyAlignment="1">
      <alignment horizontal="center"/>
    </xf>
    <xf numFmtId="1" fontId="29" fillId="7" borderId="17" xfId="3" applyNumberFormat="1" applyFont="1" applyBorder="1" applyAlignment="1">
      <alignment horizontal="center"/>
    </xf>
    <xf numFmtId="1" fontId="21" fillId="0" borderId="37" xfId="7" applyNumberFormat="1" applyBorder="1" applyAlignment="1">
      <alignment horizontal="center"/>
    </xf>
    <xf numFmtId="1" fontId="29" fillId="17" borderId="18" xfId="3" applyNumberFormat="1" applyFont="1" applyFill="1" applyBorder="1" applyAlignment="1">
      <alignment horizontal="center"/>
    </xf>
    <xf numFmtId="1" fontId="21" fillId="17" borderId="7" xfId="7" applyNumberFormat="1" applyFill="1" applyBorder="1" applyAlignment="1">
      <alignment horizontal="center"/>
    </xf>
    <xf numFmtId="1" fontId="21" fillId="17" borderId="19" xfId="7" applyNumberFormat="1" applyFill="1" applyBorder="1" applyAlignment="1">
      <alignment horizontal="center"/>
    </xf>
    <xf numFmtId="1" fontId="29" fillId="17" borderId="16" xfId="3" applyNumberFormat="1" applyFont="1" applyFill="1" applyBorder="1" applyAlignment="1">
      <alignment horizontal="center"/>
    </xf>
    <xf numFmtId="1" fontId="29" fillId="17" borderId="17" xfId="3" applyNumberFormat="1" applyFont="1" applyFill="1" applyBorder="1" applyAlignment="1">
      <alignment horizontal="center"/>
    </xf>
    <xf numFmtId="1" fontId="21" fillId="17" borderId="37" xfId="7" applyNumberFormat="1" applyFill="1" applyBorder="1" applyAlignment="1">
      <alignment horizontal="center"/>
    </xf>
    <xf numFmtId="1" fontId="21" fillId="0" borderId="2" xfId="7" applyNumberFormat="1" applyBorder="1" applyAlignment="1">
      <alignment horizontal="center"/>
    </xf>
    <xf numFmtId="1" fontId="21" fillId="0" borderId="10" xfId="7" applyNumberFormat="1" applyBorder="1" applyAlignment="1">
      <alignment horizontal="center"/>
    </xf>
    <xf numFmtId="1" fontId="21" fillId="0" borderId="9" xfId="7" applyNumberFormat="1" applyBorder="1" applyAlignment="1">
      <alignment horizontal="center"/>
    </xf>
    <xf numFmtId="1" fontId="21" fillId="0" borderId="38" xfId="7" applyNumberFormat="1" applyBorder="1" applyAlignment="1">
      <alignment horizontal="center"/>
    </xf>
    <xf numFmtId="1" fontId="29" fillId="17" borderId="11" xfId="3" applyNumberFormat="1" applyFont="1" applyFill="1" applyBorder="1" applyAlignment="1">
      <alignment horizontal="center"/>
    </xf>
    <xf numFmtId="1" fontId="21" fillId="17" borderId="2" xfId="7" applyNumberFormat="1" applyFill="1" applyBorder="1" applyAlignment="1">
      <alignment horizontal="center"/>
    </xf>
    <xf numFmtId="1" fontId="21" fillId="17" borderId="10" xfId="7" applyNumberFormat="1" applyFill="1" applyBorder="1" applyAlignment="1">
      <alignment horizontal="center"/>
    </xf>
    <xf numFmtId="1" fontId="29" fillId="17" borderId="8" xfId="3" applyNumberFormat="1" applyFont="1" applyFill="1" applyBorder="1" applyAlignment="1">
      <alignment horizontal="center"/>
    </xf>
    <xf numFmtId="1" fontId="21" fillId="17" borderId="9" xfId="7" applyNumberFormat="1" applyFill="1" applyBorder="1" applyAlignment="1">
      <alignment horizontal="center"/>
    </xf>
    <xf numFmtId="1" fontId="21" fillId="17" borderId="38" xfId="7" applyNumberFormat="1" applyFill="1" applyBorder="1" applyAlignment="1">
      <alignment horizontal="center"/>
    </xf>
    <xf numFmtId="1" fontId="21" fillId="0" borderId="11" xfId="7" applyNumberFormat="1" applyBorder="1" applyAlignment="1">
      <alignment horizontal="center"/>
    </xf>
    <xf numFmtId="1" fontId="21" fillId="0" borderId="8" xfId="7" applyNumberFormat="1" applyBorder="1" applyAlignment="1">
      <alignment horizontal="center"/>
    </xf>
    <xf numFmtId="0" fontId="28" fillId="0" borderId="0" xfId="7" applyFont="1" applyAlignment="1">
      <alignment horizontal="center"/>
    </xf>
    <xf numFmtId="1" fontId="29" fillId="13" borderId="11" xfId="3" applyNumberFormat="1" applyFont="1" applyFill="1" applyBorder="1" applyAlignment="1">
      <alignment horizontal="center"/>
    </xf>
    <xf numFmtId="1" fontId="29" fillId="13" borderId="2" xfId="3" applyNumberFormat="1" applyFont="1" applyFill="1" applyBorder="1" applyAlignment="1">
      <alignment horizontal="center"/>
    </xf>
    <xf numFmtId="1" fontId="29" fillId="17" borderId="2" xfId="3" applyNumberFormat="1" applyFont="1" applyFill="1" applyBorder="1" applyAlignment="1">
      <alignment horizontal="center"/>
    </xf>
    <xf numFmtId="1" fontId="29" fillId="17" borderId="9" xfId="3" applyNumberFormat="1" applyFont="1" applyFill="1" applyBorder="1" applyAlignment="1">
      <alignment horizontal="center"/>
    </xf>
    <xf numFmtId="1" fontId="29" fillId="17" borderId="38" xfId="3" applyNumberFormat="1" applyFont="1" applyFill="1" applyBorder="1" applyAlignment="1">
      <alignment horizontal="center"/>
    </xf>
    <xf numFmtId="0" fontId="27" fillId="8" borderId="0" xfId="7" applyFont="1" applyFill="1" applyAlignment="1">
      <alignment horizontal="center"/>
    </xf>
    <xf numFmtId="14" fontId="27" fillId="8" borderId="0" xfId="7" applyNumberFormat="1" applyFont="1" applyFill="1" applyAlignment="1">
      <alignment horizontal="center"/>
    </xf>
    <xf numFmtId="2" fontId="27" fillId="8" borderId="0" xfId="7" applyNumberFormat="1" applyFont="1" applyFill="1" applyAlignment="1">
      <alignment horizontal="center"/>
    </xf>
    <xf numFmtId="1" fontId="29" fillId="13" borderId="38" xfId="3" applyNumberFormat="1" applyFont="1" applyFill="1" applyBorder="1" applyAlignment="1">
      <alignment horizontal="center"/>
    </xf>
    <xf numFmtId="1" fontId="21" fillId="17" borderId="8" xfId="7" applyNumberFormat="1" applyFill="1" applyBorder="1" applyAlignment="1">
      <alignment horizontal="center"/>
    </xf>
    <xf numFmtId="1" fontId="29" fillId="17" borderId="10" xfId="3" applyNumberFormat="1" applyFont="1" applyFill="1" applyBorder="1" applyAlignment="1">
      <alignment horizontal="center"/>
    </xf>
    <xf numFmtId="1" fontId="21" fillId="17" borderId="11" xfId="7" applyNumberFormat="1" applyFill="1" applyBorder="1" applyAlignment="1">
      <alignment horizontal="center"/>
    </xf>
    <xf numFmtId="0" fontId="28" fillId="8" borderId="0" xfId="7" applyFont="1" applyFill="1" applyAlignment="1">
      <alignment horizontal="center"/>
    </xf>
    <xf numFmtId="1" fontId="29" fillId="18" borderId="38" xfId="3" applyNumberFormat="1" applyFont="1" applyFill="1" applyBorder="1" applyAlignment="1">
      <alignment horizontal="center"/>
    </xf>
    <xf numFmtId="1" fontId="21" fillId="0" borderId="0" xfId="7" applyNumberFormat="1" applyFill="1" applyBorder="1" applyAlignment="1">
      <alignment horizontal="center"/>
    </xf>
    <xf numFmtId="0" fontId="28" fillId="0" borderId="0" xfId="7" applyFont="1" applyFill="1" applyBorder="1" applyAlignment="1">
      <alignment horizontal="left"/>
    </xf>
    <xf numFmtId="0" fontId="27" fillId="0" borderId="0" xfId="7" applyFont="1" applyFill="1" applyBorder="1" applyAlignment="1">
      <alignment horizontal="left"/>
    </xf>
    <xf numFmtId="0" fontId="7" fillId="0" borderId="0" xfId="7" applyFont="1" applyFill="1" applyBorder="1" applyAlignment="1">
      <alignment horizontal="center"/>
    </xf>
    <xf numFmtId="3" fontId="7" fillId="0" borderId="0" xfId="7" applyNumberFormat="1" applyFont="1" applyFill="1" applyBorder="1" applyAlignment="1">
      <alignment horizontal="center"/>
    </xf>
    <xf numFmtId="14" fontId="21" fillId="0" borderId="0" xfId="7" applyNumberFormat="1"/>
    <xf numFmtId="1" fontId="21" fillId="0" borderId="16" xfId="7" applyNumberFormat="1" applyBorder="1" applyAlignment="1">
      <alignment horizontal="center"/>
    </xf>
    <xf numFmtId="1" fontId="21" fillId="0" borderId="17" xfId="7" applyNumberFormat="1" applyBorder="1" applyAlignment="1">
      <alignment horizontal="center"/>
    </xf>
    <xf numFmtId="1" fontId="21" fillId="0" borderId="18" xfId="7" applyNumberFormat="1" applyBorder="1" applyAlignment="1">
      <alignment horizontal="center"/>
    </xf>
    <xf numFmtId="1" fontId="21" fillId="16" borderId="2" xfId="7" applyNumberFormat="1" applyFill="1" applyBorder="1" applyAlignment="1">
      <alignment horizontal="center"/>
    </xf>
    <xf numFmtId="14" fontId="35" fillId="0" borderId="0" xfId="7" applyNumberFormat="1" applyFont="1"/>
    <xf numFmtId="0" fontId="7" fillId="0" borderId="0" xfId="7" applyFont="1"/>
    <xf numFmtId="14" fontId="4" fillId="0" borderId="0" xfId="7" applyNumberFormat="1" applyFont="1"/>
    <xf numFmtId="0" fontId="8" fillId="0" borderId="0" xfId="7" applyFont="1"/>
    <xf numFmtId="0" fontId="3" fillId="0" borderId="0" xfId="7" applyFont="1"/>
    <xf numFmtId="1" fontId="21" fillId="0" borderId="22" xfId="7" applyNumberFormat="1" applyBorder="1" applyAlignment="1">
      <alignment horizontal="center"/>
    </xf>
    <xf numFmtId="1" fontId="21" fillId="16" borderId="12" xfId="7" applyNumberFormat="1" applyFill="1" applyBorder="1" applyAlignment="1">
      <alignment horizontal="center"/>
    </xf>
    <xf numFmtId="1" fontId="21" fillId="0" borderId="12" xfId="7" applyNumberFormat="1" applyBorder="1" applyAlignment="1">
      <alignment horizontal="center"/>
    </xf>
    <xf numFmtId="1" fontId="21" fillId="0" borderId="23" xfId="7" applyNumberFormat="1" applyBorder="1" applyAlignment="1">
      <alignment horizontal="center"/>
    </xf>
    <xf numFmtId="1" fontId="21" fillId="0" borderId="13" xfId="7" applyNumberFormat="1" applyBorder="1" applyAlignment="1">
      <alignment horizontal="center"/>
    </xf>
    <xf numFmtId="1" fontId="21" fillId="0" borderId="14" xfId="7" applyNumberFormat="1" applyBorder="1" applyAlignment="1">
      <alignment horizontal="center"/>
    </xf>
    <xf numFmtId="1" fontId="29" fillId="7" borderId="19" xfId="3" applyNumberFormat="1" applyFont="1" applyBorder="1" applyAlignment="1">
      <alignment horizontal="center"/>
    </xf>
    <xf numFmtId="1" fontId="21" fillId="0" borderId="40" xfId="7" applyNumberFormat="1" applyBorder="1" applyAlignment="1">
      <alignment horizontal="center"/>
    </xf>
    <xf numFmtId="1" fontId="29" fillId="7" borderId="41" xfId="3" applyNumberFormat="1" applyFont="1" applyBorder="1" applyAlignment="1">
      <alignment horizontal="center"/>
    </xf>
    <xf numFmtId="1" fontId="21" fillId="0" borderId="41" xfId="7" applyNumberFormat="1" applyBorder="1" applyAlignment="1">
      <alignment horizontal="center"/>
    </xf>
    <xf numFmtId="0" fontId="21" fillId="0" borderId="0" xfId="7" applyFont="1"/>
    <xf numFmtId="0" fontId="20" fillId="15" borderId="1" xfId="7" applyFont="1" applyFill="1" applyBorder="1" applyAlignment="1">
      <alignment horizontal="left"/>
    </xf>
    <xf numFmtId="0" fontId="36" fillId="15" borderId="1" xfId="7" applyFont="1" applyFill="1" applyBorder="1" applyAlignment="1">
      <alignment horizontal="left"/>
    </xf>
    <xf numFmtId="2" fontId="36" fillId="15" borderId="1" xfId="7" applyNumberFormat="1" applyFont="1" applyFill="1" applyBorder="1" applyAlignment="1">
      <alignment horizontal="left"/>
    </xf>
    <xf numFmtId="0" fontId="36" fillId="15" borderId="33" xfId="7" applyFont="1" applyFill="1" applyBorder="1" applyAlignment="1">
      <alignment horizontal="left"/>
    </xf>
    <xf numFmtId="0" fontId="37" fillId="0" borderId="36" xfId="7" applyFont="1" applyBorder="1" applyAlignment="1">
      <alignment horizontal="center"/>
    </xf>
    <xf numFmtId="0" fontId="38" fillId="0" borderId="0" xfId="7" applyFont="1"/>
    <xf numFmtId="0" fontId="1" fillId="0" borderId="2" xfId="7" applyFont="1" applyFill="1" applyBorder="1" applyAlignment="1">
      <alignment horizontal="center"/>
    </xf>
    <xf numFmtId="14" fontId="1" fillId="0" borderId="2" xfId="7" applyNumberFormat="1" applyFont="1" applyFill="1" applyBorder="1" applyAlignment="1">
      <alignment horizontal="center"/>
    </xf>
    <xf numFmtId="14" fontId="38" fillId="0" borderId="0" xfId="7" applyNumberFormat="1" applyFont="1"/>
    <xf numFmtId="1" fontId="1" fillId="0" borderId="2" xfId="7" applyNumberFormat="1" applyFont="1" applyFill="1" applyBorder="1" applyAlignment="1">
      <alignment horizontal="center"/>
    </xf>
    <xf numFmtId="0" fontId="1" fillId="0" borderId="10" xfId="7" applyFont="1" applyFill="1" applyBorder="1" applyAlignment="1">
      <alignment horizontal="center"/>
    </xf>
    <xf numFmtId="1" fontId="39" fillId="7" borderId="8" xfId="3" applyNumberFormat="1" applyFont="1" applyBorder="1" applyAlignment="1">
      <alignment horizontal="center"/>
    </xf>
    <xf numFmtId="1" fontId="39" fillId="16" borderId="2" xfId="3" applyNumberFormat="1" applyFont="1" applyFill="1" applyBorder="1" applyAlignment="1">
      <alignment horizontal="center"/>
    </xf>
    <xf numFmtId="1" fontId="39" fillId="0" borderId="2" xfId="7" applyNumberFormat="1" applyFont="1" applyBorder="1" applyAlignment="1">
      <alignment horizontal="center"/>
    </xf>
    <xf numFmtId="1" fontId="39" fillId="0" borderId="10" xfId="7" applyNumberFormat="1" applyFont="1" applyBorder="1" applyAlignment="1">
      <alignment horizontal="center"/>
    </xf>
    <xf numFmtId="1" fontId="39" fillId="0" borderId="9" xfId="7" applyNumberFormat="1" applyFont="1" applyBorder="1" applyAlignment="1">
      <alignment horizontal="center"/>
    </xf>
    <xf numFmtId="1" fontId="39" fillId="0" borderId="11" xfId="7" applyNumberFormat="1" applyFont="1" applyBorder="1" applyAlignment="1">
      <alignment horizontal="center"/>
    </xf>
    <xf numFmtId="0" fontId="1" fillId="0" borderId="2" xfId="7" applyFont="1" applyBorder="1"/>
    <xf numFmtId="1" fontId="39" fillId="0" borderId="8" xfId="7" applyNumberFormat="1" applyFont="1" applyBorder="1" applyAlignment="1">
      <alignment horizontal="center"/>
    </xf>
    <xf numFmtId="1" fontId="39" fillId="7" borderId="2" xfId="3" applyNumberFormat="1" applyFont="1" applyBorder="1" applyAlignment="1">
      <alignment horizontal="center"/>
    </xf>
    <xf numFmtId="1" fontId="39" fillId="7" borderId="11" xfId="3" applyNumberFormat="1" applyFont="1" applyBorder="1" applyAlignment="1">
      <alignment horizontal="center"/>
    </xf>
    <xf numFmtId="1" fontId="39" fillId="7" borderId="9" xfId="3" applyNumberFormat="1" applyFont="1" applyBorder="1" applyAlignment="1">
      <alignment horizontal="center"/>
    </xf>
    <xf numFmtId="1" fontId="39" fillId="7" borderId="10" xfId="3" applyNumberFormat="1" applyFont="1" applyBorder="1" applyAlignment="1">
      <alignment horizontal="center"/>
    </xf>
    <xf numFmtId="0" fontId="6" fillId="0" borderId="2" xfId="7" applyFont="1" applyFill="1" applyBorder="1" applyAlignment="1">
      <alignment horizontal="center"/>
    </xf>
    <xf numFmtId="0" fontId="1" fillId="8" borderId="2" xfId="7" applyFont="1" applyFill="1" applyBorder="1" applyAlignment="1">
      <alignment horizontal="center"/>
    </xf>
    <xf numFmtId="14" fontId="1" fillId="8" borderId="2" xfId="7" applyNumberFormat="1" applyFont="1" applyFill="1" applyBorder="1" applyAlignment="1">
      <alignment horizontal="center"/>
    </xf>
    <xf numFmtId="1" fontId="1" fillId="8" borderId="2" xfId="7" applyNumberFormat="1" applyFont="1" applyFill="1" applyBorder="1" applyAlignment="1">
      <alignment horizontal="center"/>
    </xf>
    <xf numFmtId="0" fontId="1" fillId="8" borderId="10" xfId="7" applyFont="1" applyFill="1" applyBorder="1" applyAlignment="1">
      <alignment horizontal="center"/>
    </xf>
    <xf numFmtId="0" fontId="1" fillId="8" borderId="2" xfId="7" applyFont="1" applyFill="1" applyBorder="1"/>
    <xf numFmtId="0" fontId="6" fillId="8" borderId="2" xfId="7" applyFont="1" applyFill="1" applyBorder="1" applyAlignment="1">
      <alignment horizontal="center"/>
    </xf>
    <xf numFmtId="0" fontId="1" fillId="0" borderId="2" xfId="7" applyFont="1" applyBorder="1" applyAlignment="1">
      <alignment horizontal="center"/>
    </xf>
    <xf numFmtId="1" fontId="1" fillId="0" borderId="2" xfId="7" applyNumberFormat="1" applyFont="1" applyBorder="1" applyAlignment="1">
      <alignment horizontal="center"/>
    </xf>
    <xf numFmtId="0" fontId="1" fillId="0" borderId="10" xfId="7" applyFont="1" applyBorder="1" applyAlignment="1">
      <alignment horizontal="center"/>
    </xf>
    <xf numFmtId="14" fontId="1" fillId="0" borderId="2" xfId="7" applyNumberFormat="1" applyFont="1" applyBorder="1" applyAlignment="1">
      <alignment horizontal="center"/>
    </xf>
    <xf numFmtId="1" fontId="39" fillId="0" borderId="22" xfId="7" applyNumberFormat="1" applyFont="1" applyBorder="1" applyAlignment="1">
      <alignment horizontal="center"/>
    </xf>
    <xf numFmtId="1" fontId="39" fillId="16" borderId="12" xfId="3" applyNumberFormat="1" applyFont="1" applyFill="1" applyBorder="1" applyAlignment="1">
      <alignment horizontal="center"/>
    </xf>
    <xf numFmtId="1" fontId="39" fillId="7" borderId="12" xfId="3" applyNumberFormat="1" applyFont="1" applyBorder="1" applyAlignment="1">
      <alignment horizontal="center"/>
    </xf>
    <xf numFmtId="1" fontId="39" fillId="0" borderId="12" xfId="7" applyNumberFormat="1" applyFont="1" applyBorder="1" applyAlignment="1">
      <alignment horizontal="center"/>
    </xf>
    <xf numFmtId="1" fontId="39" fillId="7" borderId="23" xfId="3" applyNumberFormat="1" applyFont="1" applyBorder="1" applyAlignment="1">
      <alignment horizontal="center"/>
    </xf>
    <xf numFmtId="1" fontId="39" fillId="0" borderId="13" xfId="7" applyNumberFormat="1" applyFont="1" applyBorder="1" applyAlignment="1">
      <alignment horizontal="center"/>
    </xf>
    <xf numFmtId="1" fontId="39" fillId="0" borderId="14" xfId="7" applyNumberFormat="1" applyFont="1" applyBorder="1" applyAlignment="1">
      <alignment horizontal="center"/>
    </xf>
    <xf numFmtId="1" fontId="38" fillId="0" borderId="16" xfId="7" applyNumberFormat="1" applyFont="1" applyBorder="1" applyAlignment="1">
      <alignment horizontal="center"/>
    </xf>
    <xf numFmtId="1" fontId="39" fillId="7" borderId="7" xfId="3" applyNumberFormat="1" applyFont="1" applyBorder="1" applyAlignment="1">
      <alignment horizontal="center"/>
    </xf>
    <xf numFmtId="1" fontId="38" fillId="0" borderId="7" xfId="7" applyNumberFormat="1" applyFont="1" applyBorder="1" applyAlignment="1">
      <alignment horizontal="center"/>
    </xf>
    <xf numFmtId="1" fontId="38" fillId="0" borderId="19" xfId="7" applyNumberFormat="1" applyFont="1" applyBorder="1" applyAlignment="1">
      <alignment horizontal="center"/>
    </xf>
    <xf numFmtId="1" fontId="38" fillId="0" borderId="17" xfId="7" applyNumberFormat="1" applyFont="1" applyBorder="1" applyAlignment="1">
      <alignment horizontal="center"/>
    </xf>
    <xf numFmtId="1" fontId="38" fillId="0" borderId="18" xfId="7" applyNumberFormat="1" applyFont="1" applyBorder="1" applyAlignment="1">
      <alignment horizontal="center"/>
    </xf>
    <xf numFmtId="1" fontId="38" fillId="0" borderId="8" xfId="7" applyNumberFormat="1" applyFont="1" applyBorder="1" applyAlignment="1">
      <alignment horizontal="center"/>
    </xf>
    <xf numFmtId="1" fontId="38" fillId="0" borderId="2" xfId="7" applyNumberFormat="1" applyFont="1" applyBorder="1" applyAlignment="1">
      <alignment horizontal="center"/>
    </xf>
    <xf numFmtId="1" fontId="38" fillId="0" borderId="10" xfId="7" applyNumberFormat="1" applyFont="1" applyBorder="1" applyAlignment="1">
      <alignment horizontal="center"/>
    </xf>
    <xf numFmtId="1" fontId="38" fillId="0" borderId="9" xfId="7" applyNumberFormat="1" applyFont="1" applyBorder="1" applyAlignment="1">
      <alignment horizontal="center"/>
    </xf>
    <xf numFmtId="1" fontId="38" fillId="0" borderId="11" xfId="7" applyNumberFormat="1" applyFont="1" applyBorder="1" applyAlignment="1">
      <alignment horizontal="center"/>
    </xf>
    <xf numFmtId="1" fontId="38" fillId="16" borderId="2" xfId="7" applyNumberFormat="1" applyFont="1" applyFill="1" applyBorder="1" applyAlignment="1">
      <alignment horizontal="center"/>
    </xf>
    <xf numFmtId="0" fontId="6" fillId="0" borderId="2" xfId="7" applyFont="1" applyBorder="1" applyAlignment="1">
      <alignment horizontal="center"/>
    </xf>
    <xf numFmtId="14" fontId="40" fillId="0" borderId="0" xfId="7" applyNumberFormat="1" applyFont="1"/>
    <xf numFmtId="0" fontId="27" fillId="15" borderId="1" xfId="7" applyFont="1" applyFill="1" applyBorder="1" applyAlignment="1">
      <alignment horizontal="left"/>
    </xf>
    <xf numFmtId="14" fontId="4" fillId="0" borderId="2" xfId="7" applyNumberFormat="1" applyFont="1" applyFill="1" applyBorder="1" applyAlignment="1">
      <alignment horizontal="center"/>
    </xf>
    <xf numFmtId="0" fontId="4" fillId="0" borderId="2" xfId="7" applyFont="1" applyFill="1" applyBorder="1" applyAlignment="1">
      <alignment horizontal="center"/>
    </xf>
    <xf numFmtId="2" fontId="4" fillId="0" borderId="2" xfId="7" applyNumberFormat="1" applyFont="1" applyFill="1" applyBorder="1" applyAlignment="1">
      <alignment horizontal="center"/>
    </xf>
    <xf numFmtId="0" fontId="4" fillId="0" borderId="3" xfId="7" applyFont="1" applyFill="1" applyBorder="1" applyAlignment="1">
      <alignment horizontal="center"/>
    </xf>
    <xf numFmtId="2" fontId="4" fillId="0" borderId="3" xfId="7" applyNumberFormat="1" applyFont="1" applyFill="1" applyBorder="1" applyAlignment="1">
      <alignment horizontal="center"/>
    </xf>
    <xf numFmtId="0" fontId="4" fillId="0" borderId="0" xfId="7" applyFont="1" applyBorder="1" applyAlignment="1">
      <alignment horizontal="center"/>
    </xf>
    <xf numFmtId="2" fontId="21" fillId="0" borderId="0" xfId="7" applyNumberFormat="1" applyFont="1"/>
    <xf numFmtId="0" fontId="4" fillId="0" borderId="11" xfId="7" applyFont="1" applyFill="1" applyBorder="1" applyAlignment="1">
      <alignment horizontal="center"/>
    </xf>
    <xf numFmtId="0" fontId="41" fillId="19" borderId="2" xfId="7" applyFont="1" applyFill="1" applyBorder="1" applyAlignment="1">
      <alignment horizontal="center"/>
    </xf>
    <xf numFmtId="0" fontId="4" fillId="20" borderId="2" xfId="7" applyFont="1" applyFill="1" applyBorder="1" applyAlignment="1">
      <alignment horizontal="center"/>
    </xf>
    <xf numFmtId="0" fontId="41" fillId="19" borderId="3" xfId="7" applyFont="1" applyFill="1" applyBorder="1" applyAlignment="1">
      <alignment horizontal="center"/>
    </xf>
    <xf numFmtId="0" fontId="4" fillId="0" borderId="42" xfId="7" applyFont="1" applyFill="1" applyBorder="1" applyAlignment="1">
      <alignment horizontal="center"/>
    </xf>
    <xf numFmtId="0" fontId="27" fillId="15" borderId="33" xfId="7" applyFont="1" applyFill="1" applyBorder="1" applyAlignment="1">
      <alignment horizontal="left"/>
    </xf>
    <xf numFmtId="0" fontId="27" fillId="15" borderId="33" xfId="0" applyFont="1" applyFill="1" applyBorder="1" applyAlignment="1">
      <alignment horizontal="left"/>
    </xf>
    <xf numFmtId="3" fontId="4" fillId="0" borderId="2" xfId="7" applyNumberFormat="1" applyFont="1" applyFill="1" applyBorder="1" applyAlignment="1">
      <alignment horizontal="center"/>
    </xf>
    <xf numFmtId="0" fontId="4" fillId="0" borderId="42" xfId="0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0" fontId="28" fillId="0" borderId="5" xfId="7" applyFont="1" applyFill="1" applyBorder="1" applyAlignment="1">
      <alignment horizontal="center"/>
    </xf>
    <xf numFmtId="14" fontId="28" fillId="0" borderId="5" xfId="7" applyNumberFormat="1" applyFont="1" applyFill="1" applyBorder="1" applyAlignment="1">
      <alignment horizontal="center"/>
    </xf>
    <xf numFmtId="1" fontId="28" fillId="0" borderId="5" xfId="7" applyNumberFormat="1" applyFont="1" applyFill="1" applyBorder="1" applyAlignment="1">
      <alignment horizontal="center"/>
    </xf>
    <xf numFmtId="0" fontId="28" fillId="0" borderId="33" xfId="7" applyFont="1" applyFill="1" applyBorder="1" applyAlignment="1">
      <alignment horizontal="center"/>
    </xf>
    <xf numFmtId="49" fontId="28" fillId="0" borderId="33" xfId="7" applyNumberFormat="1" applyFont="1" applyBorder="1" applyAlignment="1">
      <alignment horizontal="center"/>
    </xf>
    <xf numFmtId="49" fontId="28" fillId="0" borderId="5" xfId="7" applyNumberFormat="1" applyFont="1" applyBorder="1" applyAlignment="1">
      <alignment horizontal="center"/>
    </xf>
    <xf numFmtId="0" fontId="28" fillId="0" borderId="2" xfId="7" applyFont="1" applyFill="1" applyBorder="1" applyAlignment="1">
      <alignment horizontal="center"/>
    </xf>
    <xf numFmtId="14" fontId="28" fillId="0" borderId="2" xfId="7" applyNumberFormat="1" applyFont="1" applyFill="1" applyBorder="1" applyAlignment="1">
      <alignment horizontal="center"/>
    </xf>
    <xf numFmtId="1" fontId="28" fillId="0" borderId="2" xfId="7" applyNumberFormat="1" applyFont="1" applyFill="1" applyBorder="1" applyAlignment="1">
      <alignment horizontal="center"/>
    </xf>
    <xf numFmtId="49" fontId="28" fillId="0" borderId="2" xfId="7" applyNumberFormat="1" applyFont="1" applyBorder="1" applyAlignment="1">
      <alignment horizontal="center"/>
    </xf>
    <xf numFmtId="49" fontId="28" fillId="0" borderId="7" xfId="7" applyNumberFormat="1" applyFont="1" applyBorder="1" applyAlignment="1">
      <alignment horizontal="center"/>
    </xf>
    <xf numFmtId="1" fontId="29" fillId="16" borderId="41" xfId="3" applyNumberFormat="1" applyFont="1" applyFill="1" applyBorder="1" applyAlignment="1">
      <alignment horizontal="center"/>
    </xf>
    <xf numFmtId="0" fontId="28" fillId="0" borderId="2" xfId="7" applyFont="1" applyBorder="1" applyAlignment="1">
      <alignment horizontal="center"/>
    </xf>
    <xf numFmtId="0" fontId="28" fillId="21" borderId="2" xfId="7" applyFont="1" applyFill="1" applyBorder="1" applyAlignment="1">
      <alignment horizontal="center"/>
    </xf>
    <xf numFmtId="14" fontId="28" fillId="21" borderId="2" xfId="7" applyNumberFormat="1" applyFont="1" applyFill="1" applyBorder="1" applyAlignment="1">
      <alignment horizontal="center"/>
    </xf>
    <xf numFmtId="1" fontId="28" fillId="21" borderId="2" xfId="7" applyNumberFormat="1" applyFont="1" applyFill="1" applyBorder="1" applyAlignment="1">
      <alignment horizontal="center"/>
    </xf>
    <xf numFmtId="49" fontId="28" fillId="22" borderId="7" xfId="7" applyNumberFormat="1" applyFont="1" applyFill="1" applyBorder="1" applyAlignment="1">
      <alignment horizontal="center"/>
    </xf>
    <xf numFmtId="0" fontId="28" fillId="9" borderId="2" xfId="7" applyFont="1" applyFill="1" applyBorder="1" applyAlignment="1">
      <alignment horizontal="center"/>
    </xf>
    <xf numFmtId="14" fontId="28" fillId="9" borderId="2" xfId="7" applyNumberFormat="1" applyFont="1" applyFill="1" applyBorder="1" applyAlignment="1">
      <alignment horizontal="center"/>
    </xf>
    <xf numFmtId="1" fontId="28" fillId="9" borderId="2" xfId="7" applyNumberFormat="1" applyFont="1" applyFill="1" applyBorder="1" applyAlignment="1">
      <alignment horizontal="center"/>
    </xf>
    <xf numFmtId="49" fontId="28" fillId="23" borderId="7" xfId="7" applyNumberFormat="1" applyFont="1" applyFill="1" applyBorder="1" applyAlignment="1">
      <alignment horizontal="center"/>
    </xf>
    <xf numFmtId="1" fontId="21" fillId="0" borderId="43" xfId="7" applyNumberFormat="1" applyBorder="1" applyAlignment="1">
      <alignment horizontal="center"/>
    </xf>
    <xf numFmtId="1" fontId="28" fillId="0" borderId="2" xfId="7" applyNumberFormat="1" applyFont="1" applyBorder="1" applyAlignment="1">
      <alignment horizontal="center"/>
    </xf>
    <xf numFmtId="14" fontId="28" fillId="0" borderId="2" xfId="7" applyNumberFormat="1" applyFont="1" applyBorder="1" applyAlignment="1">
      <alignment horizontal="center"/>
    </xf>
    <xf numFmtId="0" fontId="28" fillId="0" borderId="21" xfId="7" applyFont="1" applyBorder="1" applyAlignment="1">
      <alignment horizontal="center"/>
    </xf>
    <xf numFmtId="49" fontId="28" fillId="0" borderId="0" xfId="7" applyNumberFormat="1" applyFont="1" applyAlignment="1">
      <alignment horizontal="center"/>
    </xf>
    <xf numFmtId="0" fontId="7" fillId="0" borderId="2" xfId="7" applyFont="1" applyBorder="1" applyAlignment="1">
      <alignment horizontal="center"/>
    </xf>
    <xf numFmtId="1" fontId="6" fillId="0" borderId="0" xfId="7" applyNumberFormat="1" applyFont="1" applyBorder="1"/>
    <xf numFmtId="1" fontId="29" fillId="0" borderId="0" xfId="3" applyNumberFormat="1" applyFont="1" applyFill="1" applyBorder="1" applyAlignment="1">
      <alignment horizontal="center"/>
    </xf>
    <xf numFmtId="1" fontId="21" fillId="0" borderId="0" xfId="7" applyNumberFormat="1"/>
    <xf numFmtId="1" fontId="21" fillId="0" borderId="0" xfId="7" applyNumberFormat="1" applyBorder="1"/>
    <xf numFmtId="0" fontId="7" fillId="8" borderId="2" xfId="7" applyFont="1" applyFill="1" applyBorder="1" applyAlignment="1">
      <alignment horizontal="center"/>
    </xf>
    <xf numFmtId="14" fontId="7" fillId="8" borderId="2" xfId="7" applyNumberFormat="1" applyFont="1" applyFill="1" applyBorder="1" applyAlignment="1">
      <alignment horizontal="center"/>
    </xf>
    <xf numFmtId="1" fontId="21" fillId="8" borderId="0" xfId="7" applyNumberFormat="1" applyFill="1" applyBorder="1"/>
    <xf numFmtId="0" fontId="12" fillId="0" borderId="2" xfId="7" applyFont="1" applyFill="1" applyBorder="1" applyAlignment="1">
      <alignment horizontal="center"/>
    </xf>
    <xf numFmtId="0" fontId="7" fillId="9" borderId="2" xfId="7" applyFont="1" applyFill="1" applyBorder="1" applyAlignment="1">
      <alignment horizontal="center"/>
    </xf>
    <xf numFmtId="1" fontId="29" fillId="7" borderId="13" xfId="3" applyNumberFormat="1" applyFont="1" applyBorder="1" applyAlignment="1">
      <alignment horizontal="center"/>
    </xf>
    <xf numFmtId="1" fontId="29" fillId="7" borderId="14" xfId="3" applyNumberFormat="1" applyFont="1" applyBorder="1" applyAlignment="1">
      <alignment horizontal="center"/>
    </xf>
    <xf numFmtId="14" fontId="4" fillId="8" borderId="2" xfId="7" applyNumberFormat="1" applyFont="1" applyFill="1" applyBorder="1" applyAlignment="1">
      <alignment horizontal="center"/>
    </xf>
    <xf numFmtId="1" fontId="29" fillId="16" borderId="7" xfId="3" applyNumberFormat="1" applyFont="1" applyFill="1" applyBorder="1" applyAlignment="1">
      <alignment horizontal="center"/>
    </xf>
    <xf numFmtId="1" fontId="29" fillId="7" borderId="37" xfId="3" applyNumberFormat="1" applyFont="1" applyBorder="1" applyAlignment="1">
      <alignment horizontal="center"/>
    </xf>
    <xf numFmtId="1" fontId="29" fillId="0" borderId="2" xfId="7" applyNumberFormat="1" applyFont="1" applyFill="1" applyBorder="1" applyAlignment="1">
      <alignment horizontal="center"/>
    </xf>
    <xf numFmtId="0" fontId="7" fillId="0" borderId="21" xfId="7" applyFont="1" applyFill="1" applyBorder="1" applyAlignment="1">
      <alignment horizontal="center"/>
    </xf>
    <xf numFmtId="1" fontId="29" fillId="16" borderId="11" xfId="3" applyNumberFormat="1" applyFont="1" applyFill="1" applyBorder="1" applyAlignment="1">
      <alignment horizontal="center"/>
    </xf>
    <xf numFmtId="1" fontId="7" fillId="0" borderId="2" xfId="7" applyNumberFormat="1" applyFont="1" applyFill="1" applyBorder="1" applyAlignment="1">
      <alignment horizontal="center"/>
    </xf>
    <xf numFmtId="14" fontId="7" fillId="0" borderId="2" xfId="7" applyNumberFormat="1" applyFont="1" applyBorder="1" applyAlignment="1">
      <alignment horizontal="center"/>
    </xf>
    <xf numFmtId="1" fontId="29" fillId="0" borderId="38" xfId="3" applyNumberFormat="1" applyFont="1" applyFill="1" applyBorder="1" applyAlignment="1">
      <alignment horizontal="center"/>
    </xf>
    <xf numFmtId="1" fontId="7" fillId="8" borderId="2" xfId="7" applyNumberFormat="1" applyFont="1" applyFill="1" applyBorder="1" applyAlignment="1">
      <alignment horizontal="center"/>
    </xf>
    <xf numFmtId="0" fontId="12" fillId="0" borderId="2" xfId="7" applyFont="1" applyBorder="1" applyAlignment="1">
      <alignment horizontal="center"/>
    </xf>
    <xf numFmtId="0" fontId="13" fillId="8" borderId="2" xfId="7" applyFont="1" applyFill="1" applyBorder="1" applyAlignment="1">
      <alignment horizontal="center"/>
    </xf>
    <xf numFmtId="0" fontId="21" fillId="0" borderId="2" xfId="7" applyBorder="1"/>
    <xf numFmtId="0" fontId="14" fillId="0" borderId="2" xfId="7" applyFont="1" applyBorder="1" applyAlignment="1">
      <alignment horizontal="center"/>
    </xf>
    <xf numFmtId="0" fontId="21" fillId="0" borderId="0" xfId="7" applyFill="1" applyBorder="1"/>
    <xf numFmtId="0" fontId="39" fillId="0" borderId="2" xfId="7" applyFont="1" applyBorder="1" applyAlignment="1">
      <alignment horizontal="center"/>
    </xf>
    <xf numFmtId="0" fontId="42" fillId="0" borderId="2" xfId="7" applyFont="1" applyFill="1" applyBorder="1" applyAlignment="1">
      <alignment horizontal="center"/>
    </xf>
    <xf numFmtId="1" fontId="29" fillId="0" borderId="15" xfId="7" applyNumberFormat="1" applyFont="1" applyBorder="1" applyAlignment="1">
      <alignment horizontal="center"/>
    </xf>
    <xf numFmtId="0" fontId="27" fillId="0" borderId="2" xfId="7" applyFont="1" applyBorder="1" applyAlignment="1">
      <alignment horizontal="center"/>
    </xf>
    <xf numFmtId="0" fontId="27" fillId="0" borderId="2" xfId="7" applyFont="1" applyFill="1" applyBorder="1" applyAlignment="1">
      <alignment horizontal="center"/>
    </xf>
    <xf numFmtId="1" fontId="27" fillId="0" borderId="2" xfId="7" applyNumberFormat="1" applyFont="1" applyFill="1" applyBorder="1" applyAlignment="1">
      <alignment horizontal="center"/>
    </xf>
    <xf numFmtId="14" fontId="27" fillId="0" borderId="2" xfId="7" applyNumberFormat="1" applyFont="1" applyBorder="1" applyAlignment="1">
      <alignment horizontal="center"/>
    </xf>
    <xf numFmtId="0" fontId="43" fillId="0" borderId="2" xfId="7" applyFont="1" applyBorder="1" applyAlignment="1">
      <alignment horizontal="center"/>
    </xf>
    <xf numFmtId="0" fontId="29" fillId="0" borderId="0" xfId="7" applyFont="1" applyAlignment="1">
      <alignment horizontal="center"/>
    </xf>
    <xf numFmtId="1" fontId="29" fillId="7" borderId="15" xfId="3" applyNumberFormat="1" applyFont="1" applyBorder="1" applyAlignment="1">
      <alignment horizontal="center"/>
    </xf>
    <xf numFmtId="0" fontId="44" fillId="0" borderId="2" xfId="7" applyFont="1" applyBorder="1" applyAlignment="1">
      <alignment horizontal="center"/>
    </xf>
    <xf numFmtId="0" fontId="45" fillId="0" borderId="2" xfId="7" applyFont="1" applyBorder="1" applyAlignment="1">
      <alignment horizontal="center"/>
    </xf>
    <xf numFmtId="14" fontId="27" fillId="0" borderId="2" xfId="7" applyNumberFormat="1" applyFont="1" applyFill="1" applyBorder="1" applyAlignment="1">
      <alignment horizontal="center"/>
    </xf>
    <xf numFmtId="1" fontId="27" fillId="0" borderId="0" xfId="7" applyNumberFormat="1" applyFont="1" applyBorder="1" applyAlignment="1">
      <alignment horizontal="center"/>
    </xf>
    <xf numFmtId="0" fontId="27" fillId="0" borderId="21" xfId="7" applyFont="1" applyFill="1" applyBorder="1" applyAlignment="1">
      <alignment horizontal="center"/>
    </xf>
    <xf numFmtId="1" fontId="27" fillId="0" borderId="0" xfId="7" applyNumberFormat="1" applyFont="1" applyAlignment="1">
      <alignment horizontal="center"/>
    </xf>
    <xf numFmtId="0" fontId="44" fillId="0" borderId="2" xfId="7" applyFont="1" applyFill="1" applyBorder="1" applyAlignment="1">
      <alignment horizontal="center"/>
    </xf>
    <xf numFmtId="1" fontId="29" fillId="0" borderId="25" xfId="7" applyNumberFormat="1" applyFont="1" applyBorder="1" applyAlignment="1">
      <alignment horizontal="center"/>
    </xf>
    <xf numFmtId="1" fontId="29" fillId="0" borderId="44" xfId="7" applyNumberFormat="1" applyFont="1" applyBorder="1" applyAlignment="1">
      <alignment horizontal="center"/>
    </xf>
    <xf numFmtId="0" fontId="28" fillId="8" borderId="2" xfId="7" applyFont="1" applyFill="1" applyBorder="1" applyAlignment="1">
      <alignment horizontal="center"/>
    </xf>
    <xf numFmtId="0" fontId="46" fillId="8" borderId="2" xfId="7" applyFont="1" applyFill="1" applyBorder="1" applyAlignment="1">
      <alignment horizontal="center"/>
    </xf>
    <xf numFmtId="0" fontId="27" fillId="9" borderId="2" xfId="7" applyFont="1" applyFill="1" applyBorder="1" applyAlignment="1">
      <alignment horizontal="center"/>
    </xf>
    <xf numFmtId="1" fontId="27" fillId="8" borderId="0" xfId="7" applyNumberFormat="1" applyFont="1" applyFill="1" applyBorder="1" applyAlignment="1">
      <alignment horizontal="center"/>
    </xf>
    <xf numFmtId="0" fontId="27" fillId="8" borderId="2" xfId="7" applyFont="1" applyFill="1" applyBorder="1" applyAlignment="1">
      <alignment horizontal="center"/>
    </xf>
    <xf numFmtId="14" fontId="27" fillId="8" borderId="2" xfId="7" applyNumberFormat="1" applyFont="1" applyFill="1" applyBorder="1" applyAlignment="1">
      <alignment horizontal="center"/>
    </xf>
    <xf numFmtId="14" fontId="4" fillId="0" borderId="27" xfId="7" applyNumberFormat="1" applyFont="1" applyBorder="1" applyAlignment="1">
      <alignment horizontal="right"/>
    </xf>
    <xf numFmtId="14" fontId="4" fillId="0" borderId="2" xfId="7" applyNumberFormat="1" applyFont="1" applyFill="1" applyBorder="1" applyAlignment="1">
      <alignment horizontal="right"/>
    </xf>
    <xf numFmtId="0" fontId="7" fillId="0" borderId="2" xfId="7" applyFont="1" applyFill="1" applyBorder="1" applyAlignment="1">
      <alignment horizontal="right"/>
    </xf>
    <xf numFmtId="0" fontId="7" fillId="0" borderId="2" xfId="7" applyFont="1" applyFill="1" applyBorder="1" applyAlignment="1"/>
    <xf numFmtId="0" fontId="4" fillId="0" borderId="2" xfId="7" applyFont="1" applyFill="1" applyBorder="1" applyAlignment="1"/>
    <xf numFmtId="1" fontId="4" fillId="0" borderId="0" xfId="7" applyNumberFormat="1" applyFont="1" applyBorder="1" applyAlignment="1">
      <alignment horizontal="right"/>
    </xf>
    <xf numFmtId="0" fontId="4" fillId="0" borderId="2" xfId="7" applyFont="1" applyFill="1" applyBorder="1" applyAlignment="1">
      <alignment horizontal="right"/>
    </xf>
    <xf numFmtId="0" fontId="7" fillId="0" borderId="33" xfId="7" applyFont="1" applyBorder="1" applyAlignment="1">
      <alignment horizontal="right"/>
    </xf>
    <xf numFmtId="0" fontId="21" fillId="0" borderId="0" xfId="7" applyBorder="1" applyAlignment="1">
      <alignment horizontal="center"/>
    </xf>
    <xf numFmtId="0" fontId="6" fillId="0" borderId="0" xfId="7" applyFont="1" applyBorder="1" applyAlignment="1">
      <alignment horizontal="right"/>
    </xf>
    <xf numFmtId="0" fontId="6" fillId="0" borderId="0" xfId="7" applyFont="1" applyBorder="1" applyAlignment="1">
      <alignment horizontal="center"/>
    </xf>
    <xf numFmtId="1" fontId="29" fillId="0" borderId="24" xfId="7" applyNumberFormat="1" applyFont="1" applyBorder="1" applyAlignment="1">
      <alignment horizontal="center"/>
    </xf>
    <xf numFmtId="0" fontId="4" fillId="8" borderId="2" xfId="7" applyFont="1" applyFill="1" applyBorder="1" applyAlignment="1">
      <alignment horizontal="center"/>
    </xf>
    <xf numFmtId="14" fontId="4" fillId="8" borderId="2" xfId="7" applyNumberFormat="1" applyFont="1" applyFill="1" applyBorder="1" applyAlignment="1">
      <alignment horizontal="right"/>
    </xf>
    <xf numFmtId="0" fontId="7" fillId="8" borderId="2" xfId="7" applyFont="1" applyFill="1" applyBorder="1" applyAlignment="1">
      <alignment horizontal="right"/>
    </xf>
    <xf numFmtId="0" fontId="7" fillId="8" borderId="2" xfId="7" applyFont="1" applyFill="1" applyBorder="1" applyAlignment="1"/>
    <xf numFmtId="0" fontId="4" fillId="8" borderId="2" xfId="7" applyFont="1" applyFill="1" applyBorder="1" applyAlignment="1"/>
    <xf numFmtId="1" fontId="4" fillId="8" borderId="0" xfId="7" applyNumberFormat="1" applyFont="1" applyFill="1" applyBorder="1" applyAlignment="1">
      <alignment horizontal="right"/>
    </xf>
    <xf numFmtId="0" fontId="4" fillId="8" borderId="2" xfId="7" applyFont="1" applyFill="1" applyBorder="1" applyAlignment="1">
      <alignment horizontal="right"/>
    </xf>
    <xf numFmtId="1" fontId="4" fillId="0" borderId="0" xfId="7" applyNumberFormat="1" applyFont="1" applyAlignment="1">
      <alignment horizontal="right"/>
    </xf>
    <xf numFmtId="0" fontId="7" fillId="0" borderId="21" xfId="7" applyFont="1" applyFill="1" applyBorder="1" applyAlignment="1">
      <alignment horizontal="right"/>
    </xf>
    <xf numFmtId="0" fontId="6" fillId="8" borderId="0" xfId="7" applyFont="1" applyFill="1" applyBorder="1" applyAlignment="1">
      <alignment horizontal="right"/>
    </xf>
    <xf numFmtId="0" fontId="6" fillId="9" borderId="0" xfId="7" applyFont="1" applyFill="1" applyBorder="1" applyAlignment="1">
      <alignment horizontal="center"/>
    </xf>
    <xf numFmtId="0" fontId="4" fillId="0" borderId="21" xfId="7" applyFont="1" applyFill="1" applyBorder="1" applyAlignment="1"/>
    <xf numFmtId="0" fontId="4" fillId="0" borderId="21" xfId="7" applyFont="1" applyFill="1" applyBorder="1" applyAlignment="1">
      <alignment horizontal="right"/>
    </xf>
    <xf numFmtId="1" fontId="4" fillId="0" borderId="2" xfId="7" applyNumberFormat="1" applyFont="1" applyFill="1" applyBorder="1" applyAlignment="1">
      <alignment horizontal="right"/>
    </xf>
    <xf numFmtId="0" fontId="7" fillId="0" borderId="2" xfId="7" applyFont="1" applyBorder="1" applyAlignment="1">
      <alignment horizontal="right"/>
    </xf>
    <xf numFmtId="0" fontId="4" fillId="0" borderId="2" xfId="7" applyFont="1" applyBorder="1" applyAlignment="1"/>
    <xf numFmtId="0" fontId="4" fillId="0" borderId="2" xfId="7" applyFont="1" applyBorder="1" applyAlignment="1">
      <alignment horizontal="right"/>
    </xf>
    <xf numFmtId="1" fontId="4" fillId="8" borderId="2" xfId="7" applyNumberFormat="1" applyFont="1" applyFill="1" applyBorder="1" applyAlignment="1">
      <alignment horizontal="right"/>
    </xf>
    <xf numFmtId="14" fontId="4" fillId="0" borderId="2" xfId="7" applyNumberFormat="1" applyFont="1" applyBorder="1" applyAlignment="1">
      <alignment horizontal="right"/>
    </xf>
    <xf numFmtId="1" fontId="29" fillId="16" borderId="18" xfId="3" applyNumberFormat="1" applyFont="1" applyFill="1" applyBorder="1" applyAlignment="1">
      <alignment horizontal="center"/>
    </xf>
    <xf numFmtId="0" fontId="21" fillId="0" borderId="2" xfId="7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28" fillId="15" borderId="1" xfId="10" applyFont="1" applyFill="1" applyBorder="1" applyAlignment="1">
      <alignment horizontal="left"/>
    </xf>
    <xf numFmtId="0" fontId="15" fillId="15" borderId="1" xfId="10" applyFont="1" applyFill="1" applyBorder="1" applyAlignment="1">
      <alignment horizontal="left"/>
    </xf>
    <xf numFmtId="2" fontId="28" fillId="15" borderId="1" xfId="10" applyNumberFormat="1" applyFont="1" applyFill="1" applyBorder="1" applyAlignment="1">
      <alignment horizontal="left"/>
    </xf>
    <xf numFmtId="0" fontId="28" fillId="15" borderId="33" xfId="10" applyFont="1" applyFill="1" applyBorder="1" applyAlignment="1">
      <alignment horizontal="left"/>
    </xf>
    <xf numFmtId="0" fontId="21" fillId="0" borderId="0" xfId="9" applyFont="1"/>
    <xf numFmtId="0" fontId="21" fillId="0" borderId="0" xfId="10" applyFont="1"/>
    <xf numFmtId="0" fontId="4" fillId="0" borderId="2" xfId="10" applyFont="1" applyFill="1" applyBorder="1" applyAlignment="1">
      <alignment horizontal="center"/>
    </xf>
    <xf numFmtId="14" fontId="4" fillId="0" borderId="2" xfId="10" applyNumberFormat="1" applyFont="1" applyFill="1" applyBorder="1" applyAlignment="1">
      <alignment horizontal="right"/>
    </xf>
    <xf numFmtId="14" fontId="21" fillId="0" borderId="0" xfId="10" applyNumberFormat="1" applyFont="1"/>
    <xf numFmtId="0" fontId="4" fillId="0" borderId="2" xfId="10" applyFont="1" applyFill="1" applyBorder="1" applyAlignment="1">
      <alignment horizontal="right"/>
    </xf>
    <xf numFmtId="0" fontId="4" fillId="0" borderId="10" xfId="10" applyFont="1" applyFill="1" applyBorder="1" applyAlignment="1"/>
    <xf numFmtId="0" fontId="4" fillId="0" borderId="2" xfId="10" applyFont="1" applyFill="1" applyBorder="1" applyAlignment="1"/>
    <xf numFmtId="1" fontId="4" fillId="0" borderId="2" xfId="10" applyNumberFormat="1" applyFont="1" applyBorder="1" applyAlignment="1">
      <alignment horizontal="right"/>
    </xf>
    <xf numFmtId="0" fontId="4" fillId="0" borderId="11" xfId="10" applyFont="1" applyFill="1" applyBorder="1" applyAlignment="1">
      <alignment horizontal="center"/>
    </xf>
    <xf numFmtId="1" fontId="29" fillId="0" borderId="8" xfId="10" applyNumberFormat="1" applyFont="1" applyBorder="1" applyAlignment="1">
      <alignment horizontal="center"/>
    </xf>
    <xf numFmtId="1" fontId="29" fillId="0" borderId="2" xfId="10" applyNumberFormat="1" applyFont="1" applyBorder="1" applyAlignment="1">
      <alignment horizontal="center"/>
    </xf>
    <xf numFmtId="1" fontId="29" fillId="0" borderId="9" xfId="10" applyNumberFormat="1" applyFont="1" applyBorder="1" applyAlignment="1">
      <alignment horizontal="center"/>
    </xf>
    <xf numFmtId="1" fontId="29" fillId="0" borderId="10" xfId="10" applyNumberFormat="1" applyFont="1" applyBorder="1" applyAlignment="1">
      <alignment horizontal="center"/>
    </xf>
    <xf numFmtId="0" fontId="1" fillId="0" borderId="0" xfId="10" applyFont="1" applyBorder="1" applyAlignment="1">
      <alignment horizontal="right"/>
    </xf>
    <xf numFmtId="0" fontId="21" fillId="0" borderId="0" xfId="10" applyFont="1" applyBorder="1" applyAlignment="1">
      <alignment horizontal="center"/>
    </xf>
    <xf numFmtId="0" fontId="21" fillId="0" borderId="0" xfId="10"/>
    <xf numFmtId="0" fontId="4" fillId="0" borderId="33" xfId="10" applyFont="1" applyBorder="1" applyAlignment="1">
      <alignment horizontal="right"/>
    </xf>
    <xf numFmtId="0" fontId="1" fillId="0" borderId="0" xfId="10" applyFont="1" applyBorder="1" applyAlignment="1">
      <alignment horizontal="center"/>
    </xf>
    <xf numFmtId="1" fontId="29" fillId="0" borderId="15" xfId="10" applyNumberFormat="1" applyFont="1" applyBorder="1" applyAlignment="1">
      <alignment horizontal="center"/>
    </xf>
    <xf numFmtId="1" fontId="29" fillId="0" borderId="11" xfId="10" applyNumberFormat="1" applyFont="1" applyBorder="1" applyAlignment="1">
      <alignment horizontal="center"/>
    </xf>
    <xf numFmtId="0" fontId="4" fillId="0" borderId="21" xfId="10" applyFont="1" applyFill="1" applyBorder="1" applyAlignment="1">
      <alignment horizontal="right"/>
    </xf>
    <xf numFmtId="0" fontId="4" fillId="8" borderId="2" xfId="10" applyFont="1" applyFill="1" applyBorder="1" applyAlignment="1">
      <alignment horizontal="center"/>
    </xf>
    <xf numFmtId="14" fontId="4" fillId="8" borderId="2" xfId="10" applyNumberFormat="1" applyFont="1" applyFill="1" applyBorder="1" applyAlignment="1">
      <alignment horizontal="right"/>
    </xf>
    <xf numFmtId="0" fontId="4" fillId="8" borderId="2" xfId="10" applyFont="1" applyFill="1" applyBorder="1" applyAlignment="1">
      <alignment horizontal="right"/>
    </xf>
    <xf numFmtId="0" fontId="4" fillId="8" borderId="10" xfId="10" applyFont="1" applyFill="1" applyBorder="1" applyAlignment="1"/>
    <xf numFmtId="0" fontId="4" fillId="8" borderId="2" xfId="10" applyFont="1" applyFill="1" applyBorder="1" applyAlignment="1"/>
    <xf numFmtId="1" fontId="4" fillId="8" borderId="2" xfId="10" applyNumberFormat="1" applyFont="1" applyFill="1" applyBorder="1" applyAlignment="1">
      <alignment horizontal="right"/>
    </xf>
    <xf numFmtId="0" fontId="4" fillId="8" borderId="11" xfId="10" applyFont="1" applyFill="1" applyBorder="1" applyAlignment="1">
      <alignment horizontal="center"/>
    </xf>
    <xf numFmtId="1" fontId="29" fillId="16" borderId="15" xfId="3" applyNumberFormat="1" applyFont="1" applyFill="1" applyBorder="1" applyAlignment="1">
      <alignment horizontal="center"/>
    </xf>
    <xf numFmtId="1" fontId="29" fillId="0" borderId="15" xfId="3" applyNumberFormat="1" applyFont="1" applyFill="1" applyBorder="1" applyAlignment="1">
      <alignment horizontal="center"/>
    </xf>
    <xf numFmtId="0" fontId="4" fillId="0" borderId="21" xfId="10" applyFont="1" applyFill="1" applyBorder="1" applyAlignment="1"/>
    <xf numFmtId="1" fontId="4" fillId="0" borderId="2" xfId="10" applyNumberFormat="1" applyFont="1" applyFill="1" applyBorder="1" applyAlignment="1">
      <alignment horizontal="right"/>
    </xf>
    <xf numFmtId="0" fontId="4" fillId="0" borderId="2" xfId="10" applyFont="1" applyBorder="1" applyAlignment="1">
      <alignment horizontal="right"/>
    </xf>
    <xf numFmtId="0" fontId="4" fillId="0" borderId="2" xfId="10" applyFont="1" applyBorder="1" applyAlignment="1">
      <alignment horizontal="center"/>
    </xf>
    <xf numFmtId="0" fontId="4" fillId="0" borderId="2" xfId="10" applyFont="1" applyBorder="1" applyAlignment="1"/>
    <xf numFmtId="0" fontId="4" fillId="0" borderId="11" xfId="10" applyFont="1" applyBorder="1" applyAlignment="1">
      <alignment horizontal="center"/>
    </xf>
    <xf numFmtId="14" fontId="4" fillId="0" borderId="2" xfId="10" applyNumberFormat="1" applyFont="1" applyBorder="1" applyAlignment="1">
      <alignment horizontal="right"/>
    </xf>
    <xf numFmtId="1" fontId="29" fillId="0" borderId="44" xfId="10" applyNumberFormat="1" applyFont="1" applyBorder="1" applyAlignment="1">
      <alignment horizontal="center"/>
    </xf>
    <xf numFmtId="1" fontId="29" fillId="0" borderId="12" xfId="10" applyNumberFormat="1" applyFont="1" applyBorder="1" applyAlignment="1">
      <alignment horizontal="center"/>
    </xf>
    <xf numFmtId="1" fontId="29" fillId="0" borderId="13" xfId="10" applyNumberFormat="1" applyFont="1" applyBorder="1" applyAlignment="1">
      <alignment horizontal="center"/>
    </xf>
    <xf numFmtId="1" fontId="29" fillId="0" borderId="14" xfId="10" applyNumberFormat="1" applyFont="1" applyBorder="1" applyAlignment="1">
      <alignment horizontal="center"/>
    </xf>
    <xf numFmtId="1" fontId="29" fillId="0" borderId="23" xfId="10" applyNumberFormat="1" applyFont="1" applyBorder="1" applyAlignment="1">
      <alignment horizontal="center"/>
    </xf>
    <xf numFmtId="1" fontId="29" fillId="7" borderId="24" xfId="3" applyNumberFormat="1" applyFont="1" applyBorder="1" applyAlignment="1">
      <alignment horizontal="center"/>
    </xf>
    <xf numFmtId="1" fontId="29" fillId="0" borderId="7" xfId="10" applyNumberFormat="1" applyFont="1" applyBorder="1" applyAlignment="1">
      <alignment horizontal="center"/>
    </xf>
    <xf numFmtId="1" fontId="29" fillId="0" borderId="17" xfId="10" applyNumberFormat="1" applyFont="1" applyBorder="1" applyAlignment="1">
      <alignment horizontal="center"/>
    </xf>
    <xf numFmtId="1" fontId="29" fillId="0" borderId="18" xfId="10" applyNumberFormat="1" applyFont="1" applyBorder="1" applyAlignment="1">
      <alignment horizontal="center"/>
    </xf>
    <xf numFmtId="1" fontId="29" fillId="0" borderId="19" xfId="10" applyNumberFormat="1" applyFont="1" applyBorder="1" applyAlignment="1">
      <alignment horizontal="center"/>
    </xf>
    <xf numFmtId="1" fontId="29" fillId="0" borderId="25" xfId="10" applyNumberFormat="1" applyFont="1" applyBorder="1" applyAlignment="1">
      <alignment horizontal="center"/>
    </xf>
    <xf numFmtId="0" fontId="4" fillId="8" borderId="0" xfId="10" applyFont="1" applyFill="1" applyBorder="1" applyAlignment="1">
      <alignment horizontal="right"/>
    </xf>
    <xf numFmtId="0" fontId="1" fillId="0" borderId="2" xfId="10" applyFont="1" applyBorder="1" applyAlignment="1">
      <alignment horizontal="center"/>
    </xf>
    <xf numFmtId="0" fontId="21" fillId="0" borderId="2" xfId="10" applyFont="1" applyBorder="1" applyAlignment="1">
      <alignment horizontal="center"/>
    </xf>
    <xf numFmtId="0" fontId="7" fillId="0" borderId="2" xfId="10" applyFont="1" applyBorder="1" applyAlignment="1">
      <alignment horizontal="right"/>
    </xf>
    <xf numFmtId="0" fontId="21" fillId="0" borderId="2" xfId="10" applyBorder="1" applyAlignment="1">
      <alignment horizontal="center"/>
    </xf>
    <xf numFmtId="0" fontId="7" fillId="0" borderId="2" xfId="10" applyFont="1" applyBorder="1" applyAlignment="1">
      <alignment horizontal="center"/>
    </xf>
    <xf numFmtId="0" fontId="7" fillId="0" borderId="10" xfId="10" applyFont="1" applyBorder="1" applyAlignment="1">
      <alignment horizontal="center"/>
    </xf>
    <xf numFmtId="0" fontId="21" fillId="0" borderId="0" xfId="7" applyFont="1"/>
    <xf numFmtId="0" fontId="21" fillId="0" borderId="0" xfId="9"/>
    <xf numFmtId="0" fontId="7" fillId="0" borderId="2" xfId="9" applyFont="1" applyBorder="1" applyAlignment="1">
      <alignment horizontal="center"/>
    </xf>
    <xf numFmtId="0" fontId="21" fillId="0" borderId="2" xfId="9" applyBorder="1"/>
    <xf numFmtId="1" fontId="21" fillId="0" borderId="0" xfId="9" applyNumberFormat="1" applyFill="1" applyBorder="1" applyAlignment="1">
      <alignment horizontal="center"/>
    </xf>
    <xf numFmtId="1" fontId="29" fillId="0" borderId="15" xfId="9" applyNumberFormat="1" applyFont="1" applyBorder="1" applyAlignment="1">
      <alignment horizontal="center"/>
    </xf>
    <xf numFmtId="1" fontId="29" fillId="0" borderId="10" xfId="9" applyNumberFormat="1" applyFont="1" applyBorder="1" applyAlignment="1">
      <alignment horizontal="center"/>
    </xf>
    <xf numFmtId="1" fontId="29" fillId="0" borderId="11" xfId="9" applyNumberFormat="1" applyFont="1" applyBorder="1" applyAlignment="1">
      <alignment horizontal="center"/>
    </xf>
    <xf numFmtId="1" fontId="29" fillId="0" borderId="9" xfId="9" applyNumberFormat="1" applyFont="1" applyBorder="1" applyAlignment="1">
      <alignment horizontal="center"/>
    </xf>
    <xf numFmtId="1" fontId="29" fillId="0" borderId="2" xfId="9" applyNumberFormat="1" applyFont="1" applyBorder="1" applyAlignment="1">
      <alignment horizontal="center"/>
    </xf>
    <xf numFmtId="1" fontId="29" fillId="0" borderId="8" xfId="9" applyNumberFormat="1" applyFont="1" applyBorder="1" applyAlignment="1">
      <alignment horizontal="center"/>
    </xf>
    <xf numFmtId="0" fontId="4" fillId="0" borderId="0" xfId="9" applyFont="1"/>
    <xf numFmtId="0" fontId="7" fillId="0" borderId="2" xfId="9" applyFont="1" applyFill="1" applyBorder="1" applyAlignment="1">
      <alignment horizontal="center"/>
    </xf>
    <xf numFmtId="1" fontId="7" fillId="0" borderId="2" xfId="9" applyNumberFormat="1" applyFont="1" applyBorder="1" applyAlignment="1">
      <alignment horizontal="center"/>
    </xf>
    <xf numFmtId="14" fontId="21" fillId="0" borderId="0" xfId="9" applyNumberFormat="1"/>
    <xf numFmtId="14" fontId="7" fillId="0" borderId="2" xfId="9" applyNumberFormat="1" applyFont="1" applyBorder="1" applyAlignment="1">
      <alignment horizontal="center"/>
    </xf>
    <xf numFmtId="1" fontId="29" fillId="0" borderId="25" xfId="9" applyNumberFormat="1" applyFont="1" applyBorder="1" applyAlignment="1">
      <alignment horizontal="center"/>
    </xf>
    <xf numFmtId="1" fontId="29" fillId="0" borderId="19" xfId="9" applyNumberFormat="1" applyFont="1" applyBorder="1" applyAlignment="1">
      <alignment horizontal="center"/>
    </xf>
    <xf numFmtId="1" fontId="29" fillId="0" borderId="18" xfId="9" applyNumberFormat="1" applyFont="1" applyBorder="1" applyAlignment="1">
      <alignment horizontal="center"/>
    </xf>
    <xf numFmtId="1" fontId="29" fillId="0" borderId="17" xfId="9" applyNumberFormat="1" applyFont="1" applyBorder="1" applyAlignment="1">
      <alignment horizontal="center"/>
    </xf>
    <xf numFmtId="1" fontId="29" fillId="0" borderId="7" xfId="9" applyNumberFormat="1" applyFont="1" applyBorder="1" applyAlignment="1">
      <alignment horizontal="center"/>
    </xf>
    <xf numFmtId="1" fontId="29" fillId="0" borderId="16" xfId="9" applyNumberFormat="1" applyFont="1" applyBorder="1" applyAlignment="1">
      <alignment horizontal="center"/>
    </xf>
    <xf numFmtId="1" fontId="29" fillId="0" borderId="24" xfId="9" applyNumberFormat="1" applyFont="1" applyBorder="1" applyAlignment="1">
      <alignment horizontal="center"/>
    </xf>
    <xf numFmtId="1" fontId="29" fillId="0" borderId="23" xfId="9" applyNumberFormat="1" applyFont="1" applyBorder="1" applyAlignment="1">
      <alignment horizontal="center"/>
    </xf>
    <xf numFmtId="1" fontId="29" fillId="0" borderId="14" xfId="9" applyNumberFormat="1" applyFont="1" applyBorder="1" applyAlignment="1">
      <alignment horizontal="center"/>
    </xf>
    <xf numFmtId="1" fontId="29" fillId="0" borderId="13" xfId="9" applyNumberFormat="1" applyFont="1" applyBorder="1" applyAlignment="1">
      <alignment horizontal="center"/>
    </xf>
    <xf numFmtId="1" fontId="29" fillId="0" borderId="12" xfId="9" applyNumberFormat="1" applyFont="1" applyBorder="1" applyAlignment="1">
      <alignment horizontal="center"/>
    </xf>
    <xf numFmtId="1" fontId="29" fillId="0" borderId="44" xfId="9" applyNumberFormat="1" applyFont="1" applyBorder="1" applyAlignment="1">
      <alignment horizontal="center"/>
    </xf>
    <xf numFmtId="14" fontId="7" fillId="0" borderId="2" xfId="9" applyNumberFormat="1" applyFont="1" applyFill="1" applyBorder="1" applyAlignment="1">
      <alignment horizontal="center"/>
    </xf>
    <xf numFmtId="1" fontId="7" fillId="0" borderId="2" xfId="9" applyNumberFormat="1" applyFont="1" applyFill="1" applyBorder="1" applyAlignment="1">
      <alignment horizontal="center"/>
    </xf>
    <xf numFmtId="0" fontId="7" fillId="8" borderId="2" xfId="9" applyFont="1" applyFill="1" applyBorder="1" applyAlignment="1">
      <alignment horizontal="center"/>
    </xf>
    <xf numFmtId="1" fontId="7" fillId="8" borderId="2" xfId="9" applyNumberFormat="1" applyFont="1" applyFill="1" applyBorder="1" applyAlignment="1">
      <alignment horizontal="center"/>
    </xf>
    <xf numFmtId="14" fontId="7" fillId="8" borderId="2" xfId="9" applyNumberFormat="1" applyFont="1" applyFill="1" applyBorder="1" applyAlignment="1">
      <alignment horizontal="center"/>
    </xf>
    <xf numFmtId="0" fontId="7" fillId="21" borderId="2" xfId="9" applyFont="1" applyFill="1" applyBorder="1" applyAlignment="1">
      <alignment horizontal="center"/>
    </xf>
    <xf numFmtId="0" fontId="4" fillId="21" borderId="0" xfId="9" applyFont="1" applyFill="1"/>
    <xf numFmtId="1" fontId="7" fillId="21" borderId="2" xfId="9" applyNumberFormat="1" applyFont="1" applyFill="1" applyBorder="1" applyAlignment="1">
      <alignment horizontal="center"/>
    </xf>
    <xf numFmtId="14" fontId="7" fillId="21" borderId="2" xfId="9" applyNumberFormat="1" applyFont="1" applyFill="1" applyBorder="1" applyAlignment="1">
      <alignment horizontal="center"/>
    </xf>
    <xf numFmtId="0" fontId="28" fillId="15" borderId="1" xfId="9" applyFont="1" applyFill="1" applyBorder="1" applyAlignment="1">
      <alignment horizontal="left"/>
    </xf>
    <xf numFmtId="0" fontId="31" fillId="0" borderId="29" xfId="9" applyFont="1" applyBorder="1" applyAlignment="1">
      <alignment horizontal="center"/>
    </xf>
    <xf numFmtId="0" fontId="31" fillId="0" borderId="31" xfId="9" applyFont="1" applyBorder="1" applyAlignment="1">
      <alignment horizontal="center"/>
    </xf>
    <xf numFmtId="0" fontId="31" fillId="0" borderId="30" xfId="9" applyFont="1" applyBorder="1" applyAlignment="1">
      <alignment horizontal="center"/>
    </xf>
    <xf numFmtId="0" fontId="31" fillId="0" borderId="26" xfId="9" applyFont="1" applyBorder="1" applyAlignment="1">
      <alignment horizontal="center"/>
    </xf>
    <xf numFmtId="0" fontId="7" fillId="0" borderId="26" xfId="9" applyFont="1" applyBorder="1" applyAlignment="1">
      <alignment horizontal="center"/>
    </xf>
    <xf numFmtId="0" fontId="28" fillId="15" borderId="33" xfId="9" applyFont="1" applyFill="1" applyBorder="1" applyAlignment="1">
      <alignment horizontal="left"/>
    </xf>
    <xf numFmtId="2" fontId="28" fillId="15" borderId="1" xfId="9" applyNumberFormat="1" applyFont="1" applyFill="1" applyBorder="1" applyAlignment="1">
      <alignment horizontal="left"/>
    </xf>
    <xf numFmtId="0" fontId="15" fillId="15" borderId="1" xfId="9" applyFont="1" applyFill="1" applyBorder="1" applyAlignment="1">
      <alignment horizontal="left"/>
    </xf>
    <xf numFmtId="1" fontId="21" fillId="0" borderId="2" xfId="9" applyNumberFormat="1" applyBorder="1" applyAlignment="1">
      <alignment horizontal="center"/>
    </xf>
    <xf numFmtId="0" fontId="7" fillId="24" borderId="2" xfId="9" applyFont="1" applyFill="1" applyBorder="1" applyAlignment="1">
      <alignment horizontal="center"/>
    </xf>
    <xf numFmtId="0" fontId="7" fillId="0" borderId="21" xfId="9" applyFont="1" applyFill="1" applyBorder="1" applyAlignment="1">
      <alignment horizontal="center"/>
    </xf>
    <xf numFmtId="0" fontId="7" fillId="0" borderId="2" xfId="9" applyNumberFormat="1" applyFont="1" applyFill="1" applyBorder="1" applyAlignment="1">
      <alignment horizontal="center"/>
    </xf>
    <xf numFmtId="1" fontId="21" fillId="0" borderId="12" xfId="9" applyNumberFormat="1" applyBorder="1" applyAlignment="1">
      <alignment horizontal="center"/>
    </xf>
    <xf numFmtId="1" fontId="21" fillId="0" borderId="42" xfId="9" applyNumberFormat="1" applyBorder="1" applyAlignment="1">
      <alignment horizontal="center"/>
    </xf>
    <xf numFmtId="0" fontId="9" fillId="0" borderId="2" xfId="9" applyFont="1" applyBorder="1"/>
    <xf numFmtId="0" fontId="47" fillId="14" borderId="2" xfId="6" applyFont="1" applyFill="1" applyBorder="1" applyAlignment="1">
      <alignment horizontal="center"/>
    </xf>
    <xf numFmtId="14" fontId="47" fillId="14" borderId="2" xfId="6" applyNumberFormat="1" applyFont="1" applyFill="1" applyBorder="1" applyAlignment="1">
      <alignment horizontal="center"/>
    </xf>
    <xf numFmtId="1" fontId="47" fillId="14" borderId="2" xfId="6" applyNumberFormat="1" applyFont="1" applyFill="1" applyBorder="1" applyAlignment="1">
      <alignment horizontal="center"/>
    </xf>
    <xf numFmtId="0" fontId="47" fillId="14" borderId="11" xfId="6" applyFont="1" applyFill="1" applyBorder="1" applyAlignment="1">
      <alignment horizontal="center"/>
    </xf>
    <xf numFmtId="0" fontId="47" fillId="14" borderId="10" xfId="6" applyFont="1" applyFill="1" applyBorder="1" applyAlignment="1">
      <alignment horizontal="center"/>
    </xf>
    <xf numFmtId="1" fontId="29" fillId="7" borderId="42" xfId="3" applyNumberFormat="1" applyFont="1" applyBorder="1" applyAlignment="1">
      <alignment horizontal="center"/>
    </xf>
    <xf numFmtId="0" fontId="48" fillId="14" borderId="0" xfId="6" applyFont="1" applyFill="1" applyBorder="1"/>
    <xf numFmtId="14" fontId="7" fillId="14" borderId="2" xfId="6" applyNumberFormat="1" applyFont="1" applyFill="1" applyBorder="1" applyAlignment="1">
      <alignment horizontal="center"/>
    </xf>
    <xf numFmtId="0" fontId="7" fillId="14" borderId="2" xfId="6" applyFont="1" applyFill="1" applyBorder="1" applyAlignment="1">
      <alignment horizontal="center"/>
    </xf>
    <xf numFmtId="1" fontId="7" fillId="14" borderId="2" xfId="6" applyNumberFormat="1" applyFont="1" applyFill="1" applyBorder="1" applyAlignment="1">
      <alignment horizontal="center"/>
    </xf>
    <xf numFmtId="0" fontId="7" fillId="14" borderId="21" xfId="6" applyFont="1" applyFill="1" applyBorder="1" applyAlignment="1">
      <alignment horizontal="center"/>
    </xf>
    <xf numFmtId="0" fontId="7" fillId="14" borderId="11" xfId="6" applyFont="1" applyFill="1" applyBorder="1" applyAlignment="1">
      <alignment horizontal="center"/>
    </xf>
    <xf numFmtId="0" fontId="7" fillId="14" borderId="10" xfId="6" applyFont="1" applyFill="1" applyBorder="1" applyAlignment="1">
      <alignment horizontal="center"/>
    </xf>
    <xf numFmtId="0" fontId="1" fillId="14" borderId="0" xfId="6" applyFill="1" applyBorder="1"/>
    <xf numFmtId="14" fontId="7" fillId="25" borderId="2" xfId="6" applyNumberFormat="1" applyFont="1" applyFill="1" applyBorder="1" applyAlignment="1">
      <alignment horizontal="center"/>
    </xf>
    <xf numFmtId="0" fontId="7" fillId="25" borderId="2" xfId="6" applyFont="1" applyFill="1" applyBorder="1" applyAlignment="1">
      <alignment horizontal="center"/>
    </xf>
    <xf numFmtId="1" fontId="7" fillId="25" borderId="2" xfId="6" applyNumberFormat="1" applyFont="1" applyFill="1" applyBorder="1" applyAlignment="1">
      <alignment horizontal="center"/>
    </xf>
    <xf numFmtId="0" fontId="1" fillId="25" borderId="0" xfId="6" applyFill="1" applyBorder="1"/>
    <xf numFmtId="0" fontId="7" fillId="25" borderId="11" xfId="6" applyFont="1" applyFill="1" applyBorder="1" applyAlignment="1">
      <alignment horizontal="center"/>
    </xf>
    <xf numFmtId="0" fontId="7" fillId="25" borderId="10" xfId="6" applyFont="1" applyFill="1" applyBorder="1" applyAlignment="1">
      <alignment horizontal="center"/>
    </xf>
    <xf numFmtId="14" fontId="7" fillId="8" borderId="2" xfId="6" applyNumberFormat="1" applyFont="1" applyFill="1" applyBorder="1" applyAlignment="1">
      <alignment horizontal="center"/>
    </xf>
    <xf numFmtId="0" fontId="7" fillId="8" borderId="2" xfId="6" applyFont="1" applyFill="1" applyBorder="1" applyAlignment="1">
      <alignment horizontal="center"/>
    </xf>
    <xf numFmtId="1" fontId="7" fillId="8" borderId="2" xfId="6" applyNumberFormat="1" applyFont="1" applyFill="1" applyBorder="1" applyAlignment="1">
      <alignment horizontal="center"/>
    </xf>
    <xf numFmtId="0" fontId="1" fillId="8" borderId="0" xfId="6" applyFill="1" applyBorder="1"/>
    <xf numFmtId="0" fontId="7" fillId="8" borderId="11" xfId="6" applyFont="1" applyFill="1" applyBorder="1" applyAlignment="1">
      <alignment horizontal="center"/>
    </xf>
    <xf numFmtId="0" fontId="7" fillId="8" borderId="10" xfId="6" applyFont="1" applyFill="1" applyBorder="1" applyAlignment="1">
      <alignment horizontal="center"/>
    </xf>
    <xf numFmtId="0" fontId="7" fillId="8" borderId="21" xfId="6" applyFont="1" applyFill="1" applyBorder="1" applyAlignment="1">
      <alignment horizontal="center"/>
    </xf>
    <xf numFmtId="0" fontId="7" fillId="8" borderId="45" xfId="6" applyFont="1" applyFill="1" applyBorder="1" applyAlignment="1">
      <alignment horizontal="center"/>
    </xf>
    <xf numFmtId="0" fontId="47" fillId="21" borderId="2" xfId="6" applyFont="1" applyFill="1" applyBorder="1" applyAlignment="1">
      <alignment horizontal="center"/>
    </xf>
    <xf numFmtId="14" fontId="7" fillId="21" borderId="2" xfId="6" applyNumberFormat="1" applyFont="1" applyFill="1" applyBorder="1" applyAlignment="1">
      <alignment horizontal="center"/>
    </xf>
    <xf numFmtId="0" fontId="7" fillId="21" borderId="2" xfId="6" applyFont="1" applyFill="1" applyBorder="1" applyAlignment="1">
      <alignment horizontal="center"/>
    </xf>
    <xf numFmtId="1" fontId="7" fillId="21" borderId="2" xfId="6" applyNumberFormat="1" applyFont="1" applyFill="1" applyBorder="1" applyAlignment="1">
      <alignment horizontal="center"/>
    </xf>
    <xf numFmtId="0" fontId="7" fillId="21" borderId="21" xfId="6" applyFont="1" applyFill="1" applyBorder="1" applyAlignment="1">
      <alignment horizontal="center"/>
    </xf>
    <xf numFmtId="0" fontId="7" fillId="21" borderId="11" xfId="6" applyFont="1" applyFill="1" applyBorder="1" applyAlignment="1">
      <alignment horizontal="center"/>
    </xf>
    <xf numFmtId="0" fontId="7" fillId="21" borderId="10" xfId="6" applyFont="1" applyFill="1" applyBorder="1" applyAlignment="1">
      <alignment horizontal="center"/>
    </xf>
    <xf numFmtId="1" fontId="21" fillId="21" borderId="2" xfId="9" applyNumberFormat="1" applyFill="1" applyBorder="1" applyAlignment="1">
      <alignment horizontal="center"/>
    </xf>
    <xf numFmtId="1" fontId="6" fillId="8" borderId="0" xfId="6" applyNumberFormat="1" applyFont="1" applyFill="1" applyBorder="1" applyAlignment="1">
      <alignment horizontal="center"/>
    </xf>
    <xf numFmtId="1" fontId="29" fillId="13" borderId="12" xfId="3" applyNumberFormat="1" applyFont="1" applyFill="1" applyBorder="1" applyAlignment="1">
      <alignment horizontal="center"/>
    </xf>
    <xf numFmtId="1" fontId="29" fillId="13" borderId="7" xfId="3" applyNumberFormat="1" applyFont="1" applyFill="1" applyBorder="1" applyAlignment="1">
      <alignment horizontal="center"/>
    </xf>
    <xf numFmtId="0" fontId="15" fillId="8" borderId="11" xfId="6" applyFont="1" applyFill="1" applyBorder="1" applyAlignment="1">
      <alignment horizontal="center"/>
    </xf>
    <xf numFmtId="0" fontId="7" fillId="14" borderId="0" xfId="6" applyFont="1" applyFill="1" applyBorder="1" applyAlignment="1">
      <alignment horizontal="center"/>
    </xf>
    <xf numFmtId="0" fontId="7" fillId="8" borderId="0" xfId="6" applyFont="1" applyFill="1" applyBorder="1" applyAlignment="1">
      <alignment horizontal="center"/>
    </xf>
    <xf numFmtId="0" fontId="7" fillId="25" borderId="0" xfId="6" applyFont="1" applyFill="1" applyBorder="1" applyAlignment="1">
      <alignment horizontal="center"/>
    </xf>
    <xf numFmtId="1" fontId="27" fillId="7" borderId="2" xfId="3" applyNumberFormat="1" applyFont="1" applyBorder="1" applyAlignment="1">
      <alignment horizontal="center"/>
    </xf>
    <xf numFmtId="1" fontId="27" fillId="16" borderId="2" xfId="3" applyNumberFormat="1" applyFont="1" applyFill="1" applyBorder="1" applyAlignment="1">
      <alignment horizontal="center"/>
    </xf>
    <xf numFmtId="1" fontId="27" fillId="7" borderId="7" xfId="3" applyNumberFormat="1" applyFont="1" applyBorder="1" applyAlignment="1">
      <alignment horizontal="center"/>
    </xf>
    <xf numFmtId="14" fontId="35" fillId="0" borderId="0" xfId="9" applyNumberFormat="1" applyFont="1"/>
    <xf numFmtId="0" fontId="27" fillId="0" borderId="2" xfId="9" applyFont="1" applyBorder="1"/>
    <xf numFmtId="0" fontId="27" fillId="0" borderId="0" xfId="9" applyFont="1" applyBorder="1"/>
    <xf numFmtId="0" fontId="28" fillId="0" borderId="2" xfId="6" applyFont="1" applyBorder="1" applyAlignment="1">
      <alignment horizontal="center"/>
    </xf>
    <xf numFmtId="0" fontId="27" fillId="0" borderId="2" xfId="6" applyFont="1" applyBorder="1" applyAlignment="1">
      <alignment horizontal="center"/>
    </xf>
    <xf numFmtId="0" fontId="27" fillId="0" borderId="2" xfId="6" applyFont="1" applyFill="1" applyBorder="1" applyAlignment="1">
      <alignment horizontal="center"/>
    </xf>
    <xf numFmtId="0" fontId="27" fillId="18" borderId="2" xfId="6" applyFont="1" applyFill="1" applyBorder="1" applyAlignment="1">
      <alignment horizontal="center"/>
    </xf>
    <xf numFmtId="0" fontId="27" fillId="0" borderId="10" xfId="6" applyFont="1" applyFill="1" applyBorder="1" applyAlignment="1">
      <alignment horizontal="center"/>
    </xf>
    <xf numFmtId="0" fontId="27" fillId="0" borderId="2" xfId="6" applyFont="1" applyBorder="1" applyAlignment="1">
      <alignment horizontal="center" vertical="center"/>
    </xf>
    <xf numFmtId="0" fontId="28" fillId="8" borderId="2" xfId="6" applyFont="1" applyFill="1" applyBorder="1" applyAlignment="1">
      <alignment horizontal="center"/>
    </xf>
    <xf numFmtId="0" fontId="27" fillId="8" borderId="2" xfId="6" applyFont="1" applyFill="1" applyBorder="1" applyAlignment="1">
      <alignment horizontal="center"/>
    </xf>
    <xf numFmtId="0" fontId="27" fillId="8" borderId="10" xfId="6" applyFont="1" applyFill="1" applyBorder="1" applyAlignment="1">
      <alignment horizontal="center"/>
    </xf>
    <xf numFmtId="0" fontId="28" fillId="8" borderId="2" xfId="6" applyFont="1" applyFill="1" applyBorder="1" applyAlignment="1">
      <alignment horizontal="center" vertical="center"/>
    </xf>
    <xf numFmtId="0" fontId="28" fillId="0" borderId="2" xfId="6" applyFont="1" applyFill="1" applyBorder="1" applyAlignment="1">
      <alignment horizontal="center"/>
    </xf>
    <xf numFmtId="0" fontId="28" fillId="18" borderId="2" xfId="6" applyFont="1" applyFill="1" applyBorder="1" applyAlignment="1">
      <alignment horizontal="center"/>
    </xf>
    <xf numFmtId="0" fontId="28" fillId="0" borderId="10" xfId="6" applyFont="1" applyFill="1" applyBorder="1" applyAlignment="1">
      <alignment horizontal="center"/>
    </xf>
    <xf numFmtId="0" fontId="28" fillId="0" borderId="2" xfId="6" applyFont="1" applyBorder="1" applyAlignment="1">
      <alignment horizontal="center" vertical="center"/>
    </xf>
    <xf numFmtId="0" fontId="27" fillId="0" borderId="0" xfId="6" applyFont="1" applyBorder="1" applyAlignment="1">
      <alignment horizontal="center"/>
    </xf>
    <xf numFmtId="0" fontId="27" fillId="0" borderId="0" xfId="6" applyFont="1" applyBorder="1" applyAlignment="1">
      <alignment horizontal="center" vertical="center"/>
    </xf>
    <xf numFmtId="0" fontId="4" fillId="0" borderId="2" xfId="6" applyFont="1" applyFill="1" applyBorder="1" applyAlignment="1">
      <alignment horizontal="center"/>
    </xf>
    <xf numFmtId="14" fontId="4" fillId="0" borderId="2" xfId="6" applyNumberFormat="1" applyFont="1" applyFill="1" applyBorder="1" applyAlignment="1">
      <alignment horizontal="center"/>
    </xf>
    <xf numFmtId="0" fontId="4" fillId="8" borderId="2" xfId="6" applyFont="1" applyFill="1" applyBorder="1" applyAlignment="1">
      <alignment horizontal="center"/>
    </xf>
    <xf numFmtId="14" fontId="4" fillId="8" borderId="2" xfId="6" applyNumberFormat="1" applyFont="1" applyFill="1" applyBorder="1" applyAlignment="1">
      <alignment horizontal="center"/>
    </xf>
    <xf numFmtId="0" fontId="4" fillId="0" borderId="2" xfId="9" applyFont="1" applyFill="1" applyBorder="1" applyAlignment="1">
      <alignment horizontal="left"/>
    </xf>
    <xf numFmtId="0" fontId="4" fillId="18" borderId="2" xfId="9" applyFont="1" applyFill="1" applyBorder="1" applyAlignment="1">
      <alignment horizontal="left"/>
    </xf>
    <xf numFmtId="0" fontId="4" fillId="0" borderId="11" xfId="9" applyFont="1" applyFill="1" applyBorder="1" applyAlignment="1">
      <alignment horizontal="left"/>
    </xf>
    <xf numFmtId="0" fontId="4" fillId="0" borderId="10" xfId="9" applyFont="1" applyFill="1" applyBorder="1" applyAlignment="1">
      <alignment horizontal="left"/>
    </xf>
    <xf numFmtId="0" fontId="4" fillId="0" borderId="18" xfId="9" applyFont="1" applyFill="1" applyBorder="1" applyAlignment="1">
      <alignment horizontal="left"/>
    </xf>
    <xf numFmtId="0" fontId="4" fillId="0" borderId="2" xfId="9" applyFont="1" applyBorder="1" applyAlignment="1">
      <alignment horizontal="left"/>
    </xf>
    <xf numFmtId="0" fontId="4" fillId="0" borderId="11" xfId="9" applyFont="1" applyBorder="1" applyAlignment="1">
      <alignment horizontal="left"/>
    </xf>
    <xf numFmtId="1" fontId="4" fillId="0" borderId="2" xfId="9" applyNumberFormat="1" applyFont="1" applyBorder="1" applyAlignment="1">
      <alignment horizontal="left"/>
    </xf>
    <xf numFmtId="14" fontId="4" fillId="0" borderId="2" xfId="9" applyNumberFormat="1" applyFont="1" applyFill="1" applyBorder="1" applyAlignment="1">
      <alignment horizontal="left"/>
    </xf>
    <xf numFmtId="0" fontId="4" fillId="0" borderId="0" xfId="9" applyFont="1" applyBorder="1" applyAlignment="1">
      <alignment horizontal="left"/>
    </xf>
    <xf numFmtId="0" fontId="31" fillId="0" borderId="46" xfId="7" applyFont="1" applyBorder="1" applyAlignment="1">
      <alignment horizontal="center"/>
    </xf>
    <xf numFmtId="0" fontId="31" fillId="0" borderId="27" xfId="7" applyFont="1" applyBorder="1" applyAlignment="1">
      <alignment horizontal="center"/>
    </xf>
    <xf numFmtId="1" fontId="29" fillId="0" borderId="47" xfId="7" applyNumberFormat="1" applyFont="1" applyBorder="1" applyAlignment="1">
      <alignment horizontal="center"/>
    </xf>
    <xf numFmtId="1" fontId="29" fillId="0" borderId="48" xfId="7" applyNumberFormat="1" applyFont="1" applyBorder="1" applyAlignment="1">
      <alignment horizontal="center"/>
    </xf>
    <xf numFmtId="1" fontId="29" fillId="7" borderId="48" xfId="3" applyNumberFormat="1" applyFont="1" applyBorder="1" applyAlignment="1">
      <alignment horizontal="center"/>
    </xf>
    <xf numFmtId="1" fontId="29" fillId="0" borderId="49" xfId="7" applyNumberFormat="1" applyFont="1" applyBorder="1" applyAlignment="1">
      <alignment horizontal="center"/>
    </xf>
    <xf numFmtId="1" fontId="29" fillId="7" borderId="47" xfId="3" applyNumberFormat="1" applyFont="1" applyBorder="1" applyAlignment="1">
      <alignment horizontal="center"/>
    </xf>
    <xf numFmtId="1" fontId="29" fillId="7" borderId="49" xfId="3" applyNumberFormat="1" applyFont="1" applyBorder="1" applyAlignment="1">
      <alignment horizontal="center"/>
    </xf>
    <xf numFmtId="1" fontId="29" fillId="16" borderId="48" xfId="3" applyNumberFormat="1" applyFont="1" applyFill="1" applyBorder="1" applyAlignment="1">
      <alignment horizontal="center"/>
    </xf>
    <xf numFmtId="1" fontId="21" fillId="0" borderId="48" xfId="7" applyNumberFormat="1" applyBorder="1" applyAlignment="1">
      <alignment horizontal="center"/>
    </xf>
    <xf numFmtId="1" fontId="21" fillId="0" borderId="47" xfId="7" applyNumberFormat="1" applyBorder="1" applyAlignment="1">
      <alignment horizontal="center"/>
    </xf>
    <xf numFmtId="1" fontId="21" fillId="0" borderId="0" xfId="7" applyNumberFormat="1" applyBorder="1" applyAlignment="1">
      <alignment horizontal="center"/>
    </xf>
    <xf numFmtId="0" fontId="31" fillId="0" borderId="29" xfId="7" applyFont="1" applyFill="1" applyBorder="1" applyAlignment="1">
      <alignment horizontal="center"/>
    </xf>
    <xf numFmtId="1" fontId="29" fillId="0" borderId="18" xfId="3" applyNumberFormat="1" applyFont="1" applyFill="1" applyBorder="1" applyAlignment="1">
      <alignment horizontal="center"/>
    </xf>
    <xf numFmtId="0" fontId="21" fillId="0" borderId="0" xfId="7" applyFill="1"/>
    <xf numFmtId="1" fontId="29" fillId="0" borderId="47" xfId="3" applyNumberFormat="1" applyFont="1" applyFill="1" applyBorder="1" applyAlignment="1">
      <alignment horizontal="center"/>
    </xf>
    <xf numFmtId="1" fontId="29" fillId="0" borderId="37" xfId="3" applyNumberFormat="1" applyFont="1" applyFill="1" applyBorder="1" applyAlignment="1">
      <alignment horizontal="center"/>
    </xf>
    <xf numFmtId="1" fontId="39" fillId="0" borderId="48" xfId="7" applyNumberFormat="1" applyFont="1" applyBorder="1" applyAlignment="1">
      <alignment horizontal="center"/>
    </xf>
    <xf numFmtId="1" fontId="39" fillId="0" borderId="48" xfId="3" applyNumberFormat="1" applyFont="1" applyFill="1" applyBorder="1" applyAlignment="1">
      <alignment horizontal="center"/>
    </xf>
    <xf numFmtId="1" fontId="39" fillId="0" borderId="2" xfId="3" applyNumberFormat="1" applyFont="1" applyFill="1" applyBorder="1" applyAlignment="1">
      <alignment horizontal="center"/>
    </xf>
    <xf numFmtId="0" fontId="31" fillId="0" borderId="46" xfId="7" applyFont="1" applyFill="1" applyBorder="1" applyAlignment="1">
      <alignment horizontal="center"/>
    </xf>
    <xf numFmtId="1" fontId="39" fillId="0" borderId="11" xfId="3" applyNumberFormat="1" applyFont="1" applyFill="1" applyBorder="1" applyAlignment="1">
      <alignment horizontal="center"/>
    </xf>
    <xf numFmtId="0" fontId="38" fillId="0" borderId="0" xfId="7" applyFont="1" applyFill="1"/>
    <xf numFmtId="1" fontId="21" fillId="0" borderId="50" xfId="7" applyNumberFormat="1" applyBorder="1" applyAlignment="1">
      <alignment horizontal="center"/>
    </xf>
    <xf numFmtId="0" fontId="49" fillId="0" borderId="29" xfId="0" applyFont="1" applyBorder="1" applyAlignment="1">
      <alignment horizontal="center"/>
    </xf>
    <xf numFmtId="0" fontId="49" fillId="0" borderId="46" xfId="0" applyFont="1" applyBorder="1" applyAlignment="1">
      <alignment horizontal="center"/>
    </xf>
    <xf numFmtId="0" fontId="49" fillId="0" borderId="27" xfId="0" applyFont="1" applyBorder="1" applyAlignment="1">
      <alignment horizontal="center"/>
    </xf>
    <xf numFmtId="0" fontId="49" fillId="0" borderId="26" xfId="0" applyFont="1" applyBorder="1" applyAlignment="1">
      <alignment horizontal="center"/>
    </xf>
    <xf numFmtId="0" fontId="49" fillId="0" borderId="30" xfId="0" applyFont="1" applyBorder="1" applyAlignment="1">
      <alignment horizontal="center"/>
    </xf>
    <xf numFmtId="0" fontId="49" fillId="0" borderId="31" xfId="0" applyFont="1" applyBorder="1" applyAlignment="1">
      <alignment horizontal="center"/>
    </xf>
    <xf numFmtId="0" fontId="49" fillId="0" borderId="36" xfId="0" applyFont="1" applyBorder="1" applyAlignment="1">
      <alignment horizontal="center"/>
    </xf>
    <xf numFmtId="1" fontId="29" fillId="16" borderId="47" xfId="3" applyNumberFormat="1" applyFont="1" applyFill="1" applyBorder="1" applyAlignment="1">
      <alignment horizontal="center"/>
    </xf>
    <xf numFmtId="1" fontId="29" fillId="0" borderId="2" xfId="3" applyNumberFormat="1" applyFont="1" applyFill="1" applyBorder="1" applyAlignment="1">
      <alignment horizontal="center"/>
    </xf>
    <xf numFmtId="1" fontId="29" fillId="0" borderId="48" xfId="10" applyNumberFormat="1" applyFont="1" applyBorder="1" applyAlignment="1">
      <alignment horizontal="center"/>
    </xf>
    <xf numFmtId="0" fontId="7" fillId="0" borderId="0" xfId="10" applyFont="1" applyBorder="1" applyAlignment="1">
      <alignment horizontal="center"/>
    </xf>
    <xf numFmtId="1" fontId="29" fillId="0" borderId="48" xfId="3" applyNumberFormat="1" applyFont="1" applyFill="1" applyBorder="1" applyAlignment="1">
      <alignment horizontal="center"/>
    </xf>
    <xf numFmtId="1" fontId="29" fillId="0" borderId="48" xfId="9" applyNumberFormat="1" applyFont="1" applyBorder="1" applyAlignment="1">
      <alignment horizontal="center"/>
    </xf>
    <xf numFmtId="1" fontId="29" fillId="0" borderId="0" xfId="9" applyNumberFormat="1" applyFont="1" applyBorder="1" applyAlignment="1">
      <alignment horizontal="center"/>
    </xf>
    <xf numFmtId="1" fontId="1" fillId="0" borderId="47" xfId="8" applyNumberFormat="1" applyBorder="1" applyAlignment="1">
      <alignment horizontal="center"/>
    </xf>
    <xf numFmtId="1" fontId="1" fillId="0" borderId="0" xfId="8" applyNumberFormat="1" applyBorder="1" applyAlignment="1">
      <alignment horizontal="center"/>
    </xf>
    <xf numFmtId="1" fontId="21" fillId="0" borderId="0" xfId="9" applyNumberFormat="1" applyBorder="1" applyAlignment="1">
      <alignment horizontal="center"/>
    </xf>
    <xf numFmtId="1" fontId="27" fillId="0" borderId="0" xfId="14" applyNumberFormat="1" applyFont="1" applyBorder="1" applyAlignment="1">
      <alignment horizontal="center"/>
    </xf>
    <xf numFmtId="0" fontId="31" fillId="0" borderId="30" xfId="9" applyFont="1" applyFill="1" applyBorder="1" applyAlignment="1">
      <alignment horizontal="center"/>
    </xf>
    <xf numFmtId="1" fontId="27" fillId="0" borderId="0" xfId="3" applyNumberFormat="1" applyFont="1" applyFill="1" applyBorder="1" applyAlignment="1">
      <alignment horizontal="center"/>
    </xf>
    <xf numFmtId="0" fontId="27" fillId="0" borderId="0" xfId="9" applyFont="1" applyFill="1" applyBorder="1"/>
    <xf numFmtId="0" fontId="49" fillId="0" borderId="29" xfId="7" applyFont="1" applyBorder="1" applyAlignment="1">
      <alignment horizontal="center"/>
    </xf>
    <xf numFmtId="0" fontId="49" fillId="0" borderId="46" xfId="7" applyFont="1" applyBorder="1" applyAlignment="1">
      <alignment horizontal="center"/>
    </xf>
    <xf numFmtId="0" fontId="49" fillId="0" borderId="27" xfId="7" applyFont="1" applyBorder="1" applyAlignment="1">
      <alignment horizontal="center"/>
    </xf>
    <xf numFmtId="0" fontId="49" fillId="0" borderId="26" xfId="7" applyFont="1" applyBorder="1" applyAlignment="1">
      <alignment horizontal="center"/>
    </xf>
    <xf numFmtId="0" fontId="49" fillId="0" borderId="30" xfId="7" applyFont="1" applyBorder="1" applyAlignment="1">
      <alignment horizontal="center"/>
    </xf>
    <xf numFmtId="0" fontId="49" fillId="0" borderId="31" xfId="7" applyFont="1" applyBorder="1" applyAlignment="1">
      <alignment horizontal="center"/>
    </xf>
    <xf numFmtId="0" fontId="7" fillId="0" borderId="2" xfId="16" applyFont="1" applyFill="1" applyBorder="1" applyAlignment="1">
      <alignment horizontal="center"/>
    </xf>
    <xf numFmtId="14" fontId="7" fillId="0" borderId="2" xfId="16" applyNumberFormat="1" applyFont="1" applyFill="1" applyBorder="1" applyAlignment="1">
      <alignment horizontal="center"/>
    </xf>
    <xf numFmtId="0" fontId="1" fillId="0" borderId="0" xfId="16" applyBorder="1"/>
    <xf numFmtId="1" fontId="7" fillId="0" borderId="2" xfId="16" applyNumberFormat="1" applyFont="1" applyFill="1" applyBorder="1" applyAlignment="1">
      <alignment horizontal="center"/>
    </xf>
    <xf numFmtId="0" fontId="7" fillId="18" borderId="2" xfId="16" applyFont="1" applyFill="1" applyBorder="1" applyAlignment="1">
      <alignment horizontal="center"/>
    </xf>
    <xf numFmtId="0" fontId="7" fillId="0" borderId="11" xfId="16" applyFont="1" applyFill="1" applyBorder="1" applyAlignment="1">
      <alignment horizontal="center"/>
    </xf>
    <xf numFmtId="0" fontId="7" fillId="0" borderId="10" xfId="16" applyFont="1" applyFill="1" applyBorder="1" applyAlignment="1">
      <alignment horizontal="center"/>
    </xf>
    <xf numFmtId="0" fontId="21" fillId="21" borderId="0" xfId="7" applyFill="1"/>
    <xf numFmtId="0" fontId="21" fillId="9" borderId="0" xfId="7" applyFill="1"/>
    <xf numFmtId="0" fontId="1" fillId="0" borderId="0" xfId="16" applyFont="1" applyBorder="1"/>
    <xf numFmtId="0" fontId="21" fillId="26" borderId="0" xfId="7" applyFill="1"/>
    <xf numFmtId="0" fontId="7" fillId="8" borderId="2" xfId="16" applyFont="1" applyFill="1" applyBorder="1" applyAlignment="1">
      <alignment horizontal="center"/>
    </xf>
    <xf numFmtId="14" fontId="7" fillId="8" borderId="2" xfId="16" applyNumberFormat="1" applyFont="1" applyFill="1" applyBorder="1" applyAlignment="1">
      <alignment horizontal="center"/>
    </xf>
    <xf numFmtId="1" fontId="7" fillId="8" borderId="2" xfId="16" applyNumberFormat="1" applyFont="1" applyFill="1" applyBorder="1" applyAlignment="1">
      <alignment horizontal="center"/>
    </xf>
    <xf numFmtId="0" fontId="7" fillId="8" borderId="11" xfId="16" applyFont="1" applyFill="1" applyBorder="1" applyAlignment="1">
      <alignment horizontal="center"/>
    </xf>
    <xf numFmtId="0" fontId="7" fillId="8" borderId="10" xfId="16" applyFont="1" applyFill="1" applyBorder="1" applyAlignment="1">
      <alignment horizontal="center"/>
    </xf>
    <xf numFmtId="0" fontId="7" fillId="0" borderId="2" xfId="16" applyFont="1" applyBorder="1" applyAlignment="1">
      <alignment horizontal="center"/>
    </xf>
    <xf numFmtId="1" fontId="7" fillId="0" borderId="2" xfId="16" applyNumberFormat="1" applyFont="1" applyBorder="1" applyAlignment="1">
      <alignment horizontal="center"/>
    </xf>
    <xf numFmtId="0" fontId="7" fillId="0" borderId="11" xfId="16" applyFont="1" applyBorder="1" applyAlignment="1">
      <alignment horizontal="center"/>
    </xf>
    <xf numFmtId="0" fontId="1" fillId="0" borderId="11" xfId="16" applyBorder="1"/>
    <xf numFmtId="0" fontId="1" fillId="18" borderId="2" xfId="16" applyFill="1" applyBorder="1"/>
    <xf numFmtId="0" fontId="1" fillId="8" borderId="0" xfId="16" applyFill="1" applyBorder="1"/>
    <xf numFmtId="0" fontId="1" fillId="8" borderId="2" xfId="16" applyFill="1" applyBorder="1"/>
    <xf numFmtId="0" fontId="7" fillId="0" borderId="0" xfId="16" applyFont="1" applyBorder="1" applyAlignment="1">
      <alignment horizontal="center"/>
    </xf>
    <xf numFmtId="0" fontId="7" fillId="0" borderId="2" xfId="6" applyFont="1" applyFill="1" applyBorder="1" applyAlignment="1">
      <alignment horizontal="center"/>
    </xf>
    <xf numFmtId="14" fontId="7" fillId="0" borderId="2" xfId="6" applyNumberFormat="1" applyFont="1" applyFill="1" applyBorder="1" applyAlignment="1">
      <alignment horizontal="center"/>
    </xf>
    <xf numFmtId="1" fontId="7" fillId="0" borderId="2" xfId="6" applyNumberFormat="1" applyFont="1" applyFill="1" applyBorder="1" applyAlignment="1">
      <alignment horizontal="center"/>
    </xf>
    <xf numFmtId="1" fontId="29" fillId="13" borderId="8" xfId="3" applyNumberFormat="1" applyFont="1" applyFill="1" applyBorder="1" applyAlignment="1">
      <alignment horizontal="center"/>
    </xf>
    <xf numFmtId="1" fontId="29" fillId="13" borderId="15" xfId="3" applyNumberFormat="1" applyFont="1" applyFill="1" applyBorder="1" applyAlignment="1">
      <alignment horizontal="center"/>
    </xf>
    <xf numFmtId="0" fontId="9" fillId="0" borderId="0" xfId="0" applyFont="1" applyBorder="1"/>
    <xf numFmtId="0" fontId="0" fillId="0" borderId="0" xfId="0" applyBorder="1"/>
    <xf numFmtId="14" fontId="0" fillId="0" borderId="0" xfId="0" applyNumberFormat="1" applyFont="1" applyBorder="1" applyAlignment="1"/>
    <xf numFmtId="1" fontId="29" fillId="7" borderId="25" xfId="3" applyNumberFormat="1" applyFont="1" applyBorder="1" applyAlignment="1">
      <alignment horizontal="center"/>
    </xf>
    <xf numFmtId="0" fontId="7" fillId="0" borderId="2" xfId="12" applyFont="1" applyFill="1" applyBorder="1" applyAlignment="1">
      <alignment horizontal="center"/>
    </xf>
    <xf numFmtId="14" fontId="7" fillId="0" borderId="2" xfId="12" applyNumberFormat="1" applyFont="1" applyFill="1" applyBorder="1" applyAlignment="1">
      <alignment horizontal="center"/>
    </xf>
    <xf numFmtId="1" fontId="7" fillId="0" borderId="2" xfId="12" applyNumberFormat="1" applyFont="1" applyFill="1" applyBorder="1" applyAlignment="1">
      <alignment horizontal="center"/>
    </xf>
    <xf numFmtId="0" fontId="30" fillId="8" borderId="2" xfId="12" applyFont="1" applyFill="1" applyBorder="1" applyAlignment="1">
      <alignment horizontal="center"/>
    </xf>
    <xf numFmtId="14" fontId="30" fillId="8" borderId="2" xfId="12" applyNumberFormat="1" applyFont="1" applyFill="1" applyBorder="1" applyAlignment="1">
      <alignment horizontal="center"/>
    </xf>
    <xf numFmtId="1" fontId="30" fillId="8" borderId="2" xfId="12" applyNumberFormat="1" applyFont="1" applyFill="1" applyBorder="1" applyAlignment="1">
      <alignment horizontal="center"/>
    </xf>
    <xf numFmtId="0" fontId="7" fillId="0" borderId="21" xfId="12" applyFont="1" applyFill="1" applyBorder="1" applyAlignment="1">
      <alignment horizontal="center"/>
    </xf>
    <xf numFmtId="0" fontId="50" fillId="8" borderId="2" xfId="6" applyFont="1" applyFill="1" applyBorder="1" applyAlignment="1">
      <alignment horizontal="center"/>
    </xf>
    <xf numFmtId="0" fontId="30" fillId="8" borderId="2" xfId="6" applyFont="1" applyFill="1" applyBorder="1" applyAlignment="1">
      <alignment horizontal="center"/>
    </xf>
    <xf numFmtId="0" fontId="3" fillId="0" borderId="2" xfId="6" applyFont="1" applyFill="1" applyBorder="1" applyAlignment="1">
      <alignment horizontal="center"/>
    </xf>
    <xf numFmtId="14" fontId="3" fillId="0" borderId="2" xfId="6" applyNumberFormat="1" applyFont="1" applyFill="1" applyBorder="1" applyAlignment="1">
      <alignment horizontal="center"/>
    </xf>
    <xf numFmtId="1" fontId="3" fillId="0" borderId="2" xfId="6" applyNumberFormat="1" applyFont="1" applyFill="1" applyBorder="1" applyAlignment="1">
      <alignment horizontal="center"/>
    </xf>
    <xf numFmtId="0" fontId="9" fillId="0" borderId="2" xfId="6" applyFont="1" applyFill="1" applyBorder="1" applyAlignment="1">
      <alignment horizontal="center"/>
    </xf>
    <xf numFmtId="0" fontId="54" fillId="0" borderId="29" xfId="7" applyFont="1" applyBorder="1" applyAlignment="1">
      <alignment horizontal="center"/>
    </xf>
    <xf numFmtId="0" fontId="54" fillId="0" borderId="46" xfId="7" applyFont="1" applyBorder="1" applyAlignment="1">
      <alignment horizontal="center"/>
    </xf>
    <xf numFmtId="0" fontId="54" fillId="0" borderId="27" xfId="7" applyFont="1" applyBorder="1" applyAlignment="1">
      <alignment horizontal="center"/>
    </xf>
    <xf numFmtId="0" fontId="54" fillId="0" borderId="26" xfId="7" applyFont="1" applyBorder="1" applyAlignment="1">
      <alignment horizontal="center"/>
    </xf>
    <xf numFmtId="0" fontId="54" fillId="0" borderId="30" xfId="7" applyFont="1" applyBorder="1" applyAlignment="1">
      <alignment horizontal="center"/>
    </xf>
    <xf numFmtId="0" fontId="54" fillId="0" borderId="31" xfId="7" applyFont="1" applyBorder="1" applyAlignment="1">
      <alignment horizontal="center"/>
    </xf>
    <xf numFmtId="14" fontId="21" fillId="0" borderId="0" xfId="7" applyNumberFormat="1" applyFont="1"/>
    <xf numFmtId="0" fontId="7" fillId="0" borderId="2" xfId="6" applyFont="1" applyFill="1" applyBorder="1" applyAlignment="1">
      <alignment horizontal="right"/>
    </xf>
    <xf numFmtId="1" fontId="3" fillId="0" borderId="2" xfId="6" applyNumberFormat="1" applyFont="1" applyFill="1" applyBorder="1" applyAlignment="1">
      <alignment horizontal="right"/>
    </xf>
    <xf numFmtId="0" fontId="3" fillId="8" borderId="2" xfId="6" applyFont="1" applyFill="1" applyBorder="1" applyAlignment="1">
      <alignment horizontal="center"/>
    </xf>
    <xf numFmtId="0" fontId="7" fillId="8" borderId="2" xfId="6" applyFont="1" applyFill="1" applyBorder="1" applyAlignment="1">
      <alignment horizontal="right"/>
    </xf>
    <xf numFmtId="1" fontId="3" fillId="8" borderId="2" xfId="6" applyNumberFormat="1" applyFont="1" applyFill="1" applyBorder="1" applyAlignment="1">
      <alignment horizontal="right"/>
    </xf>
    <xf numFmtId="0" fontId="7" fillId="0" borderId="0" xfId="6" applyFont="1" applyBorder="1" applyAlignment="1">
      <alignment horizontal="center"/>
    </xf>
    <xf numFmtId="1" fontId="3" fillId="0" borderId="0" xfId="6" applyNumberFormat="1" applyFont="1" applyBorder="1" applyAlignment="1">
      <alignment horizontal="right"/>
    </xf>
    <xf numFmtId="0" fontId="3" fillId="0" borderId="0" xfId="6" applyFont="1" applyBorder="1" applyAlignment="1">
      <alignment horizontal="center"/>
    </xf>
    <xf numFmtId="0" fontId="7" fillId="0" borderId="0" xfId="6" applyFont="1" applyBorder="1" applyAlignment="1">
      <alignment horizontal="right"/>
    </xf>
    <xf numFmtId="0" fontId="8" fillId="0" borderId="2" xfId="6" applyFont="1" applyFill="1" applyBorder="1" applyAlignment="1">
      <alignment horizontal="right"/>
    </xf>
    <xf numFmtId="14" fontId="3" fillId="8" borderId="2" xfId="6" applyNumberFormat="1" applyFont="1" applyFill="1" applyBorder="1" applyAlignment="1">
      <alignment horizontal="center"/>
    </xf>
    <xf numFmtId="0" fontId="8" fillId="8" borderId="2" xfId="6" applyFont="1" applyFill="1" applyBorder="1" applyAlignment="1">
      <alignment horizontal="right"/>
    </xf>
    <xf numFmtId="1" fontId="3" fillId="8" borderId="2" xfId="6" applyNumberFormat="1" applyFont="1" applyFill="1" applyBorder="1" applyAlignment="1">
      <alignment horizontal="center"/>
    </xf>
    <xf numFmtId="0" fontId="8" fillId="0" borderId="0" xfId="6" applyFont="1" applyAlignment="1">
      <alignment horizontal="right"/>
    </xf>
    <xf numFmtId="0" fontId="7" fillId="18" borderId="2" xfId="6" applyFont="1" applyFill="1" applyBorder="1" applyAlignment="1">
      <alignment horizontal="center"/>
    </xf>
    <xf numFmtId="14" fontId="7" fillId="18" borderId="2" xfId="6" applyNumberFormat="1" applyFont="1" applyFill="1" applyBorder="1" applyAlignment="1">
      <alignment horizontal="center"/>
    </xf>
    <xf numFmtId="1" fontId="7" fillId="18" borderId="2" xfId="6" applyNumberFormat="1" applyFont="1" applyFill="1" applyBorder="1" applyAlignment="1">
      <alignment horizontal="center"/>
    </xf>
    <xf numFmtId="0" fontId="7" fillId="18" borderId="10" xfId="6" applyFont="1" applyFill="1" applyBorder="1" applyAlignment="1">
      <alignment horizontal="center"/>
    </xf>
    <xf numFmtId="0" fontId="7" fillId="18" borderId="11" xfId="6" applyFont="1" applyFill="1" applyBorder="1" applyAlignment="1">
      <alignment horizontal="center"/>
    </xf>
    <xf numFmtId="0" fontId="6" fillId="18" borderId="0" xfId="6" applyFont="1" applyFill="1" applyBorder="1" applyAlignment="1">
      <alignment horizontal="center" vertical="center"/>
    </xf>
    <xf numFmtId="0" fontId="47" fillId="18" borderId="2" xfId="6" applyFont="1" applyFill="1" applyBorder="1" applyAlignment="1">
      <alignment horizontal="center"/>
    </xf>
    <xf numFmtId="14" fontId="47" fillId="18" borderId="2" xfId="6" applyNumberFormat="1" applyFont="1" applyFill="1" applyBorder="1" applyAlignment="1">
      <alignment horizontal="center"/>
    </xf>
    <xf numFmtId="1" fontId="47" fillId="18" borderId="2" xfId="6" applyNumberFormat="1" applyFont="1" applyFill="1" applyBorder="1" applyAlignment="1">
      <alignment horizontal="center"/>
    </xf>
    <xf numFmtId="0" fontId="47" fillId="18" borderId="10" xfId="6" applyFont="1" applyFill="1" applyBorder="1" applyAlignment="1">
      <alignment horizontal="center"/>
    </xf>
    <xf numFmtId="0" fontId="47" fillId="18" borderId="11" xfId="6" applyFont="1" applyFill="1" applyBorder="1" applyAlignment="1">
      <alignment horizontal="center"/>
    </xf>
    <xf numFmtId="0" fontId="30" fillId="18" borderId="2" xfId="6" applyFont="1" applyFill="1" applyBorder="1" applyAlignment="1">
      <alignment horizontal="center"/>
    </xf>
    <xf numFmtId="1" fontId="27" fillId="7" borderId="8" xfId="3" applyNumberFormat="1" applyFont="1" applyBorder="1" applyAlignment="1">
      <alignment horizontal="center"/>
    </xf>
    <xf numFmtId="1" fontId="21" fillId="0" borderId="2" xfId="4" applyNumberFormat="1" applyFont="1" applyBorder="1" applyAlignment="1">
      <alignment horizontal="center"/>
    </xf>
    <xf numFmtId="1" fontId="21" fillId="0" borderId="9" xfId="4" applyNumberFormat="1" applyFont="1" applyBorder="1" applyAlignment="1">
      <alignment horizontal="center"/>
    </xf>
    <xf numFmtId="1" fontId="27" fillId="7" borderId="11" xfId="3" applyNumberFormat="1" applyFont="1" applyBorder="1" applyAlignment="1">
      <alignment horizontal="center"/>
    </xf>
    <xf numFmtId="1" fontId="21" fillId="0" borderId="10" xfId="4" applyNumberFormat="1" applyFont="1" applyBorder="1" applyAlignment="1">
      <alignment horizontal="center"/>
    </xf>
    <xf numFmtId="1" fontId="21" fillId="0" borderId="15" xfId="4" applyNumberFormat="1" applyFont="1" applyBorder="1" applyAlignment="1">
      <alignment horizontal="center"/>
    </xf>
    <xf numFmtId="1" fontId="21" fillId="0" borderId="11" xfId="4" applyNumberFormat="1" applyFont="1" applyBorder="1" applyAlignment="1">
      <alignment horizontal="center"/>
    </xf>
    <xf numFmtId="1" fontId="21" fillId="0" borderId="8" xfId="4" applyNumberFormat="1" applyFont="1" applyBorder="1" applyAlignment="1">
      <alignment horizontal="center"/>
    </xf>
    <xf numFmtId="1" fontId="27" fillId="7" borderId="15" xfId="3" applyNumberFormat="1" applyFont="1" applyBorder="1" applyAlignment="1">
      <alignment horizontal="center"/>
    </xf>
    <xf numFmtId="1" fontId="27" fillId="7" borderId="10" xfId="3" applyNumberFormat="1" applyFont="1" applyBorder="1" applyAlignment="1">
      <alignment horizontal="center"/>
    </xf>
    <xf numFmtId="1" fontId="27" fillId="13" borderId="8" xfId="3" applyNumberFormat="1" applyFont="1" applyFill="1" applyBorder="1" applyAlignment="1">
      <alignment horizontal="center"/>
    </xf>
    <xf numFmtId="1" fontId="27" fillId="13" borderId="2" xfId="3" applyNumberFormat="1" applyFont="1" applyFill="1" applyBorder="1" applyAlignment="1">
      <alignment horizontal="center"/>
    </xf>
    <xf numFmtId="1" fontId="4" fillId="0" borderId="2" xfId="6" applyNumberFormat="1" applyFont="1" applyFill="1" applyBorder="1" applyAlignment="1">
      <alignment horizontal="center"/>
    </xf>
    <xf numFmtId="0" fontId="26" fillId="0" borderId="29" xfId="9" applyFont="1" applyBorder="1" applyAlignment="1">
      <alignment horizontal="center"/>
    </xf>
    <xf numFmtId="0" fontId="26" fillId="0" borderId="30" xfId="9" applyFont="1" applyBorder="1" applyAlignment="1">
      <alignment horizontal="center"/>
    </xf>
    <xf numFmtId="0" fontId="26" fillId="0" borderId="26" xfId="9" applyFont="1" applyBorder="1" applyAlignment="1">
      <alignment horizontal="center"/>
    </xf>
    <xf numFmtId="0" fontId="26" fillId="0" borderId="31" xfId="9" applyFont="1" applyBorder="1" applyAlignment="1">
      <alignment horizontal="center"/>
    </xf>
    <xf numFmtId="14" fontId="21" fillId="0" borderId="0" xfId="9" applyNumberFormat="1" applyFont="1"/>
    <xf numFmtId="1" fontId="27" fillId="16" borderId="11" xfId="2" applyNumberFormat="1" applyFont="1" applyFill="1" applyBorder="1" applyAlignment="1">
      <alignment horizontal="center"/>
    </xf>
    <xf numFmtId="1" fontId="27" fillId="0" borderId="0" xfId="2" applyNumberFormat="1" applyFont="1" applyFill="1" applyBorder="1" applyAlignment="1">
      <alignment horizontal="center"/>
    </xf>
    <xf numFmtId="0" fontId="4" fillId="18" borderId="2" xfId="6" applyFont="1" applyFill="1" applyBorder="1" applyAlignment="1">
      <alignment horizontal="center"/>
    </xf>
    <xf numFmtId="0" fontId="4" fillId="0" borderId="11" xfId="6" applyFont="1" applyFill="1" applyBorder="1" applyAlignment="1">
      <alignment horizontal="center"/>
    </xf>
    <xf numFmtId="0" fontId="4" fillId="0" borderId="10" xfId="6" applyFont="1" applyFill="1" applyBorder="1" applyAlignment="1">
      <alignment horizontal="center"/>
    </xf>
    <xf numFmtId="1" fontId="27" fillId="0" borderId="11" xfId="14" applyNumberFormat="1" applyFont="1" applyBorder="1" applyAlignment="1">
      <alignment horizontal="center"/>
    </xf>
    <xf numFmtId="1" fontId="27" fillId="7" borderId="11" xfId="2" applyNumberFormat="1" applyFont="1" applyBorder="1" applyAlignment="1">
      <alignment horizontal="center"/>
    </xf>
    <xf numFmtId="1" fontId="4" fillId="8" borderId="2" xfId="6" applyNumberFormat="1" applyFont="1" applyFill="1" applyBorder="1" applyAlignment="1">
      <alignment horizontal="center"/>
    </xf>
    <xf numFmtId="0" fontId="4" fillId="8" borderId="11" xfId="6" applyFont="1" applyFill="1" applyBorder="1" applyAlignment="1">
      <alignment horizontal="center"/>
    </xf>
    <xf numFmtId="0" fontId="4" fillId="8" borderId="10" xfId="6" applyFont="1" applyFill="1" applyBorder="1" applyAlignment="1">
      <alignment horizontal="center"/>
    </xf>
    <xf numFmtId="0" fontId="4" fillId="0" borderId="2" xfId="6" applyFont="1" applyBorder="1" applyAlignment="1">
      <alignment horizontal="center"/>
    </xf>
    <xf numFmtId="1" fontId="4" fillId="0" borderId="2" xfId="6" applyNumberFormat="1" applyFont="1" applyBorder="1" applyAlignment="1">
      <alignment horizontal="center"/>
    </xf>
    <xf numFmtId="0" fontId="4" fillId="0" borderId="11" xfId="6" applyFont="1" applyBorder="1" applyAlignment="1">
      <alignment horizontal="center"/>
    </xf>
    <xf numFmtId="1" fontId="27" fillId="16" borderId="14" xfId="2" applyNumberFormat="1" applyFont="1" applyFill="1" applyBorder="1" applyAlignment="1">
      <alignment horizontal="center"/>
    </xf>
    <xf numFmtId="1" fontId="27" fillId="16" borderId="18" xfId="2" applyNumberFormat="1" applyFont="1" applyFill="1" applyBorder="1" applyAlignment="1">
      <alignment horizontal="center"/>
    </xf>
    <xf numFmtId="0" fontId="4" fillId="0" borderId="0" xfId="9" applyFont="1" applyAlignment="1">
      <alignment horizontal="center"/>
    </xf>
    <xf numFmtId="0" fontId="4" fillId="0" borderId="11" xfId="9" applyFont="1" applyFill="1" applyBorder="1" applyAlignment="1">
      <alignment horizontal="center"/>
    </xf>
    <xf numFmtId="0" fontId="4" fillId="8" borderId="11" xfId="9" applyFont="1" applyFill="1" applyBorder="1" applyAlignment="1">
      <alignment horizontal="center"/>
    </xf>
    <xf numFmtId="0" fontId="4" fillId="0" borderId="2" xfId="9" applyFont="1" applyFill="1" applyBorder="1" applyAlignment="1">
      <alignment horizontal="center"/>
    </xf>
    <xf numFmtId="0" fontId="4" fillId="0" borderId="11" xfId="9" applyFont="1" applyBorder="1" applyAlignment="1">
      <alignment horizontal="center"/>
    </xf>
    <xf numFmtId="0" fontId="54" fillId="0" borderId="29" xfId="0" applyFont="1" applyBorder="1" applyAlignment="1">
      <alignment horizontal="center"/>
    </xf>
    <xf numFmtId="0" fontId="54" fillId="0" borderId="46" xfId="0" applyFont="1" applyBorder="1" applyAlignment="1">
      <alignment horizontal="center"/>
    </xf>
    <xf numFmtId="0" fontId="54" fillId="0" borderId="27" xfId="0" applyFont="1" applyBorder="1" applyAlignment="1">
      <alignment horizontal="center"/>
    </xf>
    <xf numFmtId="0" fontId="54" fillId="0" borderId="26" xfId="0" applyFont="1" applyBorder="1" applyAlignment="1">
      <alignment horizontal="center"/>
    </xf>
    <xf numFmtId="0" fontId="54" fillId="0" borderId="30" xfId="0" applyFont="1" applyBorder="1" applyAlignment="1">
      <alignment horizontal="center"/>
    </xf>
    <xf numFmtId="0" fontId="54" fillId="0" borderId="31" xfId="0" applyFont="1" applyBorder="1" applyAlignment="1">
      <alignment horizontal="center"/>
    </xf>
    <xf numFmtId="1" fontId="27" fillId="0" borderId="8" xfId="9" applyNumberFormat="1" applyFont="1" applyBorder="1" applyAlignment="1">
      <alignment horizontal="center"/>
    </xf>
    <xf numFmtId="1" fontId="27" fillId="0" borderId="11" xfId="9" applyNumberFormat="1" applyFont="1" applyBorder="1" applyAlignment="1">
      <alignment horizontal="center"/>
    </xf>
    <xf numFmtId="1" fontId="27" fillId="0" borderId="2" xfId="9" applyNumberFormat="1" applyFont="1" applyBorder="1" applyAlignment="1">
      <alignment horizontal="center"/>
    </xf>
    <xf numFmtId="1" fontId="27" fillId="0" borderId="10" xfId="9" applyNumberFormat="1" applyFont="1" applyBorder="1" applyAlignment="1">
      <alignment horizontal="center"/>
    </xf>
    <xf numFmtId="1" fontId="27" fillId="0" borderId="9" xfId="9" applyNumberFormat="1" applyFont="1" applyBorder="1" applyAlignment="1">
      <alignment horizontal="center"/>
    </xf>
    <xf numFmtId="1" fontId="27" fillId="0" borderId="48" xfId="9" applyNumberFormat="1" applyFont="1" applyBorder="1" applyAlignment="1">
      <alignment horizontal="center"/>
    </xf>
    <xf numFmtId="1" fontId="27" fillId="0" borderId="15" xfId="9" applyNumberFormat="1" applyFont="1" applyBorder="1" applyAlignment="1">
      <alignment horizontal="center"/>
    </xf>
    <xf numFmtId="1" fontId="27" fillId="0" borderId="0" xfId="9" applyNumberFormat="1" applyFont="1" applyBorder="1" applyAlignment="1">
      <alignment horizontal="center"/>
    </xf>
    <xf numFmtId="1" fontId="4" fillId="0" borderId="2" xfId="9" applyNumberFormat="1" applyFont="1" applyFill="1" applyBorder="1" applyAlignment="1">
      <alignment horizontal="left"/>
    </xf>
    <xf numFmtId="1" fontId="27" fillId="16" borderId="8" xfId="3" applyNumberFormat="1" applyFont="1" applyFill="1" applyBorder="1" applyAlignment="1">
      <alignment horizontal="center"/>
    </xf>
    <xf numFmtId="1" fontId="27" fillId="0" borderId="44" xfId="9" applyNumberFormat="1" applyFont="1" applyBorder="1" applyAlignment="1">
      <alignment horizontal="center"/>
    </xf>
    <xf numFmtId="1" fontId="27" fillId="0" borderId="12" xfId="9" applyNumberFormat="1" applyFont="1" applyBorder="1" applyAlignment="1">
      <alignment horizontal="center"/>
    </xf>
    <xf numFmtId="1" fontId="27" fillId="0" borderId="13" xfId="9" applyNumberFormat="1" applyFont="1" applyBorder="1" applyAlignment="1">
      <alignment horizontal="center"/>
    </xf>
    <xf numFmtId="1" fontId="27" fillId="0" borderId="14" xfId="9" applyNumberFormat="1" applyFont="1" applyBorder="1" applyAlignment="1">
      <alignment horizontal="center"/>
    </xf>
    <xf numFmtId="1" fontId="27" fillId="0" borderId="23" xfId="9" applyNumberFormat="1" applyFont="1" applyBorder="1" applyAlignment="1">
      <alignment horizontal="center"/>
    </xf>
    <xf numFmtId="1" fontId="27" fillId="0" borderId="24" xfId="9" applyNumberFormat="1" applyFont="1" applyBorder="1" applyAlignment="1">
      <alignment horizontal="center"/>
    </xf>
    <xf numFmtId="1" fontId="27" fillId="0" borderId="16" xfId="9" applyNumberFormat="1" applyFont="1" applyBorder="1" applyAlignment="1">
      <alignment horizontal="center"/>
    </xf>
    <xf numFmtId="1" fontId="27" fillId="0" borderId="7" xfId="9" applyNumberFormat="1" applyFont="1" applyBorder="1" applyAlignment="1">
      <alignment horizontal="center"/>
    </xf>
    <xf numFmtId="1" fontId="27" fillId="0" borderId="17" xfId="9" applyNumberFormat="1" applyFont="1" applyBorder="1" applyAlignment="1">
      <alignment horizontal="center"/>
    </xf>
    <xf numFmtId="1" fontId="27" fillId="0" borderId="18" xfId="9" applyNumberFormat="1" applyFont="1" applyBorder="1" applyAlignment="1">
      <alignment horizontal="center"/>
    </xf>
    <xf numFmtId="1" fontId="27" fillId="0" borderId="19" xfId="9" applyNumberFormat="1" applyFont="1" applyBorder="1" applyAlignment="1">
      <alignment horizontal="center"/>
    </xf>
    <xf numFmtId="1" fontId="27" fillId="0" borderId="25" xfId="9" applyNumberFormat="1" applyFont="1" applyBorder="1" applyAlignment="1">
      <alignment horizontal="center"/>
    </xf>
    <xf numFmtId="14" fontId="27" fillId="0" borderId="27" xfId="9" applyNumberFormat="1" applyFont="1" applyBorder="1" applyAlignment="1">
      <alignment horizontal="left"/>
    </xf>
    <xf numFmtId="0" fontId="27" fillId="0" borderId="2" xfId="9" applyFont="1" applyFill="1" applyBorder="1" applyAlignment="1">
      <alignment horizontal="center"/>
    </xf>
    <xf numFmtId="14" fontId="27" fillId="0" borderId="2" xfId="9" applyNumberFormat="1" applyFont="1" applyFill="1" applyBorder="1" applyAlignment="1">
      <alignment horizontal="center"/>
    </xf>
    <xf numFmtId="0" fontId="27" fillId="18" borderId="2" xfId="9" applyFont="1" applyFill="1" applyBorder="1" applyAlignment="1">
      <alignment horizontal="center"/>
    </xf>
    <xf numFmtId="0" fontId="27" fillId="0" borderId="11" xfId="9" applyFont="1" applyFill="1" applyBorder="1" applyAlignment="1">
      <alignment horizontal="center"/>
    </xf>
    <xf numFmtId="0" fontId="27" fillId="0" borderId="10" xfId="9" applyFont="1" applyFill="1" applyBorder="1" applyAlignment="1">
      <alignment horizontal="center"/>
    </xf>
    <xf numFmtId="0" fontId="27" fillId="8" borderId="2" xfId="9" applyFont="1" applyFill="1" applyBorder="1" applyAlignment="1">
      <alignment horizontal="center"/>
    </xf>
    <xf numFmtId="14" fontId="27" fillId="8" borderId="2" xfId="9" applyNumberFormat="1" applyFont="1" applyFill="1" applyBorder="1" applyAlignment="1">
      <alignment horizontal="center"/>
    </xf>
    <xf numFmtId="1" fontId="27" fillId="8" borderId="2" xfId="9" applyNumberFormat="1" applyFont="1" applyFill="1" applyBorder="1" applyAlignment="1">
      <alignment horizontal="center"/>
    </xf>
    <xf numFmtId="0" fontId="27" fillId="8" borderId="11" xfId="9" applyFont="1" applyFill="1" applyBorder="1" applyAlignment="1">
      <alignment horizontal="center"/>
    </xf>
    <xf numFmtId="0" fontId="27" fillId="0" borderId="21" xfId="9" applyFont="1" applyFill="1" applyBorder="1" applyAlignment="1">
      <alignment horizontal="center"/>
    </xf>
    <xf numFmtId="1" fontId="27" fillId="0" borderId="2" xfId="9" applyNumberFormat="1" applyFont="1" applyFill="1" applyBorder="1" applyAlignment="1">
      <alignment horizontal="center"/>
    </xf>
    <xf numFmtId="0" fontId="27" fillId="0" borderId="2" xfId="9" applyFont="1" applyBorder="1" applyAlignment="1">
      <alignment horizontal="center"/>
    </xf>
    <xf numFmtId="0" fontId="27" fillId="0" borderId="11" xfId="9" applyFont="1" applyBorder="1" applyAlignment="1">
      <alignment horizontal="center"/>
    </xf>
    <xf numFmtId="1" fontId="27" fillId="0" borderId="0" xfId="9" applyNumberFormat="1" applyFont="1" applyBorder="1" applyAlignment="1">
      <alignment vertical="center"/>
    </xf>
    <xf numFmtId="1" fontId="27" fillId="0" borderId="0" xfId="9" applyNumberFormat="1" applyFont="1" applyAlignment="1">
      <alignment vertical="center"/>
    </xf>
    <xf numFmtId="0" fontId="21" fillId="0" borderId="0" xfId="9" applyFont="1" applyFill="1"/>
    <xf numFmtId="0" fontId="7" fillId="15" borderId="0" xfId="0" applyFont="1" applyFill="1"/>
    <xf numFmtId="14" fontId="17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0" fontId="9" fillId="0" borderId="0" xfId="0" applyFont="1" applyBorder="1"/>
    <xf numFmtId="14" fontId="52" fillId="0" borderId="0" xfId="0" applyNumberFormat="1" applyFont="1" applyBorder="1"/>
    <xf numFmtId="14" fontId="53" fillId="0" borderId="0" xfId="5" applyNumberFormat="1" applyFont="1" applyBorder="1" applyAlignment="1">
      <alignment horizontal="center"/>
    </xf>
    <xf numFmtId="0" fontId="3" fillId="0" borderId="51" xfId="5" applyFont="1" applyFill="1" applyBorder="1" applyAlignment="1">
      <alignment horizontal="center"/>
    </xf>
    <xf numFmtId="0" fontId="3" fillId="0" borderId="35" xfId="5" applyFont="1" applyFill="1" applyBorder="1" applyAlignment="1">
      <alignment horizontal="center"/>
    </xf>
    <xf numFmtId="14" fontId="10" fillId="0" borderId="27" xfId="5" applyNumberFormat="1" applyFont="1" applyBorder="1" applyAlignment="1">
      <alignment horizontal="left"/>
    </xf>
    <xf numFmtId="0" fontId="3" fillId="0" borderId="27" xfId="5" applyFont="1" applyBorder="1"/>
    <xf numFmtId="0" fontId="8" fillId="0" borderId="27" xfId="5" applyFont="1" applyBorder="1"/>
    <xf numFmtId="0" fontId="8" fillId="0" borderId="26" xfId="5" applyFont="1" applyBorder="1"/>
    <xf numFmtId="0" fontId="31" fillId="27" borderId="28" xfId="4" applyFont="1" applyFill="1" applyBorder="1" applyAlignment="1">
      <alignment horizontal="center" vertical="center" wrapText="1"/>
    </xf>
    <xf numFmtId="0" fontId="31" fillId="27" borderId="27" xfId="4" applyFont="1" applyFill="1" applyBorder="1" applyAlignment="1">
      <alignment horizontal="center" vertical="center" wrapText="1"/>
    </xf>
    <xf numFmtId="0" fontId="31" fillId="27" borderId="26" xfId="4" applyFont="1" applyFill="1" applyBorder="1" applyAlignment="1">
      <alignment horizontal="center" vertical="center" wrapText="1"/>
    </xf>
    <xf numFmtId="0" fontId="8" fillId="4" borderId="28" xfId="5" applyFont="1" applyFill="1" applyBorder="1"/>
    <xf numFmtId="0" fontId="8" fillId="4" borderId="26" xfId="5" applyFont="1" applyFill="1" applyBorder="1"/>
    <xf numFmtId="0" fontId="3" fillId="0" borderId="28" xfId="5" applyFont="1" applyBorder="1" applyAlignment="1">
      <alignment horizontal="center"/>
    </xf>
    <xf numFmtId="0" fontId="3" fillId="0" borderId="27" xfId="5" applyFont="1" applyBorder="1" applyAlignment="1">
      <alignment horizontal="center"/>
    </xf>
    <xf numFmtId="0" fontId="3" fillId="0" borderId="26" xfId="5" applyFont="1" applyBorder="1" applyAlignment="1">
      <alignment horizontal="center"/>
    </xf>
    <xf numFmtId="0" fontId="3" fillId="0" borderId="1" xfId="5" applyFont="1" applyBorder="1" applyAlignment="1">
      <alignment horizontal="center"/>
    </xf>
  </cellXfs>
  <cellStyles count="18">
    <cellStyle name="Bad 2" xfId="1"/>
    <cellStyle name="Neutral" xfId="2" builtinId="28"/>
    <cellStyle name="Neutral 2" xfId="3"/>
    <cellStyle name="Normal" xfId="0" builtinId="0"/>
    <cellStyle name="Normal 18" xfId="4"/>
    <cellStyle name="Normal 2" xfId="5"/>
    <cellStyle name="Normal 2 2" xfId="6"/>
    <cellStyle name="Normal 3" xfId="7"/>
    <cellStyle name="Normal 3 2" xfId="8"/>
    <cellStyle name="Normal 3 3" xfId="9"/>
    <cellStyle name="Normal 4" xfId="10"/>
    <cellStyle name="Normal 4 2" xfId="11"/>
    <cellStyle name="Normal 4 2 2" xfId="12"/>
    <cellStyle name="Normal 5" xfId="13"/>
    <cellStyle name="Normal 6" xfId="14"/>
    <cellStyle name="Normal 7" xfId="15"/>
    <cellStyle name="Normal 7 2" xfId="16"/>
    <cellStyle name="Percent" xfId="17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externalLink" Target="externalLinks/externalLink1.xml"/><Relationship Id="rId38" Type="http://schemas.openxmlformats.org/officeDocument/2006/relationships/theme" Target="theme/theme1.xml"/><Relationship Id="rId39" Type="http://schemas.openxmlformats.org/officeDocument/2006/relationships/styles" Target="styles.xml"/><Relationship Id="rId40" Type="http://schemas.openxmlformats.org/officeDocument/2006/relationships/sharedStrings" Target="sharedStrings.xml"/><Relationship Id="rId41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Pteropus giganteus </a:t>
            </a: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Age stratified monthly seroprevalence: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Ramnagar 2010-2011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'Ramnagar NiV Prevalence'!$G$1</c:f>
              <c:strCache>
                <c:ptCount val="1"/>
                <c:pt idx="0">
                  <c:v>adult prev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'Ramnagar NiV Prevalence'!$H$2:$H$14</c:f>
                <c:numCache>
                  <c:formatCode>General</c:formatCode>
                  <c:ptCount val="13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0.184427778390829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0.170075335762452</c:v>
                  </c:pt>
                  <c:pt idx="12">
                    <c:v>0.0</c:v>
                  </c:pt>
                </c:numCache>
              </c:numRef>
            </c:plus>
            <c:minus>
              <c:numRef>
                <c:f>'Ramnagar NiV Prevalence'!$H$2:$H$14</c:f>
                <c:numCache>
                  <c:formatCode>General</c:formatCode>
                  <c:ptCount val="13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0.184427778390829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0.170075335762452</c:v>
                  </c:pt>
                  <c:pt idx="12">
                    <c:v>0.0</c:v>
                  </c:pt>
                </c:numCache>
              </c:numRef>
            </c:minus>
          </c:errBars>
          <c:cat>
            <c:numRef>
              <c:f>'Ramnagar NiV Prevalence'!$A$2:$A$14</c:f>
              <c:numCache>
                <c:formatCode>mmm\-yy</c:formatCode>
                <c:ptCount val="13"/>
                <c:pt idx="0">
                  <c:v>40269.0</c:v>
                </c:pt>
                <c:pt idx="1">
                  <c:v>40299.0</c:v>
                </c:pt>
                <c:pt idx="2">
                  <c:v>40330.0</c:v>
                </c:pt>
                <c:pt idx="3">
                  <c:v>40360.0</c:v>
                </c:pt>
                <c:pt idx="4">
                  <c:v>40391.0</c:v>
                </c:pt>
                <c:pt idx="5">
                  <c:v>40422.0</c:v>
                </c:pt>
                <c:pt idx="6">
                  <c:v>40452.0</c:v>
                </c:pt>
                <c:pt idx="7">
                  <c:v>40483.0</c:v>
                </c:pt>
                <c:pt idx="8">
                  <c:v>40513.0</c:v>
                </c:pt>
                <c:pt idx="9">
                  <c:v>40544.0</c:v>
                </c:pt>
                <c:pt idx="10">
                  <c:v>40575.0</c:v>
                </c:pt>
                <c:pt idx="11">
                  <c:v>40603.0</c:v>
                </c:pt>
                <c:pt idx="12">
                  <c:v>40634.0</c:v>
                </c:pt>
              </c:numCache>
            </c:numRef>
          </c:cat>
          <c:val>
            <c:numRef>
              <c:f>'Ramnagar NiV Prevalence'!$G$2:$G$14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0.285714285714286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0.363636363636364</c:v>
                </c:pt>
                <c:pt idx="1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'Ramnagar NiV Prevalence'!$K$1</c:f>
              <c:strCache>
                <c:ptCount val="1"/>
                <c:pt idx="0">
                  <c:v>juvenile prev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'Ramnagar NiV Prevalence'!$L$2:$L$14</c:f>
                <c:numCache>
                  <c:formatCode>General</c:formatCode>
                  <c:ptCount val="13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0.1875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0.31943828249997</c:v>
                  </c:pt>
                  <c:pt idx="12">
                    <c:v>0.0</c:v>
                  </c:pt>
                </c:numCache>
              </c:numRef>
            </c:plus>
            <c:minus>
              <c:numRef>
                <c:f>'Ramnagar NiV Prevalence'!$L$2:$L$14</c:f>
                <c:numCache>
                  <c:formatCode>General</c:formatCode>
                  <c:ptCount val="13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0.1875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0.31943828249997</c:v>
                  </c:pt>
                  <c:pt idx="12">
                    <c:v>0.0</c:v>
                  </c:pt>
                </c:numCache>
              </c:numRef>
            </c:minus>
          </c:errBars>
          <c:cat>
            <c:numRef>
              <c:f>'Ramnagar NiV Prevalence'!$A$2:$A$14</c:f>
              <c:numCache>
                <c:formatCode>mmm\-yy</c:formatCode>
                <c:ptCount val="13"/>
                <c:pt idx="0">
                  <c:v>40269.0</c:v>
                </c:pt>
                <c:pt idx="1">
                  <c:v>40299.0</c:v>
                </c:pt>
                <c:pt idx="2">
                  <c:v>40330.0</c:v>
                </c:pt>
                <c:pt idx="3">
                  <c:v>40360.0</c:v>
                </c:pt>
                <c:pt idx="4">
                  <c:v>40391.0</c:v>
                </c:pt>
                <c:pt idx="5">
                  <c:v>40422.0</c:v>
                </c:pt>
                <c:pt idx="6">
                  <c:v>40452.0</c:v>
                </c:pt>
                <c:pt idx="7">
                  <c:v>40483.0</c:v>
                </c:pt>
                <c:pt idx="8">
                  <c:v>40513.0</c:v>
                </c:pt>
                <c:pt idx="9">
                  <c:v>40544.0</c:v>
                </c:pt>
                <c:pt idx="10">
                  <c:v>40575.0</c:v>
                </c:pt>
                <c:pt idx="11">
                  <c:v>40603.0</c:v>
                </c:pt>
                <c:pt idx="12">
                  <c:v>40634.0</c:v>
                </c:pt>
              </c:numCache>
            </c:numRef>
          </c:cat>
          <c:val>
            <c:numRef>
              <c:f>'Ramnagar NiV Prevalence'!$K$2:$K$14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0.4375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0.285714285714286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Pup Prev</c:v>
          </c:tx>
          <c:val>
            <c:numRef>
              <c:f>'Ramnagar NiV Prevalence'!$O$2:$O$14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0.333333333333333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33640"/>
        <c:axId val="2100196648"/>
      </c:lineChart>
      <c:dateAx>
        <c:axId val="2100233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0196648"/>
        <c:crosses val="autoZero"/>
        <c:auto val="1"/>
        <c:lblOffset val="100"/>
        <c:baseTimeUnit val="months"/>
      </c:dateAx>
      <c:valAx>
        <c:axId val="21001966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02336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16</xdr:row>
      <xdr:rowOff>88900</xdr:rowOff>
    </xdr:from>
    <xdr:to>
      <xdr:col>17</xdr:col>
      <xdr:colOff>292100</xdr:colOff>
      <xdr:row>44</xdr:row>
      <xdr:rowOff>76200</xdr:rowOff>
    </xdr:to>
    <xdr:graphicFrame macro="">
      <xdr:nvGraphicFramePr>
        <xdr:cNvPr id="116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259080</xdr:colOff>
      <xdr:row>41</xdr:row>
      <xdr:rowOff>45720</xdr:rowOff>
    </xdr:from>
    <xdr:to>
      <xdr:col>11</xdr:col>
      <xdr:colOff>388620</xdr:colOff>
      <xdr:row>42</xdr:row>
      <xdr:rowOff>160020</xdr:rowOff>
    </xdr:to>
    <xdr:sp macro="" textlink="">
      <xdr:nvSpPr>
        <xdr:cNvPr id="3" name="Up Arrow 2"/>
        <xdr:cNvSpPr/>
      </xdr:nvSpPr>
      <xdr:spPr>
        <a:xfrm>
          <a:off x="8012430" y="7989570"/>
          <a:ext cx="129540" cy="3048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11</xdr:col>
      <xdr:colOff>525780</xdr:colOff>
      <xdr:row>41</xdr:row>
      <xdr:rowOff>175260</xdr:rowOff>
    </xdr:from>
    <xdr:to>
      <xdr:col>15</xdr:col>
      <xdr:colOff>190500</xdr:colOff>
      <xdr:row>43</xdr:row>
      <xdr:rowOff>7620</xdr:rowOff>
    </xdr:to>
    <xdr:sp macro="" textlink="">
      <xdr:nvSpPr>
        <xdr:cNvPr id="4" name="TextBox 3"/>
        <xdr:cNvSpPr txBox="1"/>
      </xdr:nvSpPr>
      <xdr:spPr>
        <a:xfrm>
          <a:off x="8279130" y="8119110"/>
          <a:ext cx="25603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maternal antibodeis wane ~8months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n/Dropbox%20(EHA)/Working%20Bat%20data/Nipah%20data/Bangladesh%20Nipah%20data/Juvnile%20cohort%20study/Juvenile%20cohort%20study%20master%20with%20Luminex%20and%20Recaptur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mnagar NiV Prevalence"/>
      <sheetName val="Ram April 2010"/>
      <sheetName val="Ram May 2010"/>
      <sheetName val="Ram Jun 2010"/>
      <sheetName val="Ram July 2010 corr"/>
      <sheetName val="Ram July 2010"/>
      <sheetName val="Ram August 2010"/>
      <sheetName val="Ram Sept 2010"/>
      <sheetName val="Ram Oct 2010"/>
      <sheetName val="Ram Nov 2010"/>
      <sheetName val="Ram Dec 2010"/>
      <sheetName val="Ram Jan 2011"/>
      <sheetName val="Ram Feb 2011"/>
      <sheetName val="Ram Mar 2011"/>
      <sheetName val="Ram Apr 2011"/>
      <sheetName val="Ram May 2011"/>
      <sheetName val="  "/>
      <sheetName val="Chakuria NiV Prevalence "/>
      <sheetName val="Chak Apr 2010"/>
      <sheetName val="Chak May 2010"/>
      <sheetName val="Chak Jun 2010"/>
      <sheetName val="Chak Jul 2010"/>
      <sheetName val="Chak Aug 2010"/>
      <sheetName val="Chak Sep 2010"/>
      <sheetName val="Chak Oct 2010"/>
      <sheetName val="Chak Nov 2010"/>
      <sheetName val="Chak Dec 2010"/>
      <sheetName val="Chak Jan 2011"/>
      <sheetName val="Chak Mar 2011"/>
      <sheetName val="Chak Apr 2011"/>
      <sheetName val="Sheet4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>
        <row r="48">
          <cell r="E48">
            <v>1</v>
          </cell>
          <cell r="F48">
            <v>16</v>
          </cell>
          <cell r="G48">
            <v>21</v>
          </cell>
        </row>
        <row r="51">
          <cell r="C51">
            <v>6</v>
          </cell>
        </row>
        <row r="52">
          <cell r="C52">
            <v>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3" tint="0.39997558519241921"/>
  </sheetPr>
  <dimension ref="A1:O233"/>
  <sheetViews>
    <sheetView topLeftCell="B1" workbookViewId="0">
      <selection activeCell="E15" sqref="E15"/>
    </sheetView>
  </sheetViews>
  <sheetFormatPr baseColWidth="10" defaultRowHeight="12" x14ac:dyDescent="0"/>
  <cols>
    <col min="5" max="5" width="26.5" customWidth="1"/>
    <col min="6" max="6" width="17" customWidth="1"/>
    <col min="10" max="10" width="18.6640625" customWidth="1"/>
    <col min="11" max="11" width="18.1640625" customWidth="1"/>
  </cols>
  <sheetData>
    <row r="1" spans="1:15">
      <c r="A1" t="s">
        <v>3257</v>
      </c>
      <c r="B1" t="s">
        <v>3258</v>
      </c>
      <c r="C1" t="s">
        <v>3259</v>
      </c>
      <c r="D1" t="s">
        <v>3258</v>
      </c>
      <c r="E1" t="s">
        <v>3275</v>
      </c>
      <c r="F1" t="s">
        <v>3350</v>
      </c>
    </row>
    <row r="2" spans="1:15">
      <c r="A2" t="s">
        <v>3255</v>
      </c>
      <c r="B2" t="s">
        <v>3320</v>
      </c>
    </row>
    <row r="3" spans="1:15">
      <c r="A3" t="s">
        <v>3317</v>
      </c>
      <c r="B3" t="s">
        <v>3256</v>
      </c>
      <c r="E3" t="s">
        <v>3315</v>
      </c>
    </row>
    <row r="4" spans="1:15">
      <c r="C4" t="s">
        <v>3260</v>
      </c>
      <c r="D4" t="s">
        <v>3272</v>
      </c>
    </row>
    <row r="5" spans="1:15" ht="17">
      <c r="C5" t="s">
        <v>3261</v>
      </c>
      <c r="D5" t="s">
        <v>3323</v>
      </c>
      <c r="E5" s="233">
        <v>1</v>
      </c>
      <c r="F5" s="298" t="s">
        <v>4</v>
      </c>
      <c r="G5" s="136" t="s">
        <v>2702</v>
      </c>
      <c r="I5" s="117"/>
      <c r="J5" s="136"/>
      <c r="K5" s="136"/>
      <c r="L5" s="826"/>
      <c r="M5" s="962"/>
      <c r="N5" s="962"/>
      <c r="O5" s="962"/>
    </row>
    <row r="6" spans="1:15" ht="17">
      <c r="E6" s="233">
        <v>2</v>
      </c>
      <c r="F6" s="299" t="s">
        <v>7</v>
      </c>
      <c r="I6" s="117"/>
      <c r="J6" s="136"/>
      <c r="K6" s="827"/>
      <c r="L6" s="826"/>
      <c r="M6" s="962"/>
      <c r="N6" s="962"/>
      <c r="O6" s="962"/>
    </row>
    <row r="7" spans="1:15" ht="15">
      <c r="E7" s="233">
        <v>3</v>
      </c>
      <c r="F7" s="235" t="s">
        <v>8</v>
      </c>
      <c r="I7" s="827"/>
      <c r="J7" s="827"/>
      <c r="K7" s="827"/>
      <c r="L7" s="827"/>
      <c r="M7" s="827"/>
      <c r="N7" s="827"/>
      <c r="O7" s="827"/>
    </row>
    <row r="8" spans="1:15" ht="15">
      <c r="E8" s="233">
        <v>4</v>
      </c>
      <c r="F8" s="236" t="s">
        <v>65</v>
      </c>
      <c r="I8" s="827"/>
      <c r="J8" s="827"/>
      <c r="K8" s="827"/>
      <c r="L8" s="827"/>
      <c r="M8" s="827"/>
      <c r="N8" s="827"/>
      <c r="O8" s="827"/>
    </row>
    <row r="9" spans="1:15" ht="15">
      <c r="E9" s="233">
        <v>5</v>
      </c>
      <c r="F9" s="236" t="s">
        <v>66</v>
      </c>
      <c r="I9" s="827"/>
      <c r="J9" s="827"/>
      <c r="K9" s="827"/>
      <c r="L9" s="827"/>
      <c r="M9" s="827"/>
      <c r="N9" s="827"/>
      <c r="O9" s="827"/>
    </row>
    <row r="10" spans="1:15" ht="15">
      <c r="E10" s="233">
        <v>6</v>
      </c>
      <c r="F10" s="236" t="s">
        <v>169</v>
      </c>
      <c r="I10" s="827"/>
      <c r="J10" s="827"/>
      <c r="K10" s="827"/>
      <c r="L10" s="827"/>
      <c r="M10" s="827"/>
      <c r="N10" s="827"/>
      <c r="O10" s="827"/>
    </row>
    <row r="11" spans="1:15" ht="15">
      <c r="E11" s="233">
        <v>7</v>
      </c>
      <c r="F11" s="300" t="s">
        <v>200</v>
      </c>
      <c r="I11" s="827"/>
      <c r="J11" s="827"/>
      <c r="K11" s="827"/>
      <c r="L11" s="827"/>
      <c r="M11" s="827"/>
      <c r="N11" s="827"/>
      <c r="O11" s="827"/>
    </row>
    <row r="12" spans="1:15" ht="15">
      <c r="E12" s="233">
        <v>8</v>
      </c>
      <c r="F12" t="s">
        <v>312</v>
      </c>
      <c r="I12" s="827"/>
      <c r="J12" s="827"/>
      <c r="K12" s="827"/>
      <c r="L12" s="827"/>
      <c r="M12" s="827"/>
      <c r="N12" s="827"/>
      <c r="O12" s="827"/>
    </row>
    <row r="13" spans="1:15" ht="15">
      <c r="E13" s="233">
        <v>9</v>
      </c>
      <c r="F13" t="s">
        <v>3386</v>
      </c>
      <c r="I13" s="827"/>
      <c r="J13" s="827"/>
      <c r="K13" s="827"/>
      <c r="L13" s="827"/>
      <c r="M13" s="827"/>
      <c r="N13" s="827"/>
      <c r="O13" s="827"/>
    </row>
    <row r="14" spans="1:15" ht="15">
      <c r="E14" s="233">
        <v>10</v>
      </c>
      <c r="F14" t="s">
        <v>3401</v>
      </c>
      <c r="G14" t="s">
        <v>3414</v>
      </c>
      <c r="I14" s="827"/>
      <c r="J14" s="827"/>
      <c r="K14" s="827"/>
      <c r="L14" s="827"/>
      <c r="M14" s="827"/>
      <c r="N14" s="827"/>
      <c r="O14" s="827"/>
    </row>
    <row r="15" spans="1:15" ht="15">
      <c r="E15" s="233">
        <v>11</v>
      </c>
      <c r="F15" t="s">
        <v>3413</v>
      </c>
      <c r="G15" t="s">
        <v>3415</v>
      </c>
      <c r="I15" s="827"/>
      <c r="J15" s="827"/>
      <c r="K15" s="827"/>
      <c r="L15" s="827"/>
      <c r="M15" s="827"/>
      <c r="N15" s="827"/>
      <c r="O15" s="827"/>
    </row>
    <row r="16" spans="1:15" ht="15">
      <c r="E16" s="233">
        <v>12</v>
      </c>
      <c r="F16" t="s">
        <v>3418</v>
      </c>
      <c r="G16" t="s">
        <v>3419</v>
      </c>
      <c r="I16" s="827"/>
      <c r="J16" s="963"/>
      <c r="K16" s="963"/>
      <c r="L16" s="963"/>
      <c r="M16" s="827"/>
      <c r="N16" s="827"/>
      <c r="O16" s="827"/>
    </row>
    <row r="17" spans="3:15" ht="15">
      <c r="E17" s="233">
        <v>13</v>
      </c>
      <c r="F17" t="s">
        <v>3401</v>
      </c>
      <c r="G17" t="s">
        <v>3420</v>
      </c>
      <c r="I17" s="827"/>
      <c r="J17" s="827"/>
      <c r="K17" s="964"/>
      <c r="L17" s="964"/>
      <c r="M17" s="964"/>
      <c r="N17" s="827"/>
      <c r="O17" s="827"/>
    </row>
    <row r="18" spans="3:15" ht="15">
      <c r="E18" s="233">
        <v>14</v>
      </c>
      <c r="F18" t="s">
        <v>3413</v>
      </c>
      <c r="G18" t="s">
        <v>3421</v>
      </c>
      <c r="I18" s="827"/>
      <c r="J18" s="827"/>
      <c r="K18" s="827"/>
      <c r="L18" s="827"/>
      <c r="M18" s="827"/>
      <c r="N18" s="827"/>
      <c r="O18" s="827"/>
    </row>
    <row r="19" spans="3:15" ht="15">
      <c r="E19" s="233">
        <v>15</v>
      </c>
      <c r="F19" t="s">
        <v>1646</v>
      </c>
      <c r="G19" t="s">
        <v>3425</v>
      </c>
      <c r="I19" s="827"/>
      <c r="J19" s="827"/>
      <c r="K19" s="827"/>
      <c r="L19" s="827"/>
      <c r="M19" s="827"/>
      <c r="N19" s="827"/>
      <c r="O19" s="827"/>
    </row>
    <row r="20" spans="3:15" ht="21">
      <c r="E20" s="233"/>
      <c r="F20" s="828" t="s">
        <v>2266</v>
      </c>
      <c r="G20" s="827" t="s">
        <v>3415</v>
      </c>
      <c r="H20" s="828"/>
      <c r="I20" s="960"/>
      <c r="J20" s="960"/>
      <c r="K20" s="961"/>
      <c r="L20" s="961"/>
      <c r="M20" s="827"/>
      <c r="N20" s="827"/>
      <c r="O20" s="827"/>
    </row>
    <row r="21" spans="3:15">
      <c r="C21" t="s">
        <v>3262</v>
      </c>
      <c r="D21" t="s">
        <v>3274</v>
      </c>
    </row>
    <row r="22" spans="3:15">
      <c r="C22" t="s">
        <v>3263</v>
      </c>
      <c r="D22" t="s">
        <v>11</v>
      </c>
    </row>
    <row r="23" spans="3:15">
      <c r="C23" t="s">
        <v>3264</v>
      </c>
      <c r="D23" t="s">
        <v>3241</v>
      </c>
    </row>
    <row r="24" spans="3:15">
      <c r="C24" t="s">
        <v>207</v>
      </c>
      <c r="D24" t="s">
        <v>3322</v>
      </c>
    </row>
    <row r="25" spans="3:15">
      <c r="C25" t="s">
        <v>3265</v>
      </c>
      <c r="D25" t="s">
        <v>3276</v>
      </c>
    </row>
    <row r="26" spans="3:15">
      <c r="C26" t="s">
        <v>3266</v>
      </c>
      <c r="D26" t="s">
        <v>3277</v>
      </c>
    </row>
    <row r="27" spans="3:15">
      <c r="C27" t="s">
        <v>3267</v>
      </c>
      <c r="D27" t="s">
        <v>3327</v>
      </c>
    </row>
    <row r="28" spans="3:15">
      <c r="C28" t="s">
        <v>3300</v>
      </c>
      <c r="D28" t="s">
        <v>3278</v>
      </c>
    </row>
    <row r="29" spans="3:15">
      <c r="C29" t="s">
        <v>3268</v>
      </c>
      <c r="D29" t="s">
        <v>3245</v>
      </c>
    </row>
    <row r="30" spans="3:15">
      <c r="C30" t="s">
        <v>3269</v>
      </c>
      <c r="D30" t="s">
        <v>3246</v>
      </c>
    </row>
    <row r="31" spans="3:15">
      <c r="C31" t="s">
        <v>3270</v>
      </c>
      <c r="D31" t="s">
        <v>3328</v>
      </c>
    </row>
    <row r="32" spans="3:15">
      <c r="C32" t="s">
        <v>3271</v>
      </c>
      <c r="D32" t="s">
        <v>3329</v>
      </c>
    </row>
    <row r="33" spans="3:5">
      <c r="C33" t="s">
        <v>3286</v>
      </c>
      <c r="D33" t="s">
        <v>3247</v>
      </c>
    </row>
    <row r="34" spans="3:5">
      <c r="C34" t="s">
        <v>3287</v>
      </c>
      <c r="D34" t="s">
        <v>3248</v>
      </c>
    </row>
    <row r="35" spans="3:5">
      <c r="C35" t="s">
        <v>3288</v>
      </c>
      <c r="D35" t="s">
        <v>3279</v>
      </c>
    </row>
    <row r="36" spans="3:5">
      <c r="C36" t="s">
        <v>3289</v>
      </c>
      <c r="D36" t="s">
        <v>3250</v>
      </c>
    </row>
    <row r="37" spans="3:5">
      <c r="C37" t="s">
        <v>3290</v>
      </c>
      <c r="D37" t="s">
        <v>3280</v>
      </c>
    </row>
    <row r="38" spans="3:5">
      <c r="C38" t="s">
        <v>3291</v>
      </c>
      <c r="D38" t="s">
        <v>3252</v>
      </c>
    </row>
    <row r="39" spans="3:5">
      <c r="C39" t="s">
        <v>3292</v>
      </c>
      <c r="D39" t="s">
        <v>3281</v>
      </c>
    </row>
    <row r="40" spans="3:5">
      <c r="C40" t="s">
        <v>3293</v>
      </c>
      <c r="D40" t="s">
        <v>3254</v>
      </c>
      <c r="E40" t="s">
        <v>3282</v>
      </c>
    </row>
    <row r="41" spans="3:5">
      <c r="C41" t="s">
        <v>3294</v>
      </c>
      <c r="D41" t="s">
        <v>3326</v>
      </c>
      <c r="E41" t="s">
        <v>3336</v>
      </c>
    </row>
    <row r="42" spans="3:5">
      <c r="C42" t="s">
        <v>165</v>
      </c>
      <c r="D42" t="s">
        <v>3283</v>
      </c>
      <c r="E42" t="s">
        <v>3285</v>
      </c>
    </row>
    <row r="43" spans="3:5">
      <c r="C43" t="s">
        <v>3295</v>
      </c>
      <c r="D43" t="s">
        <v>3405</v>
      </c>
    </row>
    <row r="44" spans="3:5">
      <c r="C44" t="s">
        <v>3296</v>
      </c>
      <c r="D44" t="s">
        <v>3402</v>
      </c>
    </row>
    <row r="45" spans="3:5">
      <c r="C45" t="s">
        <v>3297</v>
      </c>
      <c r="D45" t="s">
        <v>3403</v>
      </c>
    </row>
    <row r="46" spans="3:5">
      <c r="C46" t="s">
        <v>3298</v>
      </c>
      <c r="D46" t="s">
        <v>3404</v>
      </c>
    </row>
    <row r="47" spans="3:5">
      <c r="D47" t="s">
        <v>3406</v>
      </c>
      <c r="E47" t="s">
        <v>3407</v>
      </c>
    </row>
    <row r="48" spans="3:5">
      <c r="C48" t="s">
        <v>3299</v>
      </c>
      <c r="D48" t="s">
        <v>3332</v>
      </c>
    </row>
    <row r="49" spans="3:4">
      <c r="C49" t="s">
        <v>3310</v>
      </c>
      <c r="D49" t="s">
        <v>3333</v>
      </c>
    </row>
    <row r="50" spans="3:4">
      <c r="C50" t="s">
        <v>3311</v>
      </c>
      <c r="D50" t="s">
        <v>3338</v>
      </c>
    </row>
    <row r="51" spans="3:4">
      <c r="C51" t="s">
        <v>3312</v>
      </c>
      <c r="D51" t="s">
        <v>3334</v>
      </c>
    </row>
    <row r="52" spans="3:4">
      <c r="C52" t="s">
        <v>3313</v>
      </c>
      <c r="D52" t="s">
        <v>3309</v>
      </c>
    </row>
    <row r="53" spans="3:4">
      <c r="C53" t="s">
        <v>3314</v>
      </c>
      <c r="D53" t="s">
        <v>3302</v>
      </c>
    </row>
    <row r="54" spans="3:4">
      <c r="C54" t="s">
        <v>3324</v>
      </c>
      <c r="D54" t="s">
        <v>21</v>
      </c>
    </row>
    <row r="55" spans="3:4">
      <c r="C55" t="s">
        <v>3325</v>
      </c>
      <c r="D55" t="s">
        <v>3303</v>
      </c>
    </row>
    <row r="56" spans="3:4">
      <c r="C56" t="s">
        <v>3359</v>
      </c>
      <c r="D56" t="s">
        <v>3304</v>
      </c>
    </row>
    <row r="57" spans="3:4">
      <c r="C57" t="s">
        <v>3360</v>
      </c>
      <c r="D57" t="s">
        <v>10</v>
      </c>
    </row>
    <row r="58" spans="3:4">
      <c r="C58" t="s">
        <v>3361</v>
      </c>
      <c r="D58" t="s">
        <v>3305</v>
      </c>
    </row>
    <row r="59" spans="3:4">
      <c r="C59" t="s">
        <v>3362</v>
      </c>
      <c r="D59" t="s">
        <v>3306</v>
      </c>
    </row>
    <row r="60" spans="3:4">
      <c r="C60" t="s">
        <v>3363</v>
      </c>
      <c r="D60" t="s">
        <v>3307</v>
      </c>
    </row>
    <row r="61" spans="3:4">
      <c r="C61" t="s">
        <v>3364</v>
      </c>
      <c r="D61" t="s">
        <v>24</v>
      </c>
    </row>
    <row r="62" spans="3:4">
      <c r="C62" t="s">
        <v>3365</v>
      </c>
      <c r="D62" t="s">
        <v>3308</v>
      </c>
    </row>
    <row r="63" spans="3:4">
      <c r="C63" t="s">
        <v>3366</v>
      </c>
      <c r="D63" t="s">
        <v>25</v>
      </c>
    </row>
    <row r="64" spans="3:4">
      <c r="C64" t="s">
        <v>3367</v>
      </c>
    </row>
    <row r="65" spans="1:6" ht="48">
      <c r="A65" t="s">
        <v>3319</v>
      </c>
      <c r="B65" t="s">
        <v>3318</v>
      </c>
      <c r="E65" s="239" t="s">
        <v>3315</v>
      </c>
      <c r="F65" s="238" t="s">
        <v>3351</v>
      </c>
    </row>
    <row r="66" spans="1:6">
      <c r="C66" t="s">
        <v>3260</v>
      </c>
      <c r="D66" t="s">
        <v>3272</v>
      </c>
      <c r="F66" s="237"/>
    </row>
    <row r="67" spans="1:6">
      <c r="C67" t="s">
        <v>3261</v>
      </c>
      <c r="D67" t="s">
        <v>3323</v>
      </c>
    </row>
    <row r="68" spans="1:6">
      <c r="C68" t="s">
        <v>3262</v>
      </c>
      <c r="D68" t="s">
        <v>3274</v>
      </c>
    </row>
    <row r="69" spans="1:6">
      <c r="C69" t="s">
        <v>3263</v>
      </c>
      <c r="D69" t="s">
        <v>11</v>
      </c>
    </row>
    <row r="70" spans="1:6">
      <c r="C70" t="s">
        <v>3264</v>
      </c>
      <c r="D70" t="s">
        <v>3241</v>
      </c>
    </row>
    <row r="71" spans="1:6">
      <c r="C71" t="s">
        <v>207</v>
      </c>
      <c r="D71" t="s">
        <v>3322</v>
      </c>
    </row>
    <row r="72" spans="1:6">
      <c r="C72" t="s">
        <v>3265</v>
      </c>
      <c r="D72" t="s">
        <v>3276</v>
      </c>
    </row>
    <row r="73" spans="1:6">
      <c r="C73" t="s">
        <v>3266</v>
      </c>
      <c r="D73" t="s">
        <v>3277</v>
      </c>
    </row>
    <row r="74" spans="1:6">
      <c r="C74" t="s">
        <v>3267</v>
      </c>
      <c r="D74" t="s">
        <v>3327</v>
      </c>
    </row>
    <row r="75" spans="1:6">
      <c r="C75" t="s">
        <v>3300</v>
      </c>
      <c r="D75" t="s">
        <v>3278</v>
      </c>
      <c r="F75" s="125" t="s">
        <v>3352</v>
      </c>
    </row>
    <row r="76" spans="1:6">
      <c r="C76" t="s">
        <v>3268</v>
      </c>
      <c r="D76" t="s">
        <v>3245</v>
      </c>
      <c r="F76" s="125" t="s">
        <v>3352</v>
      </c>
    </row>
    <row r="77" spans="1:6">
      <c r="C77" t="s">
        <v>3269</v>
      </c>
      <c r="D77" t="s">
        <v>3246</v>
      </c>
    </row>
    <row r="78" spans="1:6">
      <c r="C78" t="s">
        <v>3270</v>
      </c>
      <c r="D78" t="s">
        <v>3328</v>
      </c>
    </row>
    <row r="79" spans="1:6">
      <c r="C79" t="s">
        <v>3271</v>
      </c>
      <c r="D79" t="s">
        <v>3329</v>
      </c>
    </row>
    <row r="80" spans="1:6">
      <c r="C80" t="s">
        <v>3286</v>
      </c>
      <c r="D80" t="s">
        <v>3247</v>
      </c>
    </row>
    <row r="81" spans="3:4">
      <c r="C81" t="s">
        <v>3287</v>
      </c>
      <c r="D81" t="s">
        <v>3248</v>
      </c>
    </row>
    <row r="82" spans="3:4">
      <c r="C82" t="s">
        <v>3288</v>
      </c>
      <c r="D82" t="s">
        <v>3279</v>
      </c>
    </row>
    <row r="83" spans="3:4">
      <c r="C83" t="s">
        <v>3289</v>
      </c>
      <c r="D83" t="s">
        <v>3250</v>
      </c>
    </row>
    <row r="84" spans="3:4">
      <c r="C84" t="s">
        <v>3290</v>
      </c>
      <c r="D84" t="s">
        <v>3280</v>
      </c>
    </row>
    <row r="85" spans="3:4">
      <c r="C85" t="s">
        <v>3291</v>
      </c>
      <c r="D85" t="s">
        <v>3252</v>
      </c>
    </row>
    <row r="86" spans="3:4">
      <c r="C86" t="s">
        <v>3292</v>
      </c>
      <c r="D86" t="s">
        <v>3281</v>
      </c>
    </row>
    <row r="87" spans="3:4">
      <c r="C87" t="s">
        <v>3293</v>
      </c>
      <c r="D87" t="s">
        <v>3254</v>
      </c>
    </row>
    <row r="88" spans="3:4">
      <c r="C88" t="s">
        <v>3294</v>
      </c>
      <c r="D88" t="s">
        <v>3326</v>
      </c>
    </row>
    <row r="89" spans="3:4">
      <c r="C89" t="s">
        <v>165</v>
      </c>
      <c r="D89" t="s">
        <v>3283</v>
      </c>
    </row>
    <row r="90" spans="3:4">
      <c r="C90" t="s">
        <v>3295</v>
      </c>
      <c r="D90" t="s">
        <v>3330</v>
      </c>
    </row>
    <row r="91" spans="3:4">
      <c r="C91" t="s">
        <v>3296</v>
      </c>
      <c r="D91" t="s">
        <v>3335</v>
      </c>
    </row>
    <row r="92" spans="3:4">
      <c r="C92" t="s">
        <v>3297</v>
      </c>
      <c r="D92" t="s">
        <v>3337</v>
      </c>
    </row>
    <row r="93" spans="3:4">
      <c r="C93" t="s">
        <v>3298</v>
      </c>
      <c r="D93" t="s">
        <v>3331</v>
      </c>
    </row>
    <row r="94" spans="3:4">
      <c r="C94" t="s">
        <v>3299</v>
      </c>
      <c r="D94" t="s">
        <v>3332</v>
      </c>
    </row>
    <row r="95" spans="3:4">
      <c r="C95" t="s">
        <v>3310</v>
      </c>
      <c r="D95" t="s">
        <v>3333</v>
      </c>
    </row>
    <row r="96" spans="3:4">
      <c r="C96" t="s">
        <v>3311</v>
      </c>
      <c r="D96" t="s">
        <v>3338</v>
      </c>
    </row>
    <row r="97" spans="3:6">
      <c r="C97" t="s">
        <v>3312</v>
      </c>
      <c r="D97" t="s">
        <v>3334</v>
      </c>
    </row>
    <row r="98" spans="3:6">
      <c r="C98" t="s">
        <v>3313</v>
      </c>
      <c r="D98" t="s">
        <v>3309</v>
      </c>
    </row>
    <row r="99" spans="3:6">
      <c r="C99" t="s">
        <v>3314</v>
      </c>
      <c r="D99" t="s">
        <v>3302</v>
      </c>
    </row>
    <row r="100" spans="3:6">
      <c r="C100" t="s">
        <v>3324</v>
      </c>
      <c r="D100" t="s">
        <v>21</v>
      </c>
    </row>
    <row r="101" spans="3:6">
      <c r="C101" t="s">
        <v>3325</v>
      </c>
      <c r="D101" t="s">
        <v>70</v>
      </c>
      <c r="F101" s="125" t="s">
        <v>3382</v>
      </c>
    </row>
    <row r="102" spans="3:6">
      <c r="C102" t="s">
        <v>3359</v>
      </c>
      <c r="D102" t="s">
        <v>3303</v>
      </c>
    </row>
    <row r="103" spans="3:6">
      <c r="C103" t="s">
        <v>3360</v>
      </c>
      <c r="D103" t="s">
        <v>3304</v>
      </c>
    </row>
    <row r="104" spans="3:6">
      <c r="C104" t="s">
        <v>3361</v>
      </c>
      <c r="D104" t="s">
        <v>10</v>
      </c>
    </row>
    <row r="105" spans="3:6">
      <c r="C105" t="s">
        <v>3362</v>
      </c>
      <c r="D105" t="s">
        <v>78</v>
      </c>
      <c r="E105" t="s">
        <v>3343</v>
      </c>
      <c r="F105" s="71"/>
    </row>
    <row r="106" spans="3:6">
      <c r="C106" t="s">
        <v>3363</v>
      </c>
      <c r="D106" t="s">
        <v>3442</v>
      </c>
      <c r="E106" t="s">
        <v>3443</v>
      </c>
      <c r="F106" s="71"/>
    </row>
    <row r="107" spans="3:6">
      <c r="C107" t="s">
        <v>3364</v>
      </c>
      <c r="D107" t="s">
        <v>3342</v>
      </c>
      <c r="E107" t="s">
        <v>3343</v>
      </c>
      <c r="F107" s="71"/>
    </row>
    <row r="108" spans="3:6">
      <c r="C108" t="s">
        <v>3365</v>
      </c>
      <c r="D108" t="s">
        <v>3429</v>
      </c>
      <c r="E108" t="s">
        <v>3443</v>
      </c>
      <c r="F108" s="71"/>
    </row>
    <row r="109" spans="3:6">
      <c r="C109" t="s">
        <v>3366</v>
      </c>
      <c r="D109" t="s">
        <v>3344</v>
      </c>
      <c r="E109" t="s">
        <v>3343</v>
      </c>
      <c r="F109" s="71"/>
    </row>
    <row r="110" spans="3:6">
      <c r="C110" t="s">
        <v>3367</v>
      </c>
      <c r="D110" t="s">
        <v>3447</v>
      </c>
      <c r="E110" t="s">
        <v>3443</v>
      </c>
      <c r="F110" s="71"/>
    </row>
    <row r="111" spans="3:6">
      <c r="C111" t="s">
        <v>3368</v>
      </c>
      <c r="D111" t="s">
        <v>3345</v>
      </c>
      <c r="E111" t="s">
        <v>3343</v>
      </c>
      <c r="F111" s="71"/>
    </row>
    <row r="112" spans="3:6">
      <c r="D112" t="s">
        <v>3441</v>
      </c>
      <c r="E112" t="s">
        <v>3443</v>
      </c>
      <c r="F112" s="71"/>
    </row>
    <row r="113" spans="1:6">
      <c r="C113" t="s">
        <v>3369</v>
      </c>
      <c r="D113" t="s">
        <v>3346</v>
      </c>
      <c r="E113" t="s">
        <v>3343</v>
      </c>
      <c r="F113" s="71"/>
    </row>
    <row r="114" spans="1:6">
      <c r="D114" t="s">
        <v>3432</v>
      </c>
      <c r="E114" t="s">
        <v>3443</v>
      </c>
      <c r="F114" s="71"/>
    </row>
    <row r="115" spans="1:6">
      <c r="C115" t="s">
        <v>3370</v>
      </c>
      <c r="D115" t="s">
        <v>3347</v>
      </c>
      <c r="E115" t="s">
        <v>3343</v>
      </c>
      <c r="F115" s="71"/>
    </row>
    <row r="116" spans="1:6">
      <c r="D116" t="s">
        <v>3446</v>
      </c>
      <c r="E116" t="s">
        <v>3443</v>
      </c>
      <c r="F116" s="71"/>
    </row>
    <row r="117" spans="1:6">
      <c r="C117" t="s">
        <v>3371</v>
      </c>
      <c r="D117" t="s">
        <v>83</v>
      </c>
      <c r="E117" t="s">
        <v>3343</v>
      </c>
      <c r="F117" s="71"/>
    </row>
    <row r="118" spans="1:6">
      <c r="D118" t="s">
        <v>3434</v>
      </c>
      <c r="E118" t="s">
        <v>3443</v>
      </c>
      <c r="F118" s="71"/>
    </row>
    <row r="119" spans="1:6">
      <c r="C119" t="s">
        <v>3378</v>
      </c>
      <c r="D119" t="s">
        <v>3348</v>
      </c>
      <c r="E119" t="s">
        <v>3343</v>
      </c>
      <c r="F119" s="71"/>
    </row>
    <row r="120" spans="1:6">
      <c r="D120" t="s">
        <v>3445</v>
      </c>
      <c r="E120" t="s">
        <v>3443</v>
      </c>
      <c r="F120" s="71"/>
    </row>
    <row r="121" spans="1:6">
      <c r="D121" t="s">
        <v>3349</v>
      </c>
      <c r="E121" t="s">
        <v>3343</v>
      </c>
      <c r="F121" s="71"/>
    </row>
    <row r="122" spans="1:6">
      <c r="D122" t="s">
        <v>3444</v>
      </c>
      <c r="E122" t="s">
        <v>3443</v>
      </c>
    </row>
    <row r="123" spans="1:6">
      <c r="D123" t="s">
        <v>86</v>
      </c>
    </row>
    <row r="124" spans="1:6">
      <c r="D124" t="s">
        <v>3437</v>
      </c>
      <c r="E124" t="s">
        <v>3443</v>
      </c>
    </row>
    <row r="125" spans="1:6">
      <c r="D125" t="s">
        <v>3376</v>
      </c>
    </row>
    <row r="126" spans="1:6">
      <c r="D126" t="s">
        <v>25</v>
      </c>
    </row>
    <row r="128" spans="1:6">
      <c r="A128" t="s">
        <v>3372</v>
      </c>
      <c r="B128" t="s">
        <v>3373</v>
      </c>
      <c r="E128" t="s">
        <v>3315</v>
      </c>
      <c r="F128" s="125" t="s">
        <v>3374</v>
      </c>
    </row>
    <row r="129" spans="3:4">
      <c r="C129" t="s">
        <v>3260</v>
      </c>
      <c r="D129" t="s">
        <v>3272</v>
      </c>
    </row>
    <row r="130" spans="3:4">
      <c r="C130" t="s">
        <v>3261</v>
      </c>
      <c r="D130" t="s">
        <v>3323</v>
      </c>
    </row>
    <row r="131" spans="3:4">
      <c r="C131" t="s">
        <v>3262</v>
      </c>
      <c r="D131" t="s">
        <v>3274</v>
      </c>
    </row>
    <row r="132" spans="3:4">
      <c r="C132" t="s">
        <v>3263</v>
      </c>
      <c r="D132" t="s">
        <v>11</v>
      </c>
    </row>
    <row r="133" spans="3:4">
      <c r="C133" t="s">
        <v>3264</v>
      </c>
      <c r="D133" t="s">
        <v>3241</v>
      </c>
    </row>
    <row r="134" spans="3:4">
      <c r="C134" t="s">
        <v>207</v>
      </c>
      <c r="D134" t="s">
        <v>3322</v>
      </c>
    </row>
    <row r="135" spans="3:4">
      <c r="C135" t="s">
        <v>3265</v>
      </c>
      <c r="D135" t="s">
        <v>3276</v>
      </c>
    </row>
    <row r="136" spans="3:4">
      <c r="C136" t="s">
        <v>3266</v>
      </c>
      <c r="D136" t="s">
        <v>3277</v>
      </c>
    </row>
    <row r="137" spans="3:4">
      <c r="C137" t="s">
        <v>3267</v>
      </c>
      <c r="D137" t="s">
        <v>3327</v>
      </c>
    </row>
    <row r="138" spans="3:4">
      <c r="C138" t="s">
        <v>3300</v>
      </c>
      <c r="D138" t="s">
        <v>3278</v>
      </c>
    </row>
    <row r="139" spans="3:4">
      <c r="C139" t="s">
        <v>3268</v>
      </c>
      <c r="D139" t="s">
        <v>3245</v>
      </c>
    </row>
    <row r="140" spans="3:4">
      <c r="C140" t="s">
        <v>3269</v>
      </c>
      <c r="D140" t="s">
        <v>3246</v>
      </c>
    </row>
    <row r="141" spans="3:4">
      <c r="C141" t="s">
        <v>3270</v>
      </c>
      <c r="D141" t="s">
        <v>3328</v>
      </c>
    </row>
    <row r="142" spans="3:4">
      <c r="C142" t="s">
        <v>3271</v>
      </c>
      <c r="D142" t="s">
        <v>3329</v>
      </c>
    </row>
    <row r="143" spans="3:4">
      <c r="C143" t="s">
        <v>3286</v>
      </c>
      <c r="D143" t="s">
        <v>3247</v>
      </c>
    </row>
    <row r="144" spans="3:4">
      <c r="C144" t="s">
        <v>3287</v>
      </c>
      <c r="D144" t="s">
        <v>3248</v>
      </c>
    </row>
    <row r="145" spans="3:4">
      <c r="C145" t="s">
        <v>3288</v>
      </c>
      <c r="D145" t="s">
        <v>3279</v>
      </c>
    </row>
    <row r="146" spans="3:4">
      <c r="C146" t="s">
        <v>3289</v>
      </c>
      <c r="D146" t="s">
        <v>3250</v>
      </c>
    </row>
    <row r="147" spans="3:4">
      <c r="C147" t="s">
        <v>3290</v>
      </c>
      <c r="D147" t="s">
        <v>3280</v>
      </c>
    </row>
    <row r="148" spans="3:4">
      <c r="C148" t="s">
        <v>3291</v>
      </c>
      <c r="D148" t="s">
        <v>3252</v>
      </c>
    </row>
    <row r="149" spans="3:4">
      <c r="C149" t="s">
        <v>3292</v>
      </c>
      <c r="D149" t="s">
        <v>3281</v>
      </c>
    </row>
    <row r="150" spans="3:4">
      <c r="C150" t="s">
        <v>3293</v>
      </c>
      <c r="D150" t="s">
        <v>3254</v>
      </c>
    </row>
    <row r="151" spans="3:4">
      <c r="C151" t="s">
        <v>3294</v>
      </c>
      <c r="D151" t="s">
        <v>3326</v>
      </c>
    </row>
    <row r="152" spans="3:4">
      <c r="C152" t="s">
        <v>165</v>
      </c>
      <c r="D152" t="s">
        <v>3283</v>
      </c>
    </row>
    <row r="153" spans="3:4">
      <c r="C153" t="s">
        <v>3295</v>
      </c>
      <c r="D153" t="s">
        <v>3330</v>
      </c>
    </row>
    <row r="154" spans="3:4">
      <c r="C154" t="s">
        <v>3296</v>
      </c>
      <c r="D154" t="s">
        <v>3335</v>
      </c>
    </row>
    <row r="155" spans="3:4">
      <c r="C155" t="s">
        <v>3297</v>
      </c>
      <c r="D155" t="s">
        <v>3337</v>
      </c>
    </row>
    <row r="156" spans="3:4">
      <c r="C156" t="s">
        <v>3298</v>
      </c>
      <c r="D156" t="s">
        <v>3331</v>
      </c>
    </row>
    <row r="157" spans="3:4">
      <c r="C157" t="s">
        <v>3299</v>
      </c>
      <c r="D157" t="s">
        <v>3332</v>
      </c>
    </row>
    <row r="158" spans="3:4">
      <c r="C158" t="s">
        <v>3310</v>
      </c>
      <c r="D158" t="s">
        <v>3333</v>
      </c>
    </row>
    <row r="159" spans="3:4">
      <c r="C159" t="s">
        <v>3311</v>
      </c>
      <c r="D159" t="s">
        <v>3338</v>
      </c>
    </row>
    <row r="160" spans="3:4">
      <c r="C160" t="s">
        <v>3312</v>
      </c>
      <c r="D160" t="s">
        <v>3334</v>
      </c>
    </row>
    <row r="161" spans="3:5">
      <c r="C161" t="s">
        <v>3313</v>
      </c>
      <c r="D161" t="s">
        <v>3309</v>
      </c>
      <c r="E161" t="s">
        <v>3375</v>
      </c>
    </row>
    <row r="162" spans="3:5">
      <c r="C162" t="s">
        <v>3314</v>
      </c>
      <c r="D162" t="s">
        <v>3302</v>
      </c>
      <c r="E162" t="s">
        <v>3375</v>
      </c>
    </row>
    <row r="163" spans="3:5">
      <c r="C163" t="s">
        <v>3324</v>
      </c>
      <c r="D163" t="s">
        <v>3339</v>
      </c>
      <c r="E163" t="s">
        <v>3343</v>
      </c>
    </row>
    <row r="164" spans="3:5">
      <c r="C164" t="s">
        <v>3325</v>
      </c>
      <c r="D164" t="s">
        <v>3340</v>
      </c>
      <c r="E164" t="s">
        <v>3343</v>
      </c>
    </row>
    <row r="165" spans="3:5">
      <c r="C165" t="s">
        <v>3359</v>
      </c>
      <c r="D165" t="s">
        <v>3341</v>
      </c>
      <c r="E165" t="s">
        <v>3343</v>
      </c>
    </row>
    <row r="166" spans="3:5">
      <c r="C166" t="s">
        <v>3360</v>
      </c>
      <c r="D166" t="s">
        <v>78</v>
      </c>
      <c r="E166" t="s">
        <v>3343</v>
      </c>
    </row>
    <row r="167" spans="3:5">
      <c r="C167" t="s">
        <v>3361</v>
      </c>
      <c r="D167" t="s">
        <v>3342</v>
      </c>
      <c r="E167" t="s">
        <v>3343</v>
      </c>
    </row>
    <row r="168" spans="3:5">
      <c r="C168" t="s">
        <v>3362</v>
      </c>
      <c r="D168" t="s">
        <v>3344</v>
      </c>
      <c r="E168" t="s">
        <v>3343</v>
      </c>
    </row>
    <row r="169" spans="3:5">
      <c r="C169" t="s">
        <v>3363</v>
      </c>
      <c r="D169" t="s">
        <v>3345</v>
      </c>
      <c r="E169" t="s">
        <v>3343</v>
      </c>
    </row>
    <row r="170" spans="3:5">
      <c r="C170" t="s">
        <v>3364</v>
      </c>
      <c r="D170" t="s">
        <v>3346</v>
      </c>
      <c r="E170" t="s">
        <v>3343</v>
      </c>
    </row>
    <row r="171" spans="3:5">
      <c r="C171" t="s">
        <v>3365</v>
      </c>
      <c r="D171" t="s">
        <v>3347</v>
      </c>
      <c r="E171" t="s">
        <v>3343</v>
      </c>
    </row>
    <row r="172" spans="3:5">
      <c r="C172" t="s">
        <v>3366</v>
      </c>
      <c r="D172" t="s">
        <v>83</v>
      </c>
    </row>
    <row r="173" spans="3:5">
      <c r="C173" t="s">
        <v>3367</v>
      </c>
      <c r="D173" t="s">
        <v>3348</v>
      </c>
    </row>
    <row r="174" spans="3:5">
      <c r="C174" t="s">
        <v>3368</v>
      </c>
      <c r="D174" t="s">
        <v>3349</v>
      </c>
    </row>
    <row r="175" spans="3:5">
      <c r="C175" t="s">
        <v>3369</v>
      </c>
      <c r="D175" t="s">
        <v>86</v>
      </c>
    </row>
    <row r="176" spans="3:5" ht="15">
      <c r="C176" t="s">
        <v>3370</v>
      </c>
      <c r="D176" s="345" t="s">
        <v>3377</v>
      </c>
      <c r="E176" s="344"/>
    </row>
    <row r="177" spans="1:6" ht="15">
      <c r="C177" t="s">
        <v>3371</v>
      </c>
      <c r="D177" t="s">
        <v>25</v>
      </c>
      <c r="F177" s="344"/>
    </row>
    <row r="178" spans="1:6">
      <c r="C178" t="s">
        <v>3378</v>
      </c>
      <c r="D178" t="s">
        <v>3376</v>
      </c>
    </row>
    <row r="179" spans="1:6">
      <c r="C179" t="s">
        <v>3379</v>
      </c>
    </row>
    <row r="180" spans="1:6">
      <c r="A180" t="s">
        <v>3385</v>
      </c>
    </row>
    <row r="181" spans="1:6">
      <c r="C181" t="s">
        <v>3260</v>
      </c>
      <c r="D181" t="s">
        <v>3272</v>
      </c>
    </row>
    <row r="182" spans="1:6">
      <c r="C182" t="s">
        <v>3261</v>
      </c>
      <c r="D182" t="s">
        <v>3323</v>
      </c>
      <c r="E182" t="s">
        <v>3387</v>
      </c>
    </row>
    <row r="183" spans="1:6">
      <c r="E183" t="s">
        <v>3388</v>
      </c>
    </row>
    <row r="184" spans="1:6">
      <c r="E184" t="s">
        <v>3389</v>
      </c>
    </row>
    <row r="185" spans="1:6">
      <c r="C185" t="s">
        <v>3262</v>
      </c>
      <c r="D185" t="s">
        <v>3274</v>
      </c>
    </row>
    <row r="186" spans="1:6">
      <c r="C186" t="s">
        <v>3263</v>
      </c>
      <c r="D186" t="s">
        <v>11</v>
      </c>
    </row>
    <row r="187" spans="1:6">
      <c r="C187" t="s">
        <v>3264</v>
      </c>
      <c r="D187" t="s">
        <v>3241</v>
      </c>
    </row>
    <row r="188" spans="1:6">
      <c r="C188" t="s">
        <v>207</v>
      </c>
      <c r="D188" t="s">
        <v>3322</v>
      </c>
    </row>
    <row r="189" spans="1:6">
      <c r="C189" t="s">
        <v>3265</v>
      </c>
      <c r="D189" t="s">
        <v>3276</v>
      </c>
    </row>
    <row r="190" spans="1:6">
      <c r="C190" t="s">
        <v>3266</v>
      </c>
      <c r="D190" t="s">
        <v>3277</v>
      </c>
    </row>
    <row r="191" spans="1:6">
      <c r="C191" t="s">
        <v>3267</v>
      </c>
      <c r="D191" t="s">
        <v>3327</v>
      </c>
    </row>
    <row r="192" spans="1:6">
      <c r="C192" t="s">
        <v>3300</v>
      </c>
      <c r="D192" t="s">
        <v>3278</v>
      </c>
    </row>
    <row r="193" spans="3:4">
      <c r="C193" t="s">
        <v>3268</v>
      </c>
      <c r="D193" t="s">
        <v>3245</v>
      </c>
    </row>
    <row r="194" spans="3:4">
      <c r="C194" t="s">
        <v>3269</v>
      </c>
      <c r="D194" t="s">
        <v>3246</v>
      </c>
    </row>
    <row r="195" spans="3:4">
      <c r="C195" t="s">
        <v>3270</v>
      </c>
      <c r="D195" t="s">
        <v>3328</v>
      </c>
    </row>
    <row r="196" spans="3:4">
      <c r="C196" t="s">
        <v>3271</v>
      </c>
      <c r="D196" t="s">
        <v>3329</v>
      </c>
    </row>
    <row r="197" spans="3:4">
      <c r="C197" t="s">
        <v>3286</v>
      </c>
      <c r="D197" t="s">
        <v>3247</v>
      </c>
    </row>
    <row r="198" spans="3:4">
      <c r="C198" t="s">
        <v>3287</v>
      </c>
      <c r="D198" t="s">
        <v>3248</v>
      </c>
    </row>
    <row r="199" spans="3:4">
      <c r="C199" t="s">
        <v>3288</v>
      </c>
      <c r="D199" t="s">
        <v>3279</v>
      </c>
    </row>
    <row r="200" spans="3:4">
      <c r="C200" t="s">
        <v>3289</v>
      </c>
      <c r="D200" t="s">
        <v>3250</v>
      </c>
    </row>
    <row r="201" spans="3:4">
      <c r="C201" t="s">
        <v>3290</v>
      </c>
      <c r="D201" t="s">
        <v>3280</v>
      </c>
    </row>
    <row r="202" spans="3:4">
      <c r="C202" t="s">
        <v>3291</v>
      </c>
      <c r="D202" t="s">
        <v>3252</v>
      </c>
    </row>
    <row r="203" spans="3:4">
      <c r="C203" t="s">
        <v>3292</v>
      </c>
      <c r="D203" t="s">
        <v>3281</v>
      </c>
    </row>
    <row r="204" spans="3:4">
      <c r="C204" t="s">
        <v>3293</v>
      </c>
      <c r="D204" t="s">
        <v>3254</v>
      </c>
    </row>
    <row r="205" spans="3:4">
      <c r="C205" t="s">
        <v>3294</v>
      </c>
      <c r="D205" t="s">
        <v>3326</v>
      </c>
    </row>
    <row r="206" spans="3:4">
      <c r="C206" t="s">
        <v>165</v>
      </c>
      <c r="D206" t="s">
        <v>3283</v>
      </c>
    </row>
    <row r="207" spans="3:4">
      <c r="C207" t="s">
        <v>3295</v>
      </c>
      <c r="D207" t="s">
        <v>3330</v>
      </c>
    </row>
    <row r="208" spans="3:4">
      <c r="C208" t="s">
        <v>3296</v>
      </c>
      <c r="D208" t="s">
        <v>3335</v>
      </c>
    </row>
    <row r="209" spans="3:5">
      <c r="C209" t="s">
        <v>3297</v>
      </c>
      <c r="D209" t="s">
        <v>3337</v>
      </c>
    </row>
    <row r="210" spans="3:5">
      <c r="C210" t="s">
        <v>3298</v>
      </c>
      <c r="D210" t="s">
        <v>3331</v>
      </c>
    </row>
    <row r="211" spans="3:5">
      <c r="C211" t="s">
        <v>3299</v>
      </c>
      <c r="D211" t="s">
        <v>3332</v>
      </c>
    </row>
    <row r="212" spans="3:5">
      <c r="C212" t="s">
        <v>3310</v>
      </c>
      <c r="D212" t="s">
        <v>3333</v>
      </c>
    </row>
    <row r="213" spans="3:5">
      <c r="C213" t="s">
        <v>3311</v>
      </c>
      <c r="D213" t="s">
        <v>3338</v>
      </c>
    </row>
    <row r="214" spans="3:5">
      <c r="C214" t="s">
        <v>3312</v>
      </c>
      <c r="D214" t="s">
        <v>3334</v>
      </c>
    </row>
    <row r="215" spans="3:5">
      <c r="C215" t="s">
        <v>3313</v>
      </c>
      <c r="D215" t="s">
        <v>3309</v>
      </c>
      <c r="E215" t="s">
        <v>3375</v>
      </c>
    </row>
    <row r="216" spans="3:5">
      <c r="C216" t="s">
        <v>3314</v>
      </c>
      <c r="D216" t="s">
        <v>3302</v>
      </c>
      <c r="E216" t="s">
        <v>3375</v>
      </c>
    </row>
    <row r="217" spans="3:5">
      <c r="C217" t="s">
        <v>3324</v>
      </c>
      <c r="D217" t="s">
        <v>3339</v>
      </c>
      <c r="E217" t="s">
        <v>3343</v>
      </c>
    </row>
    <row r="218" spans="3:5">
      <c r="C218" t="s">
        <v>3325</v>
      </c>
      <c r="D218" t="s">
        <v>3340</v>
      </c>
      <c r="E218" t="s">
        <v>3343</v>
      </c>
    </row>
    <row r="219" spans="3:5">
      <c r="C219" t="s">
        <v>3359</v>
      </c>
      <c r="D219" t="s">
        <v>3341</v>
      </c>
      <c r="E219" t="s">
        <v>3343</v>
      </c>
    </row>
    <row r="220" spans="3:5">
      <c r="C220" t="s">
        <v>3360</v>
      </c>
      <c r="D220" t="s">
        <v>78</v>
      </c>
      <c r="E220" t="s">
        <v>3343</v>
      </c>
    </row>
    <row r="221" spans="3:5">
      <c r="C221" t="s">
        <v>3361</v>
      </c>
      <c r="D221" t="s">
        <v>3342</v>
      </c>
      <c r="E221" t="s">
        <v>3343</v>
      </c>
    </row>
    <row r="222" spans="3:5">
      <c r="C222" t="s">
        <v>3362</v>
      </c>
      <c r="D222" t="s">
        <v>3344</v>
      </c>
      <c r="E222" t="s">
        <v>3343</v>
      </c>
    </row>
    <row r="223" spans="3:5">
      <c r="C223" t="s">
        <v>3363</v>
      </c>
      <c r="D223" t="s">
        <v>3345</v>
      </c>
      <c r="E223" t="s">
        <v>3343</v>
      </c>
    </row>
    <row r="224" spans="3:5">
      <c r="C224" t="s">
        <v>3364</v>
      </c>
      <c r="D224" t="s">
        <v>3346</v>
      </c>
      <c r="E224" t="s">
        <v>3343</v>
      </c>
    </row>
    <row r="225" spans="3:5">
      <c r="C225" t="s">
        <v>3365</v>
      </c>
      <c r="D225" t="s">
        <v>3347</v>
      </c>
      <c r="E225" t="s">
        <v>3343</v>
      </c>
    </row>
    <row r="226" spans="3:5">
      <c r="C226" t="s">
        <v>3366</v>
      </c>
      <c r="D226" t="s">
        <v>83</v>
      </c>
    </row>
    <row r="227" spans="3:5">
      <c r="C227" t="s">
        <v>3367</v>
      </c>
      <c r="D227" t="s">
        <v>3348</v>
      </c>
    </row>
    <row r="228" spans="3:5">
      <c r="C228" t="s">
        <v>3368</v>
      </c>
      <c r="D228" t="s">
        <v>3349</v>
      </c>
    </row>
    <row r="229" spans="3:5">
      <c r="C229" t="s">
        <v>3369</v>
      </c>
      <c r="D229" t="s">
        <v>86</v>
      </c>
    </row>
    <row r="230" spans="3:5" ht="15">
      <c r="C230" t="s">
        <v>3370</v>
      </c>
      <c r="D230" s="345" t="s">
        <v>3377</v>
      </c>
      <c r="E230" s="344"/>
    </row>
    <row r="231" spans="3:5">
      <c r="C231" t="s">
        <v>3371</v>
      </c>
      <c r="D231" t="s">
        <v>25</v>
      </c>
    </row>
    <row r="232" spans="3:5">
      <c r="C232" t="s">
        <v>3378</v>
      </c>
      <c r="D232" t="s">
        <v>3376</v>
      </c>
    </row>
    <row r="233" spans="3:5">
      <c r="C233" t="s">
        <v>3379</v>
      </c>
    </row>
  </sheetData>
  <mergeCells count="6">
    <mergeCell ref="I20:J20"/>
    <mergeCell ref="K20:L20"/>
    <mergeCell ref="M5:O5"/>
    <mergeCell ref="M6:O6"/>
    <mergeCell ref="J16:L16"/>
    <mergeCell ref="K17:M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BD101"/>
  <sheetViews>
    <sheetView topLeftCell="AS1" workbookViewId="0">
      <selection activeCell="AK2" sqref="AK2:AK101"/>
    </sheetView>
  </sheetViews>
  <sheetFormatPr baseColWidth="10" defaultRowHeight="15" x14ac:dyDescent="0"/>
  <cols>
    <col min="1" max="16384" width="10.83203125" style="249"/>
  </cols>
  <sheetData>
    <row r="1" spans="1:56" s="240" customFormat="1" ht="16" thickBot="1">
      <c r="A1" s="240" t="s">
        <v>3272</v>
      </c>
      <c r="B1" s="241" t="s">
        <v>3321</v>
      </c>
      <c r="C1" s="241" t="s">
        <v>3274</v>
      </c>
      <c r="D1" s="241" t="s">
        <v>3393</v>
      </c>
      <c r="E1" s="240" t="s">
        <v>3241</v>
      </c>
      <c r="F1" s="240" t="s">
        <v>3322</v>
      </c>
      <c r="G1" s="240" t="s">
        <v>3242</v>
      </c>
      <c r="H1" s="240" t="s">
        <v>3243</v>
      </c>
      <c r="I1" s="240" t="s">
        <v>3327</v>
      </c>
      <c r="J1" s="240" t="s">
        <v>3244</v>
      </c>
      <c r="K1" s="240" t="s">
        <v>3245</v>
      </c>
      <c r="L1" s="240" t="s">
        <v>3246</v>
      </c>
      <c r="M1" s="240" t="s">
        <v>3328</v>
      </c>
      <c r="N1" s="240" t="s">
        <v>3329</v>
      </c>
      <c r="O1" s="242" t="s">
        <v>3247</v>
      </c>
      <c r="P1" s="240" t="s">
        <v>3248</v>
      </c>
      <c r="Q1" s="240" t="s">
        <v>3249</v>
      </c>
      <c r="R1" s="240" t="s">
        <v>3250</v>
      </c>
      <c r="S1" s="240" t="s">
        <v>3251</v>
      </c>
      <c r="T1" s="240" t="s">
        <v>3252</v>
      </c>
      <c r="U1" s="240" t="s">
        <v>3253</v>
      </c>
      <c r="V1" s="240" t="s">
        <v>3254</v>
      </c>
      <c r="W1" s="240" t="s">
        <v>3326</v>
      </c>
      <c r="X1" s="240" t="s">
        <v>3283</v>
      </c>
      <c r="Y1" s="240" t="s">
        <v>3410</v>
      </c>
      <c r="Z1" s="240" t="s">
        <v>3402</v>
      </c>
      <c r="AA1" s="240" t="s">
        <v>3403</v>
      </c>
      <c r="AB1" s="240" t="s">
        <v>3409</v>
      </c>
      <c r="AC1" s="240" t="s">
        <v>3406</v>
      </c>
      <c r="AD1" s="240" t="s">
        <v>3332</v>
      </c>
      <c r="AE1" s="240" t="s">
        <v>3333</v>
      </c>
      <c r="AF1" s="240" t="s">
        <v>3338</v>
      </c>
      <c r="AG1" s="240" t="s">
        <v>3334</v>
      </c>
      <c r="AH1" s="243" t="s">
        <v>3301</v>
      </c>
      <c r="AI1" s="243" t="s">
        <v>3302</v>
      </c>
      <c r="AJ1" s="770" t="s">
        <v>3353</v>
      </c>
      <c r="AK1" s="770" t="s">
        <v>3440</v>
      </c>
      <c r="AL1" s="771" t="s">
        <v>77</v>
      </c>
      <c r="AM1" s="771" t="s">
        <v>3429</v>
      </c>
      <c r="AN1" s="771" t="s">
        <v>79</v>
      </c>
      <c r="AO1" s="771" t="s">
        <v>3430</v>
      </c>
      <c r="AP1" s="771" t="s">
        <v>3345</v>
      </c>
      <c r="AQ1" s="771" t="s">
        <v>3441</v>
      </c>
      <c r="AR1" s="771" t="s">
        <v>3346</v>
      </c>
      <c r="AS1" s="772" t="s">
        <v>3432</v>
      </c>
      <c r="AT1" s="773" t="s">
        <v>82</v>
      </c>
      <c r="AU1" s="773" t="s">
        <v>3433</v>
      </c>
      <c r="AV1" s="774" t="s">
        <v>83</v>
      </c>
      <c r="AW1" s="771" t="s">
        <v>3439</v>
      </c>
      <c r="AX1" s="772" t="s">
        <v>84</v>
      </c>
      <c r="AY1" s="775" t="s">
        <v>3435</v>
      </c>
      <c r="AZ1" s="770" t="s">
        <v>85</v>
      </c>
      <c r="BA1" s="770" t="s">
        <v>3436</v>
      </c>
      <c r="BB1" s="240" t="s">
        <v>3390</v>
      </c>
      <c r="BC1" s="240" t="s">
        <v>3376</v>
      </c>
      <c r="BD1" s="240" t="s">
        <v>25</v>
      </c>
    </row>
    <row r="2" spans="1:56">
      <c r="A2" s="249" t="s">
        <v>3273</v>
      </c>
      <c r="C2" s="249" t="s">
        <v>3400</v>
      </c>
      <c r="D2" s="499">
        <v>1</v>
      </c>
      <c r="E2" s="507" t="s">
        <v>723</v>
      </c>
      <c r="F2" s="348">
        <v>40051</v>
      </c>
      <c r="G2" s="448">
        <v>1</v>
      </c>
      <c r="H2" s="448"/>
      <c r="I2" s="448"/>
      <c r="J2" s="448"/>
      <c r="K2" s="448">
        <v>1</v>
      </c>
      <c r="L2" s="499">
        <v>168</v>
      </c>
      <c r="M2" s="499">
        <v>72</v>
      </c>
      <c r="N2" s="499">
        <v>218</v>
      </c>
      <c r="O2" s="510">
        <v>790</v>
      </c>
      <c r="P2" s="448"/>
      <c r="Q2" s="448">
        <v>1</v>
      </c>
      <c r="R2" s="448"/>
      <c r="S2" s="448">
        <v>1</v>
      </c>
      <c r="T2" s="448"/>
      <c r="U2" s="448">
        <v>1</v>
      </c>
      <c r="V2" s="448"/>
      <c r="W2" s="448"/>
      <c r="X2" s="448">
        <v>1</v>
      </c>
      <c r="Y2" s="5">
        <v>1</v>
      </c>
      <c r="Z2" s="5"/>
      <c r="AA2" s="5">
        <v>1</v>
      </c>
      <c r="AH2" s="499">
        <v>300</v>
      </c>
      <c r="AI2" s="499">
        <v>800</v>
      </c>
      <c r="AJ2" s="281">
        <v>82</v>
      </c>
      <c r="AK2" s="281" t="e">
        <f ca="1">cellcOLOR(AJ2)</f>
        <v>#NAME?</v>
      </c>
      <c r="AL2" s="259">
        <v>484</v>
      </c>
      <c r="AM2" s="259" t="e">
        <f ca="1">cellcOLOR(AL2)</f>
        <v>#NAME?</v>
      </c>
      <c r="AN2" s="259">
        <v>70.5</v>
      </c>
      <c r="AO2" s="259" t="e">
        <f ca="1">cellcOLOR(AN2)</f>
        <v>#NAME?</v>
      </c>
      <c r="AP2" s="259">
        <v>78</v>
      </c>
      <c r="AQ2" s="259" t="e">
        <f ca="1">cellcOLOR(AP2)</f>
        <v>#NAME?</v>
      </c>
      <c r="AR2" s="259">
        <v>204</v>
      </c>
      <c r="AS2" s="262" t="e">
        <f ca="1">cellcOLOR(AR2)</f>
        <v>#NAME?</v>
      </c>
      <c r="AT2" s="262">
        <v>51</v>
      </c>
      <c r="AU2" s="749" t="e">
        <f ca="1">cellcOLOR(AT2)</f>
        <v>#NAME?</v>
      </c>
      <c r="AV2" s="258">
        <v>122</v>
      </c>
      <c r="AW2" s="749" t="e">
        <f ca="1">cellcOLOR(AV2)</f>
        <v>#NAME?</v>
      </c>
      <c r="AX2" s="263">
        <v>82</v>
      </c>
      <c r="AY2" s="260" t="e">
        <f ca="1">cellcOLOR(AX2)</f>
        <v>#NAME?</v>
      </c>
      <c r="AZ2" s="260">
        <v>1293.5</v>
      </c>
      <c r="BA2" s="290" t="e">
        <f ca="1">cellcOLOR(AZ2)</f>
        <v>#NAME?</v>
      </c>
      <c r="BB2" s="343"/>
      <c r="BC2" s="448" t="s">
        <v>724</v>
      </c>
      <c r="BD2" s="448"/>
    </row>
    <row r="3" spans="1:56">
      <c r="A3" s="249" t="s">
        <v>3273</v>
      </c>
      <c r="C3" s="249" t="s">
        <v>3400</v>
      </c>
      <c r="D3" s="499">
        <v>2</v>
      </c>
      <c r="E3" s="507" t="s">
        <v>723</v>
      </c>
      <c r="F3" s="348">
        <v>40051</v>
      </c>
      <c r="G3" s="448">
        <v>1</v>
      </c>
      <c r="H3" s="448"/>
      <c r="I3" s="448"/>
      <c r="J3" s="448"/>
      <c r="K3" s="448">
        <v>1</v>
      </c>
      <c r="L3" s="499">
        <v>172</v>
      </c>
      <c r="M3" s="499">
        <v>75</v>
      </c>
      <c r="N3" s="499">
        <v>224</v>
      </c>
      <c r="O3" s="508">
        <v>830</v>
      </c>
      <c r="P3" s="448"/>
      <c r="Q3" s="448">
        <v>1</v>
      </c>
      <c r="R3" s="448"/>
      <c r="S3" s="448">
        <v>1</v>
      </c>
      <c r="T3" s="448"/>
      <c r="U3" s="448">
        <v>1</v>
      </c>
      <c r="V3" s="448"/>
      <c r="W3" s="448"/>
      <c r="X3" s="448">
        <v>1</v>
      </c>
      <c r="Y3" s="5">
        <v>1</v>
      </c>
      <c r="Z3" s="5"/>
      <c r="AA3" s="5">
        <v>1</v>
      </c>
      <c r="AH3" s="499">
        <v>300</v>
      </c>
      <c r="AI3" s="499">
        <v>700</v>
      </c>
      <c r="AJ3" s="283">
        <v>1044.5</v>
      </c>
      <c r="AK3" s="281" t="e">
        <f t="shared" ref="AK3:AK66" ca="1" si="0">cellcOLOR(AJ3)</f>
        <v>#NAME?</v>
      </c>
      <c r="AL3" s="264">
        <v>23287</v>
      </c>
      <c r="AM3" s="259" t="e">
        <f t="shared" ref="AM3:AM66" ca="1" si="1">cellcOLOR(AL3)</f>
        <v>#NAME?</v>
      </c>
      <c r="AN3" s="259">
        <v>193</v>
      </c>
      <c r="AO3" s="259" t="e">
        <f t="shared" ref="AO3:AO66" ca="1" si="2">cellcOLOR(AN3)</f>
        <v>#NAME?</v>
      </c>
      <c r="AP3" s="259">
        <v>79</v>
      </c>
      <c r="AQ3" s="259" t="e">
        <f t="shared" ref="AQ3:AQ66" ca="1" si="3">cellcOLOR(AP3)</f>
        <v>#NAME?</v>
      </c>
      <c r="AR3" s="259">
        <v>191</v>
      </c>
      <c r="AS3" s="262" t="e">
        <f t="shared" ref="AS3:AS66" ca="1" si="4">cellcOLOR(AR3)</f>
        <v>#NAME?</v>
      </c>
      <c r="AT3" s="262">
        <v>684.5</v>
      </c>
      <c r="AU3" s="749" t="e">
        <f t="shared" ref="AU3:AU66" ca="1" si="5">cellcOLOR(AT3)</f>
        <v>#NAME?</v>
      </c>
      <c r="AV3" s="258">
        <v>760</v>
      </c>
      <c r="AW3" s="749" t="e">
        <f t="shared" ref="AW3:AW66" ca="1" si="6">cellcOLOR(AV3)</f>
        <v>#NAME?</v>
      </c>
      <c r="AX3" s="263">
        <v>136.5</v>
      </c>
      <c r="AY3" s="260" t="e">
        <f t="shared" ref="AY3:AY66" ca="1" si="7">cellcOLOR(AX3)</f>
        <v>#NAME?</v>
      </c>
      <c r="AZ3" s="260">
        <v>3011</v>
      </c>
      <c r="BA3" s="290" t="e">
        <f t="shared" ref="BA3:BA66" ca="1" si="8">cellcOLOR(AZ3)</f>
        <v>#NAME?</v>
      </c>
      <c r="BB3" s="343"/>
      <c r="BC3" s="448" t="s">
        <v>725</v>
      </c>
      <c r="BD3" s="448"/>
    </row>
    <row r="4" spans="1:56">
      <c r="A4" s="249" t="s">
        <v>3273</v>
      </c>
      <c r="C4" s="249" t="s">
        <v>3400</v>
      </c>
      <c r="D4" s="499">
        <v>3</v>
      </c>
      <c r="E4" s="507" t="s">
        <v>723</v>
      </c>
      <c r="F4" s="348">
        <v>40051</v>
      </c>
      <c r="G4" s="448">
        <v>1</v>
      </c>
      <c r="H4" s="448"/>
      <c r="I4" s="448"/>
      <c r="J4" s="448"/>
      <c r="K4" s="448">
        <v>1</v>
      </c>
      <c r="L4" s="499">
        <v>169</v>
      </c>
      <c r="M4" s="499">
        <v>74</v>
      </c>
      <c r="N4" s="499">
        <v>220</v>
      </c>
      <c r="O4" s="510">
        <v>730</v>
      </c>
      <c r="P4" s="448"/>
      <c r="Q4" s="448">
        <v>1</v>
      </c>
      <c r="R4" s="448"/>
      <c r="S4" s="448">
        <v>1</v>
      </c>
      <c r="T4" s="448"/>
      <c r="U4" s="448">
        <v>1</v>
      </c>
      <c r="V4" s="448"/>
      <c r="W4" s="448"/>
      <c r="X4" s="448">
        <v>1</v>
      </c>
      <c r="Y4" s="5">
        <v>1</v>
      </c>
      <c r="Z4" s="5"/>
      <c r="AA4" s="5">
        <v>1</v>
      </c>
      <c r="AH4" s="499">
        <v>300</v>
      </c>
      <c r="AI4" s="499">
        <v>900</v>
      </c>
      <c r="AJ4" s="281">
        <v>325</v>
      </c>
      <c r="AK4" s="281" t="e">
        <f t="shared" ca="1" si="0"/>
        <v>#NAME?</v>
      </c>
      <c r="AL4" s="259">
        <v>444</v>
      </c>
      <c r="AM4" s="259" t="e">
        <f t="shared" ca="1" si="1"/>
        <v>#NAME?</v>
      </c>
      <c r="AN4" s="259">
        <v>258</v>
      </c>
      <c r="AO4" s="259" t="e">
        <f t="shared" ca="1" si="2"/>
        <v>#NAME?</v>
      </c>
      <c r="AP4" s="259">
        <v>327</v>
      </c>
      <c r="AQ4" s="259" t="e">
        <f t="shared" ca="1" si="3"/>
        <v>#NAME?</v>
      </c>
      <c r="AR4" s="259">
        <v>132.5</v>
      </c>
      <c r="AS4" s="262" t="e">
        <f t="shared" ca="1" si="4"/>
        <v>#NAME?</v>
      </c>
      <c r="AT4" s="262">
        <v>271</v>
      </c>
      <c r="AU4" s="749" t="e">
        <f t="shared" ca="1" si="5"/>
        <v>#NAME?</v>
      </c>
      <c r="AV4" s="258">
        <v>597</v>
      </c>
      <c r="AW4" s="749" t="e">
        <f t="shared" ca="1" si="6"/>
        <v>#NAME?</v>
      </c>
      <c r="AX4" s="263">
        <v>139</v>
      </c>
      <c r="AY4" s="260" t="e">
        <f t="shared" ca="1" si="7"/>
        <v>#NAME?</v>
      </c>
      <c r="AZ4" s="260">
        <v>3780</v>
      </c>
      <c r="BA4" s="290" t="e">
        <f t="shared" ca="1" si="8"/>
        <v>#NAME?</v>
      </c>
      <c r="BB4" s="343"/>
      <c r="BC4" s="448" t="s">
        <v>726</v>
      </c>
      <c r="BD4" s="448" t="s">
        <v>727</v>
      </c>
    </row>
    <row r="5" spans="1:56">
      <c r="A5" s="249" t="s">
        <v>3273</v>
      </c>
      <c r="C5" s="249" t="s">
        <v>3400</v>
      </c>
      <c r="D5" s="499">
        <v>4</v>
      </c>
      <c r="E5" s="507" t="s">
        <v>723</v>
      </c>
      <c r="F5" s="348">
        <v>40051</v>
      </c>
      <c r="G5" s="448">
        <v>1</v>
      </c>
      <c r="H5" s="448"/>
      <c r="I5" s="448"/>
      <c r="J5" s="448"/>
      <c r="K5" s="448">
        <v>1</v>
      </c>
      <c r="L5" s="499">
        <v>163</v>
      </c>
      <c r="M5" s="499">
        <v>72</v>
      </c>
      <c r="N5" s="499">
        <v>220</v>
      </c>
      <c r="O5" s="510">
        <v>600</v>
      </c>
      <c r="P5" s="448"/>
      <c r="Q5" s="448">
        <v>1</v>
      </c>
      <c r="R5" s="448"/>
      <c r="S5" s="448">
        <v>1</v>
      </c>
      <c r="T5" s="448"/>
      <c r="U5" s="448">
        <v>1</v>
      </c>
      <c r="V5" s="448"/>
      <c r="W5" s="448">
        <v>1</v>
      </c>
      <c r="X5" s="448"/>
      <c r="Y5" s="5">
        <v>1</v>
      </c>
      <c r="Z5" s="5">
        <v>1</v>
      </c>
      <c r="AA5" s="5"/>
      <c r="AH5" s="499">
        <v>300</v>
      </c>
      <c r="AI5" s="499">
        <v>700</v>
      </c>
      <c r="AJ5" s="281">
        <v>697</v>
      </c>
      <c r="AK5" s="281" t="e">
        <f t="shared" ca="1" si="0"/>
        <v>#NAME?</v>
      </c>
      <c r="AL5" s="261">
        <v>2081</v>
      </c>
      <c r="AM5" s="259" t="e">
        <f t="shared" ca="1" si="1"/>
        <v>#NAME?</v>
      </c>
      <c r="AN5" s="261">
        <v>620</v>
      </c>
      <c r="AO5" s="259" t="e">
        <f t="shared" ca="1" si="2"/>
        <v>#NAME?</v>
      </c>
      <c r="AP5" s="259">
        <v>313</v>
      </c>
      <c r="AQ5" s="259" t="e">
        <f t="shared" ca="1" si="3"/>
        <v>#NAME?</v>
      </c>
      <c r="AR5" s="259">
        <v>264.5</v>
      </c>
      <c r="AS5" s="262" t="e">
        <f t="shared" ca="1" si="4"/>
        <v>#NAME?</v>
      </c>
      <c r="AT5" s="262">
        <v>501.5</v>
      </c>
      <c r="AU5" s="749" t="e">
        <f t="shared" ca="1" si="5"/>
        <v>#NAME?</v>
      </c>
      <c r="AV5" s="258">
        <v>634</v>
      </c>
      <c r="AW5" s="749" t="e">
        <f t="shared" ca="1" si="6"/>
        <v>#NAME?</v>
      </c>
      <c r="AX5" s="263">
        <v>239</v>
      </c>
      <c r="AY5" s="260" t="e">
        <f t="shared" ca="1" si="7"/>
        <v>#NAME?</v>
      </c>
      <c r="AZ5" s="260">
        <v>3113</v>
      </c>
      <c r="BA5" s="290" t="e">
        <f t="shared" ca="1" si="8"/>
        <v>#NAME?</v>
      </c>
      <c r="BB5" s="343"/>
      <c r="BC5" s="448" t="s">
        <v>728</v>
      </c>
      <c r="BD5" s="448"/>
    </row>
    <row r="6" spans="1:56">
      <c r="A6" s="249" t="s">
        <v>3273</v>
      </c>
      <c r="C6" s="249" t="s">
        <v>3400</v>
      </c>
      <c r="D6" s="499">
        <v>5</v>
      </c>
      <c r="E6" s="507" t="s">
        <v>723</v>
      </c>
      <c r="F6" s="348">
        <v>40051</v>
      </c>
      <c r="G6" s="448">
        <v>1</v>
      </c>
      <c r="H6" s="448"/>
      <c r="I6" s="448"/>
      <c r="J6" s="448"/>
      <c r="K6" s="448">
        <v>1</v>
      </c>
      <c r="L6" s="499">
        <v>178</v>
      </c>
      <c r="M6" s="499">
        <v>78</v>
      </c>
      <c r="N6" s="499">
        <v>228</v>
      </c>
      <c r="O6" s="508">
        <v>748</v>
      </c>
      <c r="P6" s="448"/>
      <c r="Q6" s="448">
        <v>1</v>
      </c>
      <c r="R6" s="448"/>
      <c r="S6" s="448">
        <v>1</v>
      </c>
      <c r="T6" s="448"/>
      <c r="U6" s="448">
        <v>1</v>
      </c>
      <c r="V6" s="448"/>
      <c r="W6" s="448"/>
      <c r="X6" s="448">
        <v>1</v>
      </c>
      <c r="Y6" s="5">
        <v>1</v>
      </c>
      <c r="Z6" s="5">
        <v>1</v>
      </c>
      <c r="AA6" s="5"/>
      <c r="AH6" s="499">
        <v>300</v>
      </c>
      <c r="AI6" s="499">
        <v>800</v>
      </c>
      <c r="AJ6" s="283">
        <v>8676</v>
      </c>
      <c r="AK6" s="281" t="e">
        <f t="shared" ca="1" si="0"/>
        <v>#NAME?</v>
      </c>
      <c r="AL6" s="264">
        <v>28049</v>
      </c>
      <c r="AM6" s="259" t="e">
        <f t="shared" ca="1" si="1"/>
        <v>#NAME?</v>
      </c>
      <c r="AN6" s="261">
        <v>759</v>
      </c>
      <c r="AO6" s="259" t="e">
        <f t="shared" ca="1" si="2"/>
        <v>#NAME?</v>
      </c>
      <c r="AP6" s="259">
        <v>604.5</v>
      </c>
      <c r="AQ6" s="259" t="e">
        <f t="shared" ca="1" si="3"/>
        <v>#NAME?</v>
      </c>
      <c r="AR6" s="261">
        <v>2956</v>
      </c>
      <c r="AS6" s="262" t="e">
        <f t="shared" ca="1" si="4"/>
        <v>#NAME?</v>
      </c>
      <c r="AT6" s="262">
        <v>451</v>
      </c>
      <c r="AU6" s="749" t="e">
        <f t="shared" ca="1" si="5"/>
        <v>#NAME?</v>
      </c>
      <c r="AV6" s="265">
        <v>4173</v>
      </c>
      <c r="AW6" s="749" t="e">
        <f t="shared" ca="1" si="6"/>
        <v>#NAME?</v>
      </c>
      <c r="AX6" s="266">
        <v>1773</v>
      </c>
      <c r="AY6" s="260" t="e">
        <f t="shared" ca="1" si="7"/>
        <v>#NAME?</v>
      </c>
      <c r="AZ6" s="260">
        <v>2957.5</v>
      </c>
      <c r="BA6" s="290" t="e">
        <f t="shared" ca="1" si="8"/>
        <v>#NAME?</v>
      </c>
      <c r="BB6" s="343"/>
      <c r="BC6" s="448" t="s">
        <v>729</v>
      </c>
      <c r="BD6" s="448"/>
    </row>
    <row r="7" spans="1:56">
      <c r="A7" s="249" t="s">
        <v>3273</v>
      </c>
      <c r="C7" s="249" t="s">
        <v>3400</v>
      </c>
      <c r="D7" s="499">
        <v>6</v>
      </c>
      <c r="E7" s="507" t="s">
        <v>723</v>
      </c>
      <c r="F7" s="348">
        <v>40051</v>
      </c>
      <c r="G7" s="448"/>
      <c r="H7" s="448">
        <v>1</v>
      </c>
      <c r="I7" s="448"/>
      <c r="J7" s="448"/>
      <c r="K7" s="448">
        <v>1</v>
      </c>
      <c r="L7" s="499">
        <v>168</v>
      </c>
      <c r="M7" s="499">
        <v>74</v>
      </c>
      <c r="N7" s="499">
        <v>218</v>
      </c>
      <c r="O7" s="508">
        <v>548</v>
      </c>
      <c r="P7" s="448"/>
      <c r="Q7" s="448">
        <v>1</v>
      </c>
      <c r="R7" s="448">
        <v>1</v>
      </c>
      <c r="S7" s="448"/>
      <c r="T7" s="448"/>
      <c r="U7" s="448">
        <v>1</v>
      </c>
      <c r="V7" s="448"/>
      <c r="W7" s="448">
        <v>1</v>
      </c>
      <c r="X7" s="448"/>
      <c r="Y7" s="5">
        <v>1</v>
      </c>
      <c r="Z7" s="5">
        <v>1</v>
      </c>
      <c r="AA7" s="5"/>
      <c r="AH7" s="499">
        <v>300</v>
      </c>
      <c r="AI7" s="499">
        <v>700</v>
      </c>
      <c r="AJ7" s="281">
        <v>98</v>
      </c>
      <c r="AK7" s="281" t="e">
        <f t="shared" ca="1" si="0"/>
        <v>#NAME?</v>
      </c>
      <c r="AL7" s="259">
        <v>92</v>
      </c>
      <c r="AM7" s="259" t="e">
        <f t="shared" ca="1" si="1"/>
        <v>#NAME?</v>
      </c>
      <c r="AN7" s="259">
        <v>91</v>
      </c>
      <c r="AO7" s="259" t="e">
        <f t="shared" ca="1" si="2"/>
        <v>#NAME?</v>
      </c>
      <c r="AP7" s="259">
        <v>91</v>
      </c>
      <c r="AQ7" s="259" t="e">
        <f t="shared" ca="1" si="3"/>
        <v>#NAME?</v>
      </c>
      <c r="AR7" s="259">
        <v>158.5</v>
      </c>
      <c r="AS7" s="262" t="e">
        <f t="shared" ca="1" si="4"/>
        <v>#NAME?</v>
      </c>
      <c r="AT7" s="262">
        <v>77</v>
      </c>
      <c r="AU7" s="749" t="e">
        <f t="shared" ca="1" si="5"/>
        <v>#NAME?</v>
      </c>
      <c r="AV7" s="258">
        <v>321.5</v>
      </c>
      <c r="AW7" s="749" t="e">
        <f t="shared" ca="1" si="6"/>
        <v>#NAME?</v>
      </c>
      <c r="AX7" s="263">
        <v>82</v>
      </c>
      <c r="AY7" s="260" t="e">
        <f t="shared" ca="1" si="7"/>
        <v>#NAME?</v>
      </c>
      <c r="AZ7" s="260">
        <v>3818</v>
      </c>
      <c r="BA7" s="290" t="e">
        <f t="shared" ca="1" si="8"/>
        <v>#NAME?</v>
      </c>
      <c r="BB7" s="343"/>
      <c r="BC7" s="448" t="s">
        <v>730</v>
      </c>
      <c r="BD7" s="448"/>
    </row>
    <row r="8" spans="1:56">
      <c r="A8" s="249" t="s">
        <v>3273</v>
      </c>
      <c r="C8" s="249" t="s">
        <v>3400</v>
      </c>
      <c r="D8" s="499">
        <v>7</v>
      </c>
      <c r="E8" s="507" t="s">
        <v>723</v>
      </c>
      <c r="F8" s="348">
        <v>40051</v>
      </c>
      <c r="G8" s="448"/>
      <c r="H8" s="448">
        <v>1</v>
      </c>
      <c r="I8" s="448"/>
      <c r="J8" s="448">
        <v>1</v>
      </c>
      <c r="K8" s="448"/>
      <c r="L8" s="499">
        <v>149</v>
      </c>
      <c r="M8" s="499">
        <v>64</v>
      </c>
      <c r="N8" s="499">
        <v>175</v>
      </c>
      <c r="O8" s="508">
        <v>262</v>
      </c>
      <c r="P8" s="448"/>
      <c r="Q8" s="448">
        <v>1</v>
      </c>
      <c r="R8" s="448"/>
      <c r="S8" s="448">
        <v>1</v>
      </c>
      <c r="T8" s="448"/>
      <c r="U8" s="448">
        <v>1</v>
      </c>
      <c r="V8" s="448"/>
      <c r="W8" s="448">
        <v>1</v>
      </c>
      <c r="X8" s="448"/>
      <c r="Y8" s="5">
        <v>1</v>
      </c>
      <c r="Z8" s="5"/>
      <c r="AA8" s="5">
        <v>1</v>
      </c>
      <c r="AH8" s="499">
        <v>300</v>
      </c>
      <c r="AI8" s="499">
        <v>900</v>
      </c>
      <c r="AJ8" s="281">
        <v>108</v>
      </c>
      <c r="AK8" s="281" t="e">
        <f t="shared" ca="1" si="0"/>
        <v>#NAME?</v>
      </c>
      <c r="AL8" s="259">
        <v>74</v>
      </c>
      <c r="AM8" s="259" t="e">
        <f t="shared" ca="1" si="1"/>
        <v>#NAME?</v>
      </c>
      <c r="AN8" s="259">
        <v>177</v>
      </c>
      <c r="AO8" s="259" t="e">
        <f t="shared" ca="1" si="2"/>
        <v>#NAME?</v>
      </c>
      <c r="AP8" s="259">
        <v>63</v>
      </c>
      <c r="AQ8" s="259" t="e">
        <f t="shared" ca="1" si="3"/>
        <v>#NAME?</v>
      </c>
      <c r="AR8" s="259">
        <v>116</v>
      </c>
      <c r="AS8" s="262" t="e">
        <f t="shared" ca="1" si="4"/>
        <v>#NAME?</v>
      </c>
      <c r="AT8" s="262">
        <v>91.5</v>
      </c>
      <c r="AU8" s="749" t="e">
        <f t="shared" ca="1" si="5"/>
        <v>#NAME?</v>
      </c>
      <c r="AV8" s="258">
        <v>150</v>
      </c>
      <c r="AW8" s="749" t="e">
        <f t="shared" ca="1" si="6"/>
        <v>#NAME?</v>
      </c>
      <c r="AX8" s="263">
        <v>64</v>
      </c>
      <c r="AY8" s="260" t="e">
        <f t="shared" ca="1" si="7"/>
        <v>#NAME?</v>
      </c>
      <c r="AZ8" s="260">
        <v>1050.5</v>
      </c>
      <c r="BA8" s="290" t="e">
        <f t="shared" ca="1" si="8"/>
        <v>#NAME?</v>
      </c>
      <c r="BB8" s="470"/>
      <c r="BC8" s="448" t="s">
        <v>731</v>
      </c>
      <c r="BD8" s="448"/>
    </row>
    <row r="9" spans="1:56">
      <c r="A9" s="249" t="s">
        <v>3273</v>
      </c>
      <c r="C9" s="249" t="s">
        <v>3400</v>
      </c>
      <c r="D9" s="499">
        <v>8</v>
      </c>
      <c r="E9" s="507" t="s">
        <v>723</v>
      </c>
      <c r="F9" s="348">
        <v>40051</v>
      </c>
      <c r="G9" s="448"/>
      <c r="H9" s="448">
        <v>1</v>
      </c>
      <c r="I9" s="448"/>
      <c r="J9" s="448">
        <v>1</v>
      </c>
      <c r="K9" s="448"/>
      <c r="L9" s="499">
        <v>142</v>
      </c>
      <c r="M9" s="499">
        <v>62</v>
      </c>
      <c r="N9" s="499">
        <v>172</v>
      </c>
      <c r="O9" s="508">
        <v>289</v>
      </c>
      <c r="P9" s="448"/>
      <c r="Q9" s="448">
        <v>1</v>
      </c>
      <c r="R9" s="448"/>
      <c r="S9" s="448">
        <v>1</v>
      </c>
      <c r="T9" s="448"/>
      <c r="U9" s="448">
        <v>1</v>
      </c>
      <c r="V9" s="448"/>
      <c r="W9" s="448">
        <v>1</v>
      </c>
      <c r="X9" s="448"/>
      <c r="Y9" s="5">
        <v>1</v>
      </c>
      <c r="Z9" s="5">
        <v>1</v>
      </c>
      <c r="AA9" s="5"/>
      <c r="AH9" s="499">
        <v>300</v>
      </c>
      <c r="AI9" s="499">
        <v>900</v>
      </c>
      <c r="AJ9" s="281">
        <v>83</v>
      </c>
      <c r="AK9" s="281" t="e">
        <f t="shared" ca="1" si="0"/>
        <v>#NAME?</v>
      </c>
      <c r="AL9" s="259">
        <v>307.5</v>
      </c>
      <c r="AM9" s="259" t="e">
        <f t="shared" ca="1" si="1"/>
        <v>#NAME?</v>
      </c>
      <c r="AN9" s="259">
        <v>81</v>
      </c>
      <c r="AO9" s="259" t="e">
        <f t="shared" ca="1" si="2"/>
        <v>#NAME?</v>
      </c>
      <c r="AP9" s="259">
        <v>54</v>
      </c>
      <c r="AQ9" s="259" t="e">
        <f t="shared" ca="1" si="3"/>
        <v>#NAME?</v>
      </c>
      <c r="AR9" s="259">
        <v>102</v>
      </c>
      <c r="AS9" s="262" t="e">
        <f t="shared" ca="1" si="4"/>
        <v>#NAME?</v>
      </c>
      <c r="AT9" s="262">
        <v>58</v>
      </c>
      <c r="AU9" s="749" t="e">
        <f t="shared" ca="1" si="5"/>
        <v>#NAME?</v>
      </c>
      <c r="AV9" s="258">
        <v>232.5</v>
      </c>
      <c r="AW9" s="749" t="e">
        <f t="shared" ca="1" si="6"/>
        <v>#NAME?</v>
      </c>
      <c r="AX9" s="263">
        <v>70</v>
      </c>
      <c r="AY9" s="260" t="e">
        <f t="shared" ca="1" si="7"/>
        <v>#NAME?</v>
      </c>
      <c r="AZ9" s="260">
        <v>1388</v>
      </c>
      <c r="BA9" s="290" t="e">
        <f t="shared" ca="1" si="8"/>
        <v>#NAME?</v>
      </c>
      <c r="BB9" s="343"/>
      <c r="BC9" s="448" t="s">
        <v>732</v>
      </c>
      <c r="BD9" s="448"/>
    </row>
    <row r="10" spans="1:56">
      <c r="A10" s="249" t="s">
        <v>3273</v>
      </c>
      <c r="C10" s="249" t="s">
        <v>3400</v>
      </c>
      <c r="D10" s="499">
        <v>9</v>
      </c>
      <c r="E10" s="507" t="s">
        <v>723</v>
      </c>
      <c r="F10" s="348">
        <v>40051</v>
      </c>
      <c r="G10" s="448"/>
      <c r="H10" s="448">
        <v>1</v>
      </c>
      <c r="I10" s="448"/>
      <c r="J10" s="448"/>
      <c r="K10" s="448">
        <v>1</v>
      </c>
      <c r="L10" s="499">
        <v>175</v>
      </c>
      <c r="M10" s="499">
        <v>78</v>
      </c>
      <c r="N10" s="499">
        <v>212</v>
      </c>
      <c r="O10" s="508">
        <v>590</v>
      </c>
      <c r="P10" s="448"/>
      <c r="Q10" s="448">
        <v>1</v>
      </c>
      <c r="R10" s="448">
        <v>1</v>
      </c>
      <c r="S10" s="448"/>
      <c r="T10" s="448"/>
      <c r="U10" s="448">
        <v>1</v>
      </c>
      <c r="V10" s="448"/>
      <c r="W10" s="448">
        <v>1</v>
      </c>
      <c r="X10" s="448"/>
      <c r="Y10" s="5">
        <v>1</v>
      </c>
      <c r="Z10" s="5">
        <v>1</v>
      </c>
      <c r="AA10" s="5"/>
      <c r="AH10" s="499">
        <v>300</v>
      </c>
      <c r="AI10" s="499">
        <v>800</v>
      </c>
      <c r="AJ10" s="283">
        <v>6735.5</v>
      </c>
      <c r="AK10" s="281" t="e">
        <f t="shared" ca="1" si="0"/>
        <v>#NAME?</v>
      </c>
      <c r="AL10" s="264">
        <v>28563</v>
      </c>
      <c r="AM10" s="259" t="e">
        <f t="shared" ca="1" si="1"/>
        <v>#NAME?</v>
      </c>
      <c r="AN10" s="259">
        <v>358</v>
      </c>
      <c r="AO10" s="259" t="e">
        <f t="shared" ca="1" si="2"/>
        <v>#NAME?</v>
      </c>
      <c r="AP10" s="259">
        <v>233</v>
      </c>
      <c r="AQ10" s="259" t="e">
        <f t="shared" ca="1" si="3"/>
        <v>#NAME?</v>
      </c>
      <c r="AR10" s="261">
        <v>8225.5</v>
      </c>
      <c r="AS10" s="262" t="e">
        <f t="shared" ca="1" si="4"/>
        <v>#NAME?</v>
      </c>
      <c r="AT10" s="262">
        <v>133</v>
      </c>
      <c r="AU10" s="749" t="e">
        <f t="shared" ca="1" si="5"/>
        <v>#NAME?</v>
      </c>
      <c r="AV10" s="258">
        <v>346</v>
      </c>
      <c r="AW10" s="749" t="e">
        <f t="shared" ca="1" si="6"/>
        <v>#NAME?</v>
      </c>
      <c r="AX10" s="263">
        <v>85</v>
      </c>
      <c r="AY10" s="260" t="e">
        <f t="shared" ca="1" si="7"/>
        <v>#NAME?</v>
      </c>
      <c r="AZ10" s="260">
        <v>3099.5</v>
      </c>
      <c r="BA10" s="290" t="e">
        <f t="shared" ca="1" si="8"/>
        <v>#NAME?</v>
      </c>
      <c r="BB10" s="470"/>
      <c r="BC10" s="448" t="s">
        <v>733</v>
      </c>
      <c r="BD10" s="448"/>
    </row>
    <row r="11" spans="1:56">
      <c r="A11" s="249" t="s">
        <v>3273</v>
      </c>
      <c r="C11" s="249" t="s">
        <v>3400</v>
      </c>
      <c r="D11" s="499">
        <v>10</v>
      </c>
      <c r="E11" s="507" t="s">
        <v>723</v>
      </c>
      <c r="F11" s="348">
        <v>40051</v>
      </c>
      <c r="G11" s="448"/>
      <c r="H11" s="448">
        <v>1</v>
      </c>
      <c r="I11" s="448"/>
      <c r="J11" s="448"/>
      <c r="K11" s="448">
        <v>1</v>
      </c>
      <c r="L11" s="499">
        <v>171</v>
      </c>
      <c r="M11" s="499">
        <v>75</v>
      </c>
      <c r="N11" s="499">
        <v>218</v>
      </c>
      <c r="O11" s="508">
        <v>563</v>
      </c>
      <c r="P11" s="448"/>
      <c r="Q11" s="448">
        <v>1</v>
      </c>
      <c r="R11" s="448">
        <v>1</v>
      </c>
      <c r="S11" s="448"/>
      <c r="T11" s="448"/>
      <c r="U11" s="448">
        <v>1</v>
      </c>
      <c r="V11" s="448"/>
      <c r="W11" s="448">
        <v>1</v>
      </c>
      <c r="X11" s="448"/>
      <c r="Y11" s="5">
        <v>1</v>
      </c>
      <c r="Z11" s="5"/>
      <c r="AA11" s="5">
        <v>1</v>
      </c>
      <c r="AH11" s="499">
        <v>300</v>
      </c>
      <c r="AI11" s="499">
        <v>1000</v>
      </c>
      <c r="AJ11" s="283">
        <v>1530</v>
      </c>
      <c r="AK11" s="281" t="e">
        <f t="shared" ca="1" si="0"/>
        <v>#NAME?</v>
      </c>
      <c r="AL11" s="259">
        <v>290.5</v>
      </c>
      <c r="AM11" s="259" t="e">
        <f t="shared" ca="1" si="1"/>
        <v>#NAME?</v>
      </c>
      <c r="AN11" s="261">
        <v>3323.5</v>
      </c>
      <c r="AO11" s="259" t="e">
        <f t="shared" ca="1" si="2"/>
        <v>#NAME?</v>
      </c>
      <c r="AP11" s="259">
        <v>948</v>
      </c>
      <c r="AQ11" s="259" t="e">
        <f t="shared" ca="1" si="3"/>
        <v>#NAME?</v>
      </c>
      <c r="AR11" s="259">
        <v>246.5</v>
      </c>
      <c r="AS11" s="262" t="e">
        <f t="shared" ca="1" si="4"/>
        <v>#NAME?</v>
      </c>
      <c r="AT11" s="269">
        <v>2622</v>
      </c>
      <c r="AU11" s="749" t="e">
        <f t="shared" ca="1" si="5"/>
        <v>#NAME?</v>
      </c>
      <c r="AV11" s="258">
        <v>518</v>
      </c>
      <c r="AW11" s="749" t="e">
        <f t="shared" ca="1" si="6"/>
        <v>#NAME?</v>
      </c>
      <c r="AX11" s="263">
        <v>128.5</v>
      </c>
      <c r="AY11" s="260" t="e">
        <f t="shared" ca="1" si="7"/>
        <v>#NAME?</v>
      </c>
      <c r="AZ11" s="260">
        <v>3098</v>
      </c>
      <c r="BA11" s="290" t="e">
        <f t="shared" ca="1" si="8"/>
        <v>#NAME?</v>
      </c>
      <c r="BB11" s="470"/>
      <c r="BC11" s="448" t="s">
        <v>734</v>
      </c>
      <c r="BD11" s="448"/>
    </row>
    <row r="12" spans="1:56">
      <c r="A12" s="249" t="s">
        <v>3273</v>
      </c>
      <c r="C12" s="249" t="s">
        <v>3400</v>
      </c>
      <c r="D12" s="518">
        <v>11</v>
      </c>
      <c r="E12" s="519" t="s">
        <v>723</v>
      </c>
      <c r="F12" s="348">
        <v>40051</v>
      </c>
      <c r="G12" s="514"/>
      <c r="H12" s="514">
        <v>1</v>
      </c>
      <c r="I12" s="514"/>
      <c r="J12" s="514"/>
      <c r="K12" s="514">
        <v>1</v>
      </c>
      <c r="L12" s="518">
        <v>168</v>
      </c>
      <c r="M12" s="518">
        <v>71</v>
      </c>
      <c r="N12" s="518">
        <v>220</v>
      </c>
      <c r="O12" s="517">
        <v>525</v>
      </c>
      <c r="P12" s="514"/>
      <c r="Q12" s="514">
        <v>1</v>
      </c>
      <c r="R12" s="514"/>
      <c r="S12" s="514">
        <v>1</v>
      </c>
      <c r="T12" s="514"/>
      <c r="U12" s="514">
        <v>1</v>
      </c>
      <c r="V12" s="514"/>
      <c r="W12" s="514"/>
      <c r="X12" s="514">
        <v>1</v>
      </c>
      <c r="Y12" s="8">
        <v>1</v>
      </c>
      <c r="Z12" s="8">
        <v>1</v>
      </c>
      <c r="AA12" s="8"/>
      <c r="AH12" s="516">
        <v>300</v>
      </c>
      <c r="AI12" s="516">
        <v>1200</v>
      </c>
      <c r="AJ12" s="281">
        <v>107</v>
      </c>
      <c r="AK12" s="281" t="e">
        <f t="shared" ca="1" si="0"/>
        <v>#NAME?</v>
      </c>
      <c r="AL12" s="259">
        <v>93</v>
      </c>
      <c r="AM12" s="259" t="e">
        <f t="shared" ca="1" si="1"/>
        <v>#NAME?</v>
      </c>
      <c r="AN12" s="259">
        <v>138</v>
      </c>
      <c r="AO12" s="259" t="e">
        <f t="shared" ca="1" si="2"/>
        <v>#NAME?</v>
      </c>
      <c r="AP12" s="259">
        <v>74</v>
      </c>
      <c r="AQ12" s="259" t="e">
        <f t="shared" ca="1" si="3"/>
        <v>#NAME?</v>
      </c>
      <c r="AR12" s="259">
        <v>123.5</v>
      </c>
      <c r="AS12" s="262" t="e">
        <f t="shared" ca="1" si="4"/>
        <v>#NAME?</v>
      </c>
      <c r="AT12" s="262">
        <v>113</v>
      </c>
      <c r="AU12" s="749" t="e">
        <f t="shared" ca="1" si="5"/>
        <v>#NAME?</v>
      </c>
      <c r="AV12" s="258">
        <v>154</v>
      </c>
      <c r="AW12" s="749" t="e">
        <f t="shared" ca="1" si="6"/>
        <v>#NAME?</v>
      </c>
      <c r="AX12" s="263">
        <v>70</v>
      </c>
      <c r="AY12" s="260" t="e">
        <f t="shared" ca="1" si="7"/>
        <v>#NAME?</v>
      </c>
      <c r="AZ12" s="260">
        <v>3650</v>
      </c>
      <c r="BA12" s="290" t="e">
        <f t="shared" ca="1" si="8"/>
        <v>#NAME?</v>
      </c>
      <c r="BB12" s="343"/>
      <c r="BC12" s="515" t="s">
        <v>660</v>
      </c>
      <c r="BD12" s="514" t="s">
        <v>735</v>
      </c>
    </row>
    <row r="13" spans="1:56">
      <c r="A13" s="249" t="s">
        <v>3273</v>
      </c>
      <c r="C13" s="249" t="s">
        <v>3400</v>
      </c>
      <c r="D13" s="499">
        <v>12</v>
      </c>
      <c r="E13" s="507" t="s">
        <v>736</v>
      </c>
      <c r="F13" s="348">
        <v>40053</v>
      </c>
      <c r="G13" s="448">
        <v>1</v>
      </c>
      <c r="H13" s="448"/>
      <c r="I13" s="448"/>
      <c r="J13" s="448">
        <v>1</v>
      </c>
      <c r="K13" s="448"/>
      <c r="L13" s="499">
        <v>149</v>
      </c>
      <c r="M13" s="499">
        <v>65</v>
      </c>
      <c r="N13" s="499">
        <v>168</v>
      </c>
      <c r="O13" s="508">
        <v>312</v>
      </c>
      <c r="P13" s="448"/>
      <c r="Q13" s="448">
        <v>1</v>
      </c>
      <c r="R13" s="448"/>
      <c r="S13" s="448">
        <v>1</v>
      </c>
      <c r="T13" s="448"/>
      <c r="U13" s="448">
        <v>1</v>
      </c>
      <c r="V13" s="448"/>
      <c r="W13" s="448"/>
      <c r="X13" s="448">
        <v>1</v>
      </c>
      <c r="Y13" s="5">
        <v>1</v>
      </c>
      <c r="Z13" s="5">
        <v>1</v>
      </c>
      <c r="AA13" s="5"/>
      <c r="AH13" s="499">
        <v>300</v>
      </c>
      <c r="AI13" s="499">
        <v>900</v>
      </c>
      <c r="AJ13" s="281">
        <v>249</v>
      </c>
      <c r="AK13" s="281" t="e">
        <f t="shared" ca="1" si="0"/>
        <v>#NAME?</v>
      </c>
      <c r="AL13" s="261">
        <v>3725</v>
      </c>
      <c r="AM13" s="259" t="e">
        <f t="shared" ca="1" si="1"/>
        <v>#NAME?</v>
      </c>
      <c r="AN13" s="259">
        <v>98.5</v>
      </c>
      <c r="AO13" s="259" t="e">
        <f t="shared" ca="1" si="2"/>
        <v>#NAME?</v>
      </c>
      <c r="AP13" s="259">
        <v>106</v>
      </c>
      <c r="AQ13" s="259" t="e">
        <f t="shared" ca="1" si="3"/>
        <v>#NAME?</v>
      </c>
      <c r="AR13" s="259">
        <v>120</v>
      </c>
      <c r="AS13" s="262" t="e">
        <f t="shared" ca="1" si="4"/>
        <v>#NAME?</v>
      </c>
      <c r="AT13" s="262">
        <v>81</v>
      </c>
      <c r="AU13" s="749" t="e">
        <f t="shared" ca="1" si="5"/>
        <v>#NAME?</v>
      </c>
      <c r="AV13" s="258">
        <v>803</v>
      </c>
      <c r="AW13" s="749" t="e">
        <f t="shared" ca="1" si="6"/>
        <v>#NAME?</v>
      </c>
      <c r="AX13" s="263">
        <v>69</v>
      </c>
      <c r="AY13" s="260" t="e">
        <f t="shared" ca="1" si="7"/>
        <v>#NAME?</v>
      </c>
      <c r="AZ13" s="260">
        <v>1921</v>
      </c>
      <c r="BA13" s="290" t="e">
        <f t="shared" ca="1" si="8"/>
        <v>#NAME?</v>
      </c>
      <c r="BB13" s="470"/>
      <c r="BC13" s="448" t="s">
        <v>737</v>
      </c>
      <c r="BD13" s="448"/>
    </row>
    <row r="14" spans="1:56">
      <c r="A14" s="249" t="s">
        <v>3273</v>
      </c>
      <c r="C14" s="249" t="s">
        <v>3400</v>
      </c>
      <c r="D14" s="499">
        <v>13</v>
      </c>
      <c r="E14" s="507" t="s">
        <v>736</v>
      </c>
      <c r="F14" s="348">
        <v>40053</v>
      </c>
      <c r="G14" s="448">
        <v>1</v>
      </c>
      <c r="H14" s="448"/>
      <c r="I14" s="448"/>
      <c r="J14" s="448"/>
      <c r="K14" s="448">
        <v>1</v>
      </c>
      <c r="L14" s="499">
        <v>175</v>
      </c>
      <c r="M14" s="499">
        <v>82</v>
      </c>
      <c r="N14" s="499">
        <v>232</v>
      </c>
      <c r="O14" s="508">
        <v>840</v>
      </c>
      <c r="P14" s="448"/>
      <c r="Q14" s="448">
        <v>1</v>
      </c>
      <c r="R14" s="448"/>
      <c r="S14" s="448">
        <v>1</v>
      </c>
      <c r="T14" s="448"/>
      <c r="U14" s="448">
        <v>1</v>
      </c>
      <c r="V14" s="448"/>
      <c r="W14" s="448"/>
      <c r="X14" s="448">
        <v>1</v>
      </c>
      <c r="Y14" s="5">
        <v>1</v>
      </c>
      <c r="Z14" s="5"/>
      <c r="AA14" s="5">
        <v>1</v>
      </c>
      <c r="AH14" s="499">
        <v>300</v>
      </c>
      <c r="AI14" s="499">
        <v>800</v>
      </c>
      <c r="AJ14" s="281">
        <v>486</v>
      </c>
      <c r="AK14" s="281" t="e">
        <f t="shared" ca="1" si="0"/>
        <v>#NAME?</v>
      </c>
      <c r="AL14" s="264">
        <v>19515.5</v>
      </c>
      <c r="AM14" s="259" t="e">
        <f t="shared" ca="1" si="1"/>
        <v>#NAME?</v>
      </c>
      <c r="AN14" s="259">
        <v>73</v>
      </c>
      <c r="AO14" s="259" t="e">
        <f t="shared" ca="1" si="2"/>
        <v>#NAME?</v>
      </c>
      <c r="AP14" s="259">
        <v>112</v>
      </c>
      <c r="AQ14" s="259" t="e">
        <f t="shared" ca="1" si="3"/>
        <v>#NAME?</v>
      </c>
      <c r="AR14" s="259">
        <v>267</v>
      </c>
      <c r="AS14" s="262" t="e">
        <f t="shared" ca="1" si="4"/>
        <v>#NAME?</v>
      </c>
      <c r="AT14" s="262">
        <v>96.5</v>
      </c>
      <c r="AU14" s="749" t="e">
        <f t="shared" ca="1" si="5"/>
        <v>#NAME?</v>
      </c>
      <c r="AV14" s="258">
        <v>247</v>
      </c>
      <c r="AW14" s="749" t="e">
        <f t="shared" ca="1" si="6"/>
        <v>#NAME?</v>
      </c>
      <c r="AX14" s="263">
        <v>110.5</v>
      </c>
      <c r="AY14" s="260" t="e">
        <f t="shared" ca="1" si="7"/>
        <v>#NAME?</v>
      </c>
      <c r="AZ14" s="260">
        <v>2034</v>
      </c>
      <c r="BA14" s="290" t="e">
        <f t="shared" ca="1" si="8"/>
        <v>#NAME?</v>
      </c>
      <c r="BB14" s="343"/>
      <c r="BC14" s="448" t="s">
        <v>738</v>
      </c>
      <c r="BD14" s="448"/>
    </row>
    <row r="15" spans="1:56">
      <c r="A15" s="249" t="s">
        <v>3273</v>
      </c>
      <c r="C15" s="249" t="s">
        <v>3400</v>
      </c>
      <c r="D15" s="499">
        <v>14</v>
      </c>
      <c r="E15" s="507" t="s">
        <v>739</v>
      </c>
      <c r="F15" s="348">
        <v>40054</v>
      </c>
      <c r="G15" s="448">
        <v>1</v>
      </c>
      <c r="H15" s="448"/>
      <c r="I15" s="448"/>
      <c r="J15" s="448">
        <v>1</v>
      </c>
      <c r="K15" s="448"/>
      <c r="L15" s="499">
        <v>149</v>
      </c>
      <c r="M15" s="499">
        <v>60</v>
      </c>
      <c r="N15" s="499">
        <v>175</v>
      </c>
      <c r="O15" s="508">
        <v>380</v>
      </c>
      <c r="P15" s="448"/>
      <c r="Q15" s="448">
        <v>1</v>
      </c>
      <c r="R15" s="448"/>
      <c r="S15" s="448">
        <v>1</v>
      </c>
      <c r="T15" s="448"/>
      <c r="U15" s="448">
        <v>1</v>
      </c>
      <c r="V15" s="448"/>
      <c r="W15" s="448"/>
      <c r="X15" s="448">
        <v>1</v>
      </c>
      <c r="Y15" s="5">
        <v>1</v>
      </c>
      <c r="Z15" s="5">
        <v>1</v>
      </c>
      <c r="AA15" s="5"/>
      <c r="AH15" s="499">
        <v>300</v>
      </c>
      <c r="AI15" s="499">
        <v>1000</v>
      </c>
      <c r="AJ15" s="281">
        <v>79</v>
      </c>
      <c r="AK15" s="281" t="e">
        <f t="shared" ca="1" si="0"/>
        <v>#NAME?</v>
      </c>
      <c r="AL15" s="261">
        <v>7742</v>
      </c>
      <c r="AM15" s="259" t="e">
        <f t="shared" ca="1" si="1"/>
        <v>#NAME?</v>
      </c>
      <c r="AN15" s="259">
        <v>61</v>
      </c>
      <c r="AO15" s="259" t="e">
        <f t="shared" ca="1" si="2"/>
        <v>#NAME?</v>
      </c>
      <c r="AP15" s="259">
        <v>62</v>
      </c>
      <c r="AQ15" s="259" t="e">
        <f t="shared" ca="1" si="3"/>
        <v>#NAME?</v>
      </c>
      <c r="AR15" s="259">
        <v>112.5</v>
      </c>
      <c r="AS15" s="262" t="e">
        <f t="shared" ca="1" si="4"/>
        <v>#NAME?</v>
      </c>
      <c r="AT15" s="262">
        <v>46</v>
      </c>
      <c r="AU15" s="749" t="e">
        <f t="shared" ca="1" si="5"/>
        <v>#NAME?</v>
      </c>
      <c r="AV15" s="258">
        <v>181</v>
      </c>
      <c r="AW15" s="749" t="e">
        <f t="shared" ca="1" si="6"/>
        <v>#NAME?</v>
      </c>
      <c r="AX15" s="263">
        <v>63.5</v>
      </c>
      <c r="AY15" s="260" t="e">
        <f t="shared" ca="1" si="7"/>
        <v>#NAME?</v>
      </c>
      <c r="AZ15" s="260">
        <v>901</v>
      </c>
      <c r="BA15" s="290" t="e">
        <f t="shared" ca="1" si="8"/>
        <v>#NAME?</v>
      </c>
      <c r="BB15" s="470"/>
      <c r="BC15" s="448" t="s">
        <v>740</v>
      </c>
      <c r="BD15" s="448"/>
    </row>
    <row r="16" spans="1:56">
      <c r="A16" s="249" t="s">
        <v>3273</v>
      </c>
      <c r="C16" s="249" t="s">
        <v>3400</v>
      </c>
      <c r="D16" s="499">
        <v>15</v>
      </c>
      <c r="E16" s="507" t="s">
        <v>739</v>
      </c>
      <c r="F16" s="348">
        <v>40054</v>
      </c>
      <c r="G16" s="448">
        <v>1</v>
      </c>
      <c r="H16" s="448"/>
      <c r="I16" s="448"/>
      <c r="J16" s="448"/>
      <c r="K16" s="448">
        <v>1</v>
      </c>
      <c r="L16" s="499">
        <v>178</v>
      </c>
      <c r="M16" s="499">
        <v>82</v>
      </c>
      <c r="N16" s="499">
        <v>240</v>
      </c>
      <c r="O16" s="508">
        <v>838</v>
      </c>
      <c r="P16" s="448"/>
      <c r="Q16" s="448">
        <v>1</v>
      </c>
      <c r="R16" s="448"/>
      <c r="S16" s="448">
        <v>1</v>
      </c>
      <c r="T16" s="448"/>
      <c r="U16" s="448">
        <v>1</v>
      </c>
      <c r="V16" s="448"/>
      <c r="W16" s="448"/>
      <c r="X16" s="448">
        <v>1</v>
      </c>
      <c r="Y16" s="5">
        <v>1</v>
      </c>
      <c r="Z16" s="5">
        <v>1</v>
      </c>
      <c r="AA16" s="5"/>
      <c r="AH16" s="499">
        <v>300</v>
      </c>
      <c r="AI16" s="499">
        <v>900</v>
      </c>
      <c r="AJ16" s="283">
        <v>3280</v>
      </c>
      <c r="AK16" s="281" t="e">
        <f t="shared" ca="1" si="0"/>
        <v>#NAME?</v>
      </c>
      <c r="AL16" s="264">
        <v>16196</v>
      </c>
      <c r="AM16" s="259" t="e">
        <f t="shared" ca="1" si="1"/>
        <v>#NAME?</v>
      </c>
      <c r="AN16" s="259">
        <v>120</v>
      </c>
      <c r="AO16" s="259" t="e">
        <f t="shared" ca="1" si="2"/>
        <v>#NAME?</v>
      </c>
      <c r="AP16" s="259">
        <v>86</v>
      </c>
      <c r="AQ16" s="259" t="e">
        <f t="shared" ca="1" si="3"/>
        <v>#NAME?</v>
      </c>
      <c r="AR16" s="259">
        <v>120</v>
      </c>
      <c r="AS16" s="262" t="e">
        <f t="shared" ca="1" si="4"/>
        <v>#NAME?</v>
      </c>
      <c r="AT16" s="262">
        <v>75</v>
      </c>
      <c r="AU16" s="749" t="e">
        <f t="shared" ca="1" si="5"/>
        <v>#NAME?</v>
      </c>
      <c r="AV16" s="258">
        <v>210</v>
      </c>
      <c r="AW16" s="749" t="e">
        <f t="shared" ca="1" si="6"/>
        <v>#NAME?</v>
      </c>
      <c r="AX16" s="263">
        <v>71.5</v>
      </c>
      <c r="AY16" s="260" t="e">
        <f t="shared" ca="1" si="7"/>
        <v>#NAME?</v>
      </c>
      <c r="AZ16" s="260">
        <v>3676.5</v>
      </c>
      <c r="BA16" s="290" t="e">
        <f t="shared" ca="1" si="8"/>
        <v>#NAME?</v>
      </c>
      <c r="BB16" s="470"/>
      <c r="BC16" s="448" t="s">
        <v>741</v>
      </c>
      <c r="BD16" s="448"/>
    </row>
    <row r="17" spans="1:56" ht="16" thickBot="1">
      <c r="A17" s="249" t="s">
        <v>3273</v>
      </c>
      <c r="C17" s="249" t="s">
        <v>3400</v>
      </c>
      <c r="D17" s="499">
        <v>16</v>
      </c>
      <c r="E17" s="507" t="s">
        <v>739</v>
      </c>
      <c r="F17" s="348">
        <v>40054</v>
      </c>
      <c r="G17" s="448">
        <v>1</v>
      </c>
      <c r="H17" s="448"/>
      <c r="I17" s="448"/>
      <c r="J17" s="448">
        <v>1</v>
      </c>
      <c r="K17" s="448"/>
      <c r="L17" s="499">
        <v>152</v>
      </c>
      <c r="M17" s="499">
        <v>70</v>
      </c>
      <c r="N17" s="499">
        <v>208</v>
      </c>
      <c r="O17" s="508">
        <v>420</v>
      </c>
      <c r="P17" s="448"/>
      <c r="Q17" s="448">
        <v>1</v>
      </c>
      <c r="R17" s="448"/>
      <c r="S17" s="448">
        <v>1</v>
      </c>
      <c r="T17" s="448"/>
      <c r="U17" s="448">
        <v>1</v>
      </c>
      <c r="V17" s="448"/>
      <c r="W17" s="448"/>
      <c r="X17" s="448">
        <v>1</v>
      </c>
      <c r="Y17" s="5">
        <v>1</v>
      </c>
      <c r="Z17" s="5">
        <v>1</v>
      </c>
      <c r="AA17" s="5"/>
      <c r="AH17" s="499">
        <v>300</v>
      </c>
      <c r="AI17" s="499">
        <v>1100</v>
      </c>
      <c r="AJ17" s="513">
        <v>82</v>
      </c>
      <c r="AK17" s="281" t="e">
        <f t="shared" ca="1" si="0"/>
        <v>#NAME?</v>
      </c>
      <c r="AL17" s="273">
        <v>91</v>
      </c>
      <c r="AM17" s="259" t="e">
        <f t="shared" ca="1" si="1"/>
        <v>#NAME?</v>
      </c>
      <c r="AN17" s="273">
        <v>91</v>
      </c>
      <c r="AO17" s="259" t="e">
        <f t="shared" ca="1" si="2"/>
        <v>#NAME?</v>
      </c>
      <c r="AP17" s="273">
        <v>73.5</v>
      </c>
      <c r="AQ17" s="259" t="e">
        <f t="shared" ca="1" si="3"/>
        <v>#NAME?</v>
      </c>
      <c r="AR17" s="273">
        <v>347.5</v>
      </c>
      <c r="AS17" s="262" t="e">
        <f t="shared" ca="1" si="4"/>
        <v>#NAME?</v>
      </c>
      <c r="AT17" s="275">
        <v>70.5</v>
      </c>
      <c r="AU17" s="749" t="e">
        <f t="shared" ca="1" si="5"/>
        <v>#NAME?</v>
      </c>
      <c r="AV17" s="294">
        <v>1500</v>
      </c>
      <c r="AW17" s="749" t="e">
        <f t="shared" ca="1" si="6"/>
        <v>#NAME?</v>
      </c>
      <c r="AX17" s="276">
        <v>68.5</v>
      </c>
      <c r="AY17" s="260" t="e">
        <f t="shared" ca="1" si="7"/>
        <v>#NAME?</v>
      </c>
      <c r="AZ17" s="274">
        <v>621</v>
      </c>
      <c r="BA17" s="290" t="e">
        <f t="shared" ca="1" si="8"/>
        <v>#NAME?</v>
      </c>
      <c r="BB17" s="470"/>
      <c r="BC17" s="448" t="s">
        <v>742</v>
      </c>
      <c r="BD17" s="448"/>
    </row>
    <row r="18" spans="1:56">
      <c r="A18" s="249" t="s">
        <v>3273</v>
      </c>
      <c r="C18" s="249" t="s">
        <v>3400</v>
      </c>
      <c r="D18" s="499">
        <v>17</v>
      </c>
      <c r="E18" s="507" t="s">
        <v>739</v>
      </c>
      <c r="F18" s="348">
        <v>40054</v>
      </c>
      <c r="G18" s="448">
        <v>1</v>
      </c>
      <c r="H18" s="448"/>
      <c r="I18" s="448"/>
      <c r="J18" s="448">
        <v>1</v>
      </c>
      <c r="K18" s="448"/>
      <c r="L18" s="499">
        <v>148</v>
      </c>
      <c r="M18" s="499">
        <v>68</v>
      </c>
      <c r="N18" s="499">
        <v>180</v>
      </c>
      <c r="O18" s="508">
        <v>353</v>
      </c>
      <c r="P18" s="448"/>
      <c r="Q18" s="448">
        <v>1</v>
      </c>
      <c r="R18" s="448"/>
      <c r="S18" s="448">
        <v>1</v>
      </c>
      <c r="T18" s="448"/>
      <c r="U18" s="448">
        <v>1</v>
      </c>
      <c r="V18" s="448"/>
      <c r="W18" s="448"/>
      <c r="X18" s="448">
        <v>1</v>
      </c>
      <c r="Y18" s="5">
        <v>1</v>
      </c>
      <c r="Z18" s="5">
        <v>1</v>
      </c>
      <c r="AA18" s="5"/>
      <c r="AH18" s="499">
        <v>300</v>
      </c>
      <c r="AI18" s="499">
        <v>900</v>
      </c>
      <c r="AJ18" s="253">
        <v>143.5</v>
      </c>
      <c r="AK18" s="281" t="e">
        <f t="shared" ca="1" si="0"/>
        <v>#NAME?</v>
      </c>
      <c r="AL18" s="254">
        <v>105.5</v>
      </c>
      <c r="AM18" s="259" t="e">
        <f t="shared" ca="1" si="1"/>
        <v>#NAME?</v>
      </c>
      <c r="AN18" s="254">
        <v>93</v>
      </c>
      <c r="AO18" s="259" t="e">
        <f t="shared" ca="1" si="2"/>
        <v>#NAME?</v>
      </c>
      <c r="AP18" s="254">
        <v>165</v>
      </c>
      <c r="AQ18" s="259" t="e">
        <f t="shared" ca="1" si="3"/>
        <v>#NAME?</v>
      </c>
      <c r="AR18" s="254">
        <v>197</v>
      </c>
      <c r="AS18" s="262" t="e">
        <f t="shared" ca="1" si="4"/>
        <v>#NAME?</v>
      </c>
      <c r="AT18" s="257">
        <v>97</v>
      </c>
      <c r="AU18" s="749" t="e">
        <f t="shared" ca="1" si="5"/>
        <v>#NAME?</v>
      </c>
      <c r="AV18" s="280">
        <v>381.5</v>
      </c>
      <c r="AW18" s="749" t="e">
        <f t="shared" ca="1" si="6"/>
        <v>#NAME?</v>
      </c>
      <c r="AX18" s="256">
        <v>332.5</v>
      </c>
      <c r="AY18" s="260" t="e">
        <f t="shared" ca="1" si="7"/>
        <v>#NAME?</v>
      </c>
      <c r="AZ18" s="512">
        <v>412</v>
      </c>
      <c r="BA18" s="290" t="e">
        <f t="shared" ca="1" si="8"/>
        <v>#NAME?</v>
      </c>
      <c r="BB18" s="343"/>
      <c r="BC18" s="448" t="s">
        <v>743</v>
      </c>
      <c r="BD18" s="448"/>
    </row>
    <row r="19" spans="1:56">
      <c r="A19" s="249" t="s">
        <v>3273</v>
      </c>
      <c r="C19" s="249" t="s">
        <v>3400</v>
      </c>
      <c r="D19" s="499">
        <v>18</v>
      </c>
      <c r="E19" s="507" t="s">
        <v>739</v>
      </c>
      <c r="F19" s="348">
        <v>40054</v>
      </c>
      <c r="G19" s="448"/>
      <c r="H19" s="448">
        <v>1</v>
      </c>
      <c r="I19" s="448"/>
      <c r="J19" s="448">
        <v>1</v>
      </c>
      <c r="K19" s="448"/>
      <c r="L19" s="499">
        <v>136</v>
      </c>
      <c r="M19" s="499">
        <v>55</v>
      </c>
      <c r="N19" s="499">
        <v>160</v>
      </c>
      <c r="O19" s="508">
        <v>250</v>
      </c>
      <c r="P19" s="448"/>
      <c r="Q19" s="448">
        <v>1</v>
      </c>
      <c r="R19" s="448"/>
      <c r="S19" s="448">
        <v>1</v>
      </c>
      <c r="T19" s="448"/>
      <c r="U19" s="448">
        <v>1</v>
      </c>
      <c r="V19" s="448"/>
      <c r="W19" s="448">
        <v>1</v>
      </c>
      <c r="X19" s="448"/>
      <c r="Y19" s="5">
        <v>1</v>
      </c>
      <c r="Z19" s="5">
        <v>1</v>
      </c>
      <c r="AA19" s="5"/>
      <c r="AH19" s="499">
        <v>300</v>
      </c>
      <c r="AI19" s="499">
        <v>900</v>
      </c>
      <c r="AJ19" s="258">
        <v>134</v>
      </c>
      <c r="AK19" s="281" t="e">
        <f t="shared" ca="1" si="0"/>
        <v>#NAME?</v>
      </c>
      <c r="AL19" s="259">
        <v>80.5</v>
      </c>
      <c r="AM19" s="259" t="e">
        <f t="shared" ca="1" si="1"/>
        <v>#NAME?</v>
      </c>
      <c r="AN19" s="259">
        <v>138.5</v>
      </c>
      <c r="AO19" s="259" t="e">
        <f t="shared" ca="1" si="2"/>
        <v>#NAME?</v>
      </c>
      <c r="AP19" s="259">
        <v>92</v>
      </c>
      <c r="AQ19" s="259" t="e">
        <f t="shared" ca="1" si="3"/>
        <v>#NAME?</v>
      </c>
      <c r="AR19" s="259">
        <v>105</v>
      </c>
      <c r="AS19" s="262" t="e">
        <f t="shared" ca="1" si="4"/>
        <v>#NAME?</v>
      </c>
      <c r="AT19" s="263">
        <v>92.5</v>
      </c>
      <c r="AU19" s="749" t="e">
        <f t="shared" ca="1" si="5"/>
        <v>#NAME?</v>
      </c>
      <c r="AV19" s="281">
        <v>114</v>
      </c>
      <c r="AW19" s="749" t="e">
        <f t="shared" ca="1" si="6"/>
        <v>#NAME?</v>
      </c>
      <c r="AX19" s="262">
        <v>95</v>
      </c>
      <c r="AY19" s="260" t="e">
        <f t="shared" ca="1" si="7"/>
        <v>#NAME?</v>
      </c>
      <c r="AZ19" s="497">
        <v>822.5</v>
      </c>
      <c r="BA19" s="290" t="e">
        <f t="shared" ca="1" si="8"/>
        <v>#NAME?</v>
      </c>
      <c r="BB19" s="343"/>
      <c r="BC19" s="448" t="s">
        <v>744</v>
      </c>
      <c r="BD19" s="448"/>
    </row>
    <row r="20" spans="1:56">
      <c r="A20" s="249" t="s">
        <v>3273</v>
      </c>
      <c r="C20" s="249" t="s">
        <v>3400</v>
      </c>
      <c r="D20" s="499">
        <v>19</v>
      </c>
      <c r="E20" s="507" t="s">
        <v>739</v>
      </c>
      <c r="F20" s="348">
        <v>40054</v>
      </c>
      <c r="G20" s="448">
        <v>1</v>
      </c>
      <c r="H20" s="448"/>
      <c r="I20" s="448"/>
      <c r="J20" s="448"/>
      <c r="K20" s="448">
        <v>1</v>
      </c>
      <c r="L20" s="499">
        <v>172</v>
      </c>
      <c r="M20" s="499">
        <v>77</v>
      </c>
      <c r="N20" s="499">
        <v>235</v>
      </c>
      <c r="O20" s="510">
        <v>721</v>
      </c>
      <c r="P20" s="448"/>
      <c r="Q20" s="448">
        <v>1</v>
      </c>
      <c r="R20" s="448"/>
      <c r="S20" s="448">
        <v>1</v>
      </c>
      <c r="T20" s="448"/>
      <c r="U20" s="448">
        <v>1</v>
      </c>
      <c r="V20" s="448"/>
      <c r="W20" s="448"/>
      <c r="X20" s="448">
        <v>1</v>
      </c>
      <c r="Y20" s="5">
        <v>1</v>
      </c>
      <c r="Z20" s="5"/>
      <c r="AA20" s="5">
        <v>1</v>
      </c>
      <c r="AH20" s="499">
        <v>300</v>
      </c>
      <c r="AI20" s="499">
        <v>800</v>
      </c>
      <c r="AJ20" s="258">
        <v>513</v>
      </c>
      <c r="AK20" s="281" t="e">
        <f t="shared" ca="1" si="0"/>
        <v>#NAME?</v>
      </c>
      <c r="AL20" s="261">
        <v>1188</v>
      </c>
      <c r="AM20" s="259" t="e">
        <f t="shared" ca="1" si="1"/>
        <v>#NAME?</v>
      </c>
      <c r="AN20" s="259">
        <v>130</v>
      </c>
      <c r="AO20" s="259" t="e">
        <f t="shared" ca="1" si="2"/>
        <v>#NAME?</v>
      </c>
      <c r="AP20" s="259">
        <v>88</v>
      </c>
      <c r="AQ20" s="259" t="e">
        <f t="shared" ca="1" si="3"/>
        <v>#NAME?</v>
      </c>
      <c r="AR20" s="259">
        <v>115.5</v>
      </c>
      <c r="AS20" s="262" t="e">
        <f t="shared" ca="1" si="4"/>
        <v>#NAME?</v>
      </c>
      <c r="AT20" s="263">
        <v>85</v>
      </c>
      <c r="AU20" s="749" t="e">
        <f t="shared" ca="1" si="5"/>
        <v>#NAME?</v>
      </c>
      <c r="AV20" s="281">
        <v>178.5</v>
      </c>
      <c r="AW20" s="749" t="e">
        <f t="shared" ca="1" si="6"/>
        <v>#NAME?</v>
      </c>
      <c r="AX20" s="262">
        <v>120</v>
      </c>
      <c r="AY20" s="260" t="e">
        <f t="shared" ca="1" si="7"/>
        <v>#NAME?</v>
      </c>
      <c r="AZ20" s="497">
        <v>2739</v>
      </c>
      <c r="BA20" s="290" t="e">
        <f t="shared" ca="1" si="8"/>
        <v>#NAME?</v>
      </c>
      <c r="BB20" s="470"/>
      <c r="BC20" s="448" t="s">
        <v>745</v>
      </c>
      <c r="BD20" s="448"/>
    </row>
    <row r="21" spans="1:56">
      <c r="A21" s="249" t="s">
        <v>3273</v>
      </c>
      <c r="C21" s="249" t="s">
        <v>3400</v>
      </c>
      <c r="D21" s="499">
        <v>20</v>
      </c>
      <c r="E21" s="507" t="s">
        <v>739</v>
      </c>
      <c r="F21" s="348">
        <v>40054</v>
      </c>
      <c r="G21" s="448"/>
      <c r="H21" s="448">
        <v>1</v>
      </c>
      <c r="I21" s="448"/>
      <c r="J21" s="448">
        <v>1</v>
      </c>
      <c r="K21" s="448"/>
      <c r="L21" s="499">
        <v>148</v>
      </c>
      <c r="M21" s="499">
        <v>61</v>
      </c>
      <c r="N21" s="499">
        <v>177</v>
      </c>
      <c r="O21" s="508">
        <v>304</v>
      </c>
      <c r="P21" s="448"/>
      <c r="Q21" s="448">
        <v>1</v>
      </c>
      <c r="R21" s="448"/>
      <c r="S21" s="448">
        <v>1</v>
      </c>
      <c r="T21" s="448"/>
      <c r="U21" s="448">
        <v>1</v>
      </c>
      <c r="V21" s="448"/>
      <c r="W21" s="448">
        <v>1</v>
      </c>
      <c r="X21" s="448"/>
      <c r="Y21" s="5">
        <v>1</v>
      </c>
      <c r="Z21" s="5">
        <v>1</v>
      </c>
      <c r="AA21" s="5"/>
      <c r="AH21" s="499">
        <v>300</v>
      </c>
      <c r="AI21" s="499">
        <v>1000</v>
      </c>
      <c r="AJ21" s="258">
        <v>129.5</v>
      </c>
      <c r="AK21" s="281" t="e">
        <f t="shared" ca="1" si="0"/>
        <v>#NAME?</v>
      </c>
      <c r="AL21" s="259">
        <v>95.5</v>
      </c>
      <c r="AM21" s="259" t="e">
        <f t="shared" ca="1" si="1"/>
        <v>#NAME?</v>
      </c>
      <c r="AN21" s="259">
        <v>149</v>
      </c>
      <c r="AO21" s="259" t="e">
        <f t="shared" ca="1" si="2"/>
        <v>#NAME?</v>
      </c>
      <c r="AP21" s="259">
        <v>124</v>
      </c>
      <c r="AQ21" s="259" t="e">
        <f t="shared" ca="1" si="3"/>
        <v>#NAME?</v>
      </c>
      <c r="AR21" s="259">
        <v>127</v>
      </c>
      <c r="AS21" s="262" t="e">
        <f t="shared" ca="1" si="4"/>
        <v>#NAME?</v>
      </c>
      <c r="AT21" s="263">
        <v>135</v>
      </c>
      <c r="AU21" s="749" t="e">
        <f t="shared" ca="1" si="5"/>
        <v>#NAME?</v>
      </c>
      <c r="AV21" s="281">
        <v>162.5</v>
      </c>
      <c r="AW21" s="749" t="e">
        <f t="shared" ca="1" si="6"/>
        <v>#NAME?</v>
      </c>
      <c r="AX21" s="262">
        <v>114</v>
      </c>
      <c r="AY21" s="260" t="e">
        <f t="shared" ca="1" si="7"/>
        <v>#NAME?</v>
      </c>
      <c r="AZ21" s="497">
        <v>911</v>
      </c>
      <c r="BA21" s="290" t="e">
        <f t="shared" ca="1" si="8"/>
        <v>#NAME?</v>
      </c>
      <c r="BB21" s="343"/>
      <c r="BC21" s="448" t="s">
        <v>746</v>
      </c>
      <c r="BD21" s="448"/>
    </row>
    <row r="22" spans="1:56">
      <c r="A22" s="249" t="s">
        <v>3273</v>
      </c>
      <c r="C22" s="249" t="s">
        <v>3400</v>
      </c>
      <c r="D22" s="499">
        <v>21</v>
      </c>
      <c r="E22" s="507" t="s">
        <v>739</v>
      </c>
      <c r="F22" s="348">
        <v>40054</v>
      </c>
      <c r="G22" s="448"/>
      <c r="H22" s="448">
        <v>1</v>
      </c>
      <c r="I22" s="448"/>
      <c r="J22" s="448">
        <v>1</v>
      </c>
      <c r="K22" s="448"/>
      <c r="L22" s="499">
        <v>140</v>
      </c>
      <c r="M22" s="499">
        <v>61</v>
      </c>
      <c r="N22" s="499">
        <v>178</v>
      </c>
      <c r="O22" s="508">
        <v>320</v>
      </c>
      <c r="P22" s="448"/>
      <c r="Q22" s="448">
        <v>1</v>
      </c>
      <c r="R22" s="448"/>
      <c r="S22" s="448">
        <v>1</v>
      </c>
      <c r="T22" s="448"/>
      <c r="U22" s="448">
        <v>1</v>
      </c>
      <c r="V22" s="448"/>
      <c r="W22" s="448">
        <v>1</v>
      </c>
      <c r="X22" s="448"/>
      <c r="Y22" s="5">
        <v>1</v>
      </c>
      <c r="Z22" s="5"/>
      <c r="AA22" s="5">
        <v>1</v>
      </c>
      <c r="AH22" s="499">
        <v>300</v>
      </c>
      <c r="AI22" s="499">
        <v>700</v>
      </c>
      <c r="AJ22" s="258">
        <v>118</v>
      </c>
      <c r="AK22" s="281" t="e">
        <f t="shared" ca="1" si="0"/>
        <v>#NAME?</v>
      </c>
      <c r="AL22" s="259">
        <v>332</v>
      </c>
      <c r="AM22" s="259" t="e">
        <f t="shared" ca="1" si="1"/>
        <v>#NAME?</v>
      </c>
      <c r="AN22" s="259">
        <v>103</v>
      </c>
      <c r="AO22" s="259" t="e">
        <f t="shared" ca="1" si="2"/>
        <v>#NAME?</v>
      </c>
      <c r="AP22" s="259">
        <v>134</v>
      </c>
      <c r="AQ22" s="259" t="e">
        <f t="shared" ca="1" si="3"/>
        <v>#NAME?</v>
      </c>
      <c r="AR22" s="259">
        <v>168.5</v>
      </c>
      <c r="AS22" s="262" t="e">
        <f t="shared" ca="1" si="4"/>
        <v>#NAME?</v>
      </c>
      <c r="AT22" s="263">
        <v>114</v>
      </c>
      <c r="AU22" s="749" t="e">
        <f t="shared" ca="1" si="5"/>
        <v>#NAME?</v>
      </c>
      <c r="AV22" s="281">
        <v>234.5</v>
      </c>
      <c r="AW22" s="749" t="e">
        <f t="shared" ca="1" si="6"/>
        <v>#NAME?</v>
      </c>
      <c r="AX22" s="262">
        <v>215</v>
      </c>
      <c r="AY22" s="260" t="e">
        <f t="shared" ca="1" si="7"/>
        <v>#NAME?</v>
      </c>
      <c r="AZ22" s="497">
        <v>495</v>
      </c>
      <c r="BA22" s="290" t="e">
        <f t="shared" ca="1" si="8"/>
        <v>#NAME?</v>
      </c>
      <c r="BB22" s="343"/>
      <c r="BC22" s="448" t="s">
        <v>747</v>
      </c>
      <c r="BD22" s="448"/>
    </row>
    <row r="23" spans="1:56">
      <c r="A23" s="249" t="s">
        <v>3273</v>
      </c>
      <c r="C23" s="249" t="s">
        <v>3400</v>
      </c>
      <c r="D23" s="499">
        <v>22</v>
      </c>
      <c r="E23" s="507" t="s">
        <v>739</v>
      </c>
      <c r="F23" s="348">
        <v>40054</v>
      </c>
      <c r="G23" s="448">
        <v>1</v>
      </c>
      <c r="H23" s="448"/>
      <c r="I23" s="448"/>
      <c r="J23" s="448"/>
      <c r="K23" s="448">
        <v>1</v>
      </c>
      <c r="L23" s="499">
        <v>155</v>
      </c>
      <c r="M23" s="499">
        <v>70</v>
      </c>
      <c r="N23" s="499">
        <v>205</v>
      </c>
      <c r="O23" s="510">
        <v>466</v>
      </c>
      <c r="P23" s="448"/>
      <c r="Q23" s="448">
        <v>1</v>
      </c>
      <c r="R23" s="448"/>
      <c r="S23" s="448">
        <v>1</v>
      </c>
      <c r="T23" s="448"/>
      <c r="U23" s="448">
        <v>1</v>
      </c>
      <c r="V23" s="448"/>
      <c r="W23" s="448"/>
      <c r="X23" s="448">
        <v>1</v>
      </c>
      <c r="Y23" s="5">
        <v>1</v>
      </c>
      <c r="Z23" s="5">
        <v>1</v>
      </c>
      <c r="AA23" s="5"/>
      <c r="AH23" s="499">
        <v>300</v>
      </c>
      <c r="AI23" s="499">
        <v>900</v>
      </c>
      <c r="AJ23" s="258">
        <v>98</v>
      </c>
      <c r="AK23" s="281" t="e">
        <f t="shared" ca="1" si="0"/>
        <v>#NAME?</v>
      </c>
      <c r="AL23" s="259">
        <v>103.5</v>
      </c>
      <c r="AM23" s="259" t="e">
        <f t="shared" ca="1" si="1"/>
        <v>#NAME?</v>
      </c>
      <c r="AN23" s="259">
        <v>90</v>
      </c>
      <c r="AO23" s="259" t="e">
        <f t="shared" ca="1" si="2"/>
        <v>#NAME?</v>
      </c>
      <c r="AP23" s="259">
        <v>115.5</v>
      </c>
      <c r="AQ23" s="259" t="e">
        <f t="shared" ca="1" si="3"/>
        <v>#NAME?</v>
      </c>
      <c r="AR23" s="259">
        <v>140</v>
      </c>
      <c r="AS23" s="262" t="e">
        <f t="shared" ca="1" si="4"/>
        <v>#NAME?</v>
      </c>
      <c r="AT23" s="263">
        <v>81</v>
      </c>
      <c r="AU23" s="749" t="e">
        <f t="shared" ca="1" si="5"/>
        <v>#NAME?</v>
      </c>
      <c r="AV23" s="281">
        <v>124</v>
      </c>
      <c r="AW23" s="749" t="e">
        <f t="shared" ca="1" si="6"/>
        <v>#NAME?</v>
      </c>
      <c r="AX23" s="262">
        <v>107</v>
      </c>
      <c r="AY23" s="260" t="e">
        <f t="shared" ca="1" si="7"/>
        <v>#NAME?</v>
      </c>
      <c r="AZ23" s="497">
        <v>841.5</v>
      </c>
      <c r="BA23" s="290" t="e">
        <f t="shared" ca="1" si="8"/>
        <v>#NAME?</v>
      </c>
      <c r="BB23" s="470"/>
      <c r="BC23" s="448" t="s">
        <v>748</v>
      </c>
      <c r="BD23" s="448"/>
    </row>
    <row r="24" spans="1:56">
      <c r="A24" s="249" t="s">
        <v>3273</v>
      </c>
      <c r="C24" s="249" t="s">
        <v>3400</v>
      </c>
      <c r="D24" s="499">
        <v>23</v>
      </c>
      <c r="E24" s="507" t="s">
        <v>749</v>
      </c>
      <c r="F24" s="348">
        <v>40055</v>
      </c>
      <c r="G24" s="448"/>
      <c r="H24" s="448">
        <v>1</v>
      </c>
      <c r="I24" s="448"/>
      <c r="J24" s="448">
        <v>1</v>
      </c>
      <c r="K24" s="448"/>
      <c r="L24" s="499">
        <v>146</v>
      </c>
      <c r="M24" s="499">
        <v>68</v>
      </c>
      <c r="N24" s="499">
        <v>182</v>
      </c>
      <c r="O24" s="508">
        <v>367</v>
      </c>
      <c r="P24" s="448"/>
      <c r="Q24" s="448">
        <v>1</v>
      </c>
      <c r="R24" s="448"/>
      <c r="S24" s="448">
        <v>1</v>
      </c>
      <c r="T24" s="448"/>
      <c r="U24" s="448">
        <v>1</v>
      </c>
      <c r="V24" s="448"/>
      <c r="W24" s="448">
        <v>1</v>
      </c>
      <c r="X24" s="448"/>
      <c r="Y24" s="5">
        <v>1</v>
      </c>
      <c r="Z24" s="5">
        <v>1</v>
      </c>
      <c r="AA24" s="5"/>
      <c r="AH24" s="499">
        <v>300</v>
      </c>
      <c r="AI24" s="499">
        <v>1000</v>
      </c>
      <c r="AJ24" s="258">
        <v>95.5</v>
      </c>
      <c r="AK24" s="281" t="e">
        <f t="shared" ca="1" si="0"/>
        <v>#NAME?</v>
      </c>
      <c r="AL24" s="259">
        <v>286.5</v>
      </c>
      <c r="AM24" s="259" t="e">
        <f t="shared" ca="1" si="1"/>
        <v>#NAME?</v>
      </c>
      <c r="AN24" s="259">
        <v>106.5</v>
      </c>
      <c r="AO24" s="259" t="e">
        <f t="shared" ca="1" si="2"/>
        <v>#NAME?</v>
      </c>
      <c r="AP24" s="259">
        <v>122</v>
      </c>
      <c r="AQ24" s="259" t="e">
        <f t="shared" ca="1" si="3"/>
        <v>#NAME?</v>
      </c>
      <c r="AR24" s="259">
        <v>135.5</v>
      </c>
      <c r="AS24" s="262" t="e">
        <f t="shared" ca="1" si="4"/>
        <v>#NAME?</v>
      </c>
      <c r="AT24" s="263">
        <v>84.5</v>
      </c>
      <c r="AU24" s="749" t="e">
        <f t="shared" ca="1" si="5"/>
        <v>#NAME?</v>
      </c>
      <c r="AV24" s="281">
        <v>217</v>
      </c>
      <c r="AW24" s="749" t="e">
        <f t="shared" ca="1" si="6"/>
        <v>#NAME?</v>
      </c>
      <c r="AX24" s="262">
        <v>88</v>
      </c>
      <c r="AY24" s="260" t="e">
        <f t="shared" ca="1" si="7"/>
        <v>#NAME?</v>
      </c>
      <c r="AZ24" s="497">
        <v>1966</v>
      </c>
      <c r="BA24" s="290" t="e">
        <f t="shared" ca="1" si="8"/>
        <v>#NAME?</v>
      </c>
      <c r="BB24" s="343"/>
      <c r="BC24" s="448" t="s">
        <v>750</v>
      </c>
      <c r="BD24" s="448"/>
    </row>
    <row r="25" spans="1:56">
      <c r="A25" s="249" t="s">
        <v>3273</v>
      </c>
      <c r="C25" s="249" t="s">
        <v>3400</v>
      </c>
      <c r="D25" s="499">
        <v>24</v>
      </c>
      <c r="E25" s="507" t="s">
        <v>749</v>
      </c>
      <c r="F25" s="348">
        <v>40055</v>
      </c>
      <c r="G25" s="448">
        <v>1</v>
      </c>
      <c r="H25" s="448"/>
      <c r="I25" s="448"/>
      <c r="J25" s="448"/>
      <c r="K25" s="448">
        <v>1</v>
      </c>
      <c r="L25" s="499">
        <v>172</v>
      </c>
      <c r="M25" s="499">
        <v>74</v>
      </c>
      <c r="N25" s="499">
        <v>232</v>
      </c>
      <c r="O25" s="510">
        <v>682</v>
      </c>
      <c r="P25" s="448"/>
      <c r="Q25" s="448">
        <v>1</v>
      </c>
      <c r="R25" s="448"/>
      <c r="S25" s="448">
        <v>1</v>
      </c>
      <c r="T25" s="448"/>
      <c r="U25" s="448">
        <v>1</v>
      </c>
      <c r="V25" s="448"/>
      <c r="W25" s="448"/>
      <c r="X25" s="448">
        <v>1</v>
      </c>
      <c r="Y25" s="5">
        <v>1</v>
      </c>
      <c r="Z25" s="5"/>
      <c r="AA25" s="5">
        <v>1</v>
      </c>
      <c r="AH25" s="499">
        <v>300</v>
      </c>
      <c r="AI25" s="499">
        <v>900</v>
      </c>
      <c r="AJ25" s="258">
        <v>196.5</v>
      </c>
      <c r="AK25" s="281" t="e">
        <f t="shared" ca="1" si="0"/>
        <v>#NAME?</v>
      </c>
      <c r="AL25" s="259">
        <v>302</v>
      </c>
      <c r="AM25" s="259" t="e">
        <f t="shared" ca="1" si="1"/>
        <v>#NAME?</v>
      </c>
      <c r="AN25" s="259">
        <v>182</v>
      </c>
      <c r="AO25" s="259" t="e">
        <f t="shared" ca="1" si="2"/>
        <v>#NAME?</v>
      </c>
      <c r="AP25" s="259">
        <v>185</v>
      </c>
      <c r="AQ25" s="259" t="e">
        <f t="shared" ca="1" si="3"/>
        <v>#NAME?</v>
      </c>
      <c r="AR25" s="259">
        <v>155</v>
      </c>
      <c r="AS25" s="262" t="e">
        <f t="shared" ca="1" si="4"/>
        <v>#NAME?</v>
      </c>
      <c r="AT25" s="263">
        <v>203.5</v>
      </c>
      <c r="AU25" s="749" t="e">
        <f t="shared" ca="1" si="5"/>
        <v>#NAME?</v>
      </c>
      <c r="AV25" s="281">
        <v>232</v>
      </c>
      <c r="AW25" s="749" t="e">
        <f t="shared" ca="1" si="6"/>
        <v>#NAME?</v>
      </c>
      <c r="AX25" s="262">
        <v>121</v>
      </c>
      <c r="AY25" s="260" t="e">
        <f t="shared" ca="1" si="7"/>
        <v>#NAME?</v>
      </c>
      <c r="AZ25" s="497">
        <v>1745.5</v>
      </c>
      <c r="BA25" s="290" t="e">
        <f t="shared" ca="1" si="8"/>
        <v>#NAME?</v>
      </c>
      <c r="BB25" s="343"/>
      <c r="BC25" s="448" t="s">
        <v>751</v>
      </c>
      <c r="BD25" s="448"/>
    </row>
    <row r="26" spans="1:56">
      <c r="A26" s="249" t="s">
        <v>3273</v>
      </c>
      <c r="C26" s="249" t="s">
        <v>3400</v>
      </c>
      <c r="D26" s="499">
        <v>25</v>
      </c>
      <c r="E26" s="507" t="s">
        <v>752</v>
      </c>
      <c r="F26" s="348">
        <v>40056</v>
      </c>
      <c r="G26" s="448"/>
      <c r="H26" s="448">
        <v>1</v>
      </c>
      <c r="I26" s="448"/>
      <c r="J26" s="448">
        <v>1</v>
      </c>
      <c r="K26" s="448"/>
      <c r="L26" s="499">
        <v>143</v>
      </c>
      <c r="M26" s="499">
        <v>66</v>
      </c>
      <c r="N26" s="499">
        <v>176</v>
      </c>
      <c r="O26" s="508">
        <v>296</v>
      </c>
      <c r="P26" s="448"/>
      <c r="Q26" s="448">
        <v>1</v>
      </c>
      <c r="R26" s="448"/>
      <c r="S26" s="448">
        <v>1</v>
      </c>
      <c r="T26" s="448"/>
      <c r="U26" s="448">
        <v>1</v>
      </c>
      <c r="V26" s="448"/>
      <c r="W26" s="448">
        <v>1</v>
      </c>
      <c r="X26" s="448"/>
      <c r="Y26" s="5">
        <v>1</v>
      </c>
      <c r="Z26" s="5">
        <v>1</v>
      </c>
      <c r="AA26" s="5"/>
      <c r="AH26" s="499">
        <v>300</v>
      </c>
      <c r="AI26" s="499">
        <v>900</v>
      </c>
      <c r="AJ26" s="258">
        <v>94</v>
      </c>
      <c r="AK26" s="281" t="e">
        <f t="shared" ca="1" si="0"/>
        <v>#NAME?</v>
      </c>
      <c r="AL26" s="259">
        <v>115.5</v>
      </c>
      <c r="AM26" s="259" t="e">
        <f t="shared" ca="1" si="1"/>
        <v>#NAME?</v>
      </c>
      <c r="AN26" s="259">
        <v>102</v>
      </c>
      <c r="AO26" s="259" t="e">
        <f t="shared" ca="1" si="2"/>
        <v>#NAME?</v>
      </c>
      <c r="AP26" s="259">
        <v>106</v>
      </c>
      <c r="AQ26" s="259" t="e">
        <f t="shared" ca="1" si="3"/>
        <v>#NAME?</v>
      </c>
      <c r="AR26" s="259">
        <v>141</v>
      </c>
      <c r="AS26" s="262" t="e">
        <f t="shared" ca="1" si="4"/>
        <v>#NAME?</v>
      </c>
      <c r="AT26" s="263">
        <v>90.5</v>
      </c>
      <c r="AU26" s="749" t="e">
        <f t="shared" ca="1" si="5"/>
        <v>#NAME?</v>
      </c>
      <c r="AV26" s="281">
        <v>212</v>
      </c>
      <c r="AW26" s="749" t="e">
        <f t="shared" ca="1" si="6"/>
        <v>#NAME?</v>
      </c>
      <c r="AX26" s="262">
        <v>110</v>
      </c>
      <c r="AY26" s="260" t="e">
        <f t="shared" ca="1" si="7"/>
        <v>#NAME?</v>
      </c>
      <c r="AZ26" s="497">
        <v>638</v>
      </c>
      <c r="BA26" s="290" t="e">
        <f t="shared" ca="1" si="8"/>
        <v>#NAME?</v>
      </c>
      <c r="BB26" s="343"/>
      <c r="BC26" s="511" t="s">
        <v>753</v>
      </c>
      <c r="BD26" s="448" t="s">
        <v>754</v>
      </c>
    </row>
    <row r="27" spans="1:56">
      <c r="A27" s="249" t="s">
        <v>3273</v>
      </c>
      <c r="C27" s="249" t="s">
        <v>3400</v>
      </c>
      <c r="D27" s="499">
        <v>26</v>
      </c>
      <c r="E27" s="507" t="s">
        <v>752</v>
      </c>
      <c r="F27" s="348">
        <v>40056</v>
      </c>
      <c r="G27" s="448">
        <v>1</v>
      </c>
      <c r="H27" s="448"/>
      <c r="I27" s="448"/>
      <c r="J27" s="448">
        <v>1</v>
      </c>
      <c r="K27" s="448"/>
      <c r="L27" s="499">
        <v>146</v>
      </c>
      <c r="M27" s="499">
        <v>66</v>
      </c>
      <c r="N27" s="499">
        <v>171</v>
      </c>
      <c r="O27" s="508">
        <v>310</v>
      </c>
      <c r="P27" s="448"/>
      <c r="Q27" s="448">
        <v>1</v>
      </c>
      <c r="R27" s="448"/>
      <c r="S27" s="448">
        <v>1</v>
      </c>
      <c r="T27" s="448"/>
      <c r="U27" s="448">
        <v>1</v>
      </c>
      <c r="V27" s="448"/>
      <c r="W27" s="448">
        <v>1</v>
      </c>
      <c r="X27" s="448"/>
      <c r="Y27" s="5">
        <v>1</v>
      </c>
      <c r="Z27" s="5">
        <v>1</v>
      </c>
      <c r="AA27" s="5"/>
      <c r="AH27" s="499">
        <v>300</v>
      </c>
      <c r="AI27" s="499">
        <v>700</v>
      </c>
      <c r="AJ27" s="258">
        <v>106</v>
      </c>
      <c r="AK27" s="281" t="e">
        <f t="shared" ca="1" si="0"/>
        <v>#NAME?</v>
      </c>
      <c r="AL27" s="259">
        <v>143</v>
      </c>
      <c r="AM27" s="259" t="e">
        <f t="shared" ca="1" si="1"/>
        <v>#NAME?</v>
      </c>
      <c r="AN27" s="259">
        <v>93</v>
      </c>
      <c r="AO27" s="259" t="e">
        <f t="shared" ca="1" si="2"/>
        <v>#NAME?</v>
      </c>
      <c r="AP27" s="259">
        <v>121</v>
      </c>
      <c r="AQ27" s="259" t="e">
        <f t="shared" ca="1" si="3"/>
        <v>#NAME?</v>
      </c>
      <c r="AR27" s="259">
        <v>165</v>
      </c>
      <c r="AS27" s="262" t="e">
        <f t="shared" ca="1" si="4"/>
        <v>#NAME?</v>
      </c>
      <c r="AT27" s="263">
        <v>100</v>
      </c>
      <c r="AU27" s="749" t="e">
        <f t="shared" ca="1" si="5"/>
        <v>#NAME?</v>
      </c>
      <c r="AV27" s="281">
        <v>272.5</v>
      </c>
      <c r="AW27" s="749" t="e">
        <f t="shared" ca="1" si="6"/>
        <v>#NAME?</v>
      </c>
      <c r="AX27" s="262">
        <v>83</v>
      </c>
      <c r="AY27" s="260" t="e">
        <f t="shared" ca="1" si="7"/>
        <v>#NAME?</v>
      </c>
      <c r="AZ27" s="497">
        <v>515</v>
      </c>
      <c r="BA27" s="290" t="e">
        <f t="shared" ca="1" si="8"/>
        <v>#NAME?</v>
      </c>
      <c r="BB27" s="343"/>
      <c r="BC27" s="448" t="s">
        <v>755</v>
      </c>
      <c r="BD27" s="448"/>
    </row>
    <row r="28" spans="1:56">
      <c r="A28" s="249" t="s">
        <v>3273</v>
      </c>
      <c r="C28" s="249" t="s">
        <v>3400</v>
      </c>
      <c r="D28" s="499">
        <v>27</v>
      </c>
      <c r="E28" s="507" t="s">
        <v>752</v>
      </c>
      <c r="F28" s="348">
        <v>40056</v>
      </c>
      <c r="G28" s="448">
        <v>1</v>
      </c>
      <c r="H28" s="448"/>
      <c r="I28" s="448"/>
      <c r="J28" s="448"/>
      <c r="K28" s="448">
        <v>1</v>
      </c>
      <c r="L28" s="499">
        <v>175</v>
      </c>
      <c r="M28" s="499">
        <v>79</v>
      </c>
      <c r="N28" s="499">
        <v>135</v>
      </c>
      <c r="O28" s="508">
        <v>760</v>
      </c>
      <c r="P28" s="448"/>
      <c r="Q28" s="448">
        <v>1</v>
      </c>
      <c r="R28" s="448"/>
      <c r="S28" s="448">
        <v>1</v>
      </c>
      <c r="T28" s="448"/>
      <c r="U28" s="448">
        <v>1</v>
      </c>
      <c r="V28" s="448"/>
      <c r="W28" s="448"/>
      <c r="X28" s="448">
        <v>1</v>
      </c>
      <c r="Y28" s="5">
        <v>1</v>
      </c>
      <c r="Z28" s="5">
        <v>1</v>
      </c>
      <c r="AA28" s="5"/>
      <c r="AH28" s="499">
        <v>300</v>
      </c>
      <c r="AI28" s="499">
        <v>900</v>
      </c>
      <c r="AJ28" s="258">
        <v>496</v>
      </c>
      <c r="AK28" s="281" t="e">
        <f t="shared" ca="1" si="0"/>
        <v>#NAME?</v>
      </c>
      <c r="AL28" s="261">
        <v>7666</v>
      </c>
      <c r="AM28" s="259" t="e">
        <f t="shared" ca="1" si="1"/>
        <v>#NAME?</v>
      </c>
      <c r="AN28" s="259">
        <v>125</v>
      </c>
      <c r="AO28" s="259" t="e">
        <f t="shared" ca="1" si="2"/>
        <v>#NAME?</v>
      </c>
      <c r="AP28" s="259">
        <v>133.5</v>
      </c>
      <c r="AQ28" s="259" t="e">
        <f t="shared" ca="1" si="3"/>
        <v>#NAME?</v>
      </c>
      <c r="AR28" s="259">
        <v>138</v>
      </c>
      <c r="AS28" s="262" t="e">
        <f t="shared" ca="1" si="4"/>
        <v>#NAME?</v>
      </c>
      <c r="AT28" s="263">
        <v>105.5</v>
      </c>
      <c r="AU28" s="749" t="e">
        <f t="shared" ca="1" si="5"/>
        <v>#NAME?</v>
      </c>
      <c r="AV28" s="281">
        <v>316</v>
      </c>
      <c r="AW28" s="749" t="e">
        <f t="shared" ca="1" si="6"/>
        <v>#NAME?</v>
      </c>
      <c r="AX28" s="262">
        <v>119.5</v>
      </c>
      <c r="AY28" s="260" t="e">
        <f t="shared" ca="1" si="7"/>
        <v>#NAME?</v>
      </c>
      <c r="AZ28" s="497">
        <v>2526</v>
      </c>
      <c r="BA28" s="290" t="e">
        <f t="shared" ca="1" si="8"/>
        <v>#NAME?</v>
      </c>
      <c r="BB28" s="343"/>
      <c r="BC28" s="511" t="s">
        <v>756</v>
      </c>
      <c r="BD28" s="448" t="s">
        <v>757</v>
      </c>
    </row>
    <row r="29" spans="1:56">
      <c r="A29" s="249" t="s">
        <v>3273</v>
      </c>
      <c r="C29" s="249" t="s">
        <v>3400</v>
      </c>
      <c r="D29" s="499">
        <v>28</v>
      </c>
      <c r="E29" s="507" t="s">
        <v>752</v>
      </c>
      <c r="F29" s="348">
        <v>40056</v>
      </c>
      <c r="G29" s="448">
        <v>1</v>
      </c>
      <c r="H29" s="448"/>
      <c r="I29" s="448"/>
      <c r="J29" s="448"/>
      <c r="K29" s="448">
        <v>1</v>
      </c>
      <c r="L29" s="499">
        <v>178</v>
      </c>
      <c r="M29" s="499">
        <v>81</v>
      </c>
      <c r="N29" s="499">
        <v>238</v>
      </c>
      <c r="O29" s="508">
        <v>873</v>
      </c>
      <c r="P29" s="448"/>
      <c r="Q29" s="448">
        <v>1</v>
      </c>
      <c r="R29" s="448"/>
      <c r="S29" s="448">
        <v>1</v>
      </c>
      <c r="T29" s="448"/>
      <c r="U29" s="448">
        <v>1</v>
      </c>
      <c r="V29" s="448"/>
      <c r="W29" s="448"/>
      <c r="X29" s="448">
        <v>1</v>
      </c>
      <c r="Y29" s="5">
        <v>1</v>
      </c>
      <c r="Z29" s="5">
        <v>1</v>
      </c>
      <c r="AA29" s="5"/>
      <c r="AH29" s="499">
        <v>300</v>
      </c>
      <c r="AI29" s="499">
        <v>800</v>
      </c>
      <c r="AJ29" s="258">
        <v>109</v>
      </c>
      <c r="AK29" s="281" t="e">
        <f t="shared" ca="1" si="0"/>
        <v>#NAME?</v>
      </c>
      <c r="AL29" s="259">
        <v>125</v>
      </c>
      <c r="AM29" s="259" t="e">
        <f t="shared" ca="1" si="1"/>
        <v>#NAME?</v>
      </c>
      <c r="AN29" s="259">
        <v>94</v>
      </c>
      <c r="AO29" s="259" t="e">
        <f t="shared" ca="1" si="2"/>
        <v>#NAME?</v>
      </c>
      <c r="AP29" s="259">
        <v>135.5</v>
      </c>
      <c r="AQ29" s="259" t="e">
        <f t="shared" ca="1" si="3"/>
        <v>#NAME?</v>
      </c>
      <c r="AR29" s="259">
        <v>172</v>
      </c>
      <c r="AS29" s="262" t="e">
        <f t="shared" ca="1" si="4"/>
        <v>#NAME?</v>
      </c>
      <c r="AT29" s="263">
        <v>88</v>
      </c>
      <c r="AU29" s="749" t="e">
        <f t="shared" ca="1" si="5"/>
        <v>#NAME?</v>
      </c>
      <c r="AV29" s="281">
        <v>305</v>
      </c>
      <c r="AW29" s="749" t="e">
        <f t="shared" ca="1" si="6"/>
        <v>#NAME?</v>
      </c>
      <c r="AX29" s="262">
        <v>128</v>
      </c>
      <c r="AY29" s="260" t="e">
        <f t="shared" ca="1" si="7"/>
        <v>#NAME?</v>
      </c>
      <c r="AZ29" s="497">
        <v>2729</v>
      </c>
      <c r="BA29" s="290" t="e">
        <f t="shared" ca="1" si="8"/>
        <v>#NAME?</v>
      </c>
      <c r="BB29" s="470"/>
      <c r="BC29" s="448" t="s">
        <v>758</v>
      </c>
      <c r="BD29" s="448"/>
    </row>
    <row r="30" spans="1:56">
      <c r="A30" s="249" t="s">
        <v>3273</v>
      </c>
      <c r="C30" s="249" t="s">
        <v>3400</v>
      </c>
      <c r="D30" s="499">
        <v>29</v>
      </c>
      <c r="E30" s="507" t="s">
        <v>752</v>
      </c>
      <c r="F30" s="348">
        <v>40056</v>
      </c>
      <c r="G30" s="448">
        <v>1</v>
      </c>
      <c r="H30" s="448"/>
      <c r="I30" s="448"/>
      <c r="J30" s="448"/>
      <c r="K30" s="448">
        <v>1</v>
      </c>
      <c r="L30" s="499">
        <v>175</v>
      </c>
      <c r="M30" s="499">
        <v>78</v>
      </c>
      <c r="N30" s="499">
        <v>236</v>
      </c>
      <c r="O30" s="508">
        <v>745</v>
      </c>
      <c r="P30" s="448"/>
      <c r="Q30" s="448">
        <v>1</v>
      </c>
      <c r="R30" s="448"/>
      <c r="S30" s="448">
        <v>1</v>
      </c>
      <c r="T30" s="448"/>
      <c r="U30" s="448">
        <v>1</v>
      </c>
      <c r="V30" s="448"/>
      <c r="W30" s="448"/>
      <c r="X30" s="448">
        <v>1</v>
      </c>
      <c r="Y30" s="5">
        <v>1</v>
      </c>
      <c r="Z30" s="5">
        <v>1</v>
      </c>
      <c r="AA30" s="5"/>
      <c r="AH30" s="499">
        <v>300</v>
      </c>
      <c r="AI30" s="499">
        <v>700</v>
      </c>
      <c r="AJ30" s="265">
        <v>3607</v>
      </c>
      <c r="AK30" s="281" t="e">
        <f t="shared" ca="1" si="0"/>
        <v>#NAME?</v>
      </c>
      <c r="AL30" s="261">
        <v>7094.5</v>
      </c>
      <c r="AM30" s="259" t="e">
        <f t="shared" ca="1" si="1"/>
        <v>#NAME?</v>
      </c>
      <c r="AN30" s="261">
        <v>3015.5</v>
      </c>
      <c r="AO30" s="259" t="e">
        <f t="shared" ca="1" si="2"/>
        <v>#NAME?</v>
      </c>
      <c r="AP30" s="261">
        <v>5351.5</v>
      </c>
      <c r="AQ30" s="259" t="e">
        <f t="shared" ca="1" si="3"/>
        <v>#NAME?</v>
      </c>
      <c r="AR30" s="259">
        <v>957</v>
      </c>
      <c r="AS30" s="262" t="e">
        <f t="shared" ca="1" si="4"/>
        <v>#NAME?</v>
      </c>
      <c r="AT30" s="266">
        <v>3639</v>
      </c>
      <c r="AU30" s="749" t="e">
        <f t="shared" ca="1" si="5"/>
        <v>#NAME?</v>
      </c>
      <c r="AV30" s="283">
        <v>2359</v>
      </c>
      <c r="AW30" s="749" t="e">
        <f t="shared" ca="1" si="6"/>
        <v>#NAME?</v>
      </c>
      <c r="AX30" s="269">
        <v>1640</v>
      </c>
      <c r="AY30" s="260" t="e">
        <f t="shared" ca="1" si="7"/>
        <v>#NAME?</v>
      </c>
      <c r="AZ30" s="504">
        <v>4890.5</v>
      </c>
      <c r="BA30" s="290" t="e">
        <f t="shared" ca="1" si="8"/>
        <v>#NAME?</v>
      </c>
      <c r="BB30" s="470"/>
      <c r="BC30" s="448" t="s">
        <v>759</v>
      </c>
      <c r="BD30" s="448"/>
    </row>
    <row r="31" spans="1:56">
      <c r="A31" s="249" t="s">
        <v>3273</v>
      </c>
      <c r="C31" s="249" t="s">
        <v>3400</v>
      </c>
      <c r="D31" s="499">
        <v>30</v>
      </c>
      <c r="E31" s="507" t="s">
        <v>752</v>
      </c>
      <c r="F31" s="348">
        <v>40056</v>
      </c>
      <c r="G31" s="448">
        <v>1</v>
      </c>
      <c r="H31" s="448"/>
      <c r="I31" s="448"/>
      <c r="J31" s="448"/>
      <c r="K31" s="448">
        <v>1</v>
      </c>
      <c r="L31" s="499">
        <v>178</v>
      </c>
      <c r="M31" s="499">
        <v>76</v>
      </c>
      <c r="N31" s="499">
        <v>232</v>
      </c>
      <c r="O31" s="510">
        <v>638</v>
      </c>
      <c r="P31" s="448"/>
      <c r="Q31" s="448">
        <v>1</v>
      </c>
      <c r="R31" s="448"/>
      <c r="S31" s="448">
        <v>1</v>
      </c>
      <c r="T31" s="448"/>
      <c r="U31" s="448">
        <v>1</v>
      </c>
      <c r="V31" s="448"/>
      <c r="W31" s="448"/>
      <c r="X31" s="448">
        <v>1</v>
      </c>
      <c r="Y31" s="5">
        <v>1</v>
      </c>
      <c r="Z31" s="5"/>
      <c r="AA31" s="5">
        <v>1</v>
      </c>
      <c r="AH31" s="499">
        <v>300</v>
      </c>
      <c r="AI31" s="499">
        <v>1000</v>
      </c>
      <c r="AJ31" s="258">
        <v>164</v>
      </c>
      <c r="AK31" s="281" t="e">
        <f t="shared" ca="1" si="0"/>
        <v>#NAME?</v>
      </c>
      <c r="AL31" s="259">
        <v>316</v>
      </c>
      <c r="AM31" s="259" t="e">
        <f t="shared" ca="1" si="1"/>
        <v>#NAME?</v>
      </c>
      <c r="AN31" s="259">
        <v>215.5</v>
      </c>
      <c r="AO31" s="259" t="e">
        <f t="shared" ca="1" si="2"/>
        <v>#NAME?</v>
      </c>
      <c r="AP31" s="259">
        <v>214</v>
      </c>
      <c r="AQ31" s="259" t="e">
        <f t="shared" ca="1" si="3"/>
        <v>#NAME?</v>
      </c>
      <c r="AR31" s="259">
        <v>155.5</v>
      </c>
      <c r="AS31" s="262" t="e">
        <f t="shared" ca="1" si="4"/>
        <v>#NAME?</v>
      </c>
      <c r="AT31" s="263">
        <v>214</v>
      </c>
      <c r="AU31" s="749" t="e">
        <f t="shared" ca="1" si="5"/>
        <v>#NAME?</v>
      </c>
      <c r="AV31" s="281">
        <v>259.5</v>
      </c>
      <c r="AW31" s="749" t="e">
        <f t="shared" ca="1" si="6"/>
        <v>#NAME?</v>
      </c>
      <c r="AX31" s="262">
        <v>132</v>
      </c>
      <c r="AY31" s="260" t="e">
        <f t="shared" ca="1" si="7"/>
        <v>#NAME?</v>
      </c>
      <c r="AZ31" s="504">
        <v>6937.5</v>
      </c>
      <c r="BA31" s="290" t="e">
        <f t="shared" ca="1" si="8"/>
        <v>#NAME?</v>
      </c>
      <c r="BB31" s="470"/>
      <c r="BC31" s="448" t="s">
        <v>760</v>
      </c>
      <c r="BD31" s="448"/>
    </row>
    <row r="32" spans="1:56">
      <c r="A32" s="249" t="s">
        <v>3273</v>
      </c>
      <c r="C32" s="249" t="s">
        <v>3400</v>
      </c>
      <c r="D32" s="499">
        <v>31</v>
      </c>
      <c r="E32" s="507" t="s">
        <v>752</v>
      </c>
      <c r="F32" s="348">
        <v>40056</v>
      </c>
      <c r="G32" s="448">
        <v>1</v>
      </c>
      <c r="H32" s="448"/>
      <c r="I32" s="448"/>
      <c r="J32" s="448"/>
      <c r="K32" s="448">
        <v>1</v>
      </c>
      <c r="L32" s="499">
        <v>176</v>
      </c>
      <c r="M32" s="499">
        <v>79</v>
      </c>
      <c r="N32" s="499">
        <v>235</v>
      </c>
      <c r="O32" s="508">
        <v>710</v>
      </c>
      <c r="P32" s="448"/>
      <c r="Q32" s="448">
        <v>1</v>
      </c>
      <c r="R32" s="448"/>
      <c r="S32" s="448">
        <v>1</v>
      </c>
      <c r="T32" s="448"/>
      <c r="U32" s="448">
        <v>1</v>
      </c>
      <c r="V32" s="448"/>
      <c r="W32" s="448"/>
      <c r="X32" s="448">
        <v>1</v>
      </c>
      <c r="Y32" s="5">
        <v>1</v>
      </c>
      <c r="Z32" s="5">
        <v>1</v>
      </c>
      <c r="AA32" s="5"/>
      <c r="AH32" s="499">
        <v>300</v>
      </c>
      <c r="AI32" s="499">
        <v>700</v>
      </c>
      <c r="AJ32" s="258">
        <v>184</v>
      </c>
      <c r="AK32" s="281" t="e">
        <f t="shared" ca="1" si="0"/>
        <v>#NAME?</v>
      </c>
      <c r="AL32" s="261">
        <v>1514.5</v>
      </c>
      <c r="AM32" s="259" t="e">
        <f t="shared" ca="1" si="1"/>
        <v>#NAME?</v>
      </c>
      <c r="AN32" s="259">
        <v>282</v>
      </c>
      <c r="AO32" s="259" t="e">
        <f t="shared" ca="1" si="2"/>
        <v>#NAME?</v>
      </c>
      <c r="AP32" s="259">
        <v>152.5</v>
      </c>
      <c r="AQ32" s="259" t="e">
        <f t="shared" ca="1" si="3"/>
        <v>#NAME?</v>
      </c>
      <c r="AR32" s="259">
        <v>336.5</v>
      </c>
      <c r="AS32" s="262" t="e">
        <f t="shared" ca="1" si="4"/>
        <v>#NAME?</v>
      </c>
      <c r="AT32" s="263">
        <v>302.5</v>
      </c>
      <c r="AU32" s="749" t="e">
        <f t="shared" ca="1" si="5"/>
        <v>#NAME?</v>
      </c>
      <c r="AV32" s="283">
        <v>5074</v>
      </c>
      <c r="AW32" s="749" t="e">
        <f t="shared" ca="1" si="6"/>
        <v>#NAME?</v>
      </c>
      <c r="AX32" s="262">
        <v>141</v>
      </c>
      <c r="AY32" s="260" t="e">
        <f t="shared" ca="1" si="7"/>
        <v>#NAME?</v>
      </c>
      <c r="AZ32" s="497">
        <v>3058</v>
      </c>
      <c r="BA32" s="290" t="e">
        <f t="shared" ca="1" si="8"/>
        <v>#NAME?</v>
      </c>
      <c r="BB32" s="343"/>
      <c r="BC32" s="448" t="s">
        <v>761</v>
      </c>
      <c r="BD32" s="448"/>
    </row>
    <row r="33" spans="1:56">
      <c r="A33" s="249" t="s">
        <v>3273</v>
      </c>
      <c r="C33" s="249" t="s">
        <v>3400</v>
      </c>
      <c r="D33" s="499">
        <v>32</v>
      </c>
      <c r="E33" s="507" t="s">
        <v>752</v>
      </c>
      <c r="F33" s="348">
        <v>40056</v>
      </c>
      <c r="G33" s="448">
        <v>1</v>
      </c>
      <c r="H33" s="448"/>
      <c r="I33" s="448"/>
      <c r="J33" s="448"/>
      <c r="K33" s="448">
        <v>1</v>
      </c>
      <c r="L33" s="499">
        <v>176</v>
      </c>
      <c r="M33" s="499">
        <v>78</v>
      </c>
      <c r="N33" s="499">
        <v>236</v>
      </c>
      <c r="O33" s="508">
        <v>830</v>
      </c>
      <c r="P33" s="448"/>
      <c r="Q33" s="448">
        <v>1</v>
      </c>
      <c r="R33" s="448"/>
      <c r="S33" s="448">
        <v>1</v>
      </c>
      <c r="T33" s="448"/>
      <c r="U33" s="448">
        <v>1</v>
      </c>
      <c r="V33" s="448"/>
      <c r="W33" s="448"/>
      <c r="X33" s="448">
        <v>1</v>
      </c>
      <c r="Y33" s="5">
        <v>1</v>
      </c>
      <c r="Z33" s="5">
        <v>1</v>
      </c>
      <c r="AA33" s="5"/>
      <c r="AH33" s="499">
        <v>300</v>
      </c>
      <c r="AI33" s="499">
        <v>1000</v>
      </c>
      <c r="AJ33" s="258">
        <v>307.5</v>
      </c>
      <c r="AK33" s="281" t="e">
        <f t="shared" ca="1" si="0"/>
        <v>#NAME?</v>
      </c>
      <c r="AL33" s="330">
        <v>15138</v>
      </c>
      <c r="AM33" s="259" t="e">
        <f t="shared" ca="1" si="1"/>
        <v>#NAME?</v>
      </c>
      <c r="AN33" s="259">
        <v>159</v>
      </c>
      <c r="AO33" s="259" t="e">
        <f t="shared" ca="1" si="2"/>
        <v>#NAME?</v>
      </c>
      <c r="AP33" s="259">
        <v>138.5</v>
      </c>
      <c r="AQ33" s="259" t="e">
        <f t="shared" ca="1" si="3"/>
        <v>#NAME?</v>
      </c>
      <c r="AR33" s="259">
        <v>156</v>
      </c>
      <c r="AS33" s="262" t="e">
        <f t="shared" ca="1" si="4"/>
        <v>#NAME?</v>
      </c>
      <c r="AT33" s="263">
        <v>128</v>
      </c>
      <c r="AU33" s="749" t="e">
        <f t="shared" ca="1" si="5"/>
        <v>#NAME?</v>
      </c>
      <c r="AV33" s="281">
        <v>441</v>
      </c>
      <c r="AW33" s="749" t="e">
        <f t="shared" ca="1" si="6"/>
        <v>#NAME?</v>
      </c>
      <c r="AX33" s="262">
        <v>170.5</v>
      </c>
      <c r="AY33" s="260" t="e">
        <f t="shared" ca="1" si="7"/>
        <v>#NAME?</v>
      </c>
      <c r="AZ33" s="497">
        <v>2115.5</v>
      </c>
      <c r="BA33" s="290" t="e">
        <f t="shared" ca="1" si="8"/>
        <v>#NAME?</v>
      </c>
      <c r="BB33" s="470"/>
      <c r="BC33" s="448" t="s">
        <v>762</v>
      </c>
      <c r="BD33" s="448"/>
    </row>
    <row r="34" spans="1:56">
      <c r="A34" s="249" t="s">
        <v>3273</v>
      </c>
      <c r="C34" s="249" t="s">
        <v>3400</v>
      </c>
      <c r="D34" s="499">
        <v>33</v>
      </c>
      <c r="E34" s="507" t="s">
        <v>752</v>
      </c>
      <c r="F34" s="348">
        <v>40056</v>
      </c>
      <c r="G34" s="448"/>
      <c r="H34" s="448">
        <v>1</v>
      </c>
      <c r="I34" s="448"/>
      <c r="J34" s="448">
        <v>1</v>
      </c>
      <c r="K34" s="448"/>
      <c r="L34" s="499">
        <v>147</v>
      </c>
      <c r="M34" s="499">
        <v>64</v>
      </c>
      <c r="N34" s="499">
        <v>164</v>
      </c>
      <c r="O34" s="508">
        <v>315</v>
      </c>
      <c r="P34" s="448"/>
      <c r="Q34" s="448">
        <v>1</v>
      </c>
      <c r="R34" s="448"/>
      <c r="S34" s="448">
        <v>1</v>
      </c>
      <c r="T34" s="448"/>
      <c r="U34" s="448">
        <v>1</v>
      </c>
      <c r="V34" s="448"/>
      <c r="W34" s="448">
        <v>1</v>
      </c>
      <c r="X34" s="448"/>
      <c r="Y34" s="5">
        <v>1</v>
      </c>
      <c r="Z34" s="5">
        <v>1</v>
      </c>
      <c r="AA34" s="5"/>
      <c r="AH34" s="499">
        <v>300</v>
      </c>
      <c r="AI34" s="499">
        <v>1300</v>
      </c>
      <c r="AJ34" s="265">
        <v>5734</v>
      </c>
      <c r="AK34" s="281" t="e">
        <f t="shared" ca="1" si="0"/>
        <v>#NAME?</v>
      </c>
      <c r="AL34" s="330">
        <v>24614.5</v>
      </c>
      <c r="AM34" s="259" t="e">
        <f t="shared" ca="1" si="1"/>
        <v>#NAME?</v>
      </c>
      <c r="AN34" s="259">
        <v>262</v>
      </c>
      <c r="AO34" s="259" t="e">
        <f t="shared" ca="1" si="2"/>
        <v>#NAME?</v>
      </c>
      <c r="AP34" s="259">
        <v>139</v>
      </c>
      <c r="AQ34" s="259" t="e">
        <f t="shared" ca="1" si="3"/>
        <v>#NAME?</v>
      </c>
      <c r="AR34" s="259">
        <v>209.5</v>
      </c>
      <c r="AS34" s="262" t="e">
        <f t="shared" ca="1" si="4"/>
        <v>#NAME?</v>
      </c>
      <c r="AT34" s="263">
        <v>127</v>
      </c>
      <c r="AU34" s="749" t="e">
        <f t="shared" ca="1" si="5"/>
        <v>#NAME?</v>
      </c>
      <c r="AV34" s="281">
        <v>658.5</v>
      </c>
      <c r="AW34" s="749" t="e">
        <f t="shared" ca="1" si="6"/>
        <v>#NAME?</v>
      </c>
      <c r="AX34" s="262">
        <v>263.5</v>
      </c>
      <c r="AY34" s="260" t="e">
        <f t="shared" ca="1" si="7"/>
        <v>#NAME?</v>
      </c>
      <c r="AZ34" s="497">
        <v>2155</v>
      </c>
      <c r="BA34" s="290" t="e">
        <f t="shared" ca="1" si="8"/>
        <v>#NAME?</v>
      </c>
      <c r="BB34" s="470"/>
      <c r="BC34" s="448" t="s">
        <v>763</v>
      </c>
      <c r="BD34" s="448"/>
    </row>
    <row r="35" spans="1:56">
      <c r="A35" s="249" t="s">
        <v>3273</v>
      </c>
      <c r="C35" s="249" t="s">
        <v>3400</v>
      </c>
      <c r="D35" s="499">
        <v>34</v>
      </c>
      <c r="E35" s="507" t="s">
        <v>752</v>
      </c>
      <c r="F35" s="348">
        <v>40056</v>
      </c>
      <c r="G35" s="448">
        <v>1</v>
      </c>
      <c r="H35" s="448"/>
      <c r="I35" s="448"/>
      <c r="J35" s="448"/>
      <c r="K35" s="448">
        <v>1</v>
      </c>
      <c r="L35" s="499">
        <v>174</v>
      </c>
      <c r="M35" s="499">
        <v>77</v>
      </c>
      <c r="N35" s="499">
        <v>230</v>
      </c>
      <c r="O35" s="508">
        <v>733</v>
      </c>
      <c r="P35" s="448"/>
      <c r="Q35" s="448">
        <v>1</v>
      </c>
      <c r="R35" s="448"/>
      <c r="S35" s="448">
        <v>1</v>
      </c>
      <c r="T35" s="448"/>
      <c r="U35" s="448">
        <v>1</v>
      </c>
      <c r="V35" s="448"/>
      <c r="W35" s="448"/>
      <c r="X35" s="448">
        <v>1</v>
      </c>
      <c r="Y35" s="5">
        <v>1</v>
      </c>
      <c r="Z35" s="5">
        <v>1</v>
      </c>
      <c r="AA35" s="5"/>
      <c r="AH35" s="499">
        <v>300</v>
      </c>
      <c r="AI35" s="499">
        <v>1100</v>
      </c>
      <c r="AJ35" s="265">
        <v>1222</v>
      </c>
      <c r="AK35" s="281" t="e">
        <f t="shared" ca="1" si="0"/>
        <v>#NAME?</v>
      </c>
      <c r="AL35" s="261">
        <v>6182</v>
      </c>
      <c r="AM35" s="259" t="e">
        <f t="shared" ca="1" si="1"/>
        <v>#NAME?</v>
      </c>
      <c r="AN35" s="259">
        <v>149</v>
      </c>
      <c r="AO35" s="259" t="e">
        <f t="shared" ca="1" si="2"/>
        <v>#NAME?</v>
      </c>
      <c r="AP35" s="259">
        <v>152</v>
      </c>
      <c r="AQ35" s="259" t="e">
        <f t="shared" ca="1" si="3"/>
        <v>#NAME?</v>
      </c>
      <c r="AR35" s="259">
        <v>185</v>
      </c>
      <c r="AS35" s="262" t="e">
        <f t="shared" ca="1" si="4"/>
        <v>#NAME?</v>
      </c>
      <c r="AT35" s="263">
        <v>153.5</v>
      </c>
      <c r="AU35" s="749" t="e">
        <f t="shared" ca="1" si="5"/>
        <v>#NAME?</v>
      </c>
      <c r="AV35" s="281">
        <v>287</v>
      </c>
      <c r="AW35" s="749" t="e">
        <f t="shared" ca="1" si="6"/>
        <v>#NAME?</v>
      </c>
      <c r="AX35" s="262">
        <v>134.5</v>
      </c>
      <c r="AY35" s="260" t="e">
        <f t="shared" ca="1" si="7"/>
        <v>#NAME?</v>
      </c>
      <c r="AZ35" s="504">
        <v>4176</v>
      </c>
      <c r="BA35" s="290" t="e">
        <f t="shared" ca="1" si="8"/>
        <v>#NAME?</v>
      </c>
      <c r="BB35" s="343"/>
      <c r="BC35" s="448" t="s">
        <v>764</v>
      </c>
      <c r="BD35" s="448"/>
    </row>
    <row r="36" spans="1:56">
      <c r="A36" s="249" t="s">
        <v>3273</v>
      </c>
      <c r="C36" s="249" t="s">
        <v>3400</v>
      </c>
      <c r="D36" s="499">
        <v>35</v>
      </c>
      <c r="E36" s="507" t="s">
        <v>752</v>
      </c>
      <c r="F36" s="348">
        <v>40056</v>
      </c>
      <c r="G36" s="448">
        <v>1</v>
      </c>
      <c r="H36" s="448"/>
      <c r="I36" s="448"/>
      <c r="J36" s="448"/>
      <c r="K36" s="448">
        <v>1</v>
      </c>
      <c r="L36" s="499">
        <v>177</v>
      </c>
      <c r="M36" s="499">
        <v>75</v>
      </c>
      <c r="N36" s="499">
        <v>232</v>
      </c>
      <c r="O36" s="508">
        <v>772</v>
      </c>
      <c r="P36" s="448"/>
      <c r="Q36" s="448">
        <v>1</v>
      </c>
      <c r="R36" s="448"/>
      <c r="S36" s="448">
        <v>1</v>
      </c>
      <c r="T36" s="448"/>
      <c r="U36" s="448">
        <v>1</v>
      </c>
      <c r="V36" s="448"/>
      <c r="W36" s="448"/>
      <c r="X36" s="448">
        <v>1</v>
      </c>
      <c r="Y36" s="5">
        <v>1</v>
      </c>
      <c r="Z36" s="5">
        <v>1</v>
      </c>
      <c r="AA36" s="5"/>
      <c r="AH36" s="499">
        <v>300</v>
      </c>
      <c r="AI36" s="499">
        <v>900</v>
      </c>
      <c r="AJ36" s="258">
        <v>792</v>
      </c>
      <c r="AK36" s="281" t="e">
        <f t="shared" ca="1" si="0"/>
        <v>#NAME?</v>
      </c>
      <c r="AL36" s="330">
        <v>12086</v>
      </c>
      <c r="AM36" s="259" t="e">
        <f t="shared" ca="1" si="1"/>
        <v>#NAME?</v>
      </c>
      <c r="AN36" s="259">
        <v>169</v>
      </c>
      <c r="AO36" s="259" t="e">
        <f t="shared" ca="1" si="2"/>
        <v>#NAME?</v>
      </c>
      <c r="AP36" s="259">
        <v>113</v>
      </c>
      <c r="AQ36" s="259" t="e">
        <f t="shared" ca="1" si="3"/>
        <v>#NAME?</v>
      </c>
      <c r="AR36" s="259">
        <v>183</v>
      </c>
      <c r="AS36" s="262" t="e">
        <f t="shared" ca="1" si="4"/>
        <v>#NAME?</v>
      </c>
      <c r="AT36" s="263">
        <v>213</v>
      </c>
      <c r="AU36" s="749" t="e">
        <f t="shared" ca="1" si="5"/>
        <v>#NAME?</v>
      </c>
      <c r="AV36" s="281">
        <v>316</v>
      </c>
      <c r="AW36" s="749" t="e">
        <f t="shared" ca="1" si="6"/>
        <v>#NAME?</v>
      </c>
      <c r="AX36" s="262">
        <v>158</v>
      </c>
      <c r="AY36" s="260" t="e">
        <f t="shared" ca="1" si="7"/>
        <v>#NAME?</v>
      </c>
      <c r="AZ36" s="497">
        <v>2332</v>
      </c>
      <c r="BA36" s="290" t="e">
        <f t="shared" ca="1" si="8"/>
        <v>#NAME?</v>
      </c>
      <c r="BB36" s="470"/>
      <c r="BC36" s="448" t="s">
        <v>765</v>
      </c>
      <c r="BD36" s="448"/>
    </row>
    <row r="37" spans="1:56">
      <c r="A37" s="249" t="s">
        <v>3273</v>
      </c>
      <c r="C37" s="249" t="s">
        <v>3400</v>
      </c>
      <c r="D37" s="499">
        <v>36</v>
      </c>
      <c r="E37" s="507" t="s">
        <v>752</v>
      </c>
      <c r="F37" s="348">
        <v>40056</v>
      </c>
      <c r="G37" s="448">
        <v>1</v>
      </c>
      <c r="H37" s="448"/>
      <c r="I37" s="448"/>
      <c r="J37" s="448"/>
      <c r="K37" s="448">
        <v>1</v>
      </c>
      <c r="L37" s="499">
        <v>176</v>
      </c>
      <c r="M37" s="499">
        <v>76</v>
      </c>
      <c r="N37" s="499">
        <v>231</v>
      </c>
      <c r="O37" s="508">
        <v>665</v>
      </c>
      <c r="P37" s="448"/>
      <c r="Q37" s="448">
        <v>1</v>
      </c>
      <c r="R37" s="448"/>
      <c r="S37" s="448">
        <v>1</v>
      </c>
      <c r="T37" s="448"/>
      <c r="U37" s="448">
        <v>1</v>
      </c>
      <c r="V37" s="448"/>
      <c r="W37" s="448"/>
      <c r="X37" s="448">
        <v>1</v>
      </c>
      <c r="Y37" s="5">
        <v>1</v>
      </c>
      <c r="Z37" s="5"/>
      <c r="AA37" s="5">
        <v>1</v>
      </c>
      <c r="AH37" s="499">
        <v>300</v>
      </c>
      <c r="AI37" s="499">
        <v>800</v>
      </c>
      <c r="AJ37" s="258">
        <v>249</v>
      </c>
      <c r="AK37" s="281" t="e">
        <f t="shared" ca="1" si="0"/>
        <v>#NAME?</v>
      </c>
      <c r="AL37" s="261">
        <v>6950.5</v>
      </c>
      <c r="AM37" s="259" t="e">
        <f t="shared" ca="1" si="1"/>
        <v>#NAME?</v>
      </c>
      <c r="AN37" s="259">
        <v>252</v>
      </c>
      <c r="AO37" s="259" t="e">
        <f t="shared" ca="1" si="2"/>
        <v>#NAME?</v>
      </c>
      <c r="AP37" s="259">
        <v>129.5</v>
      </c>
      <c r="AQ37" s="259" t="e">
        <f t="shared" ca="1" si="3"/>
        <v>#NAME?</v>
      </c>
      <c r="AR37" s="259">
        <v>173.5</v>
      </c>
      <c r="AS37" s="262" t="e">
        <f t="shared" ca="1" si="4"/>
        <v>#NAME?</v>
      </c>
      <c r="AT37" s="263">
        <v>151</v>
      </c>
      <c r="AU37" s="749" t="e">
        <f t="shared" ca="1" si="5"/>
        <v>#NAME?</v>
      </c>
      <c r="AV37" s="281">
        <v>356</v>
      </c>
      <c r="AW37" s="749" t="e">
        <f t="shared" ca="1" si="6"/>
        <v>#NAME?</v>
      </c>
      <c r="AX37" s="262">
        <v>285</v>
      </c>
      <c r="AY37" s="260" t="e">
        <f t="shared" ca="1" si="7"/>
        <v>#NAME?</v>
      </c>
      <c r="AZ37" s="497">
        <v>2998.5</v>
      </c>
      <c r="BA37" s="290" t="e">
        <f t="shared" ca="1" si="8"/>
        <v>#NAME?</v>
      </c>
      <c r="BB37" s="470"/>
      <c r="BC37" s="448" t="s">
        <v>766</v>
      </c>
      <c r="BD37" s="448"/>
    </row>
    <row r="38" spans="1:56">
      <c r="A38" s="249" t="s">
        <v>3273</v>
      </c>
      <c r="C38" s="249" t="s">
        <v>3400</v>
      </c>
      <c r="D38" s="499">
        <v>37</v>
      </c>
      <c r="E38" s="507" t="s">
        <v>752</v>
      </c>
      <c r="F38" s="348">
        <v>40056</v>
      </c>
      <c r="G38" s="448">
        <v>1</v>
      </c>
      <c r="H38" s="448"/>
      <c r="I38" s="448"/>
      <c r="J38" s="448"/>
      <c r="K38" s="448">
        <v>1</v>
      </c>
      <c r="L38" s="509">
        <v>176</v>
      </c>
      <c r="M38" s="499">
        <v>78</v>
      </c>
      <c r="N38" s="499">
        <v>237</v>
      </c>
      <c r="O38" s="508">
        <v>788</v>
      </c>
      <c r="P38" s="448"/>
      <c r="Q38" s="448">
        <v>1</v>
      </c>
      <c r="R38" s="448"/>
      <c r="S38" s="448">
        <v>1</v>
      </c>
      <c r="T38" s="448"/>
      <c r="U38" s="448">
        <v>1</v>
      </c>
      <c r="V38" s="448"/>
      <c r="W38" s="448"/>
      <c r="X38" s="448">
        <v>1</v>
      </c>
      <c r="Y38" s="5">
        <v>1</v>
      </c>
      <c r="Z38" s="5"/>
      <c r="AA38" s="5">
        <v>1</v>
      </c>
      <c r="AH38" s="499">
        <v>300</v>
      </c>
      <c r="AI38" s="499">
        <v>800</v>
      </c>
      <c r="AJ38" s="258">
        <v>364.5</v>
      </c>
      <c r="AK38" s="281" t="e">
        <f t="shared" ca="1" si="0"/>
        <v>#NAME?</v>
      </c>
      <c r="AL38" s="330">
        <v>15084</v>
      </c>
      <c r="AM38" s="259" t="e">
        <f t="shared" ca="1" si="1"/>
        <v>#NAME?</v>
      </c>
      <c r="AN38" s="259">
        <v>201</v>
      </c>
      <c r="AO38" s="259" t="e">
        <f t="shared" ca="1" si="2"/>
        <v>#NAME?</v>
      </c>
      <c r="AP38" s="259">
        <v>157.5</v>
      </c>
      <c r="AQ38" s="259" t="e">
        <f t="shared" ca="1" si="3"/>
        <v>#NAME?</v>
      </c>
      <c r="AR38" s="259">
        <v>247</v>
      </c>
      <c r="AS38" s="262" t="e">
        <f t="shared" ca="1" si="4"/>
        <v>#NAME?</v>
      </c>
      <c r="AT38" s="263">
        <v>131.5</v>
      </c>
      <c r="AU38" s="749" t="e">
        <f t="shared" ca="1" si="5"/>
        <v>#NAME?</v>
      </c>
      <c r="AV38" s="283">
        <v>2759.5</v>
      </c>
      <c r="AW38" s="749" t="e">
        <f t="shared" ca="1" si="6"/>
        <v>#NAME?</v>
      </c>
      <c r="AX38" s="262">
        <v>154</v>
      </c>
      <c r="AY38" s="260" t="e">
        <f t="shared" ca="1" si="7"/>
        <v>#NAME?</v>
      </c>
      <c r="AZ38" s="497">
        <v>3712</v>
      </c>
      <c r="BA38" s="290" t="e">
        <f t="shared" ca="1" si="8"/>
        <v>#NAME?</v>
      </c>
      <c r="BB38" s="470"/>
      <c r="BC38" s="448" t="s">
        <v>767</v>
      </c>
      <c r="BD38" s="448"/>
    </row>
    <row r="39" spans="1:56">
      <c r="A39" s="249" t="s">
        <v>3273</v>
      </c>
      <c r="C39" s="249" t="s">
        <v>3400</v>
      </c>
      <c r="D39" s="499">
        <v>38</v>
      </c>
      <c r="E39" s="507" t="s">
        <v>752</v>
      </c>
      <c r="F39" s="348">
        <v>40056</v>
      </c>
      <c r="G39" s="448">
        <v>1</v>
      </c>
      <c r="H39" s="448"/>
      <c r="I39" s="448"/>
      <c r="J39" s="448">
        <v>1</v>
      </c>
      <c r="K39" s="448"/>
      <c r="L39" s="509">
        <v>146</v>
      </c>
      <c r="M39" s="499">
        <v>68</v>
      </c>
      <c r="N39" s="499">
        <v>175</v>
      </c>
      <c r="O39" s="508">
        <v>334</v>
      </c>
      <c r="P39" s="448"/>
      <c r="Q39" s="448">
        <v>1</v>
      </c>
      <c r="R39" s="448"/>
      <c r="S39" s="448">
        <v>1</v>
      </c>
      <c r="T39" s="448"/>
      <c r="U39" s="448">
        <v>1</v>
      </c>
      <c r="V39" s="448"/>
      <c r="W39" s="448">
        <v>1</v>
      </c>
      <c r="X39" s="448"/>
      <c r="Y39" s="5">
        <v>1</v>
      </c>
      <c r="Z39" s="5">
        <v>1</v>
      </c>
      <c r="AA39" s="5"/>
      <c r="AH39" s="499">
        <v>300</v>
      </c>
      <c r="AI39" s="499">
        <v>700</v>
      </c>
      <c r="AJ39" s="258">
        <v>102</v>
      </c>
      <c r="AK39" s="281" t="e">
        <f t="shared" ca="1" si="0"/>
        <v>#NAME?</v>
      </c>
      <c r="AL39" s="259">
        <v>280.5</v>
      </c>
      <c r="AM39" s="259" t="e">
        <f t="shared" ca="1" si="1"/>
        <v>#NAME?</v>
      </c>
      <c r="AN39" s="259">
        <v>65</v>
      </c>
      <c r="AO39" s="259" t="e">
        <f t="shared" ca="1" si="2"/>
        <v>#NAME?</v>
      </c>
      <c r="AP39" s="259">
        <v>98.5</v>
      </c>
      <c r="AQ39" s="259" t="e">
        <f t="shared" ca="1" si="3"/>
        <v>#NAME?</v>
      </c>
      <c r="AR39" s="259">
        <v>116</v>
      </c>
      <c r="AS39" s="262" t="e">
        <f t="shared" ca="1" si="4"/>
        <v>#NAME?</v>
      </c>
      <c r="AT39" s="263">
        <v>82.5</v>
      </c>
      <c r="AU39" s="749" t="e">
        <f t="shared" ca="1" si="5"/>
        <v>#NAME?</v>
      </c>
      <c r="AV39" s="281">
        <v>263</v>
      </c>
      <c r="AW39" s="749" t="e">
        <f t="shared" ca="1" si="6"/>
        <v>#NAME?</v>
      </c>
      <c r="AX39" s="262">
        <v>87</v>
      </c>
      <c r="AY39" s="260" t="e">
        <f t="shared" ca="1" si="7"/>
        <v>#NAME?</v>
      </c>
      <c r="AZ39" s="497">
        <v>698.5</v>
      </c>
      <c r="BA39" s="290" t="e">
        <f t="shared" ca="1" si="8"/>
        <v>#NAME?</v>
      </c>
      <c r="BB39" s="343"/>
      <c r="BC39" s="448" t="s">
        <v>768</v>
      </c>
      <c r="BD39" s="448"/>
    </row>
    <row r="40" spans="1:56">
      <c r="A40" s="249" t="s">
        <v>3273</v>
      </c>
      <c r="C40" s="249" t="s">
        <v>3400</v>
      </c>
      <c r="D40" s="499">
        <v>39</v>
      </c>
      <c r="E40" s="507" t="s">
        <v>752</v>
      </c>
      <c r="F40" s="348">
        <v>40056</v>
      </c>
      <c r="G40" s="448"/>
      <c r="H40" s="448">
        <v>1</v>
      </c>
      <c r="I40" s="448"/>
      <c r="J40" s="448">
        <v>1</v>
      </c>
      <c r="K40" s="448"/>
      <c r="L40" s="509">
        <v>144</v>
      </c>
      <c r="M40" s="499">
        <v>65</v>
      </c>
      <c r="N40" s="499">
        <v>165</v>
      </c>
      <c r="O40" s="508">
        <v>331</v>
      </c>
      <c r="P40" s="448"/>
      <c r="Q40" s="448">
        <v>1</v>
      </c>
      <c r="R40" s="448"/>
      <c r="S40" s="448">
        <v>1</v>
      </c>
      <c r="T40" s="448"/>
      <c r="U40" s="448">
        <v>1</v>
      </c>
      <c r="V40" s="448"/>
      <c r="W40" s="448">
        <v>1</v>
      </c>
      <c r="X40" s="448"/>
      <c r="Y40" s="5">
        <v>1</v>
      </c>
      <c r="Z40" s="5">
        <v>1</v>
      </c>
      <c r="AA40" s="5"/>
      <c r="AH40" s="499">
        <v>300</v>
      </c>
      <c r="AI40" s="499">
        <v>1000</v>
      </c>
      <c r="AJ40" s="258">
        <v>111</v>
      </c>
      <c r="AK40" s="281" t="e">
        <f t="shared" ca="1" si="0"/>
        <v>#NAME?</v>
      </c>
      <c r="AL40" s="259">
        <v>110</v>
      </c>
      <c r="AM40" s="259" t="e">
        <f t="shared" ca="1" si="1"/>
        <v>#NAME?</v>
      </c>
      <c r="AN40" s="259">
        <v>101</v>
      </c>
      <c r="AO40" s="259" t="e">
        <f t="shared" ca="1" si="2"/>
        <v>#NAME?</v>
      </c>
      <c r="AP40" s="259">
        <v>113</v>
      </c>
      <c r="AQ40" s="259" t="e">
        <f t="shared" ca="1" si="3"/>
        <v>#NAME?</v>
      </c>
      <c r="AR40" s="259">
        <v>143</v>
      </c>
      <c r="AS40" s="262" t="e">
        <f t="shared" ca="1" si="4"/>
        <v>#NAME?</v>
      </c>
      <c r="AT40" s="263">
        <v>78</v>
      </c>
      <c r="AU40" s="749" t="e">
        <f t="shared" ca="1" si="5"/>
        <v>#NAME?</v>
      </c>
      <c r="AV40" s="281">
        <v>264</v>
      </c>
      <c r="AW40" s="749" t="e">
        <f t="shared" ca="1" si="6"/>
        <v>#NAME?</v>
      </c>
      <c r="AX40" s="262">
        <v>111</v>
      </c>
      <c r="AY40" s="260" t="e">
        <f t="shared" ca="1" si="7"/>
        <v>#NAME?</v>
      </c>
      <c r="AZ40" s="497">
        <v>609</v>
      </c>
      <c r="BA40" s="290" t="e">
        <f t="shared" ca="1" si="8"/>
        <v>#NAME?</v>
      </c>
      <c r="BB40" s="470"/>
      <c r="BC40" s="448" t="s">
        <v>769</v>
      </c>
      <c r="BD40" s="448"/>
    </row>
    <row r="41" spans="1:56">
      <c r="A41" s="249" t="s">
        <v>3273</v>
      </c>
      <c r="C41" s="249" t="s">
        <v>3400</v>
      </c>
      <c r="D41" s="499">
        <v>40</v>
      </c>
      <c r="E41" s="507" t="s">
        <v>752</v>
      </c>
      <c r="F41" s="348">
        <v>40056</v>
      </c>
      <c r="G41" s="448">
        <v>1</v>
      </c>
      <c r="H41" s="448"/>
      <c r="I41" s="448"/>
      <c r="J41" s="448"/>
      <c r="K41" s="448">
        <v>1</v>
      </c>
      <c r="L41" s="509">
        <v>176</v>
      </c>
      <c r="M41" s="499">
        <v>80</v>
      </c>
      <c r="N41" s="499">
        <v>228</v>
      </c>
      <c r="O41" s="508">
        <v>703</v>
      </c>
      <c r="P41" s="448"/>
      <c r="Q41" s="448">
        <v>1</v>
      </c>
      <c r="R41" s="448"/>
      <c r="S41" s="448">
        <v>1</v>
      </c>
      <c r="T41" s="448"/>
      <c r="U41" s="448">
        <v>1</v>
      </c>
      <c r="V41" s="448"/>
      <c r="W41" s="448"/>
      <c r="X41" s="448">
        <v>1</v>
      </c>
      <c r="Y41" s="5">
        <v>1</v>
      </c>
      <c r="Z41" s="5"/>
      <c r="AA41" s="5">
        <v>1</v>
      </c>
      <c r="AH41" s="499">
        <v>300</v>
      </c>
      <c r="AI41" s="499">
        <v>1000</v>
      </c>
      <c r="AJ41" s="265">
        <v>2187.5</v>
      </c>
      <c r="AK41" s="281" t="e">
        <f t="shared" ca="1" si="0"/>
        <v>#NAME?</v>
      </c>
      <c r="AL41" s="330">
        <v>23518</v>
      </c>
      <c r="AM41" s="259" t="e">
        <f t="shared" ca="1" si="1"/>
        <v>#NAME?</v>
      </c>
      <c r="AN41" s="259">
        <v>209</v>
      </c>
      <c r="AO41" s="259" t="e">
        <f t="shared" ca="1" si="2"/>
        <v>#NAME?</v>
      </c>
      <c r="AP41" s="259">
        <v>181</v>
      </c>
      <c r="AQ41" s="259" t="e">
        <f t="shared" ca="1" si="3"/>
        <v>#NAME?</v>
      </c>
      <c r="AR41" s="259">
        <v>310</v>
      </c>
      <c r="AS41" s="262" t="e">
        <f t="shared" ca="1" si="4"/>
        <v>#NAME?</v>
      </c>
      <c r="AT41" s="263">
        <v>111</v>
      </c>
      <c r="AU41" s="749" t="e">
        <f t="shared" ca="1" si="5"/>
        <v>#NAME?</v>
      </c>
      <c r="AV41" s="281">
        <v>149</v>
      </c>
      <c r="AW41" s="749" t="e">
        <f t="shared" ca="1" si="6"/>
        <v>#NAME?</v>
      </c>
      <c r="AX41" s="262">
        <v>96</v>
      </c>
      <c r="AY41" s="260" t="e">
        <f t="shared" ca="1" si="7"/>
        <v>#NAME?</v>
      </c>
      <c r="AZ41" s="497">
        <v>3726</v>
      </c>
      <c r="BA41" s="290" t="e">
        <f t="shared" ca="1" si="8"/>
        <v>#NAME?</v>
      </c>
      <c r="BB41" s="470"/>
      <c r="BC41" s="448" t="s">
        <v>770</v>
      </c>
      <c r="BD41" s="448"/>
    </row>
    <row r="42" spans="1:56">
      <c r="A42" s="249" t="s">
        <v>3273</v>
      </c>
      <c r="C42" s="249" t="s">
        <v>3400</v>
      </c>
      <c r="D42" s="499">
        <v>41</v>
      </c>
      <c r="E42" s="507" t="s">
        <v>752</v>
      </c>
      <c r="F42" s="348">
        <v>40056</v>
      </c>
      <c r="G42" s="448">
        <v>1</v>
      </c>
      <c r="H42" s="448"/>
      <c r="I42" s="448"/>
      <c r="J42" s="448"/>
      <c r="K42" s="448">
        <v>1</v>
      </c>
      <c r="L42" s="509">
        <v>175</v>
      </c>
      <c r="M42" s="499">
        <v>76</v>
      </c>
      <c r="N42" s="499">
        <v>231</v>
      </c>
      <c r="O42" s="508">
        <v>822</v>
      </c>
      <c r="P42" s="448"/>
      <c r="Q42" s="448">
        <v>1</v>
      </c>
      <c r="R42" s="448"/>
      <c r="S42" s="448">
        <v>1</v>
      </c>
      <c r="T42" s="448"/>
      <c r="U42" s="448">
        <v>1</v>
      </c>
      <c r="V42" s="448"/>
      <c r="W42" s="448"/>
      <c r="X42" s="448">
        <v>1</v>
      </c>
      <c r="Y42" s="5">
        <v>1</v>
      </c>
      <c r="Z42" s="5"/>
      <c r="AA42" s="5">
        <v>1</v>
      </c>
      <c r="AH42" s="499">
        <v>300</v>
      </c>
      <c r="AI42" s="499">
        <v>800</v>
      </c>
      <c r="AJ42" s="258">
        <v>165</v>
      </c>
      <c r="AK42" s="281" t="e">
        <f t="shared" ca="1" si="0"/>
        <v>#NAME?</v>
      </c>
      <c r="AL42" s="261">
        <v>5117.5</v>
      </c>
      <c r="AM42" s="259" t="e">
        <f t="shared" ca="1" si="1"/>
        <v>#NAME?</v>
      </c>
      <c r="AN42" s="259">
        <v>83.5</v>
      </c>
      <c r="AO42" s="259" t="e">
        <f t="shared" ca="1" si="2"/>
        <v>#NAME?</v>
      </c>
      <c r="AP42" s="259">
        <v>125</v>
      </c>
      <c r="AQ42" s="259" t="e">
        <f t="shared" ca="1" si="3"/>
        <v>#NAME?</v>
      </c>
      <c r="AR42" s="259">
        <v>136</v>
      </c>
      <c r="AS42" s="262" t="e">
        <f t="shared" ca="1" si="4"/>
        <v>#NAME?</v>
      </c>
      <c r="AT42" s="263">
        <v>86</v>
      </c>
      <c r="AU42" s="749" t="e">
        <f t="shared" ca="1" si="5"/>
        <v>#NAME?</v>
      </c>
      <c r="AV42" s="281">
        <v>213</v>
      </c>
      <c r="AW42" s="749" t="e">
        <f t="shared" ca="1" si="6"/>
        <v>#NAME?</v>
      </c>
      <c r="AX42" s="262">
        <v>113.5</v>
      </c>
      <c r="AY42" s="260" t="e">
        <f t="shared" ca="1" si="7"/>
        <v>#NAME?</v>
      </c>
      <c r="AZ42" s="497">
        <v>1500.5</v>
      </c>
      <c r="BA42" s="290" t="e">
        <f t="shared" ca="1" si="8"/>
        <v>#NAME?</v>
      </c>
      <c r="BB42" s="470"/>
      <c r="BC42" s="448" t="s">
        <v>771</v>
      </c>
      <c r="BD42" s="448"/>
    </row>
    <row r="43" spans="1:56">
      <c r="A43" s="249" t="s">
        <v>3273</v>
      </c>
      <c r="C43" s="249" t="s">
        <v>3400</v>
      </c>
      <c r="D43" s="499">
        <v>42</v>
      </c>
      <c r="E43" s="507" t="s">
        <v>752</v>
      </c>
      <c r="F43" s="348">
        <v>40056</v>
      </c>
      <c r="G43" s="448">
        <v>1</v>
      </c>
      <c r="H43" s="448"/>
      <c r="I43" s="448"/>
      <c r="J43" s="448"/>
      <c r="K43" s="448">
        <v>1</v>
      </c>
      <c r="L43" s="509">
        <v>168</v>
      </c>
      <c r="M43" s="499">
        <v>70</v>
      </c>
      <c r="N43" s="499">
        <v>212</v>
      </c>
      <c r="O43" s="508">
        <v>635</v>
      </c>
      <c r="P43" s="448"/>
      <c r="Q43" s="448">
        <v>1</v>
      </c>
      <c r="R43" s="448"/>
      <c r="S43" s="448">
        <v>1</v>
      </c>
      <c r="T43" s="448"/>
      <c r="U43" s="448">
        <v>1</v>
      </c>
      <c r="V43" s="448"/>
      <c r="W43" s="448"/>
      <c r="X43" s="448">
        <v>1</v>
      </c>
      <c r="Y43" s="5">
        <v>1</v>
      </c>
      <c r="Z43" s="5">
        <v>1</v>
      </c>
      <c r="AA43" s="5"/>
      <c r="AH43" s="499">
        <v>300</v>
      </c>
      <c r="AI43" s="499">
        <v>1000</v>
      </c>
      <c r="AJ43" s="258">
        <v>223</v>
      </c>
      <c r="AK43" s="281" t="e">
        <f t="shared" ca="1" si="0"/>
        <v>#NAME?</v>
      </c>
      <c r="AL43" s="259">
        <v>249.5</v>
      </c>
      <c r="AM43" s="259" t="e">
        <f t="shared" ca="1" si="1"/>
        <v>#NAME?</v>
      </c>
      <c r="AN43" s="259">
        <v>409</v>
      </c>
      <c r="AO43" s="259" t="e">
        <f t="shared" ca="1" si="2"/>
        <v>#NAME?</v>
      </c>
      <c r="AP43" s="259">
        <v>270</v>
      </c>
      <c r="AQ43" s="259" t="e">
        <f t="shared" ca="1" si="3"/>
        <v>#NAME?</v>
      </c>
      <c r="AR43" s="259">
        <v>156</v>
      </c>
      <c r="AS43" s="262" t="e">
        <f t="shared" ca="1" si="4"/>
        <v>#NAME?</v>
      </c>
      <c r="AT43" s="263">
        <v>319</v>
      </c>
      <c r="AU43" s="749" t="e">
        <f t="shared" ca="1" si="5"/>
        <v>#NAME?</v>
      </c>
      <c r="AV43" s="281">
        <v>171</v>
      </c>
      <c r="AW43" s="749" t="e">
        <f t="shared" ca="1" si="6"/>
        <v>#NAME?</v>
      </c>
      <c r="AX43" s="262">
        <v>139</v>
      </c>
      <c r="AY43" s="260" t="e">
        <f t="shared" ca="1" si="7"/>
        <v>#NAME?</v>
      </c>
      <c r="AZ43" s="497">
        <v>1862</v>
      </c>
      <c r="BA43" s="290" t="e">
        <f t="shared" ca="1" si="8"/>
        <v>#NAME?</v>
      </c>
      <c r="BB43" s="470"/>
      <c r="BC43" s="448" t="s">
        <v>772</v>
      </c>
      <c r="BD43" s="448"/>
    </row>
    <row r="44" spans="1:56">
      <c r="A44" s="249" t="s">
        <v>3273</v>
      </c>
      <c r="C44" s="249" t="s">
        <v>3400</v>
      </c>
      <c r="D44" s="499">
        <v>43</v>
      </c>
      <c r="E44" s="507" t="s">
        <v>752</v>
      </c>
      <c r="F44" s="348">
        <v>40056</v>
      </c>
      <c r="G44" s="448">
        <v>1</v>
      </c>
      <c r="H44" s="448"/>
      <c r="I44" s="448"/>
      <c r="J44" s="448"/>
      <c r="K44" s="448">
        <v>1</v>
      </c>
      <c r="L44" s="509">
        <v>174</v>
      </c>
      <c r="M44" s="499">
        <v>80</v>
      </c>
      <c r="N44" s="499">
        <v>232</v>
      </c>
      <c r="O44" s="508">
        <v>821</v>
      </c>
      <c r="P44" s="448"/>
      <c r="Q44" s="448">
        <v>1</v>
      </c>
      <c r="R44" s="448"/>
      <c r="S44" s="448">
        <v>1</v>
      </c>
      <c r="T44" s="448"/>
      <c r="U44" s="448">
        <v>1</v>
      </c>
      <c r="V44" s="448"/>
      <c r="W44" s="448"/>
      <c r="X44" s="448">
        <v>1</v>
      </c>
      <c r="Y44" s="5">
        <v>1</v>
      </c>
      <c r="Z44" s="5">
        <v>1</v>
      </c>
      <c r="AA44" s="5"/>
      <c r="AH44" s="499">
        <v>300</v>
      </c>
      <c r="AI44" s="499">
        <v>700</v>
      </c>
      <c r="AJ44" s="258">
        <v>416</v>
      </c>
      <c r="AK44" s="281" t="e">
        <f t="shared" ca="1" si="0"/>
        <v>#NAME?</v>
      </c>
      <c r="AL44" s="330">
        <v>10144</v>
      </c>
      <c r="AM44" s="259" t="e">
        <f t="shared" ca="1" si="1"/>
        <v>#NAME?</v>
      </c>
      <c r="AN44" s="259">
        <v>127.5</v>
      </c>
      <c r="AO44" s="259" t="e">
        <f t="shared" ca="1" si="2"/>
        <v>#NAME?</v>
      </c>
      <c r="AP44" s="259">
        <v>118</v>
      </c>
      <c r="AQ44" s="259" t="e">
        <f t="shared" ca="1" si="3"/>
        <v>#NAME?</v>
      </c>
      <c r="AR44" s="259">
        <v>392.5</v>
      </c>
      <c r="AS44" s="262" t="e">
        <f t="shared" ca="1" si="4"/>
        <v>#NAME?</v>
      </c>
      <c r="AT44" s="263">
        <v>110</v>
      </c>
      <c r="AU44" s="749" t="e">
        <f t="shared" ca="1" si="5"/>
        <v>#NAME?</v>
      </c>
      <c r="AV44" s="281">
        <v>211</v>
      </c>
      <c r="AW44" s="749" t="e">
        <f t="shared" ca="1" si="6"/>
        <v>#NAME?</v>
      </c>
      <c r="AX44" s="262">
        <v>118</v>
      </c>
      <c r="AY44" s="260" t="e">
        <f t="shared" ca="1" si="7"/>
        <v>#NAME?</v>
      </c>
      <c r="AZ44" s="497">
        <v>831</v>
      </c>
      <c r="BA44" s="290" t="e">
        <f t="shared" ca="1" si="8"/>
        <v>#NAME?</v>
      </c>
      <c r="BB44" s="470"/>
      <c r="BC44" s="511" t="s">
        <v>773</v>
      </c>
      <c r="BD44" s="448" t="s">
        <v>774</v>
      </c>
    </row>
    <row r="45" spans="1:56">
      <c r="A45" s="249" t="s">
        <v>3273</v>
      </c>
      <c r="C45" s="249" t="s">
        <v>3400</v>
      </c>
      <c r="D45" s="499">
        <v>44</v>
      </c>
      <c r="E45" s="507" t="s">
        <v>752</v>
      </c>
      <c r="F45" s="348">
        <v>40056</v>
      </c>
      <c r="G45" s="448"/>
      <c r="H45" s="448">
        <v>1</v>
      </c>
      <c r="I45" s="448"/>
      <c r="J45" s="448"/>
      <c r="K45" s="448">
        <v>1</v>
      </c>
      <c r="L45" s="509">
        <v>174</v>
      </c>
      <c r="M45" s="499">
        <v>67</v>
      </c>
      <c r="N45" s="499">
        <v>220</v>
      </c>
      <c r="O45" s="508">
        <v>529</v>
      </c>
      <c r="P45" s="448"/>
      <c r="Q45" s="448">
        <v>1</v>
      </c>
      <c r="R45" s="448"/>
      <c r="S45" s="448">
        <v>1</v>
      </c>
      <c r="T45" s="448"/>
      <c r="U45" s="448">
        <v>1</v>
      </c>
      <c r="V45" s="448"/>
      <c r="W45" s="448">
        <v>1</v>
      </c>
      <c r="X45" s="448"/>
      <c r="Y45" s="5">
        <v>1</v>
      </c>
      <c r="Z45" s="5">
        <v>1</v>
      </c>
      <c r="AA45" s="5"/>
      <c r="AH45" s="499">
        <v>300</v>
      </c>
      <c r="AI45" s="499">
        <v>800</v>
      </c>
      <c r="AJ45" s="258">
        <v>209</v>
      </c>
      <c r="AK45" s="281" t="e">
        <f t="shared" ca="1" si="0"/>
        <v>#NAME?</v>
      </c>
      <c r="AL45" s="261">
        <v>7995</v>
      </c>
      <c r="AM45" s="259" t="e">
        <f t="shared" ca="1" si="1"/>
        <v>#NAME?</v>
      </c>
      <c r="AN45" s="259">
        <v>219</v>
      </c>
      <c r="AO45" s="259" t="e">
        <f t="shared" ca="1" si="2"/>
        <v>#NAME?</v>
      </c>
      <c r="AP45" s="259">
        <v>205</v>
      </c>
      <c r="AQ45" s="259" t="e">
        <f t="shared" ca="1" si="3"/>
        <v>#NAME?</v>
      </c>
      <c r="AR45" s="259">
        <v>150</v>
      </c>
      <c r="AS45" s="262" t="e">
        <f t="shared" ca="1" si="4"/>
        <v>#NAME?</v>
      </c>
      <c r="AT45" s="263">
        <v>173</v>
      </c>
      <c r="AU45" s="749" t="e">
        <f t="shared" ca="1" si="5"/>
        <v>#NAME?</v>
      </c>
      <c r="AV45" s="281">
        <v>501</v>
      </c>
      <c r="AW45" s="749" t="e">
        <f t="shared" ca="1" si="6"/>
        <v>#NAME?</v>
      </c>
      <c r="AX45" s="262">
        <v>161.5</v>
      </c>
      <c r="AY45" s="260" t="e">
        <f t="shared" ca="1" si="7"/>
        <v>#NAME?</v>
      </c>
      <c r="AZ45" s="504">
        <v>4319.5</v>
      </c>
      <c r="BA45" s="290" t="e">
        <f t="shared" ca="1" si="8"/>
        <v>#NAME?</v>
      </c>
      <c r="BB45" s="470"/>
      <c r="BC45" s="448" t="s">
        <v>775</v>
      </c>
      <c r="BD45" s="448"/>
    </row>
    <row r="46" spans="1:56">
      <c r="A46" s="249" t="s">
        <v>3273</v>
      </c>
      <c r="C46" s="249" t="s">
        <v>3400</v>
      </c>
      <c r="D46" s="499">
        <v>45</v>
      </c>
      <c r="E46" s="507" t="s">
        <v>752</v>
      </c>
      <c r="F46" s="348">
        <v>40056</v>
      </c>
      <c r="G46" s="448">
        <v>1</v>
      </c>
      <c r="H46" s="448"/>
      <c r="I46" s="448"/>
      <c r="J46" s="448"/>
      <c r="K46" s="448">
        <v>1</v>
      </c>
      <c r="L46" s="499">
        <v>178</v>
      </c>
      <c r="M46" s="499">
        <v>78</v>
      </c>
      <c r="N46" s="499">
        <v>238</v>
      </c>
      <c r="O46" s="508">
        <v>868</v>
      </c>
      <c r="P46" s="448"/>
      <c r="Q46" s="448">
        <v>1</v>
      </c>
      <c r="R46" s="448"/>
      <c r="S46" s="448">
        <v>1</v>
      </c>
      <c r="T46" s="448"/>
      <c r="U46" s="448">
        <v>1</v>
      </c>
      <c r="V46" s="448"/>
      <c r="W46" s="448"/>
      <c r="X46" s="448">
        <v>1</v>
      </c>
      <c r="Y46" s="5">
        <v>1</v>
      </c>
      <c r="Z46" s="5"/>
      <c r="AA46" s="5">
        <v>1</v>
      </c>
      <c r="AH46" s="499">
        <v>300</v>
      </c>
      <c r="AI46" s="499">
        <v>800</v>
      </c>
      <c r="AJ46" s="258">
        <v>587</v>
      </c>
      <c r="AK46" s="281" t="e">
        <f t="shared" ca="1" si="0"/>
        <v>#NAME?</v>
      </c>
      <c r="AL46" s="261">
        <v>4502</v>
      </c>
      <c r="AM46" s="259" t="e">
        <f t="shared" ca="1" si="1"/>
        <v>#NAME?</v>
      </c>
      <c r="AN46" s="259">
        <v>151</v>
      </c>
      <c r="AO46" s="259" t="e">
        <f t="shared" ca="1" si="2"/>
        <v>#NAME?</v>
      </c>
      <c r="AP46" s="259">
        <v>112</v>
      </c>
      <c r="AQ46" s="259" t="e">
        <f t="shared" ca="1" si="3"/>
        <v>#NAME?</v>
      </c>
      <c r="AR46" s="259">
        <v>132.5</v>
      </c>
      <c r="AS46" s="262" t="e">
        <f t="shared" ca="1" si="4"/>
        <v>#NAME?</v>
      </c>
      <c r="AT46" s="263">
        <v>92</v>
      </c>
      <c r="AU46" s="749" t="e">
        <f t="shared" ca="1" si="5"/>
        <v>#NAME?</v>
      </c>
      <c r="AV46" s="281">
        <v>174</v>
      </c>
      <c r="AW46" s="749" t="e">
        <f t="shared" ca="1" si="6"/>
        <v>#NAME?</v>
      </c>
      <c r="AX46" s="262">
        <v>109</v>
      </c>
      <c r="AY46" s="260" t="e">
        <f t="shared" ca="1" si="7"/>
        <v>#NAME?</v>
      </c>
      <c r="AZ46" s="497">
        <v>2488</v>
      </c>
      <c r="BA46" s="290" t="e">
        <f t="shared" ca="1" si="8"/>
        <v>#NAME?</v>
      </c>
      <c r="BB46" s="470"/>
      <c r="BC46" s="448" t="s">
        <v>776</v>
      </c>
      <c r="BD46" s="448"/>
    </row>
    <row r="47" spans="1:56">
      <c r="A47" s="249" t="s">
        <v>3273</v>
      </c>
      <c r="C47" s="249" t="s">
        <v>3400</v>
      </c>
      <c r="D47" s="499">
        <v>46</v>
      </c>
      <c r="E47" s="507" t="s">
        <v>752</v>
      </c>
      <c r="F47" s="348">
        <v>40056</v>
      </c>
      <c r="G47" s="448"/>
      <c r="H47" s="448">
        <v>1</v>
      </c>
      <c r="I47" s="448"/>
      <c r="J47" s="448"/>
      <c r="K47" s="448">
        <v>1</v>
      </c>
      <c r="L47" s="499">
        <v>168</v>
      </c>
      <c r="M47" s="499">
        <v>72</v>
      </c>
      <c r="N47" s="499">
        <v>218</v>
      </c>
      <c r="O47" s="508">
        <v>541</v>
      </c>
      <c r="P47" s="448"/>
      <c r="Q47" s="448">
        <v>1</v>
      </c>
      <c r="R47" s="448">
        <v>1</v>
      </c>
      <c r="S47" s="448"/>
      <c r="T47" s="448"/>
      <c r="U47" s="448">
        <v>1</v>
      </c>
      <c r="V47" s="448"/>
      <c r="W47" s="448">
        <v>1</v>
      </c>
      <c r="X47" s="448"/>
      <c r="Y47" s="5">
        <v>1</v>
      </c>
      <c r="Z47" s="5"/>
      <c r="AA47" s="5">
        <v>1</v>
      </c>
      <c r="AH47" s="499">
        <v>300</v>
      </c>
      <c r="AI47" s="499">
        <v>1000</v>
      </c>
      <c r="AJ47" s="258">
        <v>165</v>
      </c>
      <c r="AK47" s="281" t="e">
        <f t="shared" ca="1" si="0"/>
        <v>#NAME?</v>
      </c>
      <c r="AL47" s="259">
        <v>117</v>
      </c>
      <c r="AM47" s="259" t="e">
        <f t="shared" ca="1" si="1"/>
        <v>#NAME?</v>
      </c>
      <c r="AN47" s="259">
        <v>198</v>
      </c>
      <c r="AO47" s="259" t="e">
        <f t="shared" ca="1" si="2"/>
        <v>#NAME?</v>
      </c>
      <c r="AP47" s="259">
        <v>131</v>
      </c>
      <c r="AQ47" s="259" t="e">
        <f t="shared" ca="1" si="3"/>
        <v>#NAME?</v>
      </c>
      <c r="AR47" s="259">
        <v>201</v>
      </c>
      <c r="AS47" s="262" t="e">
        <f t="shared" ca="1" si="4"/>
        <v>#NAME?</v>
      </c>
      <c r="AT47" s="263">
        <v>163</v>
      </c>
      <c r="AU47" s="749" t="e">
        <f t="shared" ca="1" si="5"/>
        <v>#NAME?</v>
      </c>
      <c r="AV47" s="281">
        <v>262</v>
      </c>
      <c r="AW47" s="749" t="e">
        <f t="shared" ca="1" si="6"/>
        <v>#NAME?</v>
      </c>
      <c r="AX47" s="262">
        <v>106</v>
      </c>
      <c r="AY47" s="260" t="e">
        <f t="shared" ca="1" si="7"/>
        <v>#NAME?</v>
      </c>
      <c r="AZ47" s="497">
        <v>1439</v>
      </c>
      <c r="BA47" s="290" t="e">
        <f t="shared" ca="1" si="8"/>
        <v>#NAME?</v>
      </c>
      <c r="BB47" s="343"/>
      <c r="BC47" s="448" t="s">
        <v>777</v>
      </c>
      <c r="BD47" s="448"/>
    </row>
    <row r="48" spans="1:56">
      <c r="A48" s="249" t="s">
        <v>3273</v>
      </c>
      <c r="C48" s="249" t="s">
        <v>3400</v>
      </c>
      <c r="D48" s="499">
        <v>47</v>
      </c>
      <c r="E48" s="507" t="s">
        <v>752</v>
      </c>
      <c r="F48" s="348">
        <v>40056</v>
      </c>
      <c r="G48" s="448">
        <v>1</v>
      </c>
      <c r="H48" s="448"/>
      <c r="I48" s="448"/>
      <c r="J48" s="448"/>
      <c r="K48" s="448">
        <v>1</v>
      </c>
      <c r="L48" s="499">
        <v>175</v>
      </c>
      <c r="M48" s="499">
        <v>75</v>
      </c>
      <c r="N48" s="499">
        <v>231</v>
      </c>
      <c r="O48" s="510">
        <v>822</v>
      </c>
      <c r="P48" s="448"/>
      <c r="Q48" s="448">
        <v>1</v>
      </c>
      <c r="R48" s="448"/>
      <c r="S48" s="448">
        <v>1</v>
      </c>
      <c r="T48" s="448"/>
      <c r="U48" s="448">
        <v>1</v>
      </c>
      <c r="V48" s="448"/>
      <c r="W48" s="448"/>
      <c r="X48" s="448">
        <v>1</v>
      </c>
      <c r="Y48" s="5">
        <v>1</v>
      </c>
      <c r="Z48" s="5"/>
      <c r="AA48" s="5">
        <v>1</v>
      </c>
      <c r="AH48" s="499">
        <v>300</v>
      </c>
      <c r="AI48" s="499">
        <v>800</v>
      </c>
      <c r="AJ48" s="258">
        <v>134</v>
      </c>
      <c r="AK48" s="281" t="e">
        <f t="shared" ca="1" si="0"/>
        <v>#NAME?</v>
      </c>
      <c r="AL48" s="261">
        <v>1826</v>
      </c>
      <c r="AM48" s="259" t="e">
        <f t="shared" ca="1" si="1"/>
        <v>#NAME?</v>
      </c>
      <c r="AN48" s="259">
        <v>89</v>
      </c>
      <c r="AO48" s="259" t="e">
        <f t="shared" ca="1" si="2"/>
        <v>#NAME?</v>
      </c>
      <c r="AP48" s="259">
        <v>103</v>
      </c>
      <c r="AQ48" s="259" t="e">
        <f t="shared" ca="1" si="3"/>
        <v>#NAME?</v>
      </c>
      <c r="AR48" s="259">
        <v>256</v>
      </c>
      <c r="AS48" s="262" t="e">
        <f t="shared" ca="1" si="4"/>
        <v>#NAME?</v>
      </c>
      <c r="AT48" s="263">
        <v>153.5</v>
      </c>
      <c r="AU48" s="749" t="e">
        <f t="shared" ca="1" si="5"/>
        <v>#NAME?</v>
      </c>
      <c r="AV48" s="281">
        <v>520</v>
      </c>
      <c r="AW48" s="749" t="e">
        <f t="shared" ca="1" si="6"/>
        <v>#NAME?</v>
      </c>
      <c r="AX48" s="262">
        <v>163</v>
      </c>
      <c r="AY48" s="260" t="e">
        <f t="shared" ca="1" si="7"/>
        <v>#NAME?</v>
      </c>
      <c r="AZ48" s="504">
        <v>4341.5</v>
      </c>
      <c r="BA48" s="290" t="e">
        <f t="shared" ca="1" si="8"/>
        <v>#NAME?</v>
      </c>
      <c r="BB48" s="470"/>
      <c r="BC48" s="448" t="s">
        <v>778</v>
      </c>
      <c r="BD48" s="448"/>
    </row>
    <row r="49" spans="1:56">
      <c r="A49" s="249" t="s">
        <v>3273</v>
      </c>
      <c r="C49" s="249" t="s">
        <v>3400</v>
      </c>
      <c r="D49" s="499">
        <v>48</v>
      </c>
      <c r="E49" s="507" t="s">
        <v>752</v>
      </c>
      <c r="F49" s="348">
        <v>40056</v>
      </c>
      <c r="G49" s="448">
        <v>1</v>
      </c>
      <c r="H49" s="448"/>
      <c r="I49" s="448"/>
      <c r="J49" s="448"/>
      <c r="K49" s="448">
        <v>1</v>
      </c>
      <c r="L49" s="499">
        <v>178</v>
      </c>
      <c r="M49" s="499">
        <v>72</v>
      </c>
      <c r="N49" s="499">
        <v>230</v>
      </c>
      <c r="O49" s="510">
        <v>812</v>
      </c>
      <c r="P49" s="448"/>
      <c r="Q49" s="448">
        <v>1</v>
      </c>
      <c r="R49" s="448"/>
      <c r="S49" s="448">
        <v>1</v>
      </c>
      <c r="T49" s="448"/>
      <c r="U49" s="448">
        <v>1</v>
      </c>
      <c r="V49" s="448"/>
      <c r="W49" s="448"/>
      <c r="X49" s="448">
        <v>1</v>
      </c>
      <c r="Y49" s="5">
        <v>1</v>
      </c>
      <c r="Z49" s="5"/>
      <c r="AA49" s="5">
        <v>1</v>
      </c>
      <c r="AH49" s="499">
        <v>300</v>
      </c>
      <c r="AI49" s="499">
        <v>900</v>
      </c>
      <c r="AJ49" s="258">
        <v>157</v>
      </c>
      <c r="AK49" s="281" t="e">
        <f t="shared" ca="1" si="0"/>
        <v>#NAME?</v>
      </c>
      <c r="AL49" s="259">
        <v>609.5</v>
      </c>
      <c r="AM49" s="259" t="e">
        <f t="shared" ca="1" si="1"/>
        <v>#NAME?</v>
      </c>
      <c r="AN49" s="259">
        <v>117.5</v>
      </c>
      <c r="AO49" s="259" t="e">
        <f t="shared" ca="1" si="2"/>
        <v>#NAME?</v>
      </c>
      <c r="AP49" s="259">
        <v>122.5</v>
      </c>
      <c r="AQ49" s="259" t="e">
        <f t="shared" ca="1" si="3"/>
        <v>#NAME?</v>
      </c>
      <c r="AR49" s="259">
        <v>370.5</v>
      </c>
      <c r="AS49" s="262" t="e">
        <f t="shared" ca="1" si="4"/>
        <v>#NAME?</v>
      </c>
      <c r="AT49" s="263">
        <v>116.5</v>
      </c>
      <c r="AU49" s="749" t="e">
        <f t="shared" ca="1" si="5"/>
        <v>#NAME?</v>
      </c>
      <c r="AV49" s="281">
        <v>190.5</v>
      </c>
      <c r="AW49" s="749" t="e">
        <f t="shared" ca="1" si="6"/>
        <v>#NAME?</v>
      </c>
      <c r="AX49" s="262">
        <v>127.5</v>
      </c>
      <c r="AY49" s="260" t="e">
        <f t="shared" ca="1" si="7"/>
        <v>#NAME?</v>
      </c>
      <c r="AZ49" s="497">
        <v>2818</v>
      </c>
      <c r="BA49" s="290" t="e">
        <f t="shared" ca="1" si="8"/>
        <v>#NAME?</v>
      </c>
      <c r="BB49" s="470"/>
      <c r="BC49" s="448" t="s">
        <v>779</v>
      </c>
      <c r="BD49" s="448"/>
    </row>
    <row r="50" spans="1:56">
      <c r="A50" s="249" t="s">
        <v>3273</v>
      </c>
      <c r="C50" s="249" t="s">
        <v>3400</v>
      </c>
      <c r="D50" s="499">
        <v>49</v>
      </c>
      <c r="E50" s="507" t="s">
        <v>780</v>
      </c>
      <c r="F50" s="348">
        <v>40057</v>
      </c>
      <c r="G50" s="448">
        <v>1</v>
      </c>
      <c r="H50" s="448"/>
      <c r="I50" s="448"/>
      <c r="J50" s="448">
        <v>1</v>
      </c>
      <c r="K50" s="448"/>
      <c r="L50" s="499">
        <v>148</v>
      </c>
      <c r="M50" s="499">
        <v>65</v>
      </c>
      <c r="N50" s="499">
        <v>180</v>
      </c>
      <c r="O50" s="508">
        <v>395</v>
      </c>
      <c r="P50" s="448"/>
      <c r="Q50" s="448">
        <v>1</v>
      </c>
      <c r="R50" s="448"/>
      <c r="S50" s="448">
        <v>1</v>
      </c>
      <c r="T50" s="448"/>
      <c r="U50" s="448">
        <v>1</v>
      </c>
      <c r="V50" s="448"/>
      <c r="W50" s="448">
        <v>1</v>
      </c>
      <c r="X50" s="448"/>
      <c r="Y50" s="5">
        <v>1</v>
      </c>
      <c r="Z50" s="5">
        <v>1</v>
      </c>
      <c r="AA50" s="5"/>
      <c r="AH50" s="499">
        <v>300</v>
      </c>
      <c r="AI50" s="509">
        <v>800</v>
      </c>
      <c r="AJ50" s="258">
        <v>351.5</v>
      </c>
      <c r="AK50" s="281" t="e">
        <f t="shared" ca="1" si="0"/>
        <v>#NAME?</v>
      </c>
      <c r="AL50" s="261">
        <v>7475</v>
      </c>
      <c r="AM50" s="259" t="e">
        <f t="shared" ca="1" si="1"/>
        <v>#NAME?</v>
      </c>
      <c r="AN50" s="259">
        <v>199</v>
      </c>
      <c r="AO50" s="259" t="e">
        <f t="shared" ca="1" si="2"/>
        <v>#NAME?</v>
      </c>
      <c r="AP50" s="259">
        <v>394.5</v>
      </c>
      <c r="AQ50" s="259" t="e">
        <f t="shared" ca="1" si="3"/>
        <v>#NAME?</v>
      </c>
      <c r="AR50" s="259">
        <v>358</v>
      </c>
      <c r="AS50" s="262" t="e">
        <f t="shared" ca="1" si="4"/>
        <v>#NAME?</v>
      </c>
      <c r="AT50" s="263">
        <v>202.5</v>
      </c>
      <c r="AU50" s="749" t="e">
        <f t="shared" ca="1" si="5"/>
        <v>#NAME?</v>
      </c>
      <c r="AV50" s="283">
        <v>1027</v>
      </c>
      <c r="AW50" s="749" t="e">
        <f t="shared" ca="1" si="6"/>
        <v>#NAME?</v>
      </c>
      <c r="AX50" s="262">
        <v>509</v>
      </c>
      <c r="AY50" s="260" t="e">
        <f t="shared" ca="1" si="7"/>
        <v>#NAME?</v>
      </c>
      <c r="AZ50" s="497">
        <v>719.5</v>
      </c>
      <c r="BA50" s="290" t="e">
        <f t="shared" ca="1" si="8"/>
        <v>#NAME?</v>
      </c>
      <c r="BB50" s="343"/>
      <c r="BC50" s="448" t="s">
        <v>781</v>
      </c>
      <c r="BD50" s="448"/>
    </row>
    <row r="51" spans="1:56">
      <c r="A51" s="249" t="s">
        <v>3273</v>
      </c>
      <c r="C51" s="249" t="s">
        <v>3400</v>
      </c>
      <c r="D51" s="499">
        <v>50</v>
      </c>
      <c r="E51" s="507" t="s">
        <v>780</v>
      </c>
      <c r="F51" s="348">
        <v>40057</v>
      </c>
      <c r="G51" s="448">
        <v>1</v>
      </c>
      <c r="H51" s="448"/>
      <c r="I51" s="448"/>
      <c r="J51" s="448"/>
      <c r="K51" s="448">
        <v>1</v>
      </c>
      <c r="L51" s="499">
        <v>172</v>
      </c>
      <c r="M51" s="499">
        <v>78</v>
      </c>
      <c r="N51" s="499">
        <v>236</v>
      </c>
      <c r="O51" s="508">
        <v>882</v>
      </c>
      <c r="P51" s="448"/>
      <c r="Q51" s="448">
        <v>1</v>
      </c>
      <c r="R51" s="448"/>
      <c r="S51" s="448">
        <v>1</v>
      </c>
      <c r="T51" s="448"/>
      <c r="U51" s="448">
        <v>1</v>
      </c>
      <c r="V51" s="448"/>
      <c r="W51" s="448"/>
      <c r="X51" s="448">
        <v>1</v>
      </c>
      <c r="Y51" s="5">
        <v>1</v>
      </c>
      <c r="Z51" s="5">
        <v>1</v>
      </c>
      <c r="AA51" s="5"/>
      <c r="AH51" s="499">
        <v>300</v>
      </c>
      <c r="AI51" s="499">
        <v>900</v>
      </c>
      <c r="AJ51" s="258">
        <v>322</v>
      </c>
      <c r="AK51" s="281" t="e">
        <f t="shared" ca="1" si="0"/>
        <v>#NAME?</v>
      </c>
      <c r="AL51" s="259">
        <v>526.5</v>
      </c>
      <c r="AM51" s="259" t="e">
        <f t="shared" ca="1" si="1"/>
        <v>#NAME?</v>
      </c>
      <c r="AN51" s="259">
        <v>366</v>
      </c>
      <c r="AO51" s="259" t="e">
        <f t="shared" ca="1" si="2"/>
        <v>#NAME?</v>
      </c>
      <c r="AP51" s="259">
        <v>409</v>
      </c>
      <c r="AQ51" s="259" t="e">
        <f t="shared" ca="1" si="3"/>
        <v>#NAME?</v>
      </c>
      <c r="AR51" s="259">
        <v>744.5</v>
      </c>
      <c r="AS51" s="262" t="e">
        <f t="shared" ca="1" si="4"/>
        <v>#NAME?</v>
      </c>
      <c r="AT51" s="263">
        <v>334</v>
      </c>
      <c r="AU51" s="749" t="e">
        <f t="shared" ca="1" si="5"/>
        <v>#NAME?</v>
      </c>
      <c r="AV51" s="281">
        <v>239</v>
      </c>
      <c r="AW51" s="749" t="e">
        <f t="shared" ca="1" si="6"/>
        <v>#NAME?</v>
      </c>
      <c r="AX51" s="262">
        <v>325</v>
      </c>
      <c r="AY51" s="260" t="e">
        <f t="shared" ca="1" si="7"/>
        <v>#NAME?</v>
      </c>
      <c r="AZ51" s="497">
        <v>3218</v>
      </c>
      <c r="BA51" s="290" t="e">
        <f t="shared" ca="1" si="8"/>
        <v>#NAME?</v>
      </c>
      <c r="BB51" s="470"/>
      <c r="BC51" s="448" t="s">
        <v>782</v>
      </c>
      <c r="BD51" s="448"/>
    </row>
    <row r="52" spans="1:56">
      <c r="A52" s="249" t="s">
        <v>3273</v>
      </c>
      <c r="C52" s="249" t="s">
        <v>3400</v>
      </c>
      <c r="D52" s="499">
        <v>51</v>
      </c>
      <c r="E52" s="507" t="s">
        <v>780</v>
      </c>
      <c r="F52" s="348">
        <v>40057</v>
      </c>
      <c r="G52" s="448">
        <v>1</v>
      </c>
      <c r="H52" s="448"/>
      <c r="I52" s="448"/>
      <c r="J52" s="448"/>
      <c r="K52" s="448">
        <v>1</v>
      </c>
      <c r="L52" s="499">
        <v>180</v>
      </c>
      <c r="M52" s="499">
        <v>75</v>
      </c>
      <c r="N52" s="499">
        <v>228</v>
      </c>
      <c r="O52" s="500">
        <v>854</v>
      </c>
      <c r="P52" s="448"/>
      <c r="Q52" s="448">
        <v>1</v>
      </c>
      <c r="R52" s="448"/>
      <c r="S52" s="448">
        <v>1</v>
      </c>
      <c r="T52" s="448"/>
      <c r="U52" s="448">
        <v>1</v>
      </c>
      <c r="V52" s="448"/>
      <c r="W52" s="448"/>
      <c r="X52" s="448">
        <v>1</v>
      </c>
      <c r="Y52" s="5">
        <v>1</v>
      </c>
      <c r="Z52" s="5">
        <v>1</v>
      </c>
      <c r="AA52" s="5"/>
      <c r="AH52" s="499">
        <v>300</v>
      </c>
      <c r="AI52" s="499">
        <v>900</v>
      </c>
      <c r="AJ52" s="258">
        <v>361.5</v>
      </c>
      <c r="AK52" s="281" t="e">
        <f t="shared" ca="1" si="0"/>
        <v>#NAME?</v>
      </c>
      <c r="AL52" s="261">
        <v>5340.5</v>
      </c>
      <c r="AM52" s="259" t="e">
        <f t="shared" ca="1" si="1"/>
        <v>#NAME?</v>
      </c>
      <c r="AN52" s="259">
        <v>74</v>
      </c>
      <c r="AO52" s="259" t="e">
        <f t="shared" ca="1" si="2"/>
        <v>#NAME?</v>
      </c>
      <c r="AP52" s="259">
        <v>115</v>
      </c>
      <c r="AQ52" s="259" t="e">
        <f t="shared" ca="1" si="3"/>
        <v>#NAME?</v>
      </c>
      <c r="AR52" s="259">
        <v>140</v>
      </c>
      <c r="AS52" s="262" t="e">
        <f t="shared" ca="1" si="4"/>
        <v>#NAME?</v>
      </c>
      <c r="AT52" s="263">
        <v>101</v>
      </c>
      <c r="AU52" s="749" t="e">
        <f t="shared" ca="1" si="5"/>
        <v>#NAME?</v>
      </c>
      <c r="AV52" s="283">
        <v>2086</v>
      </c>
      <c r="AW52" s="749" t="e">
        <f t="shared" ca="1" si="6"/>
        <v>#NAME?</v>
      </c>
      <c r="AX52" s="262">
        <v>362</v>
      </c>
      <c r="AY52" s="260" t="e">
        <f t="shared" ca="1" si="7"/>
        <v>#NAME?</v>
      </c>
      <c r="AZ52" s="497">
        <v>1457</v>
      </c>
      <c r="BA52" s="290" t="e">
        <f t="shared" ca="1" si="8"/>
        <v>#NAME?</v>
      </c>
      <c r="BB52" s="470"/>
      <c r="BC52" s="448" t="s">
        <v>783</v>
      </c>
      <c r="BD52" s="448"/>
    </row>
    <row r="53" spans="1:56">
      <c r="A53" s="249" t="s">
        <v>3273</v>
      </c>
      <c r="C53" s="249" t="s">
        <v>3400</v>
      </c>
      <c r="D53" s="499">
        <v>52</v>
      </c>
      <c r="E53" s="507" t="s">
        <v>780</v>
      </c>
      <c r="F53" s="348">
        <v>40057</v>
      </c>
      <c r="G53" s="454"/>
      <c r="H53" s="454">
        <v>1</v>
      </c>
      <c r="I53" s="454"/>
      <c r="J53" s="454"/>
      <c r="K53" s="448">
        <v>1</v>
      </c>
      <c r="L53" s="498">
        <v>152</v>
      </c>
      <c r="M53" s="498">
        <v>68</v>
      </c>
      <c r="N53" s="498">
        <v>205</v>
      </c>
      <c r="O53" s="500">
        <v>501</v>
      </c>
      <c r="P53" s="454"/>
      <c r="Q53" s="448">
        <v>1</v>
      </c>
      <c r="R53" s="454"/>
      <c r="S53" s="448">
        <v>1</v>
      </c>
      <c r="T53" s="454"/>
      <c r="U53" s="448">
        <v>1</v>
      </c>
      <c r="V53" s="454"/>
      <c r="W53" s="448">
        <v>1</v>
      </c>
      <c r="X53" s="454"/>
      <c r="Y53" s="5">
        <v>1</v>
      </c>
      <c r="Z53" s="211"/>
      <c r="AA53" s="211">
        <v>1</v>
      </c>
      <c r="AH53" s="499">
        <v>300</v>
      </c>
      <c r="AI53" s="498">
        <v>800</v>
      </c>
      <c r="AJ53" s="265">
        <v>3998.5</v>
      </c>
      <c r="AK53" s="281" t="e">
        <f t="shared" ca="1" si="0"/>
        <v>#NAME?</v>
      </c>
      <c r="AL53" s="261">
        <v>2849.5</v>
      </c>
      <c r="AM53" s="259" t="e">
        <f t="shared" ca="1" si="1"/>
        <v>#NAME?</v>
      </c>
      <c r="AN53" s="261">
        <v>5349</v>
      </c>
      <c r="AO53" s="259" t="e">
        <f t="shared" ca="1" si="2"/>
        <v>#NAME?</v>
      </c>
      <c r="AP53" s="261">
        <v>5392</v>
      </c>
      <c r="AQ53" s="259" t="e">
        <f t="shared" ca="1" si="3"/>
        <v>#NAME?</v>
      </c>
      <c r="AR53" s="259">
        <v>857.5</v>
      </c>
      <c r="AS53" s="262" t="e">
        <f t="shared" ca="1" si="4"/>
        <v>#NAME?</v>
      </c>
      <c r="AT53" s="266">
        <v>5892.5</v>
      </c>
      <c r="AU53" s="749" t="e">
        <f t="shared" ca="1" si="5"/>
        <v>#NAME?</v>
      </c>
      <c r="AV53" s="283">
        <v>1786</v>
      </c>
      <c r="AW53" s="749" t="e">
        <f t="shared" ca="1" si="6"/>
        <v>#NAME?</v>
      </c>
      <c r="AX53" s="269">
        <v>3330</v>
      </c>
      <c r="AY53" s="260" t="e">
        <f t="shared" ca="1" si="7"/>
        <v>#NAME?</v>
      </c>
      <c r="AZ53" s="504">
        <v>9295</v>
      </c>
      <c r="BA53" s="290" t="e">
        <f t="shared" ca="1" si="8"/>
        <v>#NAME?</v>
      </c>
      <c r="BB53" s="470"/>
      <c r="BC53" s="454" t="s">
        <v>784</v>
      </c>
      <c r="BD53" s="454"/>
    </row>
    <row r="54" spans="1:56">
      <c r="A54" s="249" t="s">
        <v>3273</v>
      </c>
      <c r="C54" s="249" t="s">
        <v>3400</v>
      </c>
      <c r="D54" s="499">
        <v>53</v>
      </c>
      <c r="E54" s="507" t="s">
        <v>780</v>
      </c>
      <c r="F54" s="348">
        <v>40057</v>
      </c>
      <c r="G54" s="454"/>
      <c r="H54" s="454">
        <v>1</v>
      </c>
      <c r="I54" s="454"/>
      <c r="J54" s="454">
        <v>1</v>
      </c>
      <c r="K54" s="448"/>
      <c r="L54" s="498">
        <v>148</v>
      </c>
      <c r="M54" s="498">
        <v>64</v>
      </c>
      <c r="N54" s="498">
        <v>170</v>
      </c>
      <c r="O54" s="500">
        <v>330</v>
      </c>
      <c r="P54" s="454"/>
      <c r="Q54" s="448">
        <v>1</v>
      </c>
      <c r="R54" s="454"/>
      <c r="S54" s="448">
        <v>1</v>
      </c>
      <c r="T54" s="454"/>
      <c r="U54" s="448">
        <v>1</v>
      </c>
      <c r="V54" s="454"/>
      <c r="W54" s="448">
        <v>1</v>
      </c>
      <c r="X54" s="454"/>
      <c r="Y54" s="5">
        <v>1</v>
      </c>
      <c r="Z54" s="211">
        <v>1</v>
      </c>
      <c r="AA54" s="211"/>
      <c r="AH54" s="499">
        <v>300</v>
      </c>
      <c r="AI54" s="498">
        <v>700</v>
      </c>
      <c r="AJ54" s="258">
        <v>128</v>
      </c>
      <c r="AK54" s="281" t="e">
        <f t="shared" ca="1" si="0"/>
        <v>#NAME?</v>
      </c>
      <c r="AL54" s="261">
        <v>1036.5</v>
      </c>
      <c r="AM54" s="259" t="e">
        <f t="shared" ca="1" si="1"/>
        <v>#NAME?</v>
      </c>
      <c r="AN54" s="259">
        <v>118</v>
      </c>
      <c r="AO54" s="259" t="e">
        <f t="shared" ca="1" si="2"/>
        <v>#NAME?</v>
      </c>
      <c r="AP54" s="259">
        <v>101</v>
      </c>
      <c r="AQ54" s="259" t="e">
        <f t="shared" ca="1" si="3"/>
        <v>#NAME?</v>
      </c>
      <c r="AR54" s="259">
        <v>152</v>
      </c>
      <c r="AS54" s="262" t="e">
        <f t="shared" ca="1" si="4"/>
        <v>#NAME?</v>
      </c>
      <c r="AT54" s="263">
        <v>70</v>
      </c>
      <c r="AU54" s="749" t="e">
        <f t="shared" ca="1" si="5"/>
        <v>#NAME?</v>
      </c>
      <c r="AV54" s="281">
        <v>287</v>
      </c>
      <c r="AW54" s="749" t="e">
        <f t="shared" ca="1" si="6"/>
        <v>#NAME?</v>
      </c>
      <c r="AX54" s="262">
        <v>107</v>
      </c>
      <c r="AY54" s="260" t="e">
        <f t="shared" ca="1" si="7"/>
        <v>#NAME?</v>
      </c>
      <c r="AZ54" s="497">
        <v>1863</v>
      </c>
      <c r="BA54" s="290" t="e">
        <f t="shared" ca="1" si="8"/>
        <v>#NAME?</v>
      </c>
      <c r="BB54" s="470"/>
      <c r="BC54" s="454" t="s">
        <v>785</v>
      </c>
      <c r="BD54" s="454"/>
    </row>
    <row r="55" spans="1:56">
      <c r="A55" s="249" t="s">
        <v>3273</v>
      </c>
      <c r="C55" s="249" t="s">
        <v>3400</v>
      </c>
      <c r="D55" s="499">
        <v>54</v>
      </c>
      <c r="E55" s="507" t="s">
        <v>780</v>
      </c>
      <c r="F55" s="348">
        <v>40057</v>
      </c>
      <c r="G55" s="454"/>
      <c r="H55" s="454">
        <v>1</v>
      </c>
      <c r="I55" s="454"/>
      <c r="J55" s="454"/>
      <c r="K55" s="448">
        <v>1</v>
      </c>
      <c r="L55" s="498">
        <v>170</v>
      </c>
      <c r="M55" s="498">
        <v>70</v>
      </c>
      <c r="N55" s="498">
        <v>212</v>
      </c>
      <c r="O55" s="500">
        <v>606</v>
      </c>
      <c r="P55" s="454"/>
      <c r="Q55" s="448">
        <v>1</v>
      </c>
      <c r="R55" s="454">
        <v>1</v>
      </c>
      <c r="S55" s="448"/>
      <c r="T55" s="454"/>
      <c r="U55" s="448">
        <v>1</v>
      </c>
      <c r="V55" s="454"/>
      <c r="W55" s="448">
        <v>1</v>
      </c>
      <c r="X55" s="454"/>
      <c r="Y55" s="5">
        <v>1</v>
      </c>
      <c r="Z55" s="211">
        <v>1</v>
      </c>
      <c r="AA55" s="211"/>
      <c r="AH55" s="499">
        <v>300</v>
      </c>
      <c r="AI55" s="498">
        <v>900</v>
      </c>
      <c r="AJ55" s="265">
        <v>2016.5</v>
      </c>
      <c r="AK55" s="281" t="e">
        <f t="shared" ca="1" si="0"/>
        <v>#NAME?</v>
      </c>
      <c r="AL55" s="330">
        <v>23966</v>
      </c>
      <c r="AM55" s="259" t="e">
        <f t="shared" ca="1" si="1"/>
        <v>#NAME?</v>
      </c>
      <c r="AN55" s="259">
        <v>493</v>
      </c>
      <c r="AO55" s="259" t="e">
        <f t="shared" ca="1" si="2"/>
        <v>#NAME?</v>
      </c>
      <c r="AP55" s="259">
        <v>115</v>
      </c>
      <c r="AQ55" s="259" t="e">
        <f t="shared" ca="1" si="3"/>
        <v>#NAME?</v>
      </c>
      <c r="AR55" s="261">
        <v>1079.5</v>
      </c>
      <c r="AS55" s="262" t="e">
        <f t="shared" ca="1" si="4"/>
        <v>#NAME?</v>
      </c>
      <c r="AT55" s="263">
        <v>335.5</v>
      </c>
      <c r="AU55" s="749" t="e">
        <f t="shared" ca="1" si="5"/>
        <v>#NAME?</v>
      </c>
      <c r="AV55" s="283">
        <v>2265</v>
      </c>
      <c r="AW55" s="749" t="e">
        <f t="shared" ca="1" si="6"/>
        <v>#NAME?</v>
      </c>
      <c r="AX55" s="262">
        <v>715</v>
      </c>
      <c r="AY55" s="260" t="e">
        <f t="shared" ca="1" si="7"/>
        <v>#NAME?</v>
      </c>
      <c r="AZ55" s="497">
        <v>3340.5</v>
      </c>
      <c r="BA55" s="290" t="e">
        <f t="shared" ca="1" si="8"/>
        <v>#NAME?</v>
      </c>
      <c r="BB55" s="470"/>
      <c r="BC55" s="454" t="s">
        <v>786</v>
      </c>
      <c r="BD55" s="454"/>
    </row>
    <row r="56" spans="1:56">
      <c r="A56" s="249" t="s">
        <v>3273</v>
      </c>
      <c r="C56" s="249" t="s">
        <v>3400</v>
      </c>
      <c r="D56" s="499">
        <v>55</v>
      </c>
      <c r="E56" s="507" t="s">
        <v>780</v>
      </c>
      <c r="F56" s="348">
        <v>40057</v>
      </c>
      <c r="G56" s="454">
        <v>1</v>
      </c>
      <c r="H56" s="454"/>
      <c r="I56" s="454"/>
      <c r="J56" s="454"/>
      <c r="K56" s="448">
        <v>1</v>
      </c>
      <c r="L56" s="498">
        <v>170</v>
      </c>
      <c r="M56" s="498">
        <v>75</v>
      </c>
      <c r="N56" s="498">
        <v>230</v>
      </c>
      <c r="O56" s="500">
        <v>765</v>
      </c>
      <c r="P56" s="454"/>
      <c r="Q56" s="448">
        <v>1</v>
      </c>
      <c r="R56" s="454"/>
      <c r="S56" s="448">
        <v>1</v>
      </c>
      <c r="T56" s="454"/>
      <c r="U56" s="448">
        <v>1</v>
      </c>
      <c r="V56" s="454"/>
      <c r="W56" s="448"/>
      <c r="X56" s="454">
        <v>1</v>
      </c>
      <c r="Y56" s="5">
        <v>1</v>
      </c>
      <c r="Z56" s="211"/>
      <c r="AA56" s="211">
        <v>1</v>
      </c>
      <c r="AH56" s="499">
        <v>300</v>
      </c>
      <c r="AI56" s="498">
        <v>800</v>
      </c>
      <c r="AJ56" s="265">
        <v>1704</v>
      </c>
      <c r="AK56" s="281" t="e">
        <f t="shared" ca="1" si="0"/>
        <v>#NAME?</v>
      </c>
      <c r="AL56" s="330">
        <v>12521</v>
      </c>
      <c r="AM56" s="259" t="e">
        <f t="shared" ca="1" si="1"/>
        <v>#NAME?</v>
      </c>
      <c r="AN56" s="259">
        <v>195</v>
      </c>
      <c r="AO56" s="259" t="e">
        <f t="shared" ca="1" si="2"/>
        <v>#NAME?</v>
      </c>
      <c r="AP56" s="259">
        <v>139</v>
      </c>
      <c r="AQ56" s="259" t="e">
        <f t="shared" ca="1" si="3"/>
        <v>#NAME?</v>
      </c>
      <c r="AR56" s="259">
        <v>219</v>
      </c>
      <c r="AS56" s="262" t="e">
        <f t="shared" ca="1" si="4"/>
        <v>#NAME?</v>
      </c>
      <c r="AT56" s="263">
        <v>174</v>
      </c>
      <c r="AU56" s="749" t="e">
        <f t="shared" ca="1" si="5"/>
        <v>#NAME?</v>
      </c>
      <c r="AV56" s="281">
        <v>678.5</v>
      </c>
      <c r="AW56" s="749" t="e">
        <f t="shared" ca="1" si="6"/>
        <v>#NAME?</v>
      </c>
      <c r="AX56" s="262">
        <v>276.5</v>
      </c>
      <c r="AY56" s="260" t="e">
        <f t="shared" ca="1" si="7"/>
        <v>#NAME?</v>
      </c>
      <c r="AZ56" s="504">
        <v>8359.5</v>
      </c>
      <c r="BA56" s="290" t="e">
        <f t="shared" ca="1" si="8"/>
        <v>#NAME?</v>
      </c>
      <c r="BB56" s="470"/>
      <c r="BC56" s="454" t="s">
        <v>787</v>
      </c>
      <c r="BD56" s="454"/>
    </row>
    <row r="57" spans="1:56">
      <c r="A57" s="249" t="s">
        <v>3273</v>
      </c>
      <c r="C57" s="249" t="s">
        <v>3400</v>
      </c>
      <c r="D57" s="499">
        <v>56</v>
      </c>
      <c r="E57" s="507" t="s">
        <v>780</v>
      </c>
      <c r="F57" s="348">
        <v>40057</v>
      </c>
      <c r="G57" s="454">
        <v>1</v>
      </c>
      <c r="H57" s="454"/>
      <c r="I57" s="454"/>
      <c r="J57" s="454"/>
      <c r="K57" s="448">
        <v>1</v>
      </c>
      <c r="L57" s="498">
        <v>171</v>
      </c>
      <c r="M57" s="498">
        <v>74</v>
      </c>
      <c r="N57" s="498">
        <v>231</v>
      </c>
      <c r="O57" s="500">
        <v>810</v>
      </c>
      <c r="P57" s="454"/>
      <c r="Q57" s="448">
        <v>1</v>
      </c>
      <c r="R57" s="454"/>
      <c r="S57" s="448">
        <v>1</v>
      </c>
      <c r="T57" s="454"/>
      <c r="U57" s="448">
        <v>1</v>
      </c>
      <c r="V57" s="454"/>
      <c r="W57" s="448"/>
      <c r="X57" s="454">
        <v>1</v>
      </c>
      <c r="Y57" s="5">
        <v>1</v>
      </c>
      <c r="Z57" s="211"/>
      <c r="AA57" s="211">
        <v>1</v>
      </c>
      <c r="AH57" s="499">
        <v>300</v>
      </c>
      <c r="AI57" s="498">
        <v>1000</v>
      </c>
      <c r="AJ57" s="258">
        <v>315</v>
      </c>
      <c r="AK57" s="281" t="e">
        <f t="shared" ca="1" si="0"/>
        <v>#NAME?</v>
      </c>
      <c r="AL57" s="261">
        <v>4004</v>
      </c>
      <c r="AM57" s="259" t="e">
        <f t="shared" ca="1" si="1"/>
        <v>#NAME?</v>
      </c>
      <c r="AN57" s="259">
        <v>159</v>
      </c>
      <c r="AO57" s="259" t="e">
        <f t="shared" ca="1" si="2"/>
        <v>#NAME?</v>
      </c>
      <c r="AP57" s="259">
        <v>194</v>
      </c>
      <c r="AQ57" s="259" t="e">
        <f t="shared" ca="1" si="3"/>
        <v>#NAME?</v>
      </c>
      <c r="AR57" s="259">
        <v>220</v>
      </c>
      <c r="AS57" s="262" t="e">
        <f t="shared" ca="1" si="4"/>
        <v>#NAME?</v>
      </c>
      <c r="AT57" s="263">
        <v>135</v>
      </c>
      <c r="AU57" s="749" t="e">
        <f t="shared" ca="1" si="5"/>
        <v>#NAME?</v>
      </c>
      <c r="AV57" s="281">
        <v>932</v>
      </c>
      <c r="AW57" s="749" t="e">
        <f t="shared" ca="1" si="6"/>
        <v>#NAME?</v>
      </c>
      <c r="AX57" s="262">
        <v>506</v>
      </c>
      <c r="AY57" s="260" t="e">
        <f t="shared" ca="1" si="7"/>
        <v>#NAME?</v>
      </c>
      <c r="AZ57" s="497">
        <v>2455.5</v>
      </c>
      <c r="BA57" s="290" t="e">
        <f t="shared" ca="1" si="8"/>
        <v>#NAME?</v>
      </c>
      <c r="BB57" s="343"/>
      <c r="BC57" s="454" t="s">
        <v>788</v>
      </c>
      <c r="BD57" s="454"/>
    </row>
    <row r="58" spans="1:56">
      <c r="A58" s="249" t="s">
        <v>3273</v>
      </c>
      <c r="C58" s="249" t="s">
        <v>3400</v>
      </c>
      <c r="D58" s="499">
        <v>57</v>
      </c>
      <c r="E58" s="507" t="s">
        <v>780</v>
      </c>
      <c r="F58" s="348">
        <v>40057</v>
      </c>
      <c r="G58" s="454">
        <v>1</v>
      </c>
      <c r="H58" s="454"/>
      <c r="I58" s="454"/>
      <c r="J58" s="454">
        <v>1</v>
      </c>
      <c r="K58" s="448"/>
      <c r="L58" s="498">
        <v>146</v>
      </c>
      <c r="M58" s="498">
        <v>63</v>
      </c>
      <c r="N58" s="498">
        <v>175</v>
      </c>
      <c r="O58" s="500">
        <v>345</v>
      </c>
      <c r="P58" s="454"/>
      <c r="Q58" s="448">
        <v>1</v>
      </c>
      <c r="R58" s="454"/>
      <c r="S58" s="448">
        <v>1</v>
      </c>
      <c r="T58" s="454"/>
      <c r="U58" s="448">
        <v>1</v>
      </c>
      <c r="V58" s="454"/>
      <c r="W58" s="454">
        <v>1</v>
      </c>
      <c r="X58" s="454"/>
      <c r="Y58" s="5">
        <v>1</v>
      </c>
      <c r="Z58" s="211">
        <v>1</v>
      </c>
      <c r="AA58" s="211"/>
      <c r="AH58" s="499">
        <v>300</v>
      </c>
      <c r="AI58" s="498">
        <v>900</v>
      </c>
      <c r="AJ58" s="258">
        <v>116</v>
      </c>
      <c r="AK58" s="281" t="e">
        <f t="shared" ca="1" si="0"/>
        <v>#NAME?</v>
      </c>
      <c r="AL58" s="259">
        <v>163</v>
      </c>
      <c r="AM58" s="259" t="e">
        <f t="shared" ca="1" si="1"/>
        <v>#NAME?</v>
      </c>
      <c r="AN58" s="259">
        <v>74</v>
      </c>
      <c r="AO58" s="259" t="e">
        <f t="shared" ca="1" si="2"/>
        <v>#NAME?</v>
      </c>
      <c r="AP58" s="259">
        <v>119.5</v>
      </c>
      <c r="AQ58" s="259" t="e">
        <f t="shared" ca="1" si="3"/>
        <v>#NAME?</v>
      </c>
      <c r="AR58" s="259">
        <v>144</v>
      </c>
      <c r="AS58" s="262" t="e">
        <f t="shared" ca="1" si="4"/>
        <v>#NAME?</v>
      </c>
      <c r="AT58" s="263">
        <v>94</v>
      </c>
      <c r="AU58" s="749" t="e">
        <f t="shared" ca="1" si="5"/>
        <v>#NAME?</v>
      </c>
      <c r="AV58" s="281">
        <v>183</v>
      </c>
      <c r="AW58" s="749" t="e">
        <f t="shared" ca="1" si="6"/>
        <v>#NAME?</v>
      </c>
      <c r="AX58" s="262">
        <v>89</v>
      </c>
      <c r="AY58" s="260" t="e">
        <f t="shared" ca="1" si="7"/>
        <v>#NAME?</v>
      </c>
      <c r="AZ58" s="497">
        <v>885</v>
      </c>
      <c r="BA58" s="290" t="e">
        <f t="shared" ca="1" si="8"/>
        <v>#NAME?</v>
      </c>
      <c r="BB58" s="470"/>
      <c r="BC58" s="454" t="s">
        <v>789</v>
      </c>
      <c r="BD58" s="454"/>
    </row>
    <row r="59" spans="1:56">
      <c r="A59" s="249" t="s">
        <v>3273</v>
      </c>
      <c r="C59" s="249" t="s">
        <v>3400</v>
      </c>
      <c r="D59" s="499">
        <v>58</v>
      </c>
      <c r="E59" s="507" t="s">
        <v>780</v>
      </c>
      <c r="F59" s="348">
        <v>40057</v>
      </c>
      <c r="G59" s="454">
        <v>1</v>
      </c>
      <c r="H59" s="454"/>
      <c r="I59" s="454"/>
      <c r="J59" s="454"/>
      <c r="K59" s="448">
        <v>1</v>
      </c>
      <c r="L59" s="498">
        <v>171</v>
      </c>
      <c r="M59" s="498">
        <v>76</v>
      </c>
      <c r="N59" s="498">
        <v>228</v>
      </c>
      <c r="O59" s="500">
        <v>741</v>
      </c>
      <c r="P59" s="454"/>
      <c r="Q59" s="448">
        <v>1</v>
      </c>
      <c r="R59" s="454"/>
      <c r="S59" s="448">
        <v>1</v>
      </c>
      <c r="T59" s="454"/>
      <c r="U59" s="448">
        <v>1</v>
      </c>
      <c r="V59" s="454"/>
      <c r="W59" s="454"/>
      <c r="X59" s="454">
        <v>1</v>
      </c>
      <c r="Y59" s="5">
        <v>1</v>
      </c>
      <c r="Z59" s="211">
        <v>1</v>
      </c>
      <c r="AA59" s="211"/>
      <c r="AH59" s="499">
        <v>300</v>
      </c>
      <c r="AI59" s="498">
        <v>900</v>
      </c>
      <c r="AJ59" s="258">
        <v>792</v>
      </c>
      <c r="AK59" s="281" t="e">
        <f t="shared" ca="1" si="0"/>
        <v>#NAME?</v>
      </c>
      <c r="AL59" s="261">
        <v>4575</v>
      </c>
      <c r="AM59" s="259" t="e">
        <f t="shared" ca="1" si="1"/>
        <v>#NAME?</v>
      </c>
      <c r="AN59" s="261">
        <v>1361</v>
      </c>
      <c r="AO59" s="259" t="e">
        <f t="shared" ca="1" si="2"/>
        <v>#NAME?</v>
      </c>
      <c r="AP59" s="259">
        <v>316.5</v>
      </c>
      <c r="AQ59" s="259" t="e">
        <f t="shared" ca="1" si="3"/>
        <v>#NAME?</v>
      </c>
      <c r="AR59" s="259">
        <v>944.5</v>
      </c>
      <c r="AS59" s="262" t="e">
        <f t="shared" ca="1" si="4"/>
        <v>#NAME?</v>
      </c>
      <c r="AT59" s="263">
        <v>765</v>
      </c>
      <c r="AU59" s="749" t="e">
        <f t="shared" ca="1" si="5"/>
        <v>#NAME?</v>
      </c>
      <c r="AV59" s="283">
        <v>1183</v>
      </c>
      <c r="AW59" s="749" t="e">
        <f t="shared" ca="1" si="6"/>
        <v>#NAME?</v>
      </c>
      <c r="AX59" s="262">
        <v>167</v>
      </c>
      <c r="AY59" s="260" t="e">
        <f t="shared" ca="1" si="7"/>
        <v>#NAME?</v>
      </c>
      <c r="AZ59" s="504">
        <v>5503.5</v>
      </c>
      <c r="BA59" s="290" t="e">
        <f t="shared" ca="1" si="8"/>
        <v>#NAME?</v>
      </c>
      <c r="BB59" s="470"/>
      <c r="BC59" s="454" t="s">
        <v>790</v>
      </c>
      <c r="BD59" s="454"/>
    </row>
    <row r="60" spans="1:56">
      <c r="A60" s="249" t="s">
        <v>3273</v>
      </c>
      <c r="C60" s="249" t="s">
        <v>3400</v>
      </c>
      <c r="D60" s="499">
        <v>59</v>
      </c>
      <c r="E60" s="501" t="s">
        <v>791</v>
      </c>
      <c r="F60" s="348">
        <v>40058</v>
      </c>
      <c r="G60" s="454">
        <v>1</v>
      </c>
      <c r="H60" s="454"/>
      <c r="I60" s="454"/>
      <c r="J60" s="454"/>
      <c r="K60" s="448">
        <v>1</v>
      </c>
      <c r="L60" s="498">
        <v>168</v>
      </c>
      <c r="M60" s="498">
        <v>70</v>
      </c>
      <c r="N60" s="498">
        <v>215</v>
      </c>
      <c r="O60" s="500">
        <v>595</v>
      </c>
      <c r="P60" s="454"/>
      <c r="Q60" s="448">
        <v>1</v>
      </c>
      <c r="R60" s="454"/>
      <c r="S60" s="448">
        <v>1</v>
      </c>
      <c r="T60" s="454"/>
      <c r="U60" s="448">
        <v>1</v>
      </c>
      <c r="V60" s="454"/>
      <c r="W60" s="454">
        <v>1</v>
      </c>
      <c r="X60" s="454"/>
      <c r="Y60" s="5">
        <v>1</v>
      </c>
      <c r="Z60" s="211">
        <v>1</v>
      </c>
      <c r="AA60" s="211"/>
      <c r="AH60" s="499">
        <v>300</v>
      </c>
      <c r="AI60" s="498">
        <v>1000</v>
      </c>
      <c r="AJ60" s="265">
        <v>5021</v>
      </c>
      <c r="AK60" s="281" t="e">
        <f t="shared" ca="1" si="0"/>
        <v>#NAME?</v>
      </c>
      <c r="AL60" s="330">
        <v>27396</v>
      </c>
      <c r="AM60" s="259" t="e">
        <f t="shared" ca="1" si="1"/>
        <v>#NAME?</v>
      </c>
      <c r="AN60" s="259">
        <v>498.5</v>
      </c>
      <c r="AO60" s="259" t="e">
        <f t="shared" ca="1" si="2"/>
        <v>#NAME?</v>
      </c>
      <c r="AP60" s="259">
        <v>184.5</v>
      </c>
      <c r="AQ60" s="259" t="e">
        <f t="shared" ca="1" si="3"/>
        <v>#NAME?</v>
      </c>
      <c r="AR60" s="259">
        <v>337</v>
      </c>
      <c r="AS60" s="262" t="e">
        <f t="shared" ca="1" si="4"/>
        <v>#NAME?</v>
      </c>
      <c r="AT60" s="263">
        <v>312.5</v>
      </c>
      <c r="AU60" s="749" t="e">
        <f t="shared" ca="1" si="5"/>
        <v>#NAME?</v>
      </c>
      <c r="AV60" s="281">
        <v>195</v>
      </c>
      <c r="AW60" s="749" t="e">
        <f t="shared" ca="1" si="6"/>
        <v>#NAME?</v>
      </c>
      <c r="AX60" s="262">
        <v>118.5</v>
      </c>
      <c r="AY60" s="260" t="e">
        <f t="shared" ca="1" si="7"/>
        <v>#NAME?</v>
      </c>
      <c r="AZ60" s="504">
        <v>4949</v>
      </c>
      <c r="BA60" s="290" t="e">
        <f t="shared" ca="1" si="8"/>
        <v>#NAME?</v>
      </c>
      <c r="BB60" s="343"/>
      <c r="BC60" s="454" t="s">
        <v>792</v>
      </c>
      <c r="BD60" s="454"/>
    </row>
    <row r="61" spans="1:56">
      <c r="A61" s="249" t="s">
        <v>3273</v>
      </c>
      <c r="C61" s="249" t="s">
        <v>3400</v>
      </c>
      <c r="D61" s="499">
        <v>60</v>
      </c>
      <c r="E61" s="501" t="s">
        <v>791</v>
      </c>
      <c r="F61" s="348">
        <v>40058</v>
      </c>
      <c r="G61" s="454">
        <v>1</v>
      </c>
      <c r="H61" s="454"/>
      <c r="I61" s="454"/>
      <c r="J61" s="454"/>
      <c r="K61" s="448">
        <v>1</v>
      </c>
      <c r="L61" s="498">
        <v>173.52</v>
      </c>
      <c r="M61" s="498">
        <v>72.3</v>
      </c>
      <c r="N61" s="498">
        <v>215.62</v>
      </c>
      <c r="O61" s="500">
        <v>703</v>
      </c>
      <c r="P61" s="454"/>
      <c r="Q61" s="448">
        <v>1</v>
      </c>
      <c r="R61" s="454"/>
      <c r="S61" s="448">
        <v>1</v>
      </c>
      <c r="T61" s="454"/>
      <c r="U61" s="448">
        <v>1</v>
      </c>
      <c r="V61" s="454"/>
      <c r="W61" s="454"/>
      <c r="X61" s="454">
        <v>1</v>
      </c>
      <c r="Y61" s="5">
        <v>1</v>
      </c>
      <c r="Z61" s="211">
        <v>1</v>
      </c>
      <c r="AA61" s="211"/>
      <c r="AH61" s="499">
        <v>300</v>
      </c>
      <c r="AI61" s="498">
        <v>800</v>
      </c>
      <c r="AJ61" s="258">
        <v>607</v>
      </c>
      <c r="AK61" s="281" t="e">
        <f t="shared" ca="1" si="0"/>
        <v>#NAME?</v>
      </c>
      <c r="AL61" s="330">
        <v>18284.5</v>
      </c>
      <c r="AM61" s="259" t="e">
        <f t="shared" ca="1" si="1"/>
        <v>#NAME?</v>
      </c>
      <c r="AN61" s="259">
        <v>126.5</v>
      </c>
      <c r="AO61" s="259" t="e">
        <f t="shared" ca="1" si="2"/>
        <v>#NAME?</v>
      </c>
      <c r="AP61" s="259">
        <v>112</v>
      </c>
      <c r="AQ61" s="259" t="e">
        <f t="shared" ca="1" si="3"/>
        <v>#NAME?</v>
      </c>
      <c r="AR61" s="259">
        <v>206.5</v>
      </c>
      <c r="AS61" s="262" t="e">
        <f t="shared" ca="1" si="4"/>
        <v>#NAME?</v>
      </c>
      <c r="AT61" s="263">
        <v>83</v>
      </c>
      <c r="AU61" s="749" t="e">
        <f t="shared" ca="1" si="5"/>
        <v>#NAME?</v>
      </c>
      <c r="AV61" s="281">
        <v>397</v>
      </c>
      <c r="AW61" s="749" t="e">
        <f t="shared" ca="1" si="6"/>
        <v>#NAME?</v>
      </c>
      <c r="AX61" s="262">
        <v>127</v>
      </c>
      <c r="AY61" s="260" t="e">
        <f t="shared" ca="1" si="7"/>
        <v>#NAME?</v>
      </c>
      <c r="AZ61" s="497">
        <v>2853</v>
      </c>
      <c r="BA61" s="290" t="e">
        <f t="shared" ca="1" si="8"/>
        <v>#NAME?</v>
      </c>
      <c r="BB61" s="470"/>
      <c r="BC61" s="454" t="s">
        <v>793</v>
      </c>
      <c r="BD61" s="454"/>
    </row>
    <row r="62" spans="1:56">
      <c r="A62" s="249" t="s">
        <v>3273</v>
      </c>
      <c r="C62" s="249" t="s">
        <v>3400</v>
      </c>
      <c r="D62" s="499">
        <v>61</v>
      </c>
      <c r="E62" s="501" t="s">
        <v>791</v>
      </c>
      <c r="F62" s="348">
        <v>40058</v>
      </c>
      <c r="G62" s="454">
        <v>1</v>
      </c>
      <c r="H62" s="454"/>
      <c r="I62" s="454"/>
      <c r="J62" s="454"/>
      <c r="K62" s="448">
        <v>1</v>
      </c>
      <c r="L62" s="498">
        <v>171.4</v>
      </c>
      <c r="M62" s="498">
        <v>73.41</v>
      </c>
      <c r="N62" s="498">
        <v>218.6</v>
      </c>
      <c r="O62" s="500">
        <v>634</v>
      </c>
      <c r="P62" s="454"/>
      <c r="Q62" s="448">
        <v>1</v>
      </c>
      <c r="R62" s="454"/>
      <c r="S62" s="448">
        <v>1</v>
      </c>
      <c r="T62" s="454"/>
      <c r="U62" s="448">
        <v>1</v>
      </c>
      <c r="V62" s="454"/>
      <c r="W62" s="454">
        <v>1</v>
      </c>
      <c r="X62" s="454"/>
      <c r="Y62" s="5">
        <v>1</v>
      </c>
      <c r="Z62" s="211">
        <v>1</v>
      </c>
      <c r="AA62" s="211"/>
      <c r="AH62" s="499">
        <v>300</v>
      </c>
      <c r="AI62" s="498">
        <v>1100</v>
      </c>
      <c r="AJ62" s="258">
        <v>139</v>
      </c>
      <c r="AK62" s="281" t="e">
        <f t="shared" ca="1" si="0"/>
        <v>#NAME?</v>
      </c>
      <c r="AL62" s="259">
        <v>102</v>
      </c>
      <c r="AM62" s="259" t="e">
        <f t="shared" ca="1" si="1"/>
        <v>#NAME?</v>
      </c>
      <c r="AN62" s="259">
        <v>114</v>
      </c>
      <c r="AO62" s="259" t="e">
        <f t="shared" ca="1" si="2"/>
        <v>#NAME?</v>
      </c>
      <c r="AP62" s="259">
        <v>97.5</v>
      </c>
      <c r="AQ62" s="259" t="e">
        <f t="shared" ca="1" si="3"/>
        <v>#NAME?</v>
      </c>
      <c r="AR62" s="259">
        <v>101</v>
      </c>
      <c r="AS62" s="262" t="e">
        <f t="shared" ca="1" si="4"/>
        <v>#NAME?</v>
      </c>
      <c r="AT62" s="263">
        <v>91</v>
      </c>
      <c r="AU62" s="749" t="e">
        <f t="shared" ca="1" si="5"/>
        <v>#NAME?</v>
      </c>
      <c r="AV62" s="281">
        <v>332</v>
      </c>
      <c r="AW62" s="749" t="e">
        <f t="shared" ca="1" si="6"/>
        <v>#NAME?</v>
      </c>
      <c r="AX62" s="262">
        <v>73</v>
      </c>
      <c r="AY62" s="260" t="e">
        <f t="shared" ca="1" si="7"/>
        <v>#NAME?</v>
      </c>
      <c r="AZ62" s="497">
        <v>2617.5</v>
      </c>
      <c r="BA62" s="290" t="e">
        <f t="shared" ca="1" si="8"/>
        <v>#NAME?</v>
      </c>
      <c r="BB62" s="470"/>
      <c r="BC62" s="454" t="s">
        <v>794</v>
      </c>
      <c r="BD62" s="454"/>
    </row>
    <row r="63" spans="1:56">
      <c r="A63" s="249" t="s">
        <v>3273</v>
      </c>
      <c r="C63" s="249" t="s">
        <v>3400</v>
      </c>
      <c r="D63" s="499">
        <v>62</v>
      </c>
      <c r="E63" s="501" t="s">
        <v>791</v>
      </c>
      <c r="F63" s="348">
        <v>40058</v>
      </c>
      <c r="G63" s="454"/>
      <c r="H63" s="454">
        <v>1</v>
      </c>
      <c r="I63" s="454"/>
      <c r="J63" s="454"/>
      <c r="K63" s="448">
        <v>1</v>
      </c>
      <c r="L63" s="498">
        <v>162.61000000000001</v>
      </c>
      <c r="M63" s="498">
        <v>71.34</v>
      </c>
      <c r="N63" s="498">
        <v>216.52</v>
      </c>
      <c r="O63" s="500">
        <v>522</v>
      </c>
      <c r="P63" s="454"/>
      <c r="Q63" s="448">
        <v>1</v>
      </c>
      <c r="R63" s="454">
        <v>1</v>
      </c>
      <c r="S63" s="448"/>
      <c r="T63" s="454"/>
      <c r="U63" s="448">
        <v>1</v>
      </c>
      <c r="V63" s="454"/>
      <c r="W63" s="454">
        <v>1</v>
      </c>
      <c r="X63" s="454"/>
      <c r="Y63" s="5">
        <v>1</v>
      </c>
      <c r="Z63" s="211">
        <v>1</v>
      </c>
      <c r="AA63" s="211"/>
      <c r="AH63" s="499">
        <v>300</v>
      </c>
      <c r="AI63" s="498">
        <v>1200</v>
      </c>
      <c r="AJ63" s="258">
        <v>863</v>
      </c>
      <c r="AK63" s="281" t="e">
        <f t="shared" ca="1" si="0"/>
        <v>#NAME?</v>
      </c>
      <c r="AL63" s="261">
        <v>1411</v>
      </c>
      <c r="AM63" s="259" t="e">
        <f t="shared" ca="1" si="1"/>
        <v>#NAME?</v>
      </c>
      <c r="AN63" s="261">
        <v>902.5</v>
      </c>
      <c r="AO63" s="259" t="e">
        <f t="shared" ca="1" si="2"/>
        <v>#NAME?</v>
      </c>
      <c r="AP63" s="261">
        <v>1690.5</v>
      </c>
      <c r="AQ63" s="259" t="e">
        <f t="shared" ca="1" si="3"/>
        <v>#NAME?</v>
      </c>
      <c r="AR63" s="259">
        <v>275.5</v>
      </c>
      <c r="AS63" s="262" t="e">
        <f t="shared" ca="1" si="4"/>
        <v>#NAME?</v>
      </c>
      <c r="AT63" s="266">
        <v>1269</v>
      </c>
      <c r="AU63" s="749" t="e">
        <f t="shared" ca="1" si="5"/>
        <v>#NAME?</v>
      </c>
      <c r="AV63" s="283">
        <v>1379</v>
      </c>
      <c r="AW63" s="749" t="e">
        <f t="shared" ca="1" si="6"/>
        <v>#NAME?</v>
      </c>
      <c r="AX63" s="262">
        <v>354</v>
      </c>
      <c r="AY63" s="260" t="e">
        <f t="shared" ca="1" si="7"/>
        <v>#NAME?</v>
      </c>
      <c r="AZ63" s="504">
        <v>7162</v>
      </c>
      <c r="BA63" s="290" t="e">
        <f t="shared" ca="1" si="8"/>
        <v>#NAME?</v>
      </c>
      <c r="BB63" s="470"/>
      <c r="BC63" s="454" t="s">
        <v>795</v>
      </c>
      <c r="BD63" s="454"/>
    </row>
    <row r="64" spans="1:56">
      <c r="A64" s="249" t="s">
        <v>3273</v>
      </c>
      <c r="C64" s="249" t="s">
        <v>3400</v>
      </c>
      <c r="D64" s="499">
        <v>63</v>
      </c>
      <c r="E64" s="501" t="s">
        <v>791</v>
      </c>
      <c r="F64" s="348">
        <v>40058</v>
      </c>
      <c r="G64" s="454">
        <v>1</v>
      </c>
      <c r="H64" s="454"/>
      <c r="I64" s="454"/>
      <c r="J64" s="454"/>
      <c r="K64" s="448">
        <v>1</v>
      </c>
      <c r="L64" s="498">
        <v>170.74</v>
      </c>
      <c r="M64" s="498">
        <v>72.599999999999994</v>
      </c>
      <c r="N64" s="498">
        <v>217.73</v>
      </c>
      <c r="O64" s="500">
        <v>634</v>
      </c>
      <c r="P64" s="454"/>
      <c r="Q64" s="448">
        <v>1</v>
      </c>
      <c r="R64" s="454"/>
      <c r="S64" s="448">
        <v>1</v>
      </c>
      <c r="T64" s="454"/>
      <c r="U64" s="448">
        <v>1</v>
      </c>
      <c r="V64" s="454"/>
      <c r="W64" s="454">
        <v>1</v>
      </c>
      <c r="X64" s="454"/>
      <c r="Y64" s="5">
        <v>1</v>
      </c>
      <c r="Z64" s="211">
        <v>1</v>
      </c>
      <c r="AA64" s="211"/>
      <c r="AH64" s="499">
        <v>300</v>
      </c>
      <c r="AI64" s="498">
        <v>700</v>
      </c>
      <c r="AJ64" s="258">
        <v>382.5</v>
      </c>
      <c r="AK64" s="281" t="e">
        <f t="shared" ca="1" si="0"/>
        <v>#NAME?</v>
      </c>
      <c r="AL64" s="261">
        <v>1169</v>
      </c>
      <c r="AM64" s="259" t="e">
        <f t="shared" ca="1" si="1"/>
        <v>#NAME?</v>
      </c>
      <c r="AN64" s="261">
        <v>669</v>
      </c>
      <c r="AO64" s="259" t="e">
        <f t="shared" ca="1" si="2"/>
        <v>#NAME?</v>
      </c>
      <c r="AP64" s="259">
        <v>140.5</v>
      </c>
      <c r="AQ64" s="259" t="e">
        <f t="shared" ca="1" si="3"/>
        <v>#NAME?</v>
      </c>
      <c r="AR64" s="259">
        <v>225</v>
      </c>
      <c r="AS64" s="262" t="e">
        <f t="shared" ca="1" si="4"/>
        <v>#NAME?</v>
      </c>
      <c r="AT64" s="263">
        <v>438</v>
      </c>
      <c r="AU64" s="749" t="e">
        <f t="shared" ca="1" si="5"/>
        <v>#NAME?</v>
      </c>
      <c r="AV64" s="329">
        <v>14668</v>
      </c>
      <c r="AW64" s="749" t="e">
        <f t="shared" ca="1" si="6"/>
        <v>#NAME?</v>
      </c>
      <c r="AX64" s="262">
        <v>236.5</v>
      </c>
      <c r="AY64" s="260" t="e">
        <f t="shared" ca="1" si="7"/>
        <v>#NAME?</v>
      </c>
      <c r="AZ64" s="504">
        <v>6732</v>
      </c>
      <c r="BA64" s="290" t="e">
        <f t="shared" ca="1" si="8"/>
        <v>#NAME?</v>
      </c>
      <c r="BB64" s="470"/>
      <c r="BC64" s="454" t="s">
        <v>796</v>
      </c>
      <c r="BD64" s="454"/>
    </row>
    <row r="65" spans="1:56">
      <c r="A65" s="249" t="s">
        <v>3273</v>
      </c>
      <c r="C65" s="249" t="s">
        <v>3400</v>
      </c>
      <c r="D65" s="499">
        <v>64</v>
      </c>
      <c r="E65" s="501" t="s">
        <v>791</v>
      </c>
      <c r="F65" s="348">
        <v>40058</v>
      </c>
      <c r="G65" s="454">
        <v>1</v>
      </c>
      <c r="H65" s="454"/>
      <c r="I65" s="454"/>
      <c r="J65" s="454"/>
      <c r="K65" s="448">
        <v>1</v>
      </c>
      <c r="L65" s="498">
        <v>165.79</v>
      </c>
      <c r="M65" s="498">
        <v>74.599999999999994</v>
      </c>
      <c r="N65" s="498">
        <v>218.7</v>
      </c>
      <c r="O65" s="500">
        <v>687</v>
      </c>
      <c r="P65" s="454"/>
      <c r="Q65" s="448">
        <v>1</v>
      </c>
      <c r="R65" s="454"/>
      <c r="S65" s="448">
        <v>1</v>
      </c>
      <c r="T65" s="454"/>
      <c r="U65" s="448">
        <v>1</v>
      </c>
      <c r="V65" s="454"/>
      <c r="W65" s="454">
        <v>1</v>
      </c>
      <c r="X65" s="454"/>
      <c r="Y65" s="5">
        <v>1</v>
      </c>
      <c r="Z65" s="211">
        <v>1</v>
      </c>
      <c r="AA65" s="211"/>
      <c r="AH65" s="499">
        <v>300</v>
      </c>
      <c r="AI65" s="498">
        <v>800</v>
      </c>
      <c r="AJ65" s="258">
        <v>345</v>
      </c>
      <c r="AK65" s="281" t="e">
        <f t="shared" ca="1" si="0"/>
        <v>#NAME?</v>
      </c>
      <c r="AL65" s="261">
        <v>7566.5</v>
      </c>
      <c r="AM65" s="259" t="e">
        <f t="shared" ca="1" si="1"/>
        <v>#NAME?</v>
      </c>
      <c r="AN65" s="259">
        <v>74</v>
      </c>
      <c r="AO65" s="259" t="e">
        <f t="shared" ca="1" si="2"/>
        <v>#NAME?</v>
      </c>
      <c r="AP65" s="259">
        <v>170</v>
      </c>
      <c r="AQ65" s="259" t="e">
        <f t="shared" ca="1" si="3"/>
        <v>#NAME?</v>
      </c>
      <c r="AR65" s="259">
        <v>149.5</v>
      </c>
      <c r="AS65" s="262" t="e">
        <f t="shared" ca="1" si="4"/>
        <v>#NAME?</v>
      </c>
      <c r="AT65" s="263">
        <v>103</v>
      </c>
      <c r="AU65" s="749" t="e">
        <f t="shared" ca="1" si="5"/>
        <v>#NAME?</v>
      </c>
      <c r="AV65" s="283">
        <v>1607</v>
      </c>
      <c r="AW65" s="749" t="e">
        <f t="shared" ca="1" si="6"/>
        <v>#NAME?</v>
      </c>
      <c r="AX65" s="262">
        <v>484</v>
      </c>
      <c r="AY65" s="260" t="e">
        <f t="shared" ca="1" si="7"/>
        <v>#NAME?</v>
      </c>
      <c r="AZ65" s="504">
        <v>4125</v>
      </c>
      <c r="BA65" s="290" t="e">
        <f t="shared" ca="1" si="8"/>
        <v>#NAME?</v>
      </c>
      <c r="BB65" s="343"/>
      <c r="BC65" s="454" t="s">
        <v>797</v>
      </c>
      <c r="BD65" s="454"/>
    </row>
    <row r="66" spans="1:56">
      <c r="A66" s="249" t="s">
        <v>3273</v>
      </c>
      <c r="C66" s="249" t="s">
        <v>3400</v>
      </c>
      <c r="D66" s="499">
        <v>65</v>
      </c>
      <c r="E66" s="501" t="s">
        <v>791</v>
      </c>
      <c r="F66" s="348">
        <v>40058</v>
      </c>
      <c r="G66" s="454">
        <v>1</v>
      </c>
      <c r="H66" s="454"/>
      <c r="I66" s="454"/>
      <c r="J66" s="454"/>
      <c r="K66" s="448">
        <v>1</v>
      </c>
      <c r="L66" s="498">
        <v>172.8</v>
      </c>
      <c r="M66" s="498">
        <v>75.67</v>
      </c>
      <c r="N66" s="498">
        <v>218.6</v>
      </c>
      <c r="O66" s="500">
        <v>808</v>
      </c>
      <c r="P66" s="454"/>
      <c r="Q66" s="448">
        <v>1</v>
      </c>
      <c r="R66" s="454"/>
      <c r="S66" s="448">
        <v>1</v>
      </c>
      <c r="T66" s="454"/>
      <c r="U66" s="448">
        <v>1</v>
      </c>
      <c r="V66" s="454"/>
      <c r="W66" s="454"/>
      <c r="X66" s="454">
        <v>1</v>
      </c>
      <c r="Y66" s="5">
        <v>1</v>
      </c>
      <c r="Z66" s="211">
        <v>1</v>
      </c>
      <c r="AA66" s="211"/>
      <c r="AH66" s="499">
        <v>300</v>
      </c>
      <c r="AI66" s="498">
        <v>900</v>
      </c>
      <c r="AJ66" s="258">
        <v>260</v>
      </c>
      <c r="AK66" s="281" t="e">
        <f t="shared" ca="1" si="0"/>
        <v>#NAME?</v>
      </c>
      <c r="AL66" s="261">
        <v>1922</v>
      </c>
      <c r="AM66" s="259" t="e">
        <f t="shared" ca="1" si="1"/>
        <v>#NAME?</v>
      </c>
      <c r="AN66" s="259">
        <v>457</v>
      </c>
      <c r="AO66" s="259" t="e">
        <f t="shared" ca="1" si="2"/>
        <v>#NAME?</v>
      </c>
      <c r="AP66" s="259">
        <v>421.5</v>
      </c>
      <c r="AQ66" s="259" t="e">
        <f t="shared" ca="1" si="3"/>
        <v>#NAME?</v>
      </c>
      <c r="AR66" s="259">
        <v>338.5</v>
      </c>
      <c r="AS66" s="262" t="e">
        <f t="shared" ca="1" si="4"/>
        <v>#NAME?</v>
      </c>
      <c r="AT66" s="263">
        <v>404</v>
      </c>
      <c r="AU66" s="749" t="e">
        <f t="shared" ca="1" si="5"/>
        <v>#NAME?</v>
      </c>
      <c r="AV66" s="281">
        <v>197.5</v>
      </c>
      <c r="AW66" s="749" t="e">
        <f t="shared" ca="1" si="6"/>
        <v>#NAME?</v>
      </c>
      <c r="AX66" s="262">
        <v>107</v>
      </c>
      <c r="AY66" s="260" t="e">
        <f t="shared" ca="1" si="7"/>
        <v>#NAME?</v>
      </c>
      <c r="AZ66" s="497">
        <v>2675.5</v>
      </c>
      <c r="BA66" s="290" t="e">
        <f t="shared" ca="1" si="8"/>
        <v>#NAME?</v>
      </c>
      <c r="BB66" s="343"/>
      <c r="BC66" s="454" t="s">
        <v>798</v>
      </c>
      <c r="BD66" s="454"/>
    </row>
    <row r="67" spans="1:56">
      <c r="A67" s="249" t="s">
        <v>3273</v>
      </c>
      <c r="C67" s="249" t="s">
        <v>3400</v>
      </c>
      <c r="D67" s="499">
        <v>66</v>
      </c>
      <c r="E67" s="501" t="s">
        <v>791</v>
      </c>
      <c r="F67" s="348">
        <v>40058</v>
      </c>
      <c r="G67" s="454">
        <v>1</v>
      </c>
      <c r="H67" s="454"/>
      <c r="I67" s="454"/>
      <c r="J67" s="454"/>
      <c r="K67" s="448">
        <v>1</v>
      </c>
      <c r="L67" s="498">
        <v>171.6</v>
      </c>
      <c r="M67" s="498">
        <v>75.42</v>
      </c>
      <c r="N67" s="498">
        <v>217.82</v>
      </c>
      <c r="O67" s="500">
        <v>702</v>
      </c>
      <c r="P67" s="454"/>
      <c r="Q67" s="448">
        <v>1</v>
      </c>
      <c r="R67" s="454"/>
      <c r="S67" s="448">
        <v>1</v>
      </c>
      <c r="T67" s="454"/>
      <c r="U67" s="448">
        <v>1</v>
      </c>
      <c r="V67" s="454"/>
      <c r="W67" s="454"/>
      <c r="X67" s="454">
        <v>1</v>
      </c>
      <c r="Y67" s="5">
        <v>1</v>
      </c>
      <c r="Z67" s="211">
        <v>1</v>
      </c>
      <c r="AA67" s="211"/>
      <c r="AH67" s="499">
        <v>300</v>
      </c>
      <c r="AI67" s="498">
        <v>1000</v>
      </c>
      <c r="AJ67" s="258">
        <v>421</v>
      </c>
      <c r="AK67" s="281" t="e">
        <f t="shared" ref="AK67:AK101" ca="1" si="9">cellcOLOR(AJ67)</f>
        <v>#NAME?</v>
      </c>
      <c r="AL67" s="330">
        <v>18004.5</v>
      </c>
      <c r="AM67" s="259" t="e">
        <f t="shared" ref="AM67:AM101" ca="1" si="10">cellcOLOR(AL67)</f>
        <v>#NAME?</v>
      </c>
      <c r="AN67" s="259">
        <v>179</v>
      </c>
      <c r="AO67" s="259" t="e">
        <f t="shared" ref="AO67:AO101" ca="1" si="11">cellcOLOR(AN67)</f>
        <v>#NAME?</v>
      </c>
      <c r="AP67" s="259">
        <v>274.5</v>
      </c>
      <c r="AQ67" s="259" t="e">
        <f t="shared" ref="AQ67:AQ101" ca="1" si="12">cellcOLOR(AP67)</f>
        <v>#NAME?</v>
      </c>
      <c r="AR67" s="261">
        <v>1120</v>
      </c>
      <c r="AS67" s="262" t="e">
        <f t="shared" ref="AS67:AS101" ca="1" si="13">cellcOLOR(AR67)</f>
        <v>#NAME?</v>
      </c>
      <c r="AT67" s="263">
        <v>89.5</v>
      </c>
      <c r="AU67" s="749" t="e">
        <f t="shared" ref="AU67:AU101" ca="1" si="14">cellcOLOR(AT67)</f>
        <v>#NAME?</v>
      </c>
      <c r="AV67" s="281">
        <v>207</v>
      </c>
      <c r="AW67" s="749" t="e">
        <f t="shared" ref="AW67:AW101" ca="1" si="15">cellcOLOR(AV67)</f>
        <v>#NAME?</v>
      </c>
      <c r="AX67" s="262">
        <v>86</v>
      </c>
      <c r="AY67" s="260" t="e">
        <f t="shared" ref="AY67:AY101" ca="1" si="16">cellcOLOR(AX67)</f>
        <v>#NAME?</v>
      </c>
      <c r="AZ67" s="497">
        <v>1052.5</v>
      </c>
      <c r="BA67" s="290" t="e">
        <f t="shared" ref="BA67:BA101" ca="1" si="17">cellcOLOR(AZ67)</f>
        <v>#NAME?</v>
      </c>
      <c r="BB67" s="470"/>
      <c r="BC67" s="454" t="s">
        <v>799</v>
      </c>
      <c r="BD67" s="454"/>
    </row>
    <row r="68" spans="1:56">
      <c r="A68" s="249" t="s">
        <v>3273</v>
      </c>
      <c r="C68" s="249" t="s">
        <v>3400</v>
      </c>
      <c r="D68" s="499">
        <v>67</v>
      </c>
      <c r="E68" s="501" t="s">
        <v>791</v>
      </c>
      <c r="F68" s="348">
        <v>40058</v>
      </c>
      <c r="G68" s="454">
        <v>1</v>
      </c>
      <c r="H68" s="454"/>
      <c r="I68" s="454"/>
      <c r="J68" s="454"/>
      <c r="K68" s="448">
        <v>1</v>
      </c>
      <c r="L68" s="498">
        <v>176.4</v>
      </c>
      <c r="M68" s="498">
        <v>76.900000000000006</v>
      </c>
      <c r="N68" s="498">
        <v>228.84</v>
      </c>
      <c r="O68" s="500">
        <v>752</v>
      </c>
      <c r="P68" s="454"/>
      <c r="Q68" s="448">
        <v>1</v>
      </c>
      <c r="R68" s="454"/>
      <c r="S68" s="448">
        <v>1</v>
      </c>
      <c r="T68" s="454"/>
      <c r="U68" s="448">
        <v>1</v>
      </c>
      <c r="V68" s="454"/>
      <c r="W68" s="454"/>
      <c r="X68" s="454">
        <v>1</v>
      </c>
      <c r="Y68" s="5">
        <v>1</v>
      </c>
      <c r="Z68" s="211">
        <v>1</v>
      </c>
      <c r="AA68" s="211"/>
      <c r="AH68" s="499">
        <v>300</v>
      </c>
      <c r="AI68" s="498">
        <v>700</v>
      </c>
      <c r="AJ68" s="265">
        <v>2171</v>
      </c>
      <c r="AK68" s="281" t="e">
        <f t="shared" ca="1" si="9"/>
        <v>#NAME?</v>
      </c>
      <c r="AL68" s="330">
        <v>24621.5</v>
      </c>
      <c r="AM68" s="259" t="e">
        <f t="shared" ca="1" si="10"/>
        <v>#NAME?</v>
      </c>
      <c r="AN68" s="261">
        <v>859</v>
      </c>
      <c r="AO68" s="259" t="e">
        <f t="shared" ca="1" si="11"/>
        <v>#NAME?</v>
      </c>
      <c r="AP68" s="259">
        <v>232</v>
      </c>
      <c r="AQ68" s="259" t="e">
        <f t="shared" ca="1" si="12"/>
        <v>#NAME?</v>
      </c>
      <c r="AR68" s="259">
        <v>313.5</v>
      </c>
      <c r="AS68" s="262" t="e">
        <f t="shared" ca="1" si="13"/>
        <v>#NAME?</v>
      </c>
      <c r="AT68" s="263">
        <v>518</v>
      </c>
      <c r="AU68" s="749" t="e">
        <f t="shared" ca="1" si="14"/>
        <v>#NAME?</v>
      </c>
      <c r="AV68" s="281">
        <v>485</v>
      </c>
      <c r="AW68" s="749" t="e">
        <f t="shared" ca="1" si="15"/>
        <v>#NAME?</v>
      </c>
      <c r="AX68" s="262">
        <v>120.5</v>
      </c>
      <c r="AY68" s="260" t="e">
        <f t="shared" ca="1" si="16"/>
        <v>#NAME?</v>
      </c>
      <c r="AZ68" s="497">
        <v>3464</v>
      </c>
      <c r="BA68" s="290" t="e">
        <f t="shared" ca="1" si="17"/>
        <v>#NAME?</v>
      </c>
      <c r="BB68" s="343"/>
      <c r="BC68" s="454" t="s">
        <v>800</v>
      </c>
      <c r="BD68" s="454"/>
    </row>
    <row r="69" spans="1:56">
      <c r="A69" s="249" t="s">
        <v>3273</v>
      </c>
      <c r="C69" s="249" t="s">
        <v>3400</v>
      </c>
      <c r="D69" s="499">
        <v>68</v>
      </c>
      <c r="E69" s="501" t="s">
        <v>791</v>
      </c>
      <c r="F69" s="348">
        <v>40058</v>
      </c>
      <c r="G69" s="454">
        <v>1</v>
      </c>
      <c r="H69" s="454"/>
      <c r="I69" s="454"/>
      <c r="J69" s="454">
        <v>1</v>
      </c>
      <c r="K69" s="448"/>
      <c r="L69" s="498">
        <v>122.7</v>
      </c>
      <c r="M69" s="498">
        <v>55.92</v>
      </c>
      <c r="N69" s="498">
        <v>149.80000000000001</v>
      </c>
      <c r="O69" s="500">
        <v>181</v>
      </c>
      <c r="P69" s="454"/>
      <c r="Q69" s="448">
        <v>1</v>
      </c>
      <c r="R69" s="454"/>
      <c r="S69" s="448">
        <v>1</v>
      </c>
      <c r="T69" s="454"/>
      <c r="U69" s="448">
        <v>1</v>
      </c>
      <c r="V69" s="454"/>
      <c r="W69" s="454">
        <v>1</v>
      </c>
      <c r="X69" s="454"/>
      <c r="Y69" s="5">
        <v>1</v>
      </c>
      <c r="Z69" s="211">
        <v>1</v>
      </c>
      <c r="AA69" s="211"/>
      <c r="AH69" s="499">
        <v>300</v>
      </c>
      <c r="AI69" s="498">
        <v>700</v>
      </c>
      <c r="AJ69" s="258">
        <v>110</v>
      </c>
      <c r="AK69" s="281" t="e">
        <f t="shared" ca="1" si="9"/>
        <v>#NAME?</v>
      </c>
      <c r="AL69" s="259">
        <v>131.5</v>
      </c>
      <c r="AM69" s="259" t="e">
        <f t="shared" ca="1" si="10"/>
        <v>#NAME?</v>
      </c>
      <c r="AN69" s="259">
        <v>84</v>
      </c>
      <c r="AO69" s="259" t="e">
        <f t="shared" ca="1" si="11"/>
        <v>#NAME?</v>
      </c>
      <c r="AP69" s="259">
        <v>94</v>
      </c>
      <c r="AQ69" s="259" t="e">
        <f t="shared" ca="1" si="12"/>
        <v>#NAME?</v>
      </c>
      <c r="AR69" s="259">
        <v>116.5</v>
      </c>
      <c r="AS69" s="262" t="e">
        <f t="shared" ca="1" si="13"/>
        <v>#NAME?</v>
      </c>
      <c r="AT69" s="263">
        <v>114</v>
      </c>
      <c r="AU69" s="749" t="e">
        <f t="shared" ca="1" si="14"/>
        <v>#NAME?</v>
      </c>
      <c r="AV69" s="281">
        <v>164</v>
      </c>
      <c r="AW69" s="749" t="e">
        <f t="shared" ca="1" si="15"/>
        <v>#NAME?</v>
      </c>
      <c r="AX69" s="262">
        <v>71</v>
      </c>
      <c r="AY69" s="260" t="e">
        <f t="shared" ca="1" si="16"/>
        <v>#NAME?</v>
      </c>
      <c r="AZ69" s="497">
        <v>2093.5</v>
      </c>
      <c r="BA69" s="290" t="e">
        <f t="shared" ca="1" si="17"/>
        <v>#NAME?</v>
      </c>
      <c r="BB69" s="470"/>
      <c r="BC69" s="454" t="s">
        <v>801</v>
      </c>
      <c r="BD69" s="454"/>
    </row>
    <row r="70" spans="1:56">
      <c r="A70" s="249" t="s">
        <v>3273</v>
      </c>
      <c r="C70" s="249" t="s">
        <v>3400</v>
      </c>
      <c r="D70" s="499">
        <v>69</v>
      </c>
      <c r="E70" s="501" t="s">
        <v>791</v>
      </c>
      <c r="F70" s="348">
        <v>40058</v>
      </c>
      <c r="G70" s="454"/>
      <c r="H70" s="454">
        <v>1</v>
      </c>
      <c r="I70" s="454"/>
      <c r="J70" s="454">
        <v>1</v>
      </c>
      <c r="K70" s="448"/>
      <c r="L70" s="498">
        <v>155.56</v>
      </c>
      <c r="M70" s="498">
        <v>62.7</v>
      </c>
      <c r="N70" s="498">
        <v>185.82</v>
      </c>
      <c r="O70" s="500">
        <v>365</v>
      </c>
      <c r="P70" s="454"/>
      <c r="Q70" s="448">
        <v>1</v>
      </c>
      <c r="R70" s="454"/>
      <c r="S70" s="448">
        <v>1</v>
      </c>
      <c r="T70" s="454"/>
      <c r="U70" s="448">
        <v>1</v>
      </c>
      <c r="V70" s="454"/>
      <c r="W70" s="454">
        <v>1</v>
      </c>
      <c r="X70" s="454"/>
      <c r="Y70" s="5">
        <v>1</v>
      </c>
      <c r="Z70" s="211"/>
      <c r="AA70" s="211">
        <v>1</v>
      </c>
      <c r="AH70" s="499">
        <v>300</v>
      </c>
      <c r="AI70" s="498">
        <v>900</v>
      </c>
      <c r="AJ70" s="258">
        <v>120.5</v>
      </c>
      <c r="AK70" s="281" t="e">
        <f t="shared" ca="1" si="9"/>
        <v>#NAME?</v>
      </c>
      <c r="AL70" s="261">
        <v>2007</v>
      </c>
      <c r="AM70" s="259" t="e">
        <f t="shared" ca="1" si="10"/>
        <v>#NAME?</v>
      </c>
      <c r="AN70" s="259">
        <v>95</v>
      </c>
      <c r="AO70" s="259" t="e">
        <f t="shared" ca="1" si="11"/>
        <v>#NAME?</v>
      </c>
      <c r="AP70" s="259">
        <v>143</v>
      </c>
      <c r="AQ70" s="259" t="e">
        <f t="shared" ca="1" si="12"/>
        <v>#NAME?</v>
      </c>
      <c r="AR70" s="259">
        <v>307</v>
      </c>
      <c r="AS70" s="262" t="e">
        <f t="shared" ca="1" si="13"/>
        <v>#NAME?</v>
      </c>
      <c r="AT70" s="263">
        <v>98</v>
      </c>
      <c r="AU70" s="749" t="e">
        <f t="shared" ca="1" si="14"/>
        <v>#NAME?</v>
      </c>
      <c r="AV70" s="281">
        <v>181.5</v>
      </c>
      <c r="AW70" s="749" t="e">
        <f t="shared" ca="1" si="15"/>
        <v>#NAME?</v>
      </c>
      <c r="AX70" s="262">
        <v>101</v>
      </c>
      <c r="AY70" s="260" t="e">
        <f t="shared" ca="1" si="16"/>
        <v>#NAME?</v>
      </c>
      <c r="AZ70" s="497">
        <v>629</v>
      </c>
      <c r="BA70" s="290" t="e">
        <f t="shared" ca="1" si="17"/>
        <v>#NAME?</v>
      </c>
      <c r="BB70" s="470"/>
      <c r="BC70" s="454" t="s">
        <v>802</v>
      </c>
      <c r="BD70" s="454"/>
    </row>
    <row r="71" spans="1:56">
      <c r="A71" s="249" t="s">
        <v>3273</v>
      </c>
      <c r="C71" s="249" t="s">
        <v>3400</v>
      </c>
      <c r="D71" s="499">
        <v>70</v>
      </c>
      <c r="E71" s="501" t="s">
        <v>791</v>
      </c>
      <c r="F71" s="348">
        <v>40058</v>
      </c>
      <c r="G71" s="454">
        <v>1</v>
      </c>
      <c r="H71" s="454"/>
      <c r="I71" s="454"/>
      <c r="J71" s="454">
        <v>1</v>
      </c>
      <c r="K71" s="448"/>
      <c r="L71" s="498">
        <v>145.82</v>
      </c>
      <c r="M71" s="498">
        <v>65.2</v>
      </c>
      <c r="N71" s="498">
        <v>179.84</v>
      </c>
      <c r="O71" s="500">
        <v>322</v>
      </c>
      <c r="P71" s="454"/>
      <c r="Q71" s="448">
        <v>1</v>
      </c>
      <c r="R71" s="454"/>
      <c r="S71" s="448">
        <v>1</v>
      </c>
      <c r="T71" s="454"/>
      <c r="U71" s="448">
        <v>1</v>
      </c>
      <c r="V71" s="454"/>
      <c r="W71" s="454">
        <v>1</v>
      </c>
      <c r="X71" s="454"/>
      <c r="Y71" s="5">
        <v>1</v>
      </c>
      <c r="Z71" s="211"/>
      <c r="AA71" s="211">
        <v>1</v>
      </c>
      <c r="AH71" s="499">
        <v>300</v>
      </c>
      <c r="AI71" s="498">
        <v>900</v>
      </c>
      <c r="AJ71" s="258">
        <v>120</v>
      </c>
      <c r="AK71" s="281" t="e">
        <f t="shared" ca="1" si="9"/>
        <v>#NAME?</v>
      </c>
      <c r="AL71" s="259">
        <v>116.5</v>
      </c>
      <c r="AM71" s="259" t="e">
        <f t="shared" ca="1" si="10"/>
        <v>#NAME?</v>
      </c>
      <c r="AN71" s="259">
        <v>97</v>
      </c>
      <c r="AO71" s="259" t="e">
        <f t="shared" ca="1" si="11"/>
        <v>#NAME?</v>
      </c>
      <c r="AP71" s="259">
        <v>176</v>
      </c>
      <c r="AQ71" s="259" t="e">
        <f t="shared" ca="1" si="12"/>
        <v>#NAME?</v>
      </c>
      <c r="AR71" s="259">
        <v>206.5</v>
      </c>
      <c r="AS71" s="262" t="e">
        <f t="shared" ca="1" si="13"/>
        <v>#NAME?</v>
      </c>
      <c r="AT71" s="263">
        <v>77</v>
      </c>
      <c r="AU71" s="749" t="e">
        <f t="shared" ca="1" si="14"/>
        <v>#NAME?</v>
      </c>
      <c r="AV71" s="281">
        <v>450</v>
      </c>
      <c r="AW71" s="749" t="e">
        <f t="shared" ca="1" si="15"/>
        <v>#NAME?</v>
      </c>
      <c r="AX71" s="262">
        <v>137.5</v>
      </c>
      <c r="AY71" s="260" t="e">
        <f t="shared" ca="1" si="16"/>
        <v>#NAME?</v>
      </c>
      <c r="AZ71" s="497">
        <v>1738</v>
      </c>
      <c r="BA71" s="290" t="e">
        <f t="shared" ca="1" si="17"/>
        <v>#NAME?</v>
      </c>
      <c r="BB71" s="343"/>
      <c r="BC71" s="454" t="s">
        <v>803</v>
      </c>
      <c r="BD71" s="454"/>
    </row>
    <row r="72" spans="1:56">
      <c r="A72" s="249" t="s">
        <v>3273</v>
      </c>
      <c r="C72" s="249" t="s">
        <v>3400</v>
      </c>
      <c r="D72" s="499">
        <v>71</v>
      </c>
      <c r="E72" s="501" t="s">
        <v>791</v>
      </c>
      <c r="F72" s="348">
        <v>40058</v>
      </c>
      <c r="G72" s="454">
        <v>1</v>
      </c>
      <c r="H72" s="454"/>
      <c r="I72" s="454"/>
      <c r="J72" s="454"/>
      <c r="K72" s="448">
        <v>1</v>
      </c>
      <c r="L72" s="498">
        <v>173.8</v>
      </c>
      <c r="M72" s="498">
        <v>76.599999999999994</v>
      </c>
      <c r="N72" s="498">
        <v>236.84</v>
      </c>
      <c r="O72" s="500">
        <v>793</v>
      </c>
      <c r="P72" s="454"/>
      <c r="Q72" s="448">
        <v>1</v>
      </c>
      <c r="R72" s="454"/>
      <c r="S72" s="448">
        <v>1</v>
      </c>
      <c r="T72" s="454"/>
      <c r="U72" s="448">
        <v>1</v>
      </c>
      <c r="V72" s="454"/>
      <c r="W72" s="454"/>
      <c r="X72" s="454">
        <v>1</v>
      </c>
      <c r="Y72" s="5">
        <v>1</v>
      </c>
      <c r="Z72" s="211">
        <v>1</v>
      </c>
      <c r="AA72" s="211"/>
      <c r="AH72" s="499">
        <v>300</v>
      </c>
      <c r="AI72" s="498">
        <v>1000</v>
      </c>
      <c r="AJ72" s="258">
        <v>520</v>
      </c>
      <c r="AK72" s="281" t="e">
        <f t="shared" ca="1" si="9"/>
        <v>#NAME?</v>
      </c>
      <c r="AL72" s="261">
        <v>6262</v>
      </c>
      <c r="AM72" s="259" t="e">
        <f t="shared" ca="1" si="10"/>
        <v>#NAME?</v>
      </c>
      <c r="AN72" s="261">
        <v>1118.5</v>
      </c>
      <c r="AO72" s="259" t="e">
        <f t="shared" ca="1" si="11"/>
        <v>#NAME?</v>
      </c>
      <c r="AP72" s="259">
        <v>183.5</v>
      </c>
      <c r="AQ72" s="259" t="e">
        <f t="shared" ca="1" si="12"/>
        <v>#NAME?</v>
      </c>
      <c r="AR72" s="259">
        <v>172</v>
      </c>
      <c r="AS72" s="262" t="e">
        <f t="shared" ca="1" si="13"/>
        <v>#NAME?</v>
      </c>
      <c r="AT72" s="263">
        <v>761</v>
      </c>
      <c r="AU72" s="749" t="e">
        <f t="shared" ca="1" si="14"/>
        <v>#NAME?</v>
      </c>
      <c r="AV72" s="281">
        <v>343.5</v>
      </c>
      <c r="AW72" s="749" t="e">
        <f t="shared" ca="1" si="15"/>
        <v>#NAME?</v>
      </c>
      <c r="AX72" s="262">
        <v>114.5</v>
      </c>
      <c r="AY72" s="260" t="e">
        <f t="shared" ca="1" si="16"/>
        <v>#NAME?</v>
      </c>
      <c r="AZ72" s="504">
        <v>5743</v>
      </c>
      <c r="BA72" s="290" t="e">
        <f t="shared" ca="1" si="17"/>
        <v>#NAME?</v>
      </c>
      <c r="BB72" s="343"/>
      <c r="BC72" s="454" t="s">
        <v>804</v>
      </c>
      <c r="BD72" s="454"/>
    </row>
    <row r="73" spans="1:56">
      <c r="A73" s="249" t="s">
        <v>3273</v>
      </c>
      <c r="C73" s="249" t="s">
        <v>3400</v>
      </c>
      <c r="D73" s="499">
        <v>72</v>
      </c>
      <c r="E73" s="501" t="s">
        <v>791</v>
      </c>
      <c r="F73" s="348">
        <v>40058</v>
      </c>
      <c r="G73" s="454"/>
      <c r="H73" s="454">
        <v>1</v>
      </c>
      <c r="I73" s="454"/>
      <c r="J73" s="454">
        <v>1</v>
      </c>
      <c r="K73" s="448"/>
      <c r="L73" s="498">
        <v>152.4</v>
      </c>
      <c r="M73" s="498">
        <v>64.5</v>
      </c>
      <c r="N73" s="498">
        <v>184.7</v>
      </c>
      <c r="O73" s="500">
        <v>305</v>
      </c>
      <c r="P73" s="454"/>
      <c r="Q73" s="448">
        <v>1</v>
      </c>
      <c r="R73" s="454"/>
      <c r="S73" s="448">
        <v>1</v>
      </c>
      <c r="T73" s="454"/>
      <c r="U73" s="448">
        <v>1</v>
      </c>
      <c r="V73" s="454"/>
      <c r="W73" s="454">
        <v>1</v>
      </c>
      <c r="X73" s="454"/>
      <c r="Y73" s="5">
        <v>1</v>
      </c>
      <c r="Z73" s="211">
        <v>1</v>
      </c>
      <c r="AA73" s="211"/>
      <c r="AH73" s="499">
        <v>300</v>
      </c>
      <c r="AI73" s="498">
        <v>700</v>
      </c>
      <c r="AJ73" s="258">
        <v>161</v>
      </c>
      <c r="AK73" s="281" t="e">
        <f t="shared" ca="1" si="9"/>
        <v>#NAME?</v>
      </c>
      <c r="AL73" s="261">
        <v>5290</v>
      </c>
      <c r="AM73" s="259" t="e">
        <f t="shared" ca="1" si="10"/>
        <v>#NAME?</v>
      </c>
      <c r="AN73" s="259">
        <v>88</v>
      </c>
      <c r="AO73" s="259" t="e">
        <f t="shared" ca="1" si="11"/>
        <v>#NAME?</v>
      </c>
      <c r="AP73" s="259">
        <v>105</v>
      </c>
      <c r="AQ73" s="259" t="e">
        <f t="shared" ca="1" si="12"/>
        <v>#NAME?</v>
      </c>
      <c r="AR73" s="259">
        <v>126</v>
      </c>
      <c r="AS73" s="262" t="e">
        <f t="shared" ca="1" si="13"/>
        <v>#NAME?</v>
      </c>
      <c r="AT73" s="263">
        <v>106</v>
      </c>
      <c r="AU73" s="749" t="e">
        <f t="shared" ca="1" si="14"/>
        <v>#NAME?</v>
      </c>
      <c r="AV73" s="281">
        <v>244.5</v>
      </c>
      <c r="AW73" s="749" t="e">
        <f t="shared" ca="1" si="15"/>
        <v>#NAME?</v>
      </c>
      <c r="AX73" s="262">
        <v>108</v>
      </c>
      <c r="AY73" s="260" t="e">
        <f t="shared" ca="1" si="16"/>
        <v>#NAME?</v>
      </c>
      <c r="AZ73" s="497">
        <v>905</v>
      </c>
      <c r="BA73" s="290" t="e">
        <f t="shared" ca="1" si="17"/>
        <v>#NAME?</v>
      </c>
      <c r="BB73" s="343"/>
      <c r="BC73" s="454" t="s">
        <v>805</v>
      </c>
      <c r="BD73" s="454"/>
    </row>
    <row r="74" spans="1:56">
      <c r="A74" s="249" t="s">
        <v>3273</v>
      </c>
      <c r="C74" s="249" t="s">
        <v>3400</v>
      </c>
      <c r="D74" s="499">
        <v>73</v>
      </c>
      <c r="E74" s="501" t="s">
        <v>791</v>
      </c>
      <c r="F74" s="348">
        <v>40058</v>
      </c>
      <c r="G74" s="454"/>
      <c r="H74" s="454">
        <v>1</v>
      </c>
      <c r="I74" s="454"/>
      <c r="J74" s="454"/>
      <c r="K74" s="448">
        <v>1</v>
      </c>
      <c r="L74" s="498">
        <v>168.74</v>
      </c>
      <c r="M74" s="498">
        <v>70.2</v>
      </c>
      <c r="N74" s="498">
        <v>217.8</v>
      </c>
      <c r="O74" s="500">
        <v>499</v>
      </c>
      <c r="P74" s="454"/>
      <c r="Q74" s="448">
        <v>1</v>
      </c>
      <c r="R74" s="454"/>
      <c r="S74" s="448">
        <v>1</v>
      </c>
      <c r="T74" s="454"/>
      <c r="U74" s="448">
        <v>1</v>
      </c>
      <c r="V74" s="454"/>
      <c r="W74" s="454">
        <v>1</v>
      </c>
      <c r="X74" s="454"/>
      <c r="Y74" s="5">
        <v>1</v>
      </c>
      <c r="Z74" s="211">
        <v>1</v>
      </c>
      <c r="AA74" s="211"/>
      <c r="AH74" s="499">
        <v>300</v>
      </c>
      <c r="AI74" s="498">
        <v>700</v>
      </c>
      <c r="AJ74" s="265">
        <v>2086</v>
      </c>
      <c r="AK74" s="281" t="e">
        <f t="shared" ca="1" si="9"/>
        <v>#NAME?</v>
      </c>
      <c r="AL74" s="330">
        <v>12459</v>
      </c>
      <c r="AM74" s="259" t="e">
        <f t="shared" ca="1" si="10"/>
        <v>#NAME?</v>
      </c>
      <c r="AN74" s="261">
        <v>3177</v>
      </c>
      <c r="AO74" s="259" t="e">
        <f t="shared" ca="1" si="11"/>
        <v>#NAME?</v>
      </c>
      <c r="AP74" s="259">
        <v>264</v>
      </c>
      <c r="AQ74" s="259" t="e">
        <f t="shared" ca="1" si="12"/>
        <v>#NAME?</v>
      </c>
      <c r="AR74" s="259">
        <v>456.5</v>
      </c>
      <c r="AS74" s="262" t="e">
        <f t="shared" ca="1" si="13"/>
        <v>#NAME?</v>
      </c>
      <c r="AT74" s="266">
        <v>2154.5</v>
      </c>
      <c r="AU74" s="749" t="e">
        <f t="shared" ca="1" si="14"/>
        <v>#NAME?</v>
      </c>
      <c r="AV74" s="283">
        <v>1842.5</v>
      </c>
      <c r="AW74" s="749" t="e">
        <f t="shared" ca="1" si="15"/>
        <v>#NAME?</v>
      </c>
      <c r="AX74" s="262">
        <v>418.5</v>
      </c>
      <c r="AY74" s="260" t="e">
        <f t="shared" ca="1" si="16"/>
        <v>#NAME?</v>
      </c>
      <c r="AZ74" s="497">
        <v>1998.5</v>
      </c>
      <c r="BA74" s="290" t="e">
        <f t="shared" ca="1" si="17"/>
        <v>#NAME?</v>
      </c>
      <c r="BB74" s="470"/>
      <c r="BC74" s="454" t="s">
        <v>806</v>
      </c>
      <c r="BD74" s="454"/>
    </row>
    <row r="75" spans="1:56">
      <c r="A75" s="249" t="s">
        <v>3273</v>
      </c>
      <c r="C75" s="249" t="s">
        <v>3400</v>
      </c>
      <c r="D75" s="499">
        <v>74</v>
      </c>
      <c r="E75" s="501" t="s">
        <v>791</v>
      </c>
      <c r="F75" s="348">
        <v>40058</v>
      </c>
      <c r="G75" s="454"/>
      <c r="H75" s="454">
        <v>1</v>
      </c>
      <c r="I75" s="454"/>
      <c r="J75" s="454">
        <v>1</v>
      </c>
      <c r="K75" s="448"/>
      <c r="L75" s="498">
        <v>134.69999999999999</v>
      </c>
      <c r="M75" s="498">
        <v>57.8</v>
      </c>
      <c r="N75" s="498">
        <v>182.6</v>
      </c>
      <c r="O75" s="500">
        <v>241</v>
      </c>
      <c r="P75" s="454"/>
      <c r="Q75" s="448">
        <v>1</v>
      </c>
      <c r="R75" s="454"/>
      <c r="S75" s="448">
        <v>1</v>
      </c>
      <c r="T75" s="454"/>
      <c r="U75" s="448">
        <v>1</v>
      </c>
      <c r="V75" s="454"/>
      <c r="W75" s="454">
        <v>1</v>
      </c>
      <c r="X75" s="454"/>
      <c r="Y75" s="5">
        <v>1</v>
      </c>
      <c r="Z75" s="211">
        <v>1</v>
      </c>
      <c r="AA75" s="211"/>
      <c r="AH75" s="499">
        <v>300</v>
      </c>
      <c r="AI75" s="498">
        <v>700</v>
      </c>
      <c r="AJ75" s="258">
        <v>325.5</v>
      </c>
      <c r="AK75" s="281" t="e">
        <f t="shared" ca="1" si="9"/>
        <v>#NAME?</v>
      </c>
      <c r="AL75" s="261">
        <v>6736.5</v>
      </c>
      <c r="AM75" s="259" t="e">
        <f t="shared" ca="1" si="10"/>
        <v>#NAME?</v>
      </c>
      <c r="AN75" s="259">
        <v>94</v>
      </c>
      <c r="AO75" s="259" t="e">
        <f t="shared" ca="1" si="11"/>
        <v>#NAME?</v>
      </c>
      <c r="AP75" s="259">
        <v>110</v>
      </c>
      <c r="AQ75" s="259" t="e">
        <f t="shared" ca="1" si="12"/>
        <v>#NAME?</v>
      </c>
      <c r="AR75" s="259">
        <v>102.5</v>
      </c>
      <c r="AS75" s="262" t="e">
        <f t="shared" ca="1" si="13"/>
        <v>#NAME?</v>
      </c>
      <c r="AT75" s="263">
        <v>71</v>
      </c>
      <c r="AU75" s="749" t="e">
        <f t="shared" ca="1" si="14"/>
        <v>#NAME?</v>
      </c>
      <c r="AV75" s="281">
        <v>235</v>
      </c>
      <c r="AW75" s="749" t="e">
        <f t="shared" ca="1" si="15"/>
        <v>#NAME?</v>
      </c>
      <c r="AX75" s="262">
        <v>106</v>
      </c>
      <c r="AY75" s="260" t="e">
        <f t="shared" ca="1" si="16"/>
        <v>#NAME?</v>
      </c>
      <c r="AZ75" s="497">
        <v>859</v>
      </c>
      <c r="BA75" s="290" t="e">
        <f t="shared" ca="1" si="17"/>
        <v>#NAME?</v>
      </c>
      <c r="BB75" s="343"/>
      <c r="BC75" s="505" t="s">
        <v>807</v>
      </c>
      <c r="BD75" s="454" t="s">
        <v>808</v>
      </c>
    </row>
    <row r="76" spans="1:56">
      <c r="A76" s="249" t="s">
        <v>3273</v>
      </c>
      <c r="C76" s="249" t="s">
        <v>3400</v>
      </c>
      <c r="D76" s="499">
        <v>75</v>
      </c>
      <c r="E76" s="501" t="s">
        <v>791</v>
      </c>
      <c r="F76" s="348">
        <v>40058</v>
      </c>
      <c r="G76" s="454">
        <v>1</v>
      </c>
      <c r="H76" s="454"/>
      <c r="I76" s="454"/>
      <c r="J76" s="454"/>
      <c r="K76" s="448">
        <v>1</v>
      </c>
      <c r="L76" s="498">
        <v>164.6</v>
      </c>
      <c r="M76" s="498">
        <v>76.7</v>
      </c>
      <c r="N76" s="498">
        <v>228.62</v>
      </c>
      <c r="O76" s="500">
        <v>736</v>
      </c>
      <c r="P76" s="454"/>
      <c r="Q76" s="448">
        <v>1</v>
      </c>
      <c r="R76" s="454"/>
      <c r="S76" s="448">
        <v>1</v>
      </c>
      <c r="T76" s="454"/>
      <c r="U76" s="448">
        <v>1</v>
      </c>
      <c r="V76" s="454"/>
      <c r="W76" s="454">
        <v>1</v>
      </c>
      <c r="X76" s="454"/>
      <c r="Y76" s="5">
        <v>1</v>
      </c>
      <c r="Z76" s="211">
        <v>1</v>
      </c>
      <c r="AA76" s="211"/>
      <c r="AH76" s="499">
        <v>300</v>
      </c>
      <c r="AI76" s="498">
        <v>700</v>
      </c>
      <c r="AJ76" s="265">
        <v>2868</v>
      </c>
      <c r="AK76" s="281" t="e">
        <f t="shared" ca="1" si="9"/>
        <v>#NAME?</v>
      </c>
      <c r="AL76" s="330">
        <v>20017</v>
      </c>
      <c r="AM76" s="259" t="e">
        <f t="shared" ca="1" si="10"/>
        <v>#NAME?</v>
      </c>
      <c r="AN76" s="259">
        <v>160</v>
      </c>
      <c r="AO76" s="259" t="e">
        <f t="shared" ca="1" si="11"/>
        <v>#NAME?</v>
      </c>
      <c r="AP76" s="261">
        <v>6940</v>
      </c>
      <c r="AQ76" s="259" t="e">
        <f t="shared" ca="1" si="12"/>
        <v>#NAME?</v>
      </c>
      <c r="AR76" s="261">
        <v>11878</v>
      </c>
      <c r="AS76" s="262" t="e">
        <f t="shared" ca="1" si="13"/>
        <v>#NAME?</v>
      </c>
      <c r="AT76" s="263">
        <v>137</v>
      </c>
      <c r="AU76" s="749" t="e">
        <f t="shared" ca="1" si="14"/>
        <v>#NAME?</v>
      </c>
      <c r="AV76" s="283">
        <v>1873</v>
      </c>
      <c r="AW76" s="749" t="e">
        <f t="shared" ca="1" si="15"/>
        <v>#NAME?</v>
      </c>
      <c r="AX76" s="262">
        <v>278</v>
      </c>
      <c r="AY76" s="260" t="e">
        <f t="shared" ca="1" si="16"/>
        <v>#NAME?</v>
      </c>
      <c r="AZ76" s="504">
        <v>4431</v>
      </c>
      <c r="BA76" s="290" t="e">
        <f t="shared" ca="1" si="17"/>
        <v>#NAME?</v>
      </c>
      <c r="BB76" s="470"/>
      <c r="BC76" s="454" t="s">
        <v>809</v>
      </c>
      <c r="BD76" s="454"/>
    </row>
    <row r="77" spans="1:56">
      <c r="A77" s="249" t="s">
        <v>3273</v>
      </c>
      <c r="C77" s="249" t="s">
        <v>3400</v>
      </c>
      <c r="D77" s="499">
        <v>76</v>
      </c>
      <c r="E77" s="501" t="s">
        <v>791</v>
      </c>
      <c r="F77" s="348">
        <v>40058</v>
      </c>
      <c r="G77" s="454">
        <v>1</v>
      </c>
      <c r="H77" s="454"/>
      <c r="I77" s="454"/>
      <c r="J77" s="454"/>
      <c r="K77" s="448">
        <v>1</v>
      </c>
      <c r="L77" s="498">
        <v>172.41</v>
      </c>
      <c r="M77" s="498">
        <v>71.7</v>
      </c>
      <c r="N77" s="498">
        <v>230.64</v>
      </c>
      <c r="O77" s="500">
        <v>725</v>
      </c>
      <c r="P77" s="454"/>
      <c r="Q77" s="448">
        <v>1</v>
      </c>
      <c r="R77" s="454"/>
      <c r="S77" s="448">
        <v>1</v>
      </c>
      <c r="T77" s="454"/>
      <c r="U77" s="448">
        <v>1</v>
      </c>
      <c r="V77" s="454"/>
      <c r="W77" s="454"/>
      <c r="X77" s="454">
        <v>1</v>
      </c>
      <c r="Y77" s="5">
        <v>1</v>
      </c>
      <c r="Z77" s="211">
        <v>1</v>
      </c>
      <c r="AA77" s="211"/>
      <c r="AH77" s="499">
        <v>300</v>
      </c>
      <c r="AI77" s="498">
        <v>800</v>
      </c>
      <c r="AJ77" s="265">
        <v>1518</v>
      </c>
      <c r="AK77" s="281" t="e">
        <f t="shared" ca="1" si="9"/>
        <v>#NAME?</v>
      </c>
      <c r="AL77" s="261">
        <v>3640.5</v>
      </c>
      <c r="AM77" s="259" t="e">
        <f t="shared" ca="1" si="10"/>
        <v>#NAME?</v>
      </c>
      <c r="AN77" s="261">
        <v>1954</v>
      </c>
      <c r="AO77" s="259" t="e">
        <f t="shared" ca="1" si="11"/>
        <v>#NAME?</v>
      </c>
      <c r="AP77" s="261">
        <v>1348</v>
      </c>
      <c r="AQ77" s="259" t="e">
        <f t="shared" ca="1" si="12"/>
        <v>#NAME?</v>
      </c>
      <c r="AR77" s="259">
        <v>310</v>
      </c>
      <c r="AS77" s="262" t="e">
        <f t="shared" ca="1" si="13"/>
        <v>#NAME?</v>
      </c>
      <c r="AT77" s="266">
        <v>1697</v>
      </c>
      <c r="AU77" s="749" t="e">
        <f t="shared" ca="1" si="14"/>
        <v>#NAME?</v>
      </c>
      <c r="AV77" s="283">
        <v>1701</v>
      </c>
      <c r="AW77" s="749" t="e">
        <f t="shared" ca="1" si="15"/>
        <v>#NAME?</v>
      </c>
      <c r="AX77" s="262">
        <v>573</v>
      </c>
      <c r="AY77" s="260" t="e">
        <f t="shared" ca="1" si="16"/>
        <v>#NAME?</v>
      </c>
      <c r="AZ77" s="497">
        <v>3478</v>
      </c>
      <c r="BA77" s="290" t="e">
        <f t="shared" ca="1" si="17"/>
        <v>#NAME?</v>
      </c>
      <c r="BB77" s="343"/>
      <c r="BC77" s="454" t="s">
        <v>810</v>
      </c>
      <c r="BD77" s="454"/>
    </row>
    <row r="78" spans="1:56">
      <c r="A78" s="249" t="s">
        <v>3273</v>
      </c>
      <c r="C78" s="249" t="s">
        <v>3400</v>
      </c>
      <c r="D78" s="499">
        <v>77</v>
      </c>
      <c r="E78" s="501" t="s">
        <v>791</v>
      </c>
      <c r="F78" s="348">
        <v>40058</v>
      </c>
      <c r="G78" s="454">
        <v>1</v>
      </c>
      <c r="H78" s="454"/>
      <c r="I78" s="454"/>
      <c r="J78" s="454"/>
      <c r="K78" s="448">
        <v>1</v>
      </c>
      <c r="L78" s="498">
        <v>174.6</v>
      </c>
      <c r="M78" s="498">
        <v>75.599999999999994</v>
      </c>
      <c r="N78" s="498">
        <v>230.42</v>
      </c>
      <c r="O78" s="500">
        <v>788</v>
      </c>
      <c r="P78" s="454"/>
      <c r="Q78" s="448">
        <v>1</v>
      </c>
      <c r="R78" s="454"/>
      <c r="S78" s="448">
        <v>1</v>
      </c>
      <c r="T78" s="454"/>
      <c r="U78" s="448">
        <v>1</v>
      </c>
      <c r="V78" s="454"/>
      <c r="W78" s="454"/>
      <c r="X78" s="454">
        <v>1</v>
      </c>
      <c r="Y78" s="5">
        <v>1</v>
      </c>
      <c r="Z78" s="211"/>
      <c r="AA78" s="211">
        <v>1</v>
      </c>
      <c r="AH78" s="499">
        <v>300</v>
      </c>
      <c r="AI78" s="498">
        <v>800</v>
      </c>
      <c r="AJ78" s="258">
        <v>172</v>
      </c>
      <c r="AK78" s="281" t="e">
        <f t="shared" ca="1" si="9"/>
        <v>#NAME?</v>
      </c>
      <c r="AL78" s="261">
        <v>2798</v>
      </c>
      <c r="AM78" s="259" t="e">
        <f t="shared" ca="1" si="10"/>
        <v>#NAME?</v>
      </c>
      <c r="AN78" s="259">
        <v>110</v>
      </c>
      <c r="AO78" s="259" t="e">
        <f t="shared" ca="1" si="11"/>
        <v>#NAME?</v>
      </c>
      <c r="AP78" s="259">
        <v>139.5</v>
      </c>
      <c r="AQ78" s="259" t="e">
        <f t="shared" ca="1" si="12"/>
        <v>#NAME?</v>
      </c>
      <c r="AR78" s="259">
        <v>192.5</v>
      </c>
      <c r="AS78" s="262" t="e">
        <f t="shared" ca="1" si="13"/>
        <v>#NAME?</v>
      </c>
      <c r="AT78" s="263">
        <v>85.5</v>
      </c>
      <c r="AU78" s="749" t="e">
        <f t="shared" ca="1" si="14"/>
        <v>#NAME?</v>
      </c>
      <c r="AV78" s="281">
        <v>310</v>
      </c>
      <c r="AW78" s="749" t="e">
        <f t="shared" ca="1" si="15"/>
        <v>#NAME?</v>
      </c>
      <c r="AX78" s="262">
        <v>94.5</v>
      </c>
      <c r="AY78" s="260" t="e">
        <f t="shared" ca="1" si="16"/>
        <v>#NAME?</v>
      </c>
      <c r="AZ78" s="497">
        <v>3204</v>
      </c>
      <c r="BA78" s="290" t="e">
        <f t="shared" ca="1" si="17"/>
        <v>#NAME?</v>
      </c>
      <c r="BB78" s="343"/>
      <c r="BC78" s="454" t="s">
        <v>811</v>
      </c>
      <c r="BD78" s="454"/>
    </row>
    <row r="79" spans="1:56">
      <c r="A79" s="249" t="s">
        <v>3273</v>
      </c>
      <c r="C79" s="249" t="s">
        <v>3400</v>
      </c>
      <c r="D79" s="499">
        <v>78</v>
      </c>
      <c r="E79" s="501" t="s">
        <v>812</v>
      </c>
      <c r="F79" s="348">
        <v>40059</v>
      </c>
      <c r="G79" s="454">
        <v>1</v>
      </c>
      <c r="H79" s="454"/>
      <c r="I79" s="454"/>
      <c r="J79" s="454"/>
      <c r="K79" s="448">
        <v>1</v>
      </c>
      <c r="L79" s="498">
        <v>171.61</v>
      </c>
      <c r="M79" s="498">
        <v>73.52</v>
      </c>
      <c r="N79" s="498">
        <v>220.21</v>
      </c>
      <c r="O79" s="500">
        <v>728</v>
      </c>
      <c r="P79" s="454"/>
      <c r="Q79" s="448">
        <v>1</v>
      </c>
      <c r="R79" s="454"/>
      <c r="S79" s="448">
        <v>1</v>
      </c>
      <c r="T79" s="454"/>
      <c r="U79" s="448">
        <v>1</v>
      </c>
      <c r="V79" s="454"/>
      <c r="W79" s="454"/>
      <c r="X79" s="454">
        <v>1</v>
      </c>
      <c r="Y79" s="5">
        <v>1</v>
      </c>
      <c r="Z79" s="211">
        <v>1</v>
      </c>
      <c r="AA79" s="211"/>
      <c r="AH79" s="499">
        <v>300</v>
      </c>
      <c r="AI79" s="498">
        <v>700</v>
      </c>
      <c r="AJ79" s="258">
        <v>293</v>
      </c>
      <c r="AK79" s="281" t="e">
        <f t="shared" ca="1" si="9"/>
        <v>#NAME?</v>
      </c>
      <c r="AL79" s="261">
        <v>4085</v>
      </c>
      <c r="AM79" s="259" t="e">
        <f t="shared" ca="1" si="10"/>
        <v>#NAME?</v>
      </c>
      <c r="AN79" s="259">
        <v>280.5</v>
      </c>
      <c r="AO79" s="259" t="e">
        <f t="shared" ca="1" si="11"/>
        <v>#NAME?</v>
      </c>
      <c r="AP79" s="259">
        <v>97.5</v>
      </c>
      <c r="AQ79" s="259" t="e">
        <f t="shared" ca="1" si="12"/>
        <v>#NAME?</v>
      </c>
      <c r="AR79" s="259">
        <v>220</v>
      </c>
      <c r="AS79" s="262" t="e">
        <f t="shared" ca="1" si="13"/>
        <v>#NAME?</v>
      </c>
      <c r="AT79" s="263">
        <v>183</v>
      </c>
      <c r="AU79" s="749" t="e">
        <f t="shared" ca="1" si="14"/>
        <v>#NAME?</v>
      </c>
      <c r="AV79" s="281">
        <v>421</v>
      </c>
      <c r="AW79" s="749" t="e">
        <f t="shared" ca="1" si="15"/>
        <v>#NAME?</v>
      </c>
      <c r="AX79" s="262">
        <v>104.5</v>
      </c>
      <c r="AY79" s="260" t="e">
        <f t="shared" ca="1" si="16"/>
        <v>#NAME?</v>
      </c>
      <c r="AZ79" s="497">
        <v>3693</v>
      </c>
      <c r="BA79" s="290" t="e">
        <f t="shared" ca="1" si="17"/>
        <v>#NAME?</v>
      </c>
      <c r="BB79" s="343"/>
      <c r="BC79" s="454" t="s">
        <v>813</v>
      </c>
      <c r="BD79" s="454"/>
    </row>
    <row r="80" spans="1:56">
      <c r="A80" s="249" t="s">
        <v>3273</v>
      </c>
      <c r="C80" s="249" t="s">
        <v>3400</v>
      </c>
      <c r="D80" s="499">
        <v>79</v>
      </c>
      <c r="E80" s="501" t="s">
        <v>812</v>
      </c>
      <c r="F80" s="348">
        <v>40059</v>
      </c>
      <c r="G80" s="454">
        <v>1</v>
      </c>
      <c r="H80" s="454"/>
      <c r="I80" s="454"/>
      <c r="J80" s="454"/>
      <c r="K80" s="448">
        <v>1</v>
      </c>
      <c r="L80" s="498">
        <v>169.4</v>
      </c>
      <c r="M80" s="498">
        <v>75.599999999999994</v>
      </c>
      <c r="N80" s="498">
        <v>228.74</v>
      </c>
      <c r="O80" s="500">
        <v>783</v>
      </c>
      <c r="P80" s="454"/>
      <c r="Q80" s="448">
        <v>1</v>
      </c>
      <c r="R80" s="454"/>
      <c r="S80" s="448">
        <v>1</v>
      </c>
      <c r="T80" s="454"/>
      <c r="U80" s="448">
        <v>1</v>
      </c>
      <c r="V80" s="454"/>
      <c r="W80" s="454"/>
      <c r="X80" s="454">
        <v>1</v>
      </c>
      <c r="Y80" s="5">
        <v>1</v>
      </c>
      <c r="Z80" s="211"/>
      <c r="AA80" s="211">
        <v>1</v>
      </c>
      <c r="AH80" s="499">
        <v>300</v>
      </c>
      <c r="AI80" s="498">
        <v>500</v>
      </c>
      <c r="AJ80" s="258">
        <v>634</v>
      </c>
      <c r="AK80" s="281" t="e">
        <f t="shared" ca="1" si="9"/>
        <v>#NAME?</v>
      </c>
      <c r="AL80" s="330">
        <v>22677.5</v>
      </c>
      <c r="AM80" s="259" t="e">
        <f t="shared" ca="1" si="10"/>
        <v>#NAME?</v>
      </c>
      <c r="AN80" s="259">
        <v>141</v>
      </c>
      <c r="AO80" s="259" t="e">
        <f t="shared" ca="1" si="11"/>
        <v>#NAME?</v>
      </c>
      <c r="AP80" s="259">
        <v>133.5</v>
      </c>
      <c r="AQ80" s="259" t="e">
        <f t="shared" ca="1" si="12"/>
        <v>#NAME?</v>
      </c>
      <c r="AR80" s="259">
        <v>94.5</v>
      </c>
      <c r="AS80" s="262" t="e">
        <f t="shared" ca="1" si="13"/>
        <v>#NAME?</v>
      </c>
      <c r="AT80" s="263">
        <v>107</v>
      </c>
      <c r="AU80" s="749" t="e">
        <f t="shared" ca="1" si="14"/>
        <v>#NAME?</v>
      </c>
      <c r="AV80" s="281">
        <v>370</v>
      </c>
      <c r="AW80" s="749" t="e">
        <f t="shared" ca="1" si="15"/>
        <v>#NAME?</v>
      </c>
      <c r="AX80" s="262">
        <v>114</v>
      </c>
      <c r="AY80" s="260" t="e">
        <f t="shared" ca="1" si="16"/>
        <v>#NAME?</v>
      </c>
      <c r="AZ80" s="497">
        <v>2138.5</v>
      </c>
      <c r="BA80" s="290" t="e">
        <f t="shared" ca="1" si="17"/>
        <v>#NAME?</v>
      </c>
      <c r="BB80" s="343"/>
      <c r="BC80" s="454" t="s">
        <v>814</v>
      </c>
      <c r="BD80" s="454"/>
    </row>
    <row r="81" spans="1:56">
      <c r="A81" s="249" t="s">
        <v>3273</v>
      </c>
      <c r="C81" s="249" t="s">
        <v>3400</v>
      </c>
      <c r="D81" s="499">
        <v>80</v>
      </c>
      <c r="E81" s="501" t="s">
        <v>812</v>
      </c>
      <c r="F81" s="348">
        <v>40059</v>
      </c>
      <c r="G81" s="454">
        <v>1</v>
      </c>
      <c r="H81" s="454"/>
      <c r="I81" s="454"/>
      <c r="J81" s="454">
        <v>1</v>
      </c>
      <c r="K81" s="448"/>
      <c r="L81" s="498">
        <v>134.52000000000001</v>
      </c>
      <c r="M81" s="498">
        <v>60.67</v>
      </c>
      <c r="N81" s="498">
        <v>149.87</v>
      </c>
      <c r="O81" s="500">
        <v>220</v>
      </c>
      <c r="P81" s="454"/>
      <c r="Q81" s="448">
        <v>1</v>
      </c>
      <c r="R81" s="454"/>
      <c r="S81" s="448">
        <v>1</v>
      </c>
      <c r="T81" s="454"/>
      <c r="U81" s="448">
        <v>1</v>
      </c>
      <c r="V81" s="454"/>
      <c r="W81" s="454">
        <v>1</v>
      </c>
      <c r="X81" s="454"/>
      <c r="Y81" s="5">
        <v>1</v>
      </c>
      <c r="Z81" s="211">
        <v>1</v>
      </c>
      <c r="AA81" s="211"/>
      <c r="AH81" s="499">
        <v>300</v>
      </c>
      <c r="AI81" s="498">
        <v>1200</v>
      </c>
      <c r="AJ81" s="258">
        <v>549.5</v>
      </c>
      <c r="AK81" s="281" t="e">
        <f t="shared" ca="1" si="9"/>
        <v>#NAME?</v>
      </c>
      <c r="AL81" s="330">
        <v>13713</v>
      </c>
      <c r="AM81" s="259" t="e">
        <f t="shared" ca="1" si="10"/>
        <v>#NAME?</v>
      </c>
      <c r="AN81" s="259">
        <v>154</v>
      </c>
      <c r="AO81" s="259" t="e">
        <f t="shared" ca="1" si="11"/>
        <v>#NAME?</v>
      </c>
      <c r="AP81" s="259">
        <v>130</v>
      </c>
      <c r="AQ81" s="259" t="e">
        <f t="shared" ca="1" si="12"/>
        <v>#NAME?</v>
      </c>
      <c r="AR81" s="259">
        <v>167</v>
      </c>
      <c r="AS81" s="262" t="e">
        <f t="shared" ca="1" si="13"/>
        <v>#NAME?</v>
      </c>
      <c r="AT81" s="263">
        <v>109</v>
      </c>
      <c r="AU81" s="749" t="e">
        <f t="shared" ca="1" si="14"/>
        <v>#NAME?</v>
      </c>
      <c r="AV81" s="281">
        <v>171.5</v>
      </c>
      <c r="AW81" s="749" t="e">
        <f t="shared" ca="1" si="15"/>
        <v>#NAME?</v>
      </c>
      <c r="AX81" s="262">
        <v>98</v>
      </c>
      <c r="AY81" s="260" t="e">
        <f t="shared" ca="1" si="16"/>
        <v>#NAME?</v>
      </c>
      <c r="AZ81" s="497">
        <v>2649</v>
      </c>
      <c r="BA81" s="290" t="e">
        <f t="shared" ca="1" si="17"/>
        <v>#NAME?</v>
      </c>
      <c r="BB81" s="470"/>
      <c r="BC81" s="454" t="s">
        <v>815</v>
      </c>
      <c r="BD81" s="454"/>
    </row>
    <row r="82" spans="1:56">
      <c r="A82" s="249" t="s">
        <v>3273</v>
      </c>
      <c r="C82" s="249" t="s">
        <v>3400</v>
      </c>
      <c r="D82" s="499">
        <v>81</v>
      </c>
      <c r="E82" s="501" t="s">
        <v>812</v>
      </c>
      <c r="F82" s="348">
        <v>40059</v>
      </c>
      <c r="G82" s="454"/>
      <c r="H82" s="454">
        <v>1</v>
      </c>
      <c r="I82" s="454"/>
      <c r="J82" s="454"/>
      <c r="K82" s="448">
        <v>1</v>
      </c>
      <c r="L82" s="498">
        <v>172.47</v>
      </c>
      <c r="M82" s="498">
        <v>77.67</v>
      </c>
      <c r="N82" s="498">
        <v>228.85</v>
      </c>
      <c r="O82" s="500">
        <v>596</v>
      </c>
      <c r="P82" s="454"/>
      <c r="Q82" s="448">
        <v>1</v>
      </c>
      <c r="R82" s="454">
        <v>1</v>
      </c>
      <c r="S82" s="448"/>
      <c r="T82" s="454"/>
      <c r="U82" s="448">
        <v>1</v>
      </c>
      <c r="V82" s="454"/>
      <c r="W82" s="454">
        <v>1</v>
      </c>
      <c r="X82" s="454"/>
      <c r="Y82" s="5">
        <v>1</v>
      </c>
      <c r="Z82" s="211"/>
      <c r="AA82" s="211">
        <v>1</v>
      </c>
      <c r="AH82" s="499">
        <v>300</v>
      </c>
      <c r="AI82" s="498">
        <v>1000</v>
      </c>
      <c r="AJ82" s="258">
        <v>155.5</v>
      </c>
      <c r="AK82" s="281" t="e">
        <f t="shared" ca="1" si="9"/>
        <v>#NAME?</v>
      </c>
      <c r="AL82" s="259">
        <v>651</v>
      </c>
      <c r="AM82" s="259" t="e">
        <f t="shared" ca="1" si="10"/>
        <v>#NAME?</v>
      </c>
      <c r="AN82" s="259">
        <v>181</v>
      </c>
      <c r="AO82" s="259" t="e">
        <f t="shared" ca="1" si="11"/>
        <v>#NAME?</v>
      </c>
      <c r="AP82" s="259">
        <v>141</v>
      </c>
      <c r="AQ82" s="259" t="e">
        <f t="shared" ca="1" si="12"/>
        <v>#NAME?</v>
      </c>
      <c r="AR82" s="259">
        <v>182</v>
      </c>
      <c r="AS82" s="262" t="e">
        <f t="shared" ca="1" si="13"/>
        <v>#NAME?</v>
      </c>
      <c r="AT82" s="263">
        <v>156</v>
      </c>
      <c r="AU82" s="749" t="e">
        <f t="shared" ca="1" si="14"/>
        <v>#NAME?</v>
      </c>
      <c r="AV82" s="283">
        <v>1576</v>
      </c>
      <c r="AW82" s="749" t="e">
        <f t="shared" ca="1" si="15"/>
        <v>#NAME?</v>
      </c>
      <c r="AX82" s="262">
        <v>153</v>
      </c>
      <c r="AY82" s="260" t="e">
        <f t="shared" ca="1" si="16"/>
        <v>#NAME?</v>
      </c>
      <c r="AZ82" s="504">
        <v>6628.5</v>
      </c>
      <c r="BA82" s="290" t="e">
        <f t="shared" ca="1" si="17"/>
        <v>#NAME?</v>
      </c>
      <c r="BB82" s="343"/>
      <c r="BC82" s="506" t="s">
        <v>816</v>
      </c>
      <c r="BD82" s="454" t="s">
        <v>817</v>
      </c>
    </row>
    <row r="83" spans="1:56">
      <c r="A83" s="249" t="s">
        <v>3273</v>
      </c>
      <c r="C83" s="249" t="s">
        <v>3400</v>
      </c>
      <c r="D83" s="499">
        <v>82</v>
      </c>
      <c r="E83" s="501" t="s">
        <v>812</v>
      </c>
      <c r="F83" s="348">
        <v>40059</v>
      </c>
      <c r="G83" s="454">
        <v>1</v>
      </c>
      <c r="H83" s="454"/>
      <c r="I83" s="454"/>
      <c r="J83" s="454"/>
      <c r="K83" s="448">
        <v>1</v>
      </c>
      <c r="L83" s="498">
        <v>177.62</v>
      </c>
      <c r="M83" s="498">
        <v>78.94</v>
      </c>
      <c r="N83" s="498">
        <v>238.6</v>
      </c>
      <c r="O83" s="500">
        <v>912</v>
      </c>
      <c r="P83" s="454"/>
      <c r="Q83" s="448">
        <v>1</v>
      </c>
      <c r="R83" s="454"/>
      <c r="S83" s="448">
        <v>1</v>
      </c>
      <c r="T83" s="454"/>
      <c r="U83" s="448">
        <v>1</v>
      </c>
      <c r="V83" s="454"/>
      <c r="W83" s="454"/>
      <c r="X83" s="454">
        <v>1</v>
      </c>
      <c r="Y83" s="5">
        <v>1</v>
      </c>
      <c r="Z83" s="211">
        <v>1</v>
      </c>
      <c r="AA83" s="211"/>
      <c r="AH83" s="499">
        <v>300</v>
      </c>
      <c r="AI83" s="498">
        <v>800</v>
      </c>
      <c r="AJ83" s="258">
        <v>610</v>
      </c>
      <c r="AK83" s="281" t="e">
        <f t="shared" ca="1" si="9"/>
        <v>#NAME?</v>
      </c>
      <c r="AL83" s="330">
        <v>23922</v>
      </c>
      <c r="AM83" s="259" t="e">
        <f t="shared" ca="1" si="10"/>
        <v>#NAME?</v>
      </c>
      <c r="AN83" s="259">
        <v>147</v>
      </c>
      <c r="AO83" s="259" t="e">
        <f t="shared" ca="1" si="11"/>
        <v>#NAME?</v>
      </c>
      <c r="AP83" s="259">
        <v>119</v>
      </c>
      <c r="AQ83" s="259" t="e">
        <f t="shared" ca="1" si="12"/>
        <v>#NAME?</v>
      </c>
      <c r="AR83" s="259">
        <v>256.5</v>
      </c>
      <c r="AS83" s="262" t="e">
        <f t="shared" ca="1" si="13"/>
        <v>#NAME?</v>
      </c>
      <c r="AT83" s="263">
        <v>77</v>
      </c>
      <c r="AU83" s="749" t="e">
        <f t="shared" ca="1" si="14"/>
        <v>#NAME?</v>
      </c>
      <c r="AV83" s="281">
        <v>188</v>
      </c>
      <c r="AW83" s="749" t="e">
        <f t="shared" ca="1" si="15"/>
        <v>#NAME?</v>
      </c>
      <c r="AX83" s="262">
        <v>113.5</v>
      </c>
      <c r="AY83" s="260" t="e">
        <f t="shared" ca="1" si="16"/>
        <v>#NAME?</v>
      </c>
      <c r="AZ83" s="497">
        <v>2652.5</v>
      </c>
      <c r="BA83" s="290" t="e">
        <f t="shared" ca="1" si="17"/>
        <v>#NAME?</v>
      </c>
      <c r="BB83" s="470"/>
      <c r="BC83" s="454" t="s">
        <v>818</v>
      </c>
      <c r="BD83" s="454"/>
    </row>
    <row r="84" spans="1:56">
      <c r="A84" s="249" t="s">
        <v>3273</v>
      </c>
      <c r="C84" s="249" t="s">
        <v>3400</v>
      </c>
      <c r="D84" s="499">
        <v>83</v>
      </c>
      <c r="E84" s="501" t="s">
        <v>819</v>
      </c>
      <c r="F84" s="348">
        <v>40060</v>
      </c>
      <c r="G84" s="454"/>
      <c r="H84" s="454">
        <v>1</v>
      </c>
      <c r="I84" s="454"/>
      <c r="J84" s="454"/>
      <c r="K84" s="448">
        <v>1</v>
      </c>
      <c r="L84" s="498">
        <v>164.72</v>
      </c>
      <c r="M84" s="498">
        <v>70.86</v>
      </c>
      <c r="N84" s="498">
        <v>218.62</v>
      </c>
      <c r="O84" s="500">
        <v>508</v>
      </c>
      <c r="P84" s="454"/>
      <c r="Q84" s="448">
        <v>1</v>
      </c>
      <c r="R84" s="454">
        <v>1</v>
      </c>
      <c r="S84" s="448"/>
      <c r="T84" s="454"/>
      <c r="U84" s="448">
        <v>1</v>
      </c>
      <c r="V84" s="454"/>
      <c r="W84" s="454">
        <v>1</v>
      </c>
      <c r="X84" s="454"/>
      <c r="Y84" s="5">
        <v>1</v>
      </c>
      <c r="Z84" s="211"/>
      <c r="AA84" s="211">
        <v>1</v>
      </c>
      <c r="AH84" s="499">
        <v>300</v>
      </c>
      <c r="AI84" s="498">
        <v>900</v>
      </c>
      <c r="AJ84" s="258">
        <v>246</v>
      </c>
      <c r="AK84" s="281" t="e">
        <f t="shared" ca="1" si="9"/>
        <v>#NAME?</v>
      </c>
      <c r="AL84" s="330">
        <v>11532</v>
      </c>
      <c r="AM84" s="259" t="e">
        <f t="shared" ca="1" si="10"/>
        <v>#NAME?</v>
      </c>
      <c r="AN84" s="259">
        <v>124.5</v>
      </c>
      <c r="AO84" s="259" t="e">
        <f t="shared" ca="1" si="11"/>
        <v>#NAME?</v>
      </c>
      <c r="AP84" s="259">
        <v>106</v>
      </c>
      <c r="AQ84" s="259" t="e">
        <f t="shared" ca="1" si="12"/>
        <v>#NAME?</v>
      </c>
      <c r="AR84" s="259">
        <v>108.5</v>
      </c>
      <c r="AS84" s="262" t="e">
        <f t="shared" ca="1" si="13"/>
        <v>#NAME?</v>
      </c>
      <c r="AT84" s="263">
        <v>103.5</v>
      </c>
      <c r="AU84" s="749" t="e">
        <f t="shared" ca="1" si="14"/>
        <v>#NAME?</v>
      </c>
      <c r="AV84" s="281">
        <v>200.5</v>
      </c>
      <c r="AW84" s="749" t="e">
        <f t="shared" ca="1" si="15"/>
        <v>#NAME?</v>
      </c>
      <c r="AX84" s="262">
        <v>113</v>
      </c>
      <c r="AY84" s="260" t="e">
        <f t="shared" ca="1" si="16"/>
        <v>#NAME?</v>
      </c>
      <c r="AZ84" s="497">
        <v>3294.5</v>
      </c>
      <c r="BA84" s="290" t="e">
        <f t="shared" ca="1" si="17"/>
        <v>#NAME?</v>
      </c>
      <c r="BB84" s="343"/>
      <c r="BC84" s="454" t="s">
        <v>820</v>
      </c>
      <c r="BD84" s="454"/>
    </row>
    <row r="85" spans="1:56">
      <c r="A85" s="249" t="s">
        <v>3273</v>
      </c>
      <c r="C85" s="249" t="s">
        <v>3400</v>
      </c>
      <c r="D85" s="499">
        <v>84</v>
      </c>
      <c r="E85" s="501" t="s">
        <v>819</v>
      </c>
      <c r="F85" s="348">
        <v>40060</v>
      </c>
      <c r="G85" s="454"/>
      <c r="H85" s="454">
        <v>1</v>
      </c>
      <c r="I85" s="454"/>
      <c r="J85" s="454">
        <v>1</v>
      </c>
      <c r="K85" s="448"/>
      <c r="L85" s="498">
        <v>152.49</v>
      </c>
      <c r="M85" s="498">
        <v>67.7</v>
      </c>
      <c r="N85" s="498">
        <v>168.94</v>
      </c>
      <c r="O85" s="500">
        <v>319</v>
      </c>
      <c r="P85" s="454"/>
      <c r="Q85" s="448">
        <v>1</v>
      </c>
      <c r="R85" s="454"/>
      <c r="S85" s="448">
        <v>1</v>
      </c>
      <c r="T85" s="454"/>
      <c r="U85" s="448">
        <v>1</v>
      </c>
      <c r="V85" s="454"/>
      <c r="W85" s="454">
        <v>1</v>
      </c>
      <c r="X85" s="454"/>
      <c r="Y85" s="5">
        <v>1</v>
      </c>
      <c r="Z85" s="211">
        <v>1</v>
      </c>
      <c r="AA85" s="211"/>
      <c r="AH85" s="499">
        <v>300</v>
      </c>
      <c r="AI85" s="498">
        <v>900</v>
      </c>
      <c r="AJ85" s="258">
        <v>242</v>
      </c>
      <c r="AK85" s="281" t="e">
        <f t="shared" ca="1" si="9"/>
        <v>#NAME?</v>
      </c>
      <c r="AL85" s="261">
        <v>5966</v>
      </c>
      <c r="AM85" s="259" t="e">
        <f t="shared" ca="1" si="10"/>
        <v>#NAME?</v>
      </c>
      <c r="AN85" s="259">
        <v>432.5</v>
      </c>
      <c r="AO85" s="259" t="e">
        <f t="shared" ca="1" si="11"/>
        <v>#NAME?</v>
      </c>
      <c r="AP85" s="259">
        <v>117</v>
      </c>
      <c r="AQ85" s="259" t="e">
        <f t="shared" ca="1" si="12"/>
        <v>#NAME?</v>
      </c>
      <c r="AR85" s="259">
        <v>188</v>
      </c>
      <c r="AS85" s="262" t="e">
        <f t="shared" ca="1" si="13"/>
        <v>#NAME?</v>
      </c>
      <c r="AT85" s="263">
        <v>282</v>
      </c>
      <c r="AU85" s="749" t="e">
        <f t="shared" ca="1" si="14"/>
        <v>#NAME?</v>
      </c>
      <c r="AV85" s="281">
        <v>438</v>
      </c>
      <c r="AW85" s="749" t="e">
        <f t="shared" ca="1" si="15"/>
        <v>#NAME?</v>
      </c>
      <c r="AX85" s="262">
        <v>88</v>
      </c>
      <c r="AY85" s="260" t="e">
        <f t="shared" ca="1" si="16"/>
        <v>#NAME?</v>
      </c>
      <c r="AZ85" s="497">
        <v>1188</v>
      </c>
      <c r="BA85" s="290" t="e">
        <f t="shared" ca="1" si="17"/>
        <v>#NAME?</v>
      </c>
      <c r="BB85" s="470"/>
      <c r="BC85" s="505" t="s">
        <v>821</v>
      </c>
      <c r="BD85" s="454" t="s">
        <v>822</v>
      </c>
    </row>
    <row r="86" spans="1:56">
      <c r="A86" s="249" t="s">
        <v>3273</v>
      </c>
      <c r="C86" s="249" t="s">
        <v>3400</v>
      </c>
      <c r="D86" s="499">
        <v>85</v>
      </c>
      <c r="E86" s="501" t="s">
        <v>819</v>
      </c>
      <c r="F86" s="348">
        <v>40060</v>
      </c>
      <c r="G86" s="454">
        <v>1</v>
      </c>
      <c r="H86" s="454"/>
      <c r="I86" s="454"/>
      <c r="J86" s="454"/>
      <c r="K86" s="448">
        <v>1</v>
      </c>
      <c r="L86" s="498">
        <v>172.68</v>
      </c>
      <c r="M86" s="498">
        <v>75.47</v>
      </c>
      <c r="N86" s="498">
        <v>218.21</v>
      </c>
      <c r="O86" s="500">
        <v>684</v>
      </c>
      <c r="P86" s="454"/>
      <c r="Q86" s="448">
        <v>1</v>
      </c>
      <c r="R86" s="454"/>
      <c r="S86" s="448">
        <v>1</v>
      </c>
      <c r="T86" s="454"/>
      <c r="U86" s="448">
        <v>1</v>
      </c>
      <c r="V86" s="454"/>
      <c r="W86" s="454"/>
      <c r="X86" s="454">
        <v>1</v>
      </c>
      <c r="Y86" s="5">
        <v>1</v>
      </c>
      <c r="Z86" s="211"/>
      <c r="AA86" s="211">
        <v>1</v>
      </c>
      <c r="AH86" s="499">
        <v>300</v>
      </c>
      <c r="AI86" s="498">
        <v>1000</v>
      </c>
      <c r="AJ86" s="265">
        <v>5380</v>
      </c>
      <c r="AK86" s="281" t="e">
        <f t="shared" ca="1" si="9"/>
        <v>#NAME?</v>
      </c>
      <c r="AL86" s="330">
        <v>24117</v>
      </c>
      <c r="AM86" s="259" t="e">
        <f t="shared" ca="1" si="10"/>
        <v>#NAME?</v>
      </c>
      <c r="AN86" s="261">
        <v>2221</v>
      </c>
      <c r="AO86" s="259" t="e">
        <f t="shared" ca="1" si="11"/>
        <v>#NAME?</v>
      </c>
      <c r="AP86" s="259">
        <v>360.5</v>
      </c>
      <c r="AQ86" s="259" t="e">
        <f t="shared" ca="1" si="12"/>
        <v>#NAME?</v>
      </c>
      <c r="AR86" s="261">
        <v>1583.5</v>
      </c>
      <c r="AS86" s="262" t="e">
        <f t="shared" ca="1" si="13"/>
        <v>#NAME?</v>
      </c>
      <c r="AT86" s="266">
        <v>1253</v>
      </c>
      <c r="AU86" s="749" t="e">
        <f t="shared" ca="1" si="14"/>
        <v>#NAME?</v>
      </c>
      <c r="AV86" s="281">
        <v>666</v>
      </c>
      <c r="AW86" s="749" t="e">
        <f t="shared" ca="1" si="15"/>
        <v>#NAME?</v>
      </c>
      <c r="AX86" s="262">
        <v>122.5</v>
      </c>
      <c r="AY86" s="260" t="e">
        <f t="shared" ca="1" si="16"/>
        <v>#NAME?</v>
      </c>
      <c r="AZ86" s="504">
        <v>5945.5</v>
      </c>
      <c r="BA86" s="290" t="e">
        <f t="shared" ca="1" si="17"/>
        <v>#NAME?</v>
      </c>
      <c r="BB86" s="470"/>
      <c r="BC86" s="454" t="s">
        <v>823</v>
      </c>
      <c r="BD86" s="454"/>
    </row>
    <row r="87" spans="1:56">
      <c r="A87" s="249" t="s">
        <v>3273</v>
      </c>
      <c r="C87" s="249" t="s">
        <v>3400</v>
      </c>
      <c r="D87" s="499">
        <v>86</v>
      </c>
      <c r="E87" s="501" t="s">
        <v>819</v>
      </c>
      <c r="F87" s="348">
        <v>40060</v>
      </c>
      <c r="G87" s="454">
        <v>1</v>
      </c>
      <c r="H87" s="454"/>
      <c r="I87" s="454"/>
      <c r="J87" s="454">
        <v>1</v>
      </c>
      <c r="K87" s="448"/>
      <c r="L87" s="498">
        <v>145.57</v>
      </c>
      <c r="M87" s="498">
        <v>58.87</v>
      </c>
      <c r="N87" s="498">
        <v>178.74</v>
      </c>
      <c r="O87" s="500">
        <v>360</v>
      </c>
      <c r="P87" s="454"/>
      <c r="Q87" s="448">
        <v>1</v>
      </c>
      <c r="R87" s="454"/>
      <c r="S87" s="448">
        <v>1</v>
      </c>
      <c r="T87" s="454"/>
      <c r="U87" s="448">
        <v>1</v>
      </c>
      <c r="V87" s="454"/>
      <c r="W87" s="454">
        <v>1</v>
      </c>
      <c r="X87" s="454"/>
      <c r="Y87" s="5">
        <v>1</v>
      </c>
      <c r="Z87" s="211"/>
      <c r="AA87" s="211">
        <v>1</v>
      </c>
      <c r="AH87" s="499">
        <v>300</v>
      </c>
      <c r="AI87" s="498">
        <v>700</v>
      </c>
      <c r="AJ87" s="265">
        <v>1154</v>
      </c>
      <c r="AK87" s="281" t="e">
        <f t="shared" ca="1" si="9"/>
        <v>#NAME?</v>
      </c>
      <c r="AL87" s="330">
        <v>15406</v>
      </c>
      <c r="AM87" s="259" t="e">
        <f t="shared" ca="1" si="10"/>
        <v>#NAME?</v>
      </c>
      <c r="AN87" s="259">
        <v>118</v>
      </c>
      <c r="AO87" s="259" t="e">
        <f t="shared" ca="1" si="11"/>
        <v>#NAME?</v>
      </c>
      <c r="AP87" s="259">
        <v>108.5</v>
      </c>
      <c r="AQ87" s="259" t="e">
        <f t="shared" ca="1" si="12"/>
        <v>#NAME?</v>
      </c>
      <c r="AR87" s="259">
        <v>102</v>
      </c>
      <c r="AS87" s="262" t="e">
        <f t="shared" ca="1" si="13"/>
        <v>#NAME?</v>
      </c>
      <c r="AT87" s="263">
        <v>65</v>
      </c>
      <c r="AU87" s="749" t="e">
        <f t="shared" ca="1" si="14"/>
        <v>#NAME?</v>
      </c>
      <c r="AV87" s="281">
        <v>159</v>
      </c>
      <c r="AW87" s="749" t="e">
        <f t="shared" ca="1" si="15"/>
        <v>#NAME?</v>
      </c>
      <c r="AX87" s="262">
        <v>99</v>
      </c>
      <c r="AY87" s="260" t="e">
        <f t="shared" ca="1" si="16"/>
        <v>#NAME?</v>
      </c>
      <c r="AZ87" s="497">
        <v>645</v>
      </c>
      <c r="BA87" s="290" t="e">
        <f t="shared" ca="1" si="17"/>
        <v>#NAME?</v>
      </c>
      <c r="BB87" s="470"/>
      <c r="BC87" s="454" t="s">
        <v>824</v>
      </c>
      <c r="BD87" s="454"/>
    </row>
    <row r="88" spans="1:56">
      <c r="A88" s="249" t="s">
        <v>3273</v>
      </c>
      <c r="C88" s="249" t="s">
        <v>3400</v>
      </c>
      <c r="D88" s="499">
        <v>87</v>
      </c>
      <c r="E88" s="501" t="s">
        <v>819</v>
      </c>
      <c r="F88" s="348">
        <v>40060</v>
      </c>
      <c r="G88" s="454"/>
      <c r="H88" s="454">
        <v>1</v>
      </c>
      <c r="I88" s="454"/>
      <c r="J88" s="454"/>
      <c r="K88" s="448">
        <v>1</v>
      </c>
      <c r="L88" s="498">
        <v>165.67</v>
      </c>
      <c r="M88" s="498">
        <v>75.47</v>
      </c>
      <c r="N88" s="498">
        <v>219.67</v>
      </c>
      <c r="O88" s="500">
        <v>490</v>
      </c>
      <c r="P88" s="454"/>
      <c r="Q88" s="448">
        <v>1</v>
      </c>
      <c r="R88" s="454">
        <v>1</v>
      </c>
      <c r="S88" s="448"/>
      <c r="T88" s="454"/>
      <c r="U88" s="448">
        <v>1</v>
      </c>
      <c r="V88" s="454">
        <v>1</v>
      </c>
      <c r="W88" s="454"/>
      <c r="X88" s="454"/>
      <c r="Y88" s="5">
        <v>1</v>
      </c>
      <c r="Z88" s="211"/>
      <c r="AA88" s="211">
        <v>1</v>
      </c>
      <c r="AH88" s="499">
        <v>300</v>
      </c>
      <c r="AI88" s="498">
        <v>1000</v>
      </c>
      <c r="AJ88" s="265">
        <v>1582</v>
      </c>
      <c r="AK88" s="281" t="e">
        <f t="shared" ca="1" si="9"/>
        <v>#NAME?</v>
      </c>
      <c r="AL88" s="330">
        <v>24730.5</v>
      </c>
      <c r="AM88" s="259" t="e">
        <f t="shared" ca="1" si="10"/>
        <v>#NAME?</v>
      </c>
      <c r="AN88" s="259">
        <v>210</v>
      </c>
      <c r="AO88" s="259" t="e">
        <f t="shared" ca="1" si="11"/>
        <v>#NAME?</v>
      </c>
      <c r="AP88" s="259">
        <v>406</v>
      </c>
      <c r="AQ88" s="259" t="e">
        <f t="shared" ca="1" si="12"/>
        <v>#NAME?</v>
      </c>
      <c r="AR88" s="261">
        <v>1067</v>
      </c>
      <c r="AS88" s="262" t="e">
        <f t="shared" ca="1" si="13"/>
        <v>#NAME?</v>
      </c>
      <c r="AT88" s="263">
        <v>121</v>
      </c>
      <c r="AU88" s="749" t="e">
        <f t="shared" ca="1" si="14"/>
        <v>#NAME?</v>
      </c>
      <c r="AV88" s="281">
        <v>839</v>
      </c>
      <c r="AW88" s="749" t="e">
        <f t="shared" ca="1" si="15"/>
        <v>#NAME?</v>
      </c>
      <c r="AX88" s="262">
        <v>129.5</v>
      </c>
      <c r="AY88" s="260" t="e">
        <f t="shared" ca="1" si="16"/>
        <v>#NAME?</v>
      </c>
      <c r="AZ88" s="504">
        <v>5630</v>
      </c>
      <c r="BA88" s="290" t="e">
        <f t="shared" ca="1" si="17"/>
        <v>#NAME?</v>
      </c>
      <c r="BB88" s="343"/>
      <c r="BC88" s="454" t="s">
        <v>825</v>
      </c>
      <c r="BD88" s="454"/>
    </row>
    <row r="89" spans="1:56">
      <c r="A89" s="249" t="s">
        <v>3273</v>
      </c>
      <c r="C89" s="249" t="s">
        <v>3400</v>
      </c>
      <c r="D89" s="499">
        <v>88</v>
      </c>
      <c r="E89" s="501" t="s">
        <v>819</v>
      </c>
      <c r="F89" s="348">
        <v>40060</v>
      </c>
      <c r="G89" s="454">
        <v>1</v>
      </c>
      <c r="H89" s="454"/>
      <c r="I89" s="454"/>
      <c r="J89" s="454"/>
      <c r="K89" s="448">
        <v>1</v>
      </c>
      <c r="L89" s="498">
        <v>177.74</v>
      </c>
      <c r="M89" s="498">
        <v>72.61</v>
      </c>
      <c r="N89" s="498">
        <v>227.67</v>
      </c>
      <c r="O89" s="500">
        <v>793</v>
      </c>
      <c r="P89" s="454"/>
      <c r="Q89" s="448">
        <v>1</v>
      </c>
      <c r="R89" s="454"/>
      <c r="S89" s="448">
        <v>1</v>
      </c>
      <c r="T89" s="454"/>
      <c r="U89" s="448">
        <v>1</v>
      </c>
      <c r="V89" s="454"/>
      <c r="W89" s="454"/>
      <c r="X89" s="454">
        <v>1</v>
      </c>
      <c r="Y89" s="5">
        <v>1</v>
      </c>
      <c r="Z89" s="211"/>
      <c r="AA89" s="211">
        <v>1</v>
      </c>
      <c r="AH89" s="499">
        <v>300</v>
      </c>
      <c r="AI89" s="498">
        <v>900</v>
      </c>
      <c r="AJ89" s="258">
        <v>729.5</v>
      </c>
      <c r="AK89" s="281" t="e">
        <f t="shared" ca="1" si="9"/>
        <v>#NAME?</v>
      </c>
      <c r="AL89" s="330">
        <v>10580</v>
      </c>
      <c r="AM89" s="259" t="e">
        <f t="shared" ca="1" si="10"/>
        <v>#NAME?</v>
      </c>
      <c r="AN89" s="259">
        <v>156.5</v>
      </c>
      <c r="AO89" s="259" t="e">
        <f t="shared" ca="1" si="11"/>
        <v>#NAME?</v>
      </c>
      <c r="AP89" s="259">
        <v>157</v>
      </c>
      <c r="AQ89" s="259" t="e">
        <f t="shared" ca="1" si="12"/>
        <v>#NAME?</v>
      </c>
      <c r="AR89" s="259">
        <v>290.5</v>
      </c>
      <c r="AS89" s="262" t="e">
        <f t="shared" ca="1" si="13"/>
        <v>#NAME?</v>
      </c>
      <c r="AT89" s="263">
        <v>80</v>
      </c>
      <c r="AU89" s="749" t="e">
        <f t="shared" ca="1" si="14"/>
        <v>#NAME?</v>
      </c>
      <c r="AV89" s="283">
        <v>1680.5</v>
      </c>
      <c r="AW89" s="749" t="e">
        <f t="shared" ca="1" si="15"/>
        <v>#NAME?</v>
      </c>
      <c r="AX89" s="262">
        <v>220</v>
      </c>
      <c r="AY89" s="260" t="e">
        <f t="shared" ca="1" si="16"/>
        <v>#NAME?</v>
      </c>
      <c r="AZ89" s="497">
        <v>2462</v>
      </c>
      <c r="BA89" s="290" t="e">
        <f t="shared" ca="1" si="17"/>
        <v>#NAME?</v>
      </c>
      <c r="BB89" s="470"/>
      <c r="BC89" s="454" t="s">
        <v>826</v>
      </c>
      <c r="BD89" s="454" t="s">
        <v>757</v>
      </c>
    </row>
    <row r="90" spans="1:56">
      <c r="A90" s="249" t="s">
        <v>3273</v>
      </c>
      <c r="C90" s="249" t="s">
        <v>3400</v>
      </c>
      <c r="D90" s="499">
        <v>89</v>
      </c>
      <c r="E90" s="501" t="s">
        <v>819</v>
      </c>
      <c r="F90" s="348">
        <v>40060</v>
      </c>
      <c r="G90" s="454">
        <v>1</v>
      </c>
      <c r="H90" s="454"/>
      <c r="I90" s="454"/>
      <c r="J90" s="454"/>
      <c r="K90" s="448">
        <v>1</v>
      </c>
      <c r="L90" s="498">
        <v>173.37</v>
      </c>
      <c r="M90" s="498">
        <v>76.23</v>
      </c>
      <c r="N90" s="498">
        <v>231.81</v>
      </c>
      <c r="O90" s="500">
        <v>731</v>
      </c>
      <c r="P90" s="454"/>
      <c r="Q90" s="448">
        <v>1</v>
      </c>
      <c r="R90" s="454"/>
      <c r="S90" s="448">
        <v>1</v>
      </c>
      <c r="T90" s="454"/>
      <c r="U90" s="448">
        <v>1</v>
      </c>
      <c r="V90" s="454"/>
      <c r="W90" s="454"/>
      <c r="X90" s="454">
        <v>1</v>
      </c>
      <c r="Y90" s="5">
        <v>1</v>
      </c>
      <c r="Z90" s="211"/>
      <c r="AA90" s="211">
        <v>1</v>
      </c>
      <c r="AH90" s="499">
        <v>300</v>
      </c>
      <c r="AI90" s="498">
        <v>900</v>
      </c>
      <c r="AJ90" s="258">
        <v>145.5</v>
      </c>
      <c r="AK90" s="281" t="e">
        <f t="shared" ca="1" si="9"/>
        <v>#NAME?</v>
      </c>
      <c r="AL90" s="261">
        <v>7557.5</v>
      </c>
      <c r="AM90" s="259" t="e">
        <f t="shared" ca="1" si="10"/>
        <v>#NAME?</v>
      </c>
      <c r="AN90" s="259">
        <v>118.5</v>
      </c>
      <c r="AO90" s="259" t="e">
        <f t="shared" ca="1" si="11"/>
        <v>#NAME?</v>
      </c>
      <c r="AP90" s="259">
        <v>120</v>
      </c>
      <c r="AQ90" s="259" t="e">
        <f t="shared" ca="1" si="12"/>
        <v>#NAME?</v>
      </c>
      <c r="AR90" s="259">
        <v>176.5</v>
      </c>
      <c r="AS90" s="262" t="e">
        <f t="shared" ca="1" si="13"/>
        <v>#NAME?</v>
      </c>
      <c r="AT90" s="263">
        <v>111</v>
      </c>
      <c r="AU90" s="749" t="e">
        <f t="shared" ca="1" si="14"/>
        <v>#NAME?</v>
      </c>
      <c r="AV90" s="281">
        <v>409</v>
      </c>
      <c r="AW90" s="749" t="e">
        <f t="shared" ca="1" si="15"/>
        <v>#NAME?</v>
      </c>
      <c r="AX90" s="262">
        <v>139.5</v>
      </c>
      <c r="AY90" s="260" t="e">
        <f t="shared" ca="1" si="16"/>
        <v>#NAME?</v>
      </c>
      <c r="AZ90" s="497">
        <v>2625</v>
      </c>
      <c r="BA90" s="290" t="e">
        <f t="shared" ca="1" si="17"/>
        <v>#NAME?</v>
      </c>
      <c r="BB90" s="470"/>
      <c r="BC90" s="454" t="s">
        <v>827</v>
      </c>
      <c r="BD90" s="454"/>
    </row>
    <row r="91" spans="1:56">
      <c r="A91" s="249" t="s">
        <v>3273</v>
      </c>
      <c r="C91" s="249" t="s">
        <v>3400</v>
      </c>
      <c r="D91" s="499">
        <v>90</v>
      </c>
      <c r="E91" s="501" t="s">
        <v>828</v>
      </c>
      <c r="F91" s="348">
        <v>40061</v>
      </c>
      <c r="G91" s="454"/>
      <c r="H91" s="454">
        <v>1</v>
      </c>
      <c r="I91" s="454"/>
      <c r="J91" s="454"/>
      <c r="K91" s="448">
        <v>1</v>
      </c>
      <c r="L91" s="498">
        <v>169.82</v>
      </c>
      <c r="M91" s="498">
        <v>70.72</v>
      </c>
      <c r="N91" s="498">
        <v>216.77</v>
      </c>
      <c r="O91" s="500">
        <v>485</v>
      </c>
      <c r="P91" s="454"/>
      <c r="Q91" s="448">
        <v>1</v>
      </c>
      <c r="R91" s="454">
        <v>1</v>
      </c>
      <c r="S91" s="448"/>
      <c r="T91" s="454"/>
      <c r="U91" s="448">
        <v>1</v>
      </c>
      <c r="V91" s="454">
        <v>1</v>
      </c>
      <c r="W91" s="454"/>
      <c r="X91" s="454"/>
      <c r="Y91" s="5">
        <v>1</v>
      </c>
      <c r="Z91" s="211">
        <v>1</v>
      </c>
      <c r="AA91" s="211"/>
      <c r="AH91" s="499">
        <v>300</v>
      </c>
      <c r="AI91" s="498">
        <v>900</v>
      </c>
      <c r="AJ91" s="258">
        <v>227</v>
      </c>
      <c r="AK91" s="281" t="e">
        <f t="shared" ca="1" si="9"/>
        <v>#NAME?</v>
      </c>
      <c r="AL91" s="259">
        <v>298</v>
      </c>
      <c r="AM91" s="259" t="e">
        <f t="shared" ca="1" si="10"/>
        <v>#NAME?</v>
      </c>
      <c r="AN91" s="259">
        <v>312</v>
      </c>
      <c r="AO91" s="259" t="e">
        <f t="shared" ca="1" si="11"/>
        <v>#NAME?</v>
      </c>
      <c r="AP91" s="259">
        <v>268</v>
      </c>
      <c r="AQ91" s="259" t="e">
        <f t="shared" ca="1" si="12"/>
        <v>#NAME?</v>
      </c>
      <c r="AR91" s="259">
        <v>183</v>
      </c>
      <c r="AS91" s="262" t="e">
        <f t="shared" ca="1" si="13"/>
        <v>#NAME?</v>
      </c>
      <c r="AT91" s="263">
        <v>268</v>
      </c>
      <c r="AU91" s="749" t="e">
        <f t="shared" ca="1" si="14"/>
        <v>#NAME?</v>
      </c>
      <c r="AV91" s="283">
        <v>1079</v>
      </c>
      <c r="AW91" s="749" t="e">
        <f t="shared" ca="1" si="15"/>
        <v>#NAME?</v>
      </c>
      <c r="AX91" s="262">
        <v>137</v>
      </c>
      <c r="AY91" s="260" t="e">
        <f t="shared" ca="1" si="16"/>
        <v>#NAME?</v>
      </c>
      <c r="AZ91" s="504">
        <v>4612</v>
      </c>
      <c r="BA91" s="290" t="e">
        <f t="shared" ca="1" si="17"/>
        <v>#NAME?</v>
      </c>
      <c r="BB91" s="343"/>
      <c r="BC91" s="454" t="s">
        <v>829</v>
      </c>
      <c r="BD91" s="454"/>
    </row>
    <row r="92" spans="1:56">
      <c r="A92" s="249" t="s">
        <v>3273</v>
      </c>
      <c r="C92" s="249" t="s">
        <v>3400</v>
      </c>
      <c r="D92" s="499">
        <v>91</v>
      </c>
      <c r="E92" s="501" t="s">
        <v>828</v>
      </c>
      <c r="F92" s="348">
        <v>40061</v>
      </c>
      <c r="G92" s="454">
        <v>1</v>
      </c>
      <c r="H92" s="454"/>
      <c r="I92" s="454"/>
      <c r="J92" s="454"/>
      <c r="K92" s="448">
        <v>1</v>
      </c>
      <c r="L92" s="498">
        <v>172.95</v>
      </c>
      <c r="M92" s="498">
        <v>72.7</v>
      </c>
      <c r="N92" s="498">
        <v>228.4</v>
      </c>
      <c r="O92" s="500">
        <v>824</v>
      </c>
      <c r="P92" s="454"/>
      <c r="Q92" s="448">
        <v>1</v>
      </c>
      <c r="R92" s="454"/>
      <c r="S92" s="448">
        <v>1</v>
      </c>
      <c r="T92" s="454"/>
      <c r="U92" s="448">
        <v>1</v>
      </c>
      <c r="V92" s="454"/>
      <c r="W92" s="454"/>
      <c r="X92" s="454">
        <v>1</v>
      </c>
      <c r="Y92" s="5">
        <v>1</v>
      </c>
      <c r="Z92" s="211">
        <v>1</v>
      </c>
      <c r="AA92" s="211"/>
      <c r="AH92" s="499">
        <v>300</v>
      </c>
      <c r="AI92" s="498">
        <v>700</v>
      </c>
      <c r="AJ92" s="258">
        <v>395.5</v>
      </c>
      <c r="AK92" s="281" t="e">
        <f t="shared" ca="1" si="9"/>
        <v>#NAME?</v>
      </c>
      <c r="AL92" s="261">
        <v>2880.5</v>
      </c>
      <c r="AM92" s="259" t="e">
        <f t="shared" ca="1" si="10"/>
        <v>#NAME?</v>
      </c>
      <c r="AN92" s="261">
        <v>521</v>
      </c>
      <c r="AO92" s="259" t="e">
        <f t="shared" ca="1" si="11"/>
        <v>#NAME?</v>
      </c>
      <c r="AP92" s="259">
        <v>293</v>
      </c>
      <c r="AQ92" s="259" t="e">
        <f t="shared" ca="1" si="12"/>
        <v>#NAME?</v>
      </c>
      <c r="AR92" s="259">
        <v>220.5</v>
      </c>
      <c r="AS92" s="262" t="e">
        <f t="shared" ca="1" si="13"/>
        <v>#NAME?</v>
      </c>
      <c r="AT92" s="263">
        <v>397</v>
      </c>
      <c r="AU92" s="749" t="e">
        <f t="shared" ca="1" si="14"/>
        <v>#NAME?</v>
      </c>
      <c r="AV92" s="503">
        <v>169</v>
      </c>
      <c r="AW92" s="749" t="e">
        <f t="shared" ca="1" si="15"/>
        <v>#NAME?</v>
      </c>
      <c r="AX92" s="262">
        <v>271.5</v>
      </c>
      <c r="AY92" s="260" t="e">
        <f t="shared" ca="1" si="16"/>
        <v>#NAME?</v>
      </c>
      <c r="AZ92" s="497">
        <v>2524</v>
      </c>
      <c r="BA92" s="290" t="e">
        <f t="shared" ca="1" si="17"/>
        <v>#NAME?</v>
      </c>
      <c r="BB92" s="343"/>
      <c r="BC92" s="454" t="s">
        <v>830</v>
      </c>
      <c r="BD92" s="454"/>
    </row>
    <row r="93" spans="1:56">
      <c r="A93" s="249" t="s">
        <v>3273</v>
      </c>
      <c r="C93" s="249" t="s">
        <v>3400</v>
      </c>
      <c r="D93" s="499">
        <v>92</v>
      </c>
      <c r="E93" s="501" t="s">
        <v>828</v>
      </c>
      <c r="F93" s="348">
        <v>40061</v>
      </c>
      <c r="G93" s="454">
        <v>1</v>
      </c>
      <c r="H93" s="454"/>
      <c r="I93" s="454"/>
      <c r="J93" s="454"/>
      <c r="K93" s="448">
        <v>1</v>
      </c>
      <c r="L93" s="498">
        <v>170.35</v>
      </c>
      <c r="M93" s="498">
        <v>70.400000000000006</v>
      </c>
      <c r="N93" s="498">
        <v>219.4</v>
      </c>
      <c r="O93" s="500">
        <v>735</v>
      </c>
      <c r="P93" s="454"/>
      <c r="Q93" s="448">
        <v>1</v>
      </c>
      <c r="R93" s="454"/>
      <c r="S93" s="448">
        <v>1</v>
      </c>
      <c r="T93" s="454"/>
      <c r="U93" s="448">
        <v>1</v>
      </c>
      <c r="V93" s="454"/>
      <c r="W93" s="454"/>
      <c r="X93" s="454">
        <v>1</v>
      </c>
      <c r="Y93" s="5">
        <v>1</v>
      </c>
      <c r="Z93" s="211">
        <v>1</v>
      </c>
      <c r="AA93" s="211"/>
      <c r="AH93" s="499">
        <v>300</v>
      </c>
      <c r="AI93" s="498">
        <v>1000</v>
      </c>
      <c r="AJ93" s="258">
        <v>364.5</v>
      </c>
      <c r="AK93" s="281" t="e">
        <f t="shared" ca="1" si="9"/>
        <v>#NAME?</v>
      </c>
      <c r="AL93" s="261">
        <v>4852</v>
      </c>
      <c r="AM93" s="259" t="e">
        <f t="shared" ca="1" si="10"/>
        <v>#NAME?</v>
      </c>
      <c r="AN93" s="259">
        <v>246</v>
      </c>
      <c r="AO93" s="259" t="e">
        <f t="shared" ca="1" si="11"/>
        <v>#NAME?</v>
      </c>
      <c r="AP93" s="259">
        <v>242</v>
      </c>
      <c r="AQ93" s="259" t="e">
        <f t="shared" ca="1" si="12"/>
        <v>#NAME?</v>
      </c>
      <c r="AR93" s="259">
        <v>168</v>
      </c>
      <c r="AS93" s="262" t="e">
        <f t="shared" ca="1" si="13"/>
        <v>#NAME?</v>
      </c>
      <c r="AT93" s="263">
        <v>204</v>
      </c>
      <c r="AU93" s="749" t="e">
        <f t="shared" ca="1" si="14"/>
        <v>#NAME?</v>
      </c>
      <c r="AV93" s="283">
        <v>1002.5</v>
      </c>
      <c r="AW93" s="749" t="e">
        <f t="shared" ca="1" si="15"/>
        <v>#NAME?</v>
      </c>
      <c r="AX93" s="262">
        <v>379</v>
      </c>
      <c r="AY93" s="260" t="e">
        <f t="shared" ca="1" si="16"/>
        <v>#NAME?</v>
      </c>
      <c r="AZ93" s="497">
        <v>923</v>
      </c>
      <c r="BA93" s="290" t="e">
        <f t="shared" ca="1" si="17"/>
        <v>#NAME?</v>
      </c>
      <c r="BB93" s="470"/>
      <c r="BC93" s="502" t="s">
        <v>831</v>
      </c>
      <c r="BD93" s="454" t="s">
        <v>832</v>
      </c>
    </row>
    <row r="94" spans="1:56">
      <c r="A94" s="249" t="s">
        <v>3273</v>
      </c>
      <c r="C94" s="249" t="s">
        <v>3400</v>
      </c>
      <c r="D94" s="499">
        <v>93</v>
      </c>
      <c r="E94" s="501" t="s">
        <v>828</v>
      </c>
      <c r="F94" s="348">
        <v>40061</v>
      </c>
      <c r="G94" s="454">
        <v>1</v>
      </c>
      <c r="H94" s="454"/>
      <c r="I94" s="454"/>
      <c r="J94" s="454"/>
      <c r="K94" s="448">
        <v>1</v>
      </c>
      <c r="L94" s="498">
        <v>173.43</v>
      </c>
      <c r="M94" s="498">
        <v>73.2</v>
      </c>
      <c r="N94" s="498">
        <v>228.5</v>
      </c>
      <c r="O94" s="500">
        <v>760</v>
      </c>
      <c r="P94" s="454"/>
      <c r="Q94" s="448">
        <v>1</v>
      </c>
      <c r="R94" s="454"/>
      <c r="S94" s="448">
        <v>1</v>
      </c>
      <c r="T94" s="454"/>
      <c r="U94" s="448">
        <v>1</v>
      </c>
      <c r="V94" s="454"/>
      <c r="W94" s="454"/>
      <c r="X94" s="454">
        <v>1</v>
      </c>
      <c r="Y94" s="5">
        <v>1</v>
      </c>
      <c r="Z94" s="211">
        <v>1</v>
      </c>
      <c r="AA94" s="211"/>
      <c r="AH94" s="499">
        <v>300</v>
      </c>
      <c r="AI94" s="498">
        <v>800</v>
      </c>
      <c r="AJ94" s="258">
        <v>160</v>
      </c>
      <c r="AK94" s="281" t="e">
        <f t="shared" ca="1" si="9"/>
        <v>#NAME?</v>
      </c>
      <c r="AL94" s="259">
        <v>158</v>
      </c>
      <c r="AM94" s="259" t="e">
        <f t="shared" ca="1" si="10"/>
        <v>#NAME?</v>
      </c>
      <c r="AN94" s="259">
        <v>136</v>
      </c>
      <c r="AO94" s="259" t="e">
        <f t="shared" ca="1" si="11"/>
        <v>#NAME?</v>
      </c>
      <c r="AP94" s="259">
        <v>176</v>
      </c>
      <c r="AQ94" s="259" t="e">
        <f t="shared" ca="1" si="12"/>
        <v>#NAME?</v>
      </c>
      <c r="AR94" s="259">
        <v>131.5</v>
      </c>
      <c r="AS94" s="262" t="e">
        <f t="shared" ca="1" si="13"/>
        <v>#NAME?</v>
      </c>
      <c r="AT94" s="263">
        <v>176</v>
      </c>
      <c r="AU94" s="749" t="e">
        <f t="shared" ca="1" si="14"/>
        <v>#NAME?</v>
      </c>
      <c r="AV94" s="281">
        <v>557</v>
      </c>
      <c r="AW94" s="749" t="e">
        <f t="shared" ca="1" si="15"/>
        <v>#NAME?</v>
      </c>
      <c r="AX94" s="262">
        <v>129</v>
      </c>
      <c r="AY94" s="260" t="e">
        <f t="shared" ca="1" si="16"/>
        <v>#NAME?</v>
      </c>
      <c r="AZ94" s="497">
        <v>3210.5</v>
      </c>
      <c r="BA94" s="290" t="e">
        <f t="shared" ca="1" si="17"/>
        <v>#NAME?</v>
      </c>
      <c r="BB94" s="343"/>
      <c r="BC94" s="454" t="s">
        <v>833</v>
      </c>
      <c r="BD94" s="454" t="s">
        <v>754</v>
      </c>
    </row>
    <row r="95" spans="1:56">
      <c r="A95" s="249" t="s">
        <v>3273</v>
      </c>
      <c r="C95" s="249" t="s">
        <v>3400</v>
      </c>
      <c r="D95" s="499">
        <v>94</v>
      </c>
      <c r="E95" s="501" t="s">
        <v>828</v>
      </c>
      <c r="F95" s="348">
        <v>40061</v>
      </c>
      <c r="G95" s="454">
        <v>1</v>
      </c>
      <c r="H95" s="454"/>
      <c r="I95" s="454"/>
      <c r="J95" s="454"/>
      <c r="K95" s="448">
        <v>1</v>
      </c>
      <c r="L95" s="498">
        <v>172.4</v>
      </c>
      <c r="M95" s="498">
        <v>70.62</v>
      </c>
      <c r="N95" s="498">
        <v>220.85</v>
      </c>
      <c r="O95" s="500">
        <v>606</v>
      </c>
      <c r="P95" s="454"/>
      <c r="Q95" s="448">
        <v>1</v>
      </c>
      <c r="R95" s="454"/>
      <c r="S95" s="448">
        <v>1</v>
      </c>
      <c r="T95" s="454"/>
      <c r="U95" s="448">
        <v>1</v>
      </c>
      <c r="V95" s="454"/>
      <c r="W95" s="454">
        <v>1</v>
      </c>
      <c r="X95" s="454"/>
      <c r="Y95" s="5">
        <v>1</v>
      </c>
      <c r="Z95" s="211">
        <v>1</v>
      </c>
      <c r="AA95" s="211"/>
      <c r="AH95" s="499">
        <v>300</v>
      </c>
      <c r="AI95" s="498">
        <v>1100</v>
      </c>
      <c r="AJ95" s="258">
        <v>639.5</v>
      </c>
      <c r="AK95" s="281" t="e">
        <f t="shared" ca="1" si="9"/>
        <v>#NAME?</v>
      </c>
      <c r="AL95" s="330">
        <v>19442</v>
      </c>
      <c r="AM95" s="259" t="e">
        <f t="shared" ca="1" si="10"/>
        <v>#NAME?</v>
      </c>
      <c r="AN95" s="259">
        <v>463.5</v>
      </c>
      <c r="AO95" s="259" t="e">
        <f t="shared" ca="1" si="11"/>
        <v>#NAME?</v>
      </c>
      <c r="AP95" s="259">
        <v>162</v>
      </c>
      <c r="AQ95" s="259" t="e">
        <f t="shared" ca="1" si="12"/>
        <v>#NAME?</v>
      </c>
      <c r="AR95" s="259">
        <v>207</v>
      </c>
      <c r="AS95" s="262" t="e">
        <f t="shared" ca="1" si="13"/>
        <v>#NAME?</v>
      </c>
      <c r="AT95" s="263">
        <v>289</v>
      </c>
      <c r="AU95" s="749" t="e">
        <f t="shared" ca="1" si="14"/>
        <v>#NAME?</v>
      </c>
      <c r="AV95" s="281">
        <v>403</v>
      </c>
      <c r="AW95" s="749" t="e">
        <f t="shared" ca="1" si="15"/>
        <v>#NAME?</v>
      </c>
      <c r="AX95" s="262">
        <v>129.5</v>
      </c>
      <c r="AY95" s="260" t="e">
        <f t="shared" ca="1" si="16"/>
        <v>#NAME?</v>
      </c>
      <c r="AZ95" s="497">
        <v>3562</v>
      </c>
      <c r="BA95" s="290" t="e">
        <f t="shared" ca="1" si="17"/>
        <v>#NAME?</v>
      </c>
      <c r="BB95" s="343"/>
      <c r="BC95" s="454" t="s">
        <v>834</v>
      </c>
      <c r="BD95" s="495"/>
    </row>
    <row r="96" spans="1:56">
      <c r="A96" s="249" t="s">
        <v>3273</v>
      </c>
      <c r="C96" s="249" t="s">
        <v>3400</v>
      </c>
      <c r="D96" s="499">
        <v>95</v>
      </c>
      <c r="E96" s="501" t="s">
        <v>828</v>
      </c>
      <c r="F96" s="348">
        <v>40061</v>
      </c>
      <c r="G96" s="454"/>
      <c r="H96" s="454">
        <v>1</v>
      </c>
      <c r="I96" s="454"/>
      <c r="J96" s="454">
        <v>1</v>
      </c>
      <c r="K96" s="448"/>
      <c r="L96" s="498">
        <v>145.6</v>
      </c>
      <c r="M96" s="498">
        <v>64.77</v>
      </c>
      <c r="N96" s="498">
        <v>201.3</v>
      </c>
      <c r="O96" s="500">
        <v>366</v>
      </c>
      <c r="P96" s="454"/>
      <c r="Q96" s="448">
        <v>1</v>
      </c>
      <c r="R96" s="454"/>
      <c r="S96" s="448">
        <v>1</v>
      </c>
      <c r="T96" s="454"/>
      <c r="U96" s="448">
        <v>1</v>
      </c>
      <c r="V96" s="454"/>
      <c r="W96" s="454">
        <v>1</v>
      </c>
      <c r="X96" s="454"/>
      <c r="Y96" s="5">
        <v>1</v>
      </c>
      <c r="Z96" s="211"/>
      <c r="AA96" s="211">
        <v>1</v>
      </c>
      <c r="AH96" s="499">
        <v>300</v>
      </c>
      <c r="AI96" s="498">
        <v>700</v>
      </c>
      <c r="AJ96" s="258">
        <v>117</v>
      </c>
      <c r="AK96" s="281" t="e">
        <f t="shared" ca="1" si="9"/>
        <v>#NAME?</v>
      </c>
      <c r="AL96" s="259">
        <v>101</v>
      </c>
      <c r="AM96" s="259" t="e">
        <f t="shared" ca="1" si="10"/>
        <v>#NAME?</v>
      </c>
      <c r="AN96" s="259">
        <v>103</v>
      </c>
      <c r="AO96" s="259" t="e">
        <f t="shared" ca="1" si="11"/>
        <v>#NAME?</v>
      </c>
      <c r="AP96" s="259">
        <v>119</v>
      </c>
      <c r="AQ96" s="259" t="e">
        <f t="shared" ca="1" si="12"/>
        <v>#NAME?</v>
      </c>
      <c r="AR96" s="259">
        <v>233</v>
      </c>
      <c r="AS96" s="262" t="e">
        <f t="shared" ca="1" si="13"/>
        <v>#NAME?</v>
      </c>
      <c r="AT96" s="263">
        <v>91</v>
      </c>
      <c r="AU96" s="749" t="e">
        <f t="shared" ca="1" si="14"/>
        <v>#NAME?</v>
      </c>
      <c r="AV96" s="281">
        <v>285</v>
      </c>
      <c r="AW96" s="749" t="e">
        <f t="shared" ca="1" si="15"/>
        <v>#NAME?</v>
      </c>
      <c r="AX96" s="262">
        <v>61.5</v>
      </c>
      <c r="AY96" s="260" t="e">
        <f t="shared" ca="1" si="16"/>
        <v>#NAME?</v>
      </c>
      <c r="AZ96" s="497">
        <v>837</v>
      </c>
      <c r="BA96" s="290" t="e">
        <f t="shared" ca="1" si="17"/>
        <v>#NAME?</v>
      </c>
      <c r="BB96" s="343"/>
      <c r="BC96" s="454" t="s">
        <v>835</v>
      </c>
      <c r="BD96" s="495"/>
    </row>
    <row r="97" spans="1:56">
      <c r="A97" s="249" t="s">
        <v>3273</v>
      </c>
      <c r="C97" s="249" t="s">
        <v>3400</v>
      </c>
      <c r="D97" s="499">
        <v>96</v>
      </c>
      <c r="E97" s="501" t="s">
        <v>828</v>
      </c>
      <c r="F97" s="348">
        <v>40061</v>
      </c>
      <c r="G97" s="454"/>
      <c r="H97" s="454">
        <v>1</v>
      </c>
      <c r="I97" s="454"/>
      <c r="J97" s="454">
        <v>1</v>
      </c>
      <c r="K97" s="448"/>
      <c r="L97" s="498">
        <v>145.85</v>
      </c>
      <c r="M97" s="498">
        <v>65.099999999999994</v>
      </c>
      <c r="N97" s="498">
        <v>198.71</v>
      </c>
      <c r="O97" s="500">
        <v>373</v>
      </c>
      <c r="P97" s="454"/>
      <c r="Q97" s="448">
        <v>1</v>
      </c>
      <c r="R97" s="454"/>
      <c r="S97" s="448">
        <v>1</v>
      </c>
      <c r="T97" s="454"/>
      <c r="U97" s="448">
        <v>1</v>
      </c>
      <c r="V97" s="454"/>
      <c r="W97" s="454">
        <v>1</v>
      </c>
      <c r="X97" s="454"/>
      <c r="Y97" s="5">
        <v>1</v>
      </c>
      <c r="Z97" s="211">
        <v>1</v>
      </c>
      <c r="AA97" s="211"/>
      <c r="AH97" s="499">
        <v>300</v>
      </c>
      <c r="AI97" s="498">
        <v>800</v>
      </c>
      <c r="AJ97" s="258">
        <v>89</v>
      </c>
      <c r="AK97" s="281" t="e">
        <f t="shared" ca="1" si="9"/>
        <v>#NAME?</v>
      </c>
      <c r="AL97" s="259">
        <v>120</v>
      </c>
      <c r="AM97" s="259" t="e">
        <f t="shared" ca="1" si="10"/>
        <v>#NAME?</v>
      </c>
      <c r="AN97" s="259">
        <v>92</v>
      </c>
      <c r="AO97" s="259" t="e">
        <f t="shared" ca="1" si="11"/>
        <v>#NAME?</v>
      </c>
      <c r="AP97" s="259">
        <v>114</v>
      </c>
      <c r="AQ97" s="259" t="e">
        <f t="shared" ca="1" si="12"/>
        <v>#NAME?</v>
      </c>
      <c r="AR97" s="259">
        <v>752</v>
      </c>
      <c r="AS97" s="262" t="e">
        <f t="shared" ca="1" si="13"/>
        <v>#NAME?</v>
      </c>
      <c r="AT97" s="263">
        <v>81</v>
      </c>
      <c r="AU97" s="749" t="e">
        <f t="shared" ca="1" si="14"/>
        <v>#NAME?</v>
      </c>
      <c r="AV97" s="281">
        <v>170</v>
      </c>
      <c r="AW97" s="749" t="e">
        <f t="shared" ca="1" si="15"/>
        <v>#NAME?</v>
      </c>
      <c r="AX97" s="262">
        <v>116</v>
      </c>
      <c r="AY97" s="260" t="e">
        <f t="shared" ca="1" si="16"/>
        <v>#NAME?</v>
      </c>
      <c r="AZ97" s="497">
        <v>443.5</v>
      </c>
      <c r="BA97" s="290" t="e">
        <f t="shared" ca="1" si="17"/>
        <v>#NAME?</v>
      </c>
      <c r="BB97" s="470"/>
      <c r="BC97" s="454" t="s">
        <v>836</v>
      </c>
      <c r="BD97" s="495"/>
    </row>
    <row r="98" spans="1:56">
      <c r="A98" s="249" t="s">
        <v>3273</v>
      </c>
      <c r="C98" s="249" t="s">
        <v>3400</v>
      </c>
      <c r="D98" s="499">
        <v>97</v>
      </c>
      <c r="E98" s="501" t="s">
        <v>828</v>
      </c>
      <c r="F98" s="348">
        <v>40061</v>
      </c>
      <c r="G98" s="454">
        <v>1</v>
      </c>
      <c r="H98" s="454"/>
      <c r="I98" s="454"/>
      <c r="J98" s="454"/>
      <c r="K98" s="448">
        <v>1</v>
      </c>
      <c r="L98" s="498">
        <v>168.68</v>
      </c>
      <c r="M98" s="498">
        <v>70.2</v>
      </c>
      <c r="N98" s="498">
        <v>215.6</v>
      </c>
      <c r="O98" s="500">
        <v>515</v>
      </c>
      <c r="P98" s="454"/>
      <c r="Q98" s="448">
        <v>1</v>
      </c>
      <c r="R98" s="454"/>
      <c r="S98" s="448">
        <v>1</v>
      </c>
      <c r="T98" s="454"/>
      <c r="U98" s="448">
        <v>1</v>
      </c>
      <c r="V98" s="454"/>
      <c r="W98" s="454">
        <v>1</v>
      </c>
      <c r="X98" s="454"/>
      <c r="Y98" s="5">
        <v>1</v>
      </c>
      <c r="Z98" s="211">
        <v>1</v>
      </c>
      <c r="AA98" s="211"/>
      <c r="AH98" s="499">
        <v>300</v>
      </c>
      <c r="AI98" s="498">
        <v>1000</v>
      </c>
      <c r="AJ98" s="265">
        <v>1282</v>
      </c>
      <c r="AK98" s="281" t="e">
        <f t="shared" ca="1" si="9"/>
        <v>#NAME?</v>
      </c>
      <c r="AL98" s="330">
        <v>18004</v>
      </c>
      <c r="AM98" s="259" t="e">
        <f t="shared" ca="1" si="10"/>
        <v>#NAME?</v>
      </c>
      <c r="AN98" s="261">
        <v>1177</v>
      </c>
      <c r="AO98" s="259" t="e">
        <f t="shared" ca="1" si="11"/>
        <v>#NAME?</v>
      </c>
      <c r="AP98" s="259">
        <v>900</v>
      </c>
      <c r="AQ98" s="259" t="e">
        <f t="shared" ca="1" si="12"/>
        <v>#NAME?</v>
      </c>
      <c r="AR98" s="259">
        <v>187</v>
      </c>
      <c r="AS98" s="262" t="e">
        <f t="shared" ca="1" si="13"/>
        <v>#NAME?</v>
      </c>
      <c r="AT98" s="263">
        <v>963</v>
      </c>
      <c r="AU98" s="749" t="e">
        <f t="shared" ca="1" si="14"/>
        <v>#NAME?</v>
      </c>
      <c r="AV98" s="283">
        <v>2252.5</v>
      </c>
      <c r="AW98" s="749" t="e">
        <f t="shared" ca="1" si="15"/>
        <v>#NAME?</v>
      </c>
      <c r="AX98" s="262">
        <v>542</v>
      </c>
      <c r="AY98" s="260" t="e">
        <f t="shared" ca="1" si="16"/>
        <v>#NAME?</v>
      </c>
      <c r="AZ98" s="497">
        <v>1271</v>
      </c>
      <c r="BA98" s="290" t="e">
        <f t="shared" ca="1" si="17"/>
        <v>#NAME?</v>
      </c>
      <c r="BB98" s="343"/>
      <c r="BC98" s="454" t="s">
        <v>837</v>
      </c>
      <c r="BD98" s="495"/>
    </row>
    <row r="99" spans="1:56">
      <c r="A99" s="249" t="s">
        <v>3273</v>
      </c>
      <c r="C99" s="249" t="s">
        <v>3400</v>
      </c>
      <c r="D99" s="499">
        <v>98</v>
      </c>
      <c r="E99" s="501" t="s">
        <v>828</v>
      </c>
      <c r="F99" s="348">
        <v>40061</v>
      </c>
      <c r="G99" s="454">
        <v>1</v>
      </c>
      <c r="H99" s="454"/>
      <c r="I99" s="454"/>
      <c r="J99" s="454"/>
      <c r="K99" s="448">
        <v>1</v>
      </c>
      <c r="L99" s="498">
        <v>170</v>
      </c>
      <c r="M99" s="498">
        <v>76.86</v>
      </c>
      <c r="N99" s="498">
        <v>228.32</v>
      </c>
      <c r="O99" s="500">
        <v>706</v>
      </c>
      <c r="P99" s="454"/>
      <c r="Q99" s="448">
        <v>1</v>
      </c>
      <c r="R99" s="454"/>
      <c r="S99" s="448">
        <v>1</v>
      </c>
      <c r="T99" s="454"/>
      <c r="U99" s="448">
        <v>1</v>
      </c>
      <c r="V99" s="454"/>
      <c r="W99" s="454"/>
      <c r="X99" s="454">
        <v>1</v>
      </c>
      <c r="Y99" s="5">
        <v>1</v>
      </c>
      <c r="Z99" s="211">
        <v>1</v>
      </c>
      <c r="AA99" s="211"/>
      <c r="AH99" s="499">
        <v>300</v>
      </c>
      <c r="AI99" s="498">
        <v>800</v>
      </c>
      <c r="AJ99" s="258">
        <v>116</v>
      </c>
      <c r="AK99" s="281" t="e">
        <f t="shared" ca="1" si="9"/>
        <v>#NAME?</v>
      </c>
      <c r="AL99" s="259">
        <v>141.5</v>
      </c>
      <c r="AM99" s="259" t="e">
        <f t="shared" ca="1" si="10"/>
        <v>#NAME?</v>
      </c>
      <c r="AN99" s="259">
        <v>113.5</v>
      </c>
      <c r="AO99" s="259" t="e">
        <f t="shared" ca="1" si="11"/>
        <v>#NAME?</v>
      </c>
      <c r="AP99" s="259">
        <v>135.5</v>
      </c>
      <c r="AQ99" s="259" t="e">
        <f t="shared" ca="1" si="12"/>
        <v>#NAME?</v>
      </c>
      <c r="AR99" s="259">
        <v>172.5</v>
      </c>
      <c r="AS99" s="262" t="e">
        <f t="shared" ca="1" si="13"/>
        <v>#NAME?</v>
      </c>
      <c r="AT99" s="263">
        <v>59</v>
      </c>
      <c r="AU99" s="749" t="e">
        <f t="shared" ca="1" si="14"/>
        <v>#NAME?</v>
      </c>
      <c r="AV99" s="281">
        <v>137</v>
      </c>
      <c r="AW99" s="749" t="e">
        <f t="shared" ca="1" si="15"/>
        <v>#NAME?</v>
      </c>
      <c r="AX99" s="262">
        <v>102</v>
      </c>
      <c r="AY99" s="260" t="e">
        <f t="shared" ca="1" si="16"/>
        <v>#NAME?</v>
      </c>
      <c r="AZ99" s="497">
        <v>3066</v>
      </c>
      <c r="BA99" s="290" t="e">
        <f t="shared" ca="1" si="17"/>
        <v>#NAME?</v>
      </c>
      <c r="BB99" s="343"/>
      <c r="BC99" s="454" t="s">
        <v>838</v>
      </c>
      <c r="BD99" s="495"/>
    </row>
    <row r="100" spans="1:56">
      <c r="A100" s="249" t="s">
        <v>3273</v>
      </c>
      <c r="C100" s="249" t="s">
        <v>3400</v>
      </c>
      <c r="D100" s="499">
        <v>99</v>
      </c>
      <c r="E100" s="501" t="s">
        <v>828</v>
      </c>
      <c r="F100" s="348">
        <v>40061</v>
      </c>
      <c r="G100" s="454">
        <v>1</v>
      </c>
      <c r="H100" s="454"/>
      <c r="I100" s="454"/>
      <c r="J100" s="454"/>
      <c r="K100" s="448">
        <v>1</v>
      </c>
      <c r="L100" s="498">
        <v>174.31</v>
      </c>
      <c r="M100" s="498">
        <v>75.400000000000006</v>
      </c>
      <c r="N100" s="498">
        <v>230.1</v>
      </c>
      <c r="O100" s="500">
        <v>786</v>
      </c>
      <c r="P100" s="454"/>
      <c r="Q100" s="448">
        <v>1</v>
      </c>
      <c r="R100" s="454"/>
      <c r="S100" s="448">
        <v>1</v>
      </c>
      <c r="T100" s="454"/>
      <c r="U100" s="448">
        <v>1</v>
      </c>
      <c r="V100" s="454"/>
      <c r="W100" s="454"/>
      <c r="X100" s="454">
        <v>1</v>
      </c>
      <c r="Y100" s="5">
        <v>1</v>
      </c>
      <c r="Z100" s="211"/>
      <c r="AA100" s="211">
        <v>1</v>
      </c>
      <c r="AH100" s="499">
        <v>300</v>
      </c>
      <c r="AI100" s="498">
        <v>800</v>
      </c>
      <c r="AJ100" s="258">
        <v>166</v>
      </c>
      <c r="AK100" s="281" t="e">
        <f t="shared" ca="1" si="9"/>
        <v>#NAME?</v>
      </c>
      <c r="AL100" s="261">
        <v>3912.5</v>
      </c>
      <c r="AM100" s="259" t="e">
        <f t="shared" ca="1" si="10"/>
        <v>#NAME?</v>
      </c>
      <c r="AN100" s="259">
        <v>120.5</v>
      </c>
      <c r="AO100" s="259" t="e">
        <f t="shared" ca="1" si="11"/>
        <v>#NAME?</v>
      </c>
      <c r="AP100" s="259">
        <v>99.5</v>
      </c>
      <c r="AQ100" s="259" t="e">
        <f t="shared" ca="1" si="12"/>
        <v>#NAME?</v>
      </c>
      <c r="AR100" s="259">
        <v>204.5</v>
      </c>
      <c r="AS100" s="262" t="e">
        <f t="shared" ca="1" si="13"/>
        <v>#NAME?</v>
      </c>
      <c r="AT100" s="263">
        <v>38.5</v>
      </c>
      <c r="AU100" s="749" t="e">
        <f t="shared" ca="1" si="14"/>
        <v>#NAME?</v>
      </c>
      <c r="AV100" s="281">
        <v>599.5</v>
      </c>
      <c r="AW100" s="749" t="e">
        <f t="shared" ca="1" si="15"/>
        <v>#NAME?</v>
      </c>
      <c r="AX100" s="262">
        <v>118.5</v>
      </c>
      <c r="AY100" s="260" t="e">
        <f t="shared" ca="1" si="16"/>
        <v>#NAME?</v>
      </c>
      <c r="AZ100" s="497">
        <v>3565.5</v>
      </c>
      <c r="BA100" s="290" t="e">
        <f t="shared" ca="1" si="17"/>
        <v>#NAME?</v>
      </c>
      <c r="BB100" s="343"/>
      <c r="BC100" s="454" t="s">
        <v>839</v>
      </c>
      <c r="BD100" s="495"/>
    </row>
    <row r="101" spans="1:56">
      <c r="A101" s="249" t="s">
        <v>3273</v>
      </c>
      <c r="C101" s="249" t="s">
        <v>3400</v>
      </c>
      <c r="D101" s="499">
        <v>100</v>
      </c>
      <c r="E101" s="501" t="s">
        <v>840</v>
      </c>
      <c r="F101" s="348">
        <v>40062</v>
      </c>
      <c r="G101" s="454">
        <v>1</v>
      </c>
      <c r="H101" s="454"/>
      <c r="I101" s="454"/>
      <c r="J101" s="454"/>
      <c r="K101" s="448">
        <v>1</v>
      </c>
      <c r="L101" s="498">
        <v>175.14</v>
      </c>
      <c r="M101" s="498">
        <v>74.819999999999993</v>
      </c>
      <c r="N101" s="498">
        <v>231.23</v>
      </c>
      <c r="O101" s="500">
        <v>848</v>
      </c>
      <c r="P101" s="454"/>
      <c r="Q101" s="448">
        <v>1</v>
      </c>
      <c r="R101" s="454"/>
      <c r="S101" s="448">
        <v>1</v>
      </c>
      <c r="T101" s="454"/>
      <c r="U101" s="448">
        <v>1</v>
      </c>
      <c r="V101" s="454"/>
      <c r="W101" s="454"/>
      <c r="X101" s="454">
        <v>1</v>
      </c>
      <c r="Y101" s="5">
        <v>1</v>
      </c>
      <c r="Z101" s="211">
        <v>1</v>
      </c>
      <c r="AA101" s="211"/>
      <c r="AH101" s="499">
        <v>300</v>
      </c>
      <c r="AI101" s="498">
        <v>1000</v>
      </c>
      <c r="AJ101" s="258">
        <v>241</v>
      </c>
      <c r="AK101" s="281" t="e">
        <f t="shared" ca="1" si="9"/>
        <v>#NAME?</v>
      </c>
      <c r="AL101" s="261">
        <v>5499</v>
      </c>
      <c r="AM101" s="259" t="e">
        <f t="shared" ca="1" si="10"/>
        <v>#NAME?</v>
      </c>
      <c r="AN101" s="259">
        <v>121</v>
      </c>
      <c r="AO101" s="259" t="e">
        <f t="shared" ca="1" si="11"/>
        <v>#NAME?</v>
      </c>
      <c r="AP101" s="259">
        <v>175</v>
      </c>
      <c r="AQ101" s="259" t="e">
        <f t="shared" ca="1" si="12"/>
        <v>#NAME?</v>
      </c>
      <c r="AR101" s="259">
        <v>196.5</v>
      </c>
      <c r="AS101" s="262" t="e">
        <f t="shared" ca="1" si="13"/>
        <v>#NAME?</v>
      </c>
      <c r="AT101" s="263">
        <v>133</v>
      </c>
      <c r="AU101" s="749" t="e">
        <f t="shared" ca="1" si="14"/>
        <v>#NAME?</v>
      </c>
      <c r="AV101" s="281">
        <v>584.5</v>
      </c>
      <c r="AW101" s="749" t="e">
        <f t="shared" ca="1" si="15"/>
        <v>#NAME?</v>
      </c>
      <c r="AX101" s="262">
        <v>263.5</v>
      </c>
      <c r="AY101" s="260" t="e">
        <f t="shared" ca="1" si="16"/>
        <v>#NAME?</v>
      </c>
      <c r="AZ101" s="497">
        <v>2776</v>
      </c>
      <c r="BA101" s="290" t="e">
        <f t="shared" ca="1" si="17"/>
        <v>#NAME?</v>
      </c>
      <c r="BB101" s="343"/>
      <c r="BC101" s="496" t="s">
        <v>841</v>
      </c>
      <c r="BD101" s="49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BD101"/>
  <sheetViews>
    <sheetView topLeftCell="AT1" workbookViewId="0">
      <selection activeCell="BA2" sqref="BA2:BA101"/>
    </sheetView>
  </sheetViews>
  <sheetFormatPr baseColWidth="10" defaultRowHeight="15" x14ac:dyDescent="0"/>
  <cols>
    <col min="1" max="16384" width="10.83203125" style="249"/>
  </cols>
  <sheetData>
    <row r="1" spans="1:56" s="240" customFormat="1" ht="16" thickBot="1">
      <c r="A1" s="240" t="s">
        <v>3272</v>
      </c>
      <c r="B1" s="241" t="s">
        <v>3321</v>
      </c>
      <c r="C1" s="241" t="s">
        <v>3274</v>
      </c>
      <c r="D1" s="241" t="s">
        <v>3393</v>
      </c>
      <c r="E1" s="240" t="s">
        <v>3241</v>
      </c>
      <c r="F1" s="240" t="s">
        <v>3322</v>
      </c>
      <c r="G1" s="240" t="s">
        <v>3242</v>
      </c>
      <c r="H1" s="240" t="s">
        <v>3243</v>
      </c>
      <c r="I1" s="240" t="s">
        <v>3327</v>
      </c>
      <c r="J1" s="240" t="s">
        <v>3244</v>
      </c>
      <c r="K1" s="240" t="s">
        <v>3245</v>
      </c>
      <c r="L1" s="240" t="s">
        <v>3246</v>
      </c>
      <c r="M1" s="240" t="s">
        <v>3328</v>
      </c>
      <c r="N1" s="240" t="s">
        <v>3329</v>
      </c>
      <c r="O1" s="242" t="s">
        <v>3247</v>
      </c>
      <c r="P1" s="240" t="s">
        <v>3248</v>
      </c>
      <c r="Q1" s="240" t="s">
        <v>3249</v>
      </c>
      <c r="R1" s="240" t="s">
        <v>3250</v>
      </c>
      <c r="S1" s="240" t="s">
        <v>3251</v>
      </c>
      <c r="T1" s="240" t="s">
        <v>3252</v>
      </c>
      <c r="U1" s="240" t="s">
        <v>3253</v>
      </c>
      <c r="V1" s="240" t="s">
        <v>3254</v>
      </c>
      <c r="W1" s="240" t="s">
        <v>3326</v>
      </c>
      <c r="X1" s="240" t="s">
        <v>3283</v>
      </c>
      <c r="Y1" s="240" t="s">
        <v>3410</v>
      </c>
      <c r="Z1" s="240" t="s">
        <v>3402</v>
      </c>
      <c r="AA1" s="240" t="s">
        <v>3403</v>
      </c>
      <c r="AB1" s="240" t="s">
        <v>3409</v>
      </c>
      <c r="AC1" s="240" t="s">
        <v>3406</v>
      </c>
      <c r="AD1" s="240" t="s">
        <v>3332</v>
      </c>
      <c r="AE1" s="240" t="s">
        <v>3333</v>
      </c>
      <c r="AF1" s="240" t="s">
        <v>3338</v>
      </c>
      <c r="AG1" s="240" t="s">
        <v>3334</v>
      </c>
      <c r="AH1" s="243" t="s">
        <v>3301</v>
      </c>
      <c r="AI1" s="243" t="s">
        <v>3302</v>
      </c>
      <c r="AJ1" s="770" t="s">
        <v>3353</v>
      </c>
      <c r="AK1" s="770" t="s">
        <v>3440</v>
      </c>
      <c r="AL1" s="771" t="s">
        <v>77</v>
      </c>
      <c r="AM1" s="771" t="s">
        <v>3429</v>
      </c>
      <c r="AN1" s="771" t="s">
        <v>79</v>
      </c>
      <c r="AO1" s="771" t="s">
        <v>3430</v>
      </c>
      <c r="AP1" s="771" t="s">
        <v>3345</v>
      </c>
      <c r="AQ1" s="771" t="s">
        <v>3441</v>
      </c>
      <c r="AR1" s="771" t="s">
        <v>3346</v>
      </c>
      <c r="AS1" s="772" t="s">
        <v>3432</v>
      </c>
      <c r="AT1" s="773" t="s">
        <v>82</v>
      </c>
      <c r="AU1" s="773" t="s">
        <v>3433</v>
      </c>
      <c r="AV1" s="774" t="s">
        <v>83</v>
      </c>
      <c r="AW1" s="771" t="s">
        <v>3439</v>
      </c>
      <c r="AX1" s="772" t="s">
        <v>84</v>
      </c>
      <c r="AY1" s="775" t="s">
        <v>3435</v>
      </c>
      <c r="AZ1" s="770" t="s">
        <v>85</v>
      </c>
      <c r="BA1" s="770" t="s">
        <v>3436</v>
      </c>
      <c r="BB1" s="240" t="s">
        <v>3390</v>
      </c>
      <c r="BC1" s="240" t="s">
        <v>3376</v>
      </c>
      <c r="BD1" s="240" t="s">
        <v>25</v>
      </c>
    </row>
    <row r="2" spans="1:56" ht="16" thickBot="1">
      <c r="A2" s="249" t="s">
        <v>3273</v>
      </c>
      <c r="C2" s="520" t="s">
        <v>603</v>
      </c>
      <c r="D2" s="426">
        <v>1</v>
      </c>
      <c r="E2" s="521" t="s">
        <v>842</v>
      </c>
      <c r="F2" s="348">
        <v>40129</v>
      </c>
      <c r="G2" s="522">
        <v>1</v>
      </c>
      <c r="H2" s="522"/>
      <c r="I2" s="251"/>
      <c r="J2" s="522"/>
      <c r="K2" s="523">
        <v>1</v>
      </c>
      <c r="L2" s="524">
        <v>164.78</v>
      </c>
      <c r="M2" s="524">
        <v>72.400000000000006</v>
      </c>
      <c r="N2" s="524">
        <v>201.4</v>
      </c>
      <c r="O2" s="525">
        <v>730</v>
      </c>
      <c r="P2" s="251"/>
      <c r="Q2" s="522">
        <v>1</v>
      </c>
      <c r="R2" s="251"/>
      <c r="S2" s="522">
        <v>1</v>
      </c>
      <c r="T2" s="251"/>
      <c r="U2" s="522">
        <v>1</v>
      </c>
      <c r="V2" s="251"/>
      <c r="W2" s="251"/>
      <c r="X2" s="251">
        <v>1</v>
      </c>
      <c r="Y2" s="79">
        <v>1</v>
      </c>
      <c r="Z2" s="79"/>
      <c r="AA2" s="79">
        <v>1</v>
      </c>
      <c r="AH2" s="526">
        <v>300</v>
      </c>
      <c r="AI2" s="526">
        <v>1000</v>
      </c>
      <c r="AJ2" s="258">
        <v>289</v>
      </c>
      <c r="AK2" s="281" t="e">
        <f ca="1">cellcOLOR(AJ2)</f>
        <v>#NAME?</v>
      </c>
      <c r="AL2" s="261">
        <v>5785.5</v>
      </c>
      <c r="AM2" s="778" t="e">
        <f ca="1">cellcOLOR(AL2)</f>
        <v>#NAME?</v>
      </c>
      <c r="AN2" s="259">
        <v>317</v>
      </c>
      <c r="AO2" s="259" t="e">
        <f ca="1">cellcOLOR(AN2)</f>
        <v>#NAME?</v>
      </c>
      <c r="AP2" s="259">
        <v>256.5</v>
      </c>
      <c r="AQ2" s="259" t="e">
        <f ca="1">cellcOLOR(AP2)</f>
        <v>#NAME?</v>
      </c>
      <c r="AR2" s="259">
        <v>283</v>
      </c>
      <c r="AS2" s="262" t="e">
        <f ca="1">cellcOLOR(AR2)</f>
        <v>#NAME?</v>
      </c>
      <c r="AT2" s="263">
        <v>265</v>
      </c>
      <c r="AU2" s="749" t="e">
        <f ca="1">cellcOLOR(AT2)</f>
        <v>#NAME?</v>
      </c>
      <c r="AV2" s="283">
        <v>1788</v>
      </c>
      <c r="AW2" s="750"/>
      <c r="AX2" s="262">
        <v>190</v>
      </c>
      <c r="AY2" s="749" t="e">
        <f ca="1">cellcOLOR(AX2)</f>
        <v>#NAME?</v>
      </c>
      <c r="AZ2" s="497">
        <v>3306</v>
      </c>
      <c r="BA2" s="290" t="e">
        <f ca="1">cellcOLOR(AZ2)</f>
        <v>#NAME?</v>
      </c>
      <c r="BB2" s="343"/>
      <c r="BC2" s="527" t="s">
        <v>843</v>
      </c>
      <c r="BD2" s="528"/>
    </row>
    <row r="3" spans="1:56" ht="16" thickBot="1">
      <c r="A3" s="249" t="s">
        <v>3273</v>
      </c>
      <c r="C3" s="520" t="s">
        <v>603</v>
      </c>
      <c r="D3" s="426">
        <v>2</v>
      </c>
      <c r="E3" s="521" t="s">
        <v>842</v>
      </c>
      <c r="F3" s="348">
        <v>40129</v>
      </c>
      <c r="G3" s="522">
        <v>1</v>
      </c>
      <c r="H3" s="522"/>
      <c r="I3" s="251"/>
      <c r="J3" s="522"/>
      <c r="K3" s="523">
        <v>1</v>
      </c>
      <c r="L3" s="524">
        <v>168.46</v>
      </c>
      <c r="M3" s="524">
        <v>74.25</v>
      </c>
      <c r="N3" s="524">
        <v>203.5</v>
      </c>
      <c r="O3" s="525">
        <v>734</v>
      </c>
      <c r="P3" s="251"/>
      <c r="Q3" s="522">
        <v>1</v>
      </c>
      <c r="R3" s="251"/>
      <c r="S3" s="522">
        <v>1</v>
      </c>
      <c r="T3" s="251"/>
      <c r="U3" s="522">
        <v>1</v>
      </c>
      <c r="V3" s="251"/>
      <c r="W3" s="251"/>
      <c r="X3" s="251">
        <v>1</v>
      </c>
      <c r="Y3" s="79">
        <v>1</v>
      </c>
      <c r="Z3" s="79">
        <v>1</v>
      </c>
      <c r="AA3" s="79"/>
      <c r="AH3" s="526">
        <v>300</v>
      </c>
      <c r="AI3" s="526">
        <v>800</v>
      </c>
      <c r="AJ3" s="265">
        <v>1368</v>
      </c>
      <c r="AK3" s="281" t="e">
        <f t="shared" ref="AK3:AK66" ca="1" si="0">cellcOLOR(AJ3)</f>
        <v>#NAME?</v>
      </c>
      <c r="AL3" s="330">
        <v>25573</v>
      </c>
      <c r="AM3" s="778" t="e">
        <f t="shared" ref="AM3:AM66" ca="1" si="1">cellcOLOR(AL3)</f>
        <v>#NAME?</v>
      </c>
      <c r="AN3" s="259">
        <v>219.5</v>
      </c>
      <c r="AO3" s="259" t="e">
        <f t="shared" ref="AO3:AO66" ca="1" si="2">cellcOLOR(AN3)</f>
        <v>#NAME?</v>
      </c>
      <c r="AP3" s="259">
        <v>217</v>
      </c>
      <c r="AQ3" s="259" t="e">
        <f t="shared" ref="AQ3:AQ66" ca="1" si="3">cellcOLOR(AP3)</f>
        <v>#NAME?</v>
      </c>
      <c r="AR3" s="259">
        <v>744</v>
      </c>
      <c r="AS3" s="262" t="e">
        <f t="shared" ref="AS3:AS66" ca="1" si="4">cellcOLOR(AR3)</f>
        <v>#NAME?</v>
      </c>
      <c r="AT3" s="263">
        <v>141</v>
      </c>
      <c r="AU3" s="749" t="e">
        <f t="shared" ref="AU3:AU66" ca="1" si="5">cellcOLOR(AT3)</f>
        <v>#NAME?</v>
      </c>
      <c r="AV3" s="283">
        <v>2704</v>
      </c>
      <c r="AW3" s="750"/>
      <c r="AX3" s="262">
        <v>357</v>
      </c>
      <c r="AY3" s="749" t="e">
        <f t="shared" ref="AY3:AY66" ca="1" si="6">cellcOLOR(AX3)</f>
        <v>#NAME?</v>
      </c>
      <c r="AZ3" s="504">
        <v>5638.5</v>
      </c>
      <c r="BA3" s="290" t="e">
        <f t="shared" ref="BA3:BA66" ca="1" si="7">cellcOLOR(AZ3)</f>
        <v>#NAME?</v>
      </c>
      <c r="BB3" s="343"/>
      <c r="BC3" s="529" t="s">
        <v>844</v>
      </c>
      <c r="BD3" s="530" t="s">
        <v>339</v>
      </c>
    </row>
    <row r="4" spans="1:56" ht="16" thickBot="1">
      <c r="A4" s="249" t="s">
        <v>3273</v>
      </c>
      <c r="C4" s="520" t="s">
        <v>603</v>
      </c>
      <c r="D4" s="426">
        <v>3</v>
      </c>
      <c r="E4" s="521" t="s">
        <v>842</v>
      </c>
      <c r="F4" s="348">
        <v>40129</v>
      </c>
      <c r="G4" s="522">
        <v>1</v>
      </c>
      <c r="H4" s="522"/>
      <c r="I4" s="251"/>
      <c r="J4" s="522"/>
      <c r="K4" s="523">
        <v>1</v>
      </c>
      <c r="L4" s="524">
        <v>166.72</v>
      </c>
      <c r="M4" s="524">
        <v>73.400000000000006</v>
      </c>
      <c r="N4" s="524">
        <v>202.48</v>
      </c>
      <c r="O4" s="525">
        <v>685</v>
      </c>
      <c r="P4" s="251"/>
      <c r="Q4" s="522">
        <v>1</v>
      </c>
      <c r="R4" s="251"/>
      <c r="S4" s="522">
        <v>1</v>
      </c>
      <c r="T4" s="251"/>
      <c r="U4" s="522">
        <v>1</v>
      </c>
      <c r="V4" s="251"/>
      <c r="W4" s="251"/>
      <c r="X4" s="251">
        <v>1</v>
      </c>
      <c r="Y4" s="79">
        <v>1</v>
      </c>
      <c r="Z4" s="79"/>
      <c r="AA4" s="79">
        <v>1</v>
      </c>
      <c r="AH4" s="526">
        <v>300</v>
      </c>
      <c r="AI4" s="526">
        <v>600</v>
      </c>
      <c r="AJ4" s="258">
        <v>277.5</v>
      </c>
      <c r="AK4" s="281" t="e">
        <f t="shared" ca="1" si="0"/>
        <v>#NAME?</v>
      </c>
      <c r="AL4" s="261">
        <v>3377</v>
      </c>
      <c r="AM4" s="778" t="e">
        <f t="shared" ca="1" si="1"/>
        <v>#NAME?</v>
      </c>
      <c r="AN4" s="259">
        <v>265</v>
      </c>
      <c r="AO4" s="259" t="e">
        <f t="shared" ca="1" si="2"/>
        <v>#NAME?</v>
      </c>
      <c r="AP4" s="259">
        <v>133</v>
      </c>
      <c r="AQ4" s="259" t="e">
        <f t="shared" ca="1" si="3"/>
        <v>#NAME?</v>
      </c>
      <c r="AR4" s="259">
        <v>185</v>
      </c>
      <c r="AS4" s="262" t="e">
        <f t="shared" ca="1" si="4"/>
        <v>#NAME?</v>
      </c>
      <c r="AT4" s="263">
        <v>239</v>
      </c>
      <c r="AU4" s="749" t="e">
        <f t="shared" ca="1" si="5"/>
        <v>#NAME?</v>
      </c>
      <c r="AV4" s="283">
        <v>3575</v>
      </c>
      <c r="AW4" s="750"/>
      <c r="AX4" s="262">
        <v>143</v>
      </c>
      <c r="AY4" s="749" t="e">
        <f t="shared" ca="1" si="6"/>
        <v>#NAME?</v>
      </c>
      <c r="AZ4" s="497">
        <v>2066</v>
      </c>
      <c r="BA4" s="290" t="e">
        <f t="shared" ca="1" si="7"/>
        <v>#NAME?</v>
      </c>
      <c r="BB4" s="343"/>
      <c r="BC4" s="522" t="s">
        <v>845</v>
      </c>
      <c r="BD4" s="251"/>
    </row>
    <row r="5" spans="1:56" ht="16" thickBot="1">
      <c r="A5" s="249" t="s">
        <v>3273</v>
      </c>
      <c r="C5" s="520" t="s">
        <v>603</v>
      </c>
      <c r="D5" s="426">
        <v>4</v>
      </c>
      <c r="E5" s="521" t="s">
        <v>842</v>
      </c>
      <c r="F5" s="348">
        <v>40129</v>
      </c>
      <c r="G5" s="522"/>
      <c r="H5" s="522">
        <v>1</v>
      </c>
      <c r="I5" s="251"/>
      <c r="J5" s="522">
        <v>1</v>
      </c>
      <c r="K5" s="523"/>
      <c r="L5" s="524">
        <v>145.61000000000001</v>
      </c>
      <c r="M5" s="524">
        <v>61.38</v>
      </c>
      <c r="N5" s="524">
        <v>162.04</v>
      </c>
      <c r="O5" s="525">
        <v>364</v>
      </c>
      <c r="P5" s="251"/>
      <c r="Q5" s="522">
        <v>1</v>
      </c>
      <c r="R5" s="251"/>
      <c r="S5" s="522">
        <v>1</v>
      </c>
      <c r="T5" s="251"/>
      <c r="U5" s="522">
        <v>1</v>
      </c>
      <c r="V5" s="251"/>
      <c r="W5" s="251">
        <v>1</v>
      </c>
      <c r="X5" s="251"/>
      <c r="Y5" s="79">
        <v>1</v>
      </c>
      <c r="Z5" s="79">
        <v>1</v>
      </c>
      <c r="AA5" s="79"/>
      <c r="AH5" s="526">
        <v>300</v>
      </c>
      <c r="AI5" s="526">
        <v>800</v>
      </c>
      <c r="AJ5" s="513">
        <v>248</v>
      </c>
      <c r="AK5" s="281" t="e">
        <f t="shared" ca="1" si="0"/>
        <v>#NAME?</v>
      </c>
      <c r="AL5" s="273">
        <v>643</v>
      </c>
      <c r="AM5" s="778" t="e">
        <f t="shared" ca="1" si="1"/>
        <v>#NAME?</v>
      </c>
      <c r="AN5" s="273">
        <v>485.5</v>
      </c>
      <c r="AO5" s="259" t="e">
        <f t="shared" ca="1" si="2"/>
        <v>#NAME?</v>
      </c>
      <c r="AP5" s="273">
        <v>108</v>
      </c>
      <c r="AQ5" s="259" t="e">
        <f t="shared" ca="1" si="3"/>
        <v>#NAME?</v>
      </c>
      <c r="AR5" s="273">
        <v>174.5</v>
      </c>
      <c r="AS5" s="262" t="e">
        <f t="shared" ca="1" si="4"/>
        <v>#NAME?</v>
      </c>
      <c r="AT5" s="276">
        <v>342.5</v>
      </c>
      <c r="AU5" s="749" t="e">
        <f t="shared" ca="1" si="5"/>
        <v>#NAME?</v>
      </c>
      <c r="AV5" s="295">
        <v>714</v>
      </c>
      <c r="AW5" s="751"/>
      <c r="AX5" s="275">
        <v>109.5</v>
      </c>
      <c r="AY5" s="749" t="e">
        <f t="shared" ca="1" si="6"/>
        <v>#NAME?</v>
      </c>
      <c r="AZ5" s="531">
        <v>584</v>
      </c>
      <c r="BA5" s="290" t="e">
        <f t="shared" ca="1" si="7"/>
        <v>#NAME?</v>
      </c>
      <c r="BB5" s="343"/>
      <c r="BC5" s="522" t="s">
        <v>846</v>
      </c>
      <c r="BD5" s="251"/>
    </row>
    <row r="6" spans="1:56" ht="16" thickBot="1">
      <c r="A6" s="249" t="s">
        <v>3273</v>
      </c>
      <c r="C6" s="520" t="s">
        <v>603</v>
      </c>
      <c r="D6" s="426">
        <v>5</v>
      </c>
      <c r="E6" s="521" t="s">
        <v>842</v>
      </c>
      <c r="F6" s="348">
        <v>40129</v>
      </c>
      <c r="G6" s="522">
        <v>1</v>
      </c>
      <c r="H6" s="522"/>
      <c r="I6" s="251"/>
      <c r="J6" s="522">
        <v>1</v>
      </c>
      <c r="K6" s="523"/>
      <c r="L6" s="524">
        <v>154.57</v>
      </c>
      <c r="M6" s="524">
        <v>68.5</v>
      </c>
      <c r="N6" s="524">
        <v>187.2</v>
      </c>
      <c r="O6" s="525">
        <v>456</v>
      </c>
      <c r="P6" s="251"/>
      <c r="Q6" s="522">
        <v>1</v>
      </c>
      <c r="R6" s="251"/>
      <c r="S6" s="522">
        <v>1</v>
      </c>
      <c r="T6" s="251"/>
      <c r="U6" s="522">
        <v>1</v>
      </c>
      <c r="V6" s="251"/>
      <c r="W6" s="251">
        <v>1</v>
      </c>
      <c r="X6" s="251"/>
      <c r="Y6" s="79">
        <v>1</v>
      </c>
      <c r="Z6" s="79">
        <v>1</v>
      </c>
      <c r="AA6" s="79"/>
      <c r="AH6" s="526">
        <v>300</v>
      </c>
      <c r="AI6" s="526">
        <v>1000</v>
      </c>
      <c r="AJ6" s="253">
        <v>208</v>
      </c>
      <c r="AK6" s="281" t="e">
        <f t="shared" ca="1" si="0"/>
        <v>#NAME?</v>
      </c>
      <c r="AL6" s="254">
        <v>569.5</v>
      </c>
      <c r="AM6" s="778" t="e">
        <f t="shared" ca="1" si="1"/>
        <v>#NAME?</v>
      </c>
      <c r="AN6" s="254">
        <v>127</v>
      </c>
      <c r="AO6" s="259" t="e">
        <f t="shared" ca="1" si="2"/>
        <v>#NAME?</v>
      </c>
      <c r="AP6" s="254">
        <v>113</v>
      </c>
      <c r="AQ6" s="259" t="e">
        <f t="shared" ca="1" si="3"/>
        <v>#NAME?</v>
      </c>
      <c r="AR6" s="254">
        <v>147</v>
      </c>
      <c r="AS6" s="262" t="e">
        <f t="shared" ca="1" si="4"/>
        <v>#NAME?</v>
      </c>
      <c r="AT6" s="257">
        <v>48.5</v>
      </c>
      <c r="AU6" s="749" t="e">
        <f t="shared" ca="1" si="5"/>
        <v>#NAME?</v>
      </c>
      <c r="AV6" s="305">
        <v>2868</v>
      </c>
      <c r="AW6" s="752"/>
      <c r="AX6" s="256">
        <v>119</v>
      </c>
      <c r="AY6" s="749" t="e">
        <f t="shared" ca="1" si="6"/>
        <v>#NAME?</v>
      </c>
      <c r="AZ6" s="512">
        <v>603</v>
      </c>
      <c r="BA6" s="290" t="e">
        <f t="shared" ca="1" si="7"/>
        <v>#NAME?</v>
      </c>
      <c r="BB6" s="470"/>
      <c r="BC6" s="522" t="s">
        <v>847</v>
      </c>
      <c r="BD6" s="251"/>
    </row>
    <row r="7" spans="1:56" ht="16" thickBot="1">
      <c r="A7" s="249" t="s">
        <v>3273</v>
      </c>
      <c r="C7" s="520" t="s">
        <v>603</v>
      </c>
      <c r="D7" s="426">
        <v>6</v>
      </c>
      <c r="E7" s="521" t="s">
        <v>842</v>
      </c>
      <c r="F7" s="348">
        <v>40129</v>
      </c>
      <c r="G7" s="522">
        <v>1</v>
      </c>
      <c r="H7" s="522"/>
      <c r="I7" s="251"/>
      <c r="J7" s="522">
        <v>1</v>
      </c>
      <c r="K7" s="523"/>
      <c r="L7" s="524">
        <v>151.6</v>
      </c>
      <c r="M7" s="524">
        <v>69.599999999999994</v>
      </c>
      <c r="N7" s="524">
        <v>182.71</v>
      </c>
      <c r="O7" s="525">
        <v>361</v>
      </c>
      <c r="P7" s="251"/>
      <c r="Q7" s="522">
        <v>1</v>
      </c>
      <c r="R7" s="251"/>
      <c r="S7" s="522">
        <v>1</v>
      </c>
      <c r="T7" s="251"/>
      <c r="U7" s="522">
        <v>1</v>
      </c>
      <c r="V7" s="251"/>
      <c r="W7" s="251">
        <v>1</v>
      </c>
      <c r="X7" s="251"/>
      <c r="Y7" s="79">
        <v>1</v>
      </c>
      <c r="Z7" s="79"/>
      <c r="AA7" s="79">
        <v>1</v>
      </c>
      <c r="AH7" s="526">
        <v>300</v>
      </c>
      <c r="AI7" s="526">
        <v>600</v>
      </c>
      <c r="AJ7" s="258">
        <v>132.5</v>
      </c>
      <c r="AK7" s="281" t="e">
        <f t="shared" ca="1" si="0"/>
        <v>#NAME?</v>
      </c>
      <c r="AL7" s="259">
        <v>239.5</v>
      </c>
      <c r="AM7" s="778" t="e">
        <f t="shared" ca="1" si="1"/>
        <v>#NAME?</v>
      </c>
      <c r="AN7" s="259">
        <v>110</v>
      </c>
      <c r="AO7" s="259" t="e">
        <f t="shared" ca="1" si="2"/>
        <v>#NAME?</v>
      </c>
      <c r="AP7" s="259">
        <v>118</v>
      </c>
      <c r="AQ7" s="259" t="e">
        <f t="shared" ca="1" si="3"/>
        <v>#NAME?</v>
      </c>
      <c r="AR7" s="259">
        <v>164</v>
      </c>
      <c r="AS7" s="262" t="e">
        <f t="shared" ca="1" si="4"/>
        <v>#NAME?</v>
      </c>
      <c r="AT7" s="263">
        <v>106</v>
      </c>
      <c r="AU7" s="749" t="e">
        <f t="shared" ca="1" si="5"/>
        <v>#NAME?</v>
      </c>
      <c r="AV7" s="281">
        <v>929</v>
      </c>
      <c r="AW7" s="749"/>
      <c r="AX7" s="262">
        <v>109</v>
      </c>
      <c r="AY7" s="749" t="e">
        <f t="shared" ca="1" si="6"/>
        <v>#NAME?</v>
      </c>
      <c r="AZ7" s="497">
        <v>348.5</v>
      </c>
      <c r="BA7" s="290" t="e">
        <f t="shared" ca="1" si="7"/>
        <v>#NAME?</v>
      </c>
      <c r="BB7" s="470"/>
      <c r="BC7" s="522" t="s">
        <v>848</v>
      </c>
      <c r="BD7" s="251"/>
    </row>
    <row r="8" spans="1:56" ht="16" thickBot="1">
      <c r="A8" s="249" t="s">
        <v>3273</v>
      </c>
      <c r="C8" s="520" t="s">
        <v>603</v>
      </c>
      <c r="D8" s="426">
        <v>7</v>
      </c>
      <c r="E8" s="521" t="s">
        <v>842</v>
      </c>
      <c r="F8" s="348">
        <v>40129</v>
      </c>
      <c r="G8" s="522"/>
      <c r="H8" s="522">
        <v>1</v>
      </c>
      <c r="I8" s="251"/>
      <c r="J8" s="522">
        <v>1</v>
      </c>
      <c r="K8" s="523"/>
      <c r="L8" s="524">
        <v>150.47</v>
      </c>
      <c r="M8" s="524">
        <v>68.099999999999994</v>
      </c>
      <c r="N8" s="524">
        <v>192.62</v>
      </c>
      <c r="O8" s="525">
        <v>446</v>
      </c>
      <c r="P8" s="251"/>
      <c r="Q8" s="522">
        <v>1</v>
      </c>
      <c r="R8" s="251"/>
      <c r="S8" s="522">
        <v>1</v>
      </c>
      <c r="T8" s="251"/>
      <c r="U8" s="522">
        <v>1</v>
      </c>
      <c r="V8" s="251"/>
      <c r="W8" s="251">
        <v>1</v>
      </c>
      <c r="X8" s="251"/>
      <c r="Y8" s="79">
        <v>1</v>
      </c>
      <c r="Z8" s="79">
        <v>1</v>
      </c>
      <c r="AA8" s="79"/>
      <c r="AH8" s="526">
        <v>300</v>
      </c>
      <c r="AI8" s="526">
        <v>500</v>
      </c>
      <c r="AJ8" s="258">
        <v>174</v>
      </c>
      <c r="AK8" s="281" t="e">
        <f t="shared" ca="1" si="0"/>
        <v>#NAME?</v>
      </c>
      <c r="AL8" s="259">
        <v>532.5</v>
      </c>
      <c r="AM8" s="778" t="e">
        <f t="shared" ca="1" si="1"/>
        <v>#NAME?</v>
      </c>
      <c r="AN8" s="259">
        <v>97</v>
      </c>
      <c r="AO8" s="259" t="e">
        <f t="shared" ca="1" si="2"/>
        <v>#NAME?</v>
      </c>
      <c r="AP8" s="259">
        <v>168.5</v>
      </c>
      <c r="AQ8" s="259" t="e">
        <f t="shared" ca="1" si="3"/>
        <v>#NAME?</v>
      </c>
      <c r="AR8" s="259">
        <v>172</v>
      </c>
      <c r="AS8" s="262" t="e">
        <f t="shared" ca="1" si="4"/>
        <v>#NAME?</v>
      </c>
      <c r="AT8" s="263">
        <v>83</v>
      </c>
      <c r="AU8" s="749" t="e">
        <f t="shared" ca="1" si="5"/>
        <v>#NAME?</v>
      </c>
      <c r="AV8" s="283">
        <v>1005</v>
      </c>
      <c r="AW8" s="750"/>
      <c r="AX8" s="262">
        <v>93</v>
      </c>
      <c r="AY8" s="749" t="e">
        <f t="shared" ca="1" si="6"/>
        <v>#NAME?</v>
      </c>
      <c r="AZ8" s="497">
        <v>419</v>
      </c>
      <c r="BA8" s="290" t="e">
        <f t="shared" ca="1" si="7"/>
        <v>#NAME?</v>
      </c>
      <c r="BB8" s="470"/>
      <c r="BC8" s="522" t="s">
        <v>849</v>
      </c>
      <c r="BD8" s="251"/>
    </row>
    <row r="9" spans="1:56" ht="16" thickBot="1">
      <c r="A9" s="249" t="s">
        <v>3273</v>
      </c>
      <c r="C9" s="520" t="s">
        <v>603</v>
      </c>
      <c r="D9" s="426">
        <v>8</v>
      </c>
      <c r="E9" s="521" t="s">
        <v>842</v>
      </c>
      <c r="F9" s="348">
        <v>40129</v>
      </c>
      <c r="G9" s="522">
        <v>1</v>
      </c>
      <c r="H9" s="522"/>
      <c r="I9" s="251"/>
      <c r="J9" s="522"/>
      <c r="K9" s="523">
        <v>1</v>
      </c>
      <c r="L9" s="524">
        <v>165.65</v>
      </c>
      <c r="M9" s="524">
        <v>71.2</v>
      </c>
      <c r="N9" s="524">
        <v>198.6</v>
      </c>
      <c r="O9" s="525">
        <v>678</v>
      </c>
      <c r="P9" s="251"/>
      <c r="Q9" s="522">
        <v>1</v>
      </c>
      <c r="R9" s="251"/>
      <c r="S9" s="522">
        <v>1</v>
      </c>
      <c r="T9" s="251"/>
      <c r="U9" s="522">
        <v>1</v>
      </c>
      <c r="V9" s="251"/>
      <c r="W9" s="251"/>
      <c r="X9" s="251">
        <v>1</v>
      </c>
      <c r="Y9" s="79">
        <v>1</v>
      </c>
      <c r="Z9" s="79"/>
      <c r="AA9" s="79">
        <v>1</v>
      </c>
      <c r="AH9" s="526">
        <v>300</v>
      </c>
      <c r="AI9" s="526">
        <v>800</v>
      </c>
      <c r="AJ9" s="258">
        <v>579.5</v>
      </c>
      <c r="AK9" s="281" t="e">
        <f t="shared" ca="1" si="0"/>
        <v>#NAME?</v>
      </c>
      <c r="AL9" s="261">
        <v>3378</v>
      </c>
      <c r="AM9" s="778" t="e">
        <f t="shared" ca="1" si="1"/>
        <v>#NAME?</v>
      </c>
      <c r="AN9" s="259">
        <v>275.5</v>
      </c>
      <c r="AO9" s="259" t="e">
        <f t="shared" ca="1" si="2"/>
        <v>#NAME?</v>
      </c>
      <c r="AP9" s="259">
        <v>585</v>
      </c>
      <c r="AQ9" s="259" t="e">
        <f t="shared" ca="1" si="3"/>
        <v>#NAME?</v>
      </c>
      <c r="AR9" s="259">
        <v>182</v>
      </c>
      <c r="AS9" s="262" t="e">
        <f t="shared" ca="1" si="4"/>
        <v>#NAME?</v>
      </c>
      <c r="AT9" s="263">
        <v>266</v>
      </c>
      <c r="AU9" s="749" t="e">
        <f t="shared" ca="1" si="5"/>
        <v>#NAME?</v>
      </c>
      <c r="AV9" s="283">
        <v>1117</v>
      </c>
      <c r="AW9" s="750"/>
      <c r="AX9" s="262">
        <v>190.5</v>
      </c>
      <c r="AY9" s="749" t="e">
        <f t="shared" ca="1" si="6"/>
        <v>#NAME?</v>
      </c>
      <c r="AZ9" s="497">
        <v>837</v>
      </c>
      <c r="BA9" s="290" t="e">
        <f t="shared" ca="1" si="7"/>
        <v>#NAME?</v>
      </c>
      <c r="BB9" s="343"/>
      <c r="BC9" s="522" t="s">
        <v>850</v>
      </c>
      <c r="BD9" s="251"/>
    </row>
    <row r="10" spans="1:56" ht="16" thickBot="1">
      <c r="A10" s="249" t="s">
        <v>3273</v>
      </c>
      <c r="C10" s="520" t="s">
        <v>603</v>
      </c>
      <c r="D10" s="532">
        <v>9</v>
      </c>
      <c r="E10" s="533" t="s">
        <v>842</v>
      </c>
      <c r="F10" s="348">
        <v>40129</v>
      </c>
      <c r="G10" s="534">
        <v>1</v>
      </c>
      <c r="H10" s="534"/>
      <c r="I10" s="473"/>
      <c r="J10" s="534"/>
      <c r="K10" s="535">
        <v>1</v>
      </c>
      <c r="L10" s="536">
        <v>177.6</v>
      </c>
      <c r="M10" s="536">
        <v>73.459999999999994</v>
      </c>
      <c r="N10" s="536">
        <v>213.61</v>
      </c>
      <c r="O10" s="537">
        <v>951</v>
      </c>
      <c r="P10" s="473"/>
      <c r="Q10" s="534">
        <v>1</v>
      </c>
      <c r="R10" s="473"/>
      <c r="S10" s="534">
        <v>1</v>
      </c>
      <c r="T10" s="473"/>
      <c r="U10" s="534">
        <v>1</v>
      </c>
      <c r="V10" s="473"/>
      <c r="W10" s="473"/>
      <c r="X10" s="473">
        <v>1</v>
      </c>
      <c r="Y10" s="80">
        <v>1</v>
      </c>
      <c r="Z10" s="80"/>
      <c r="AA10" s="80">
        <v>1</v>
      </c>
      <c r="AH10" s="538">
        <v>300</v>
      </c>
      <c r="AI10" s="538">
        <v>900</v>
      </c>
      <c r="AJ10" s="258">
        <v>207</v>
      </c>
      <c r="AK10" s="281" t="e">
        <f t="shared" ca="1" si="0"/>
        <v>#NAME?</v>
      </c>
      <c r="AL10" s="261">
        <v>3421</v>
      </c>
      <c r="AM10" s="778" t="e">
        <f t="shared" ca="1" si="1"/>
        <v>#NAME?</v>
      </c>
      <c r="AN10" s="259">
        <v>102</v>
      </c>
      <c r="AO10" s="259" t="e">
        <f t="shared" ca="1" si="2"/>
        <v>#NAME?</v>
      </c>
      <c r="AP10" s="259">
        <v>89</v>
      </c>
      <c r="AQ10" s="259" t="e">
        <f t="shared" ca="1" si="3"/>
        <v>#NAME?</v>
      </c>
      <c r="AR10" s="259">
        <v>261</v>
      </c>
      <c r="AS10" s="262" t="e">
        <f t="shared" ca="1" si="4"/>
        <v>#NAME?</v>
      </c>
      <c r="AT10" s="263">
        <v>97</v>
      </c>
      <c r="AU10" s="749" t="e">
        <f t="shared" ca="1" si="5"/>
        <v>#NAME?</v>
      </c>
      <c r="AV10" s="283">
        <v>3238</v>
      </c>
      <c r="AW10" s="750"/>
      <c r="AX10" s="262">
        <v>151</v>
      </c>
      <c r="AY10" s="749" t="e">
        <f t="shared" ca="1" si="6"/>
        <v>#NAME?</v>
      </c>
      <c r="AZ10" s="497">
        <v>2367</v>
      </c>
      <c r="BA10" s="290" t="e">
        <f t="shared" ca="1" si="7"/>
        <v>#NAME?</v>
      </c>
      <c r="BB10" s="343"/>
      <c r="BC10" s="534" t="s">
        <v>851</v>
      </c>
      <c r="BD10" s="473" t="s">
        <v>852</v>
      </c>
    </row>
    <row r="11" spans="1:56" ht="16" thickBot="1">
      <c r="A11" s="249" t="s">
        <v>3273</v>
      </c>
      <c r="C11" s="520" t="s">
        <v>603</v>
      </c>
      <c r="D11" s="426">
        <v>10</v>
      </c>
      <c r="E11" s="521" t="s">
        <v>842</v>
      </c>
      <c r="F11" s="348">
        <v>40129</v>
      </c>
      <c r="G11" s="522">
        <v>1</v>
      </c>
      <c r="H11" s="522"/>
      <c r="I11" s="251"/>
      <c r="J11" s="522"/>
      <c r="K11" s="523">
        <v>1</v>
      </c>
      <c r="L11" s="524">
        <v>172.85</v>
      </c>
      <c r="M11" s="524">
        <v>71.16</v>
      </c>
      <c r="N11" s="524">
        <v>212.09</v>
      </c>
      <c r="O11" s="539">
        <v>772</v>
      </c>
      <c r="P11" s="251"/>
      <c r="Q11" s="522">
        <v>1</v>
      </c>
      <c r="R11" s="251"/>
      <c r="S11" s="522">
        <v>1</v>
      </c>
      <c r="T11" s="251"/>
      <c r="U11" s="522">
        <v>1</v>
      </c>
      <c r="V11" s="251"/>
      <c r="W11" s="251"/>
      <c r="X11" s="251">
        <v>1</v>
      </c>
      <c r="Y11" s="79">
        <v>1</v>
      </c>
      <c r="Z11" s="79"/>
      <c r="AA11" s="79">
        <v>1</v>
      </c>
      <c r="AH11" s="526">
        <v>300</v>
      </c>
      <c r="AI11" s="526">
        <v>600</v>
      </c>
      <c r="AJ11" s="258">
        <v>147</v>
      </c>
      <c r="AK11" s="281" t="e">
        <f t="shared" ca="1" si="0"/>
        <v>#NAME?</v>
      </c>
      <c r="AL11" s="259">
        <v>409</v>
      </c>
      <c r="AM11" s="778" t="e">
        <f t="shared" ca="1" si="1"/>
        <v>#NAME?</v>
      </c>
      <c r="AN11" s="259">
        <v>77</v>
      </c>
      <c r="AO11" s="259" t="e">
        <f t="shared" ca="1" si="2"/>
        <v>#NAME?</v>
      </c>
      <c r="AP11" s="259">
        <v>144</v>
      </c>
      <c r="AQ11" s="259" t="e">
        <f t="shared" ca="1" si="3"/>
        <v>#NAME?</v>
      </c>
      <c r="AR11" s="259">
        <v>195</v>
      </c>
      <c r="AS11" s="262" t="e">
        <f t="shared" ca="1" si="4"/>
        <v>#NAME?</v>
      </c>
      <c r="AT11" s="263">
        <v>96</v>
      </c>
      <c r="AU11" s="749" t="e">
        <f t="shared" ca="1" si="5"/>
        <v>#NAME?</v>
      </c>
      <c r="AV11" s="281">
        <v>214.5</v>
      </c>
      <c r="AW11" s="749"/>
      <c r="AX11" s="262">
        <v>109.5</v>
      </c>
      <c r="AY11" s="749" t="e">
        <f t="shared" ca="1" si="6"/>
        <v>#NAME?</v>
      </c>
      <c r="AZ11" s="497">
        <v>3409.5</v>
      </c>
      <c r="BA11" s="290" t="e">
        <f t="shared" ca="1" si="7"/>
        <v>#NAME?</v>
      </c>
      <c r="BB11" s="343"/>
      <c r="BC11" s="522" t="s">
        <v>853</v>
      </c>
      <c r="BD11" s="251"/>
    </row>
    <row r="12" spans="1:56" ht="16" thickBot="1">
      <c r="A12" s="249" t="s">
        <v>3273</v>
      </c>
      <c r="C12" s="520" t="s">
        <v>603</v>
      </c>
      <c r="D12" s="426">
        <v>11</v>
      </c>
      <c r="E12" s="521" t="s">
        <v>854</v>
      </c>
      <c r="F12" s="348">
        <v>40130</v>
      </c>
      <c r="G12" s="522">
        <v>1</v>
      </c>
      <c r="H12" s="522"/>
      <c r="I12" s="251"/>
      <c r="J12" s="522">
        <v>1</v>
      </c>
      <c r="K12" s="523"/>
      <c r="L12" s="524">
        <v>152.5</v>
      </c>
      <c r="M12" s="524">
        <v>66.87</v>
      </c>
      <c r="N12" s="524">
        <v>185.7</v>
      </c>
      <c r="O12" s="525">
        <v>492</v>
      </c>
      <c r="P12" s="251"/>
      <c r="Q12" s="522">
        <v>1</v>
      </c>
      <c r="R12" s="251"/>
      <c r="S12" s="522">
        <v>1</v>
      </c>
      <c r="T12" s="251"/>
      <c r="U12" s="522">
        <v>1</v>
      </c>
      <c r="V12" s="251"/>
      <c r="W12" s="251"/>
      <c r="X12" s="251">
        <v>1</v>
      </c>
      <c r="Y12" s="79">
        <v>1</v>
      </c>
      <c r="Z12" s="79">
        <v>1</v>
      </c>
      <c r="AA12" s="79"/>
      <c r="AH12" s="526">
        <v>300</v>
      </c>
      <c r="AI12" s="526">
        <v>800</v>
      </c>
      <c r="AJ12" s="258">
        <v>420.5</v>
      </c>
      <c r="AK12" s="281" t="e">
        <f t="shared" ca="1" si="0"/>
        <v>#NAME?</v>
      </c>
      <c r="AL12" s="261">
        <v>5689.5</v>
      </c>
      <c r="AM12" s="778" t="e">
        <f t="shared" ca="1" si="1"/>
        <v>#NAME?</v>
      </c>
      <c r="AN12" s="259">
        <v>121.5</v>
      </c>
      <c r="AO12" s="259" t="e">
        <f t="shared" ca="1" si="2"/>
        <v>#NAME?</v>
      </c>
      <c r="AP12" s="259">
        <v>127</v>
      </c>
      <c r="AQ12" s="259" t="e">
        <f t="shared" ca="1" si="3"/>
        <v>#NAME?</v>
      </c>
      <c r="AR12" s="259">
        <v>166</v>
      </c>
      <c r="AS12" s="262" t="e">
        <f t="shared" ca="1" si="4"/>
        <v>#NAME?</v>
      </c>
      <c r="AT12" s="263">
        <v>98.5</v>
      </c>
      <c r="AU12" s="749" t="e">
        <f t="shared" ca="1" si="5"/>
        <v>#NAME?</v>
      </c>
      <c r="AV12" s="281">
        <v>186</v>
      </c>
      <c r="AW12" s="749"/>
      <c r="AX12" s="262">
        <v>125</v>
      </c>
      <c r="AY12" s="749" t="e">
        <f t="shared" ca="1" si="6"/>
        <v>#NAME?</v>
      </c>
      <c r="AZ12" s="497">
        <v>441</v>
      </c>
      <c r="BA12" s="290" t="e">
        <f t="shared" ca="1" si="7"/>
        <v>#NAME?</v>
      </c>
      <c r="BB12" s="470"/>
      <c r="BC12" s="522" t="s">
        <v>855</v>
      </c>
      <c r="BD12" s="251"/>
    </row>
    <row r="13" spans="1:56" ht="16" thickBot="1">
      <c r="A13" s="249" t="s">
        <v>3273</v>
      </c>
      <c r="C13" s="520" t="s">
        <v>603</v>
      </c>
      <c r="D13" s="426">
        <v>12</v>
      </c>
      <c r="E13" s="521" t="s">
        <v>854</v>
      </c>
      <c r="F13" s="348">
        <v>40130</v>
      </c>
      <c r="G13" s="522">
        <v>1</v>
      </c>
      <c r="H13" s="522"/>
      <c r="I13" s="251"/>
      <c r="J13" s="522"/>
      <c r="K13" s="523">
        <v>1</v>
      </c>
      <c r="L13" s="524">
        <v>168.62</v>
      </c>
      <c r="M13" s="524">
        <v>78.7</v>
      </c>
      <c r="N13" s="524">
        <v>202.3</v>
      </c>
      <c r="O13" s="539">
        <v>686</v>
      </c>
      <c r="P13" s="251"/>
      <c r="Q13" s="522">
        <v>1</v>
      </c>
      <c r="R13" s="251"/>
      <c r="S13" s="522">
        <v>1</v>
      </c>
      <c r="T13" s="251"/>
      <c r="U13" s="522">
        <v>1</v>
      </c>
      <c r="V13" s="251"/>
      <c r="W13" s="251"/>
      <c r="X13" s="251">
        <v>1</v>
      </c>
      <c r="Y13" s="79">
        <v>1</v>
      </c>
      <c r="Z13" s="79"/>
      <c r="AA13" s="79">
        <v>1</v>
      </c>
      <c r="AH13" s="526">
        <v>300</v>
      </c>
      <c r="AI13" s="526">
        <v>1000</v>
      </c>
      <c r="AJ13" s="258">
        <v>103</v>
      </c>
      <c r="AK13" s="281" t="e">
        <f t="shared" ca="1" si="0"/>
        <v>#NAME?</v>
      </c>
      <c r="AL13" s="259">
        <v>96</v>
      </c>
      <c r="AM13" s="778" t="e">
        <f t="shared" ca="1" si="1"/>
        <v>#NAME?</v>
      </c>
      <c r="AN13" s="259">
        <v>42.5</v>
      </c>
      <c r="AO13" s="259" t="e">
        <f t="shared" ca="1" si="2"/>
        <v>#NAME?</v>
      </c>
      <c r="AP13" s="259">
        <v>96</v>
      </c>
      <c r="AQ13" s="259" t="e">
        <f t="shared" ca="1" si="3"/>
        <v>#NAME?</v>
      </c>
      <c r="AR13" s="259">
        <v>137</v>
      </c>
      <c r="AS13" s="262" t="e">
        <f t="shared" ca="1" si="4"/>
        <v>#NAME?</v>
      </c>
      <c r="AT13" s="263">
        <v>58</v>
      </c>
      <c r="AU13" s="749" t="e">
        <f t="shared" ca="1" si="5"/>
        <v>#NAME?</v>
      </c>
      <c r="AV13" s="281">
        <v>164</v>
      </c>
      <c r="AW13" s="749"/>
      <c r="AX13" s="262">
        <v>75.5</v>
      </c>
      <c r="AY13" s="749" t="e">
        <f t="shared" ca="1" si="6"/>
        <v>#NAME?</v>
      </c>
      <c r="AZ13" s="504">
        <v>5471.5</v>
      </c>
      <c r="BA13" s="290" t="e">
        <f t="shared" ca="1" si="7"/>
        <v>#NAME?</v>
      </c>
      <c r="BB13" s="470"/>
      <c r="BC13" s="540" t="s">
        <v>856</v>
      </c>
      <c r="BD13" s="251"/>
    </row>
    <row r="14" spans="1:56" ht="16" thickBot="1">
      <c r="A14" s="249" t="s">
        <v>3273</v>
      </c>
      <c r="C14" s="520" t="s">
        <v>603</v>
      </c>
      <c r="D14" s="426">
        <v>13</v>
      </c>
      <c r="E14" s="521" t="s">
        <v>854</v>
      </c>
      <c r="F14" s="348">
        <v>40130</v>
      </c>
      <c r="G14" s="522"/>
      <c r="H14" s="522">
        <v>1</v>
      </c>
      <c r="I14" s="251"/>
      <c r="J14" s="522"/>
      <c r="K14" s="523">
        <v>1</v>
      </c>
      <c r="L14" s="524">
        <v>168.28</v>
      </c>
      <c r="M14" s="524">
        <v>72.7</v>
      </c>
      <c r="N14" s="524">
        <v>200</v>
      </c>
      <c r="O14" s="525">
        <v>702</v>
      </c>
      <c r="P14" s="251"/>
      <c r="Q14" s="522">
        <v>1</v>
      </c>
      <c r="R14" s="251"/>
      <c r="S14" s="522">
        <v>1</v>
      </c>
      <c r="T14" s="251"/>
      <c r="U14" s="522">
        <v>1</v>
      </c>
      <c r="V14" s="251"/>
      <c r="W14" s="251"/>
      <c r="X14" s="251">
        <v>1</v>
      </c>
      <c r="Y14" s="79">
        <v>1</v>
      </c>
      <c r="Z14" s="79"/>
      <c r="AA14" s="79">
        <v>1</v>
      </c>
      <c r="AH14" s="526">
        <v>300</v>
      </c>
      <c r="AI14" s="526">
        <v>800</v>
      </c>
      <c r="AJ14" s="265">
        <v>1049</v>
      </c>
      <c r="AK14" s="281" t="e">
        <f t="shared" ca="1" si="0"/>
        <v>#NAME?</v>
      </c>
      <c r="AL14" s="264">
        <v>14792.5</v>
      </c>
      <c r="AM14" s="778" t="e">
        <f t="shared" ca="1" si="1"/>
        <v>#NAME?</v>
      </c>
      <c r="AN14" s="259">
        <v>218.5</v>
      </c>
      <c r="AO14" s="259" t="e">
        <f t="shared" ca="1" si="2"/>
        <v>#NAME?</v>
      </c>
      <c r="AP14" s="259">
        <v>313</v>
      </c>
      <c r="AQ14" s="259" t="e">
        <f t="shared" ca="1" si="3"/>
        <v>#NAME?</v>
      </c>
      <c r="AR14" s="259">
        <v>438</v>
      </c>
      <c r="AS14" s="262" t="e">
        <f t="shared" ca="1" si="4"/>
        <v>#NAME?</v>
      </c>
      <c r="AT14" s="263">
        <v>100</v>
      </c>
      <c r="AU14" s="749" t="e">
        <f t="shared" ca="1" si="5"/>
        <v>#NAME?</v>
      </c>
      <c r="AV14" s="283">
        <v>3392.5</v>
      </c>
      <c r="AW14" s="750"/>
      <c r="AX14" s="262">
        <v>169</v>
      </c>
      <c r="AY14" s="749" t="e">
        <f t="shared" ca="1" si="6"/>
        <v>#NAME?</v>
      </c>
      <c r="AZ14" s="497">
        <v>1616.5</v>
      </c>
      <c r="BA14" s="290" t="e">
        <f t="shared" ca="1" si="7"/>
        <v>#NAME?</v>
      </c>
      <c r="BB14" s="343"/>
      <c r="BC14" s="529" t="s">
        <v>857</v>
      </c>
      <c r="BD14" s="251" t="s">
        <v>858</v>
      </c>
    </row>
    <row r="15" spans="1:56" ht="16" thickBot="1">
      <c r="A15" s="249" t="s">
        <v>3273</v>
      </c>
      <c r="C15" s="520" t="s">
        <v>603</v>
      </c>
      <c r="D15" s="426">
        <v>14</v>
      </c>
      <c r="E15" s="521" t="s">
        <v>854</v>
      </c>
      <c r="F15" s="348">
        <v>40130</v>
      </c>
      <c r="G15" s="522"/>
      <c r="H15" s="522">
        <v>1</v>
      </c>
      <c r="I15" s="251"/>
      <c r="J15" s="522"/>
      <c r="K15" s="523">
        <v>1</v>
      </c>
      <c r="L15" s="524">
        <v>161.30000000000001</v>
      </c>
      <c r="M15" s="524">
        <v>72.7</v>
      </c>
      <c r="N15" s="524">
        <v>202.29</v>
      </c>
      <c r="O15" s="525">
        <v>682</v>
      </c>
      <c r="P15" s="251">
        <v>1</v>
      </c>
      <c r="Q15" s="522"/>
      <c r="R15" s="251"/>
      <c r="S15" s="522">
        <v>1</v>
      </c>
      <c r="T15" s="251"/>
      <c r="U15" s="522">
        <v>1</v>
      </c>
      <c r="V15" s="251"/>
      <c r="W15" s="251"/>
      <c r="X15" s="251">
        <v>1</v>
      </c>
      <c r="Y15" s="79">
        <v>1</v>
      </c>
      <c r="Z15" s="79">
        <v>1</v>
      </c>
      <c r="AA15" s="79"/>
      <c r="AH15" s="526">
        <v>300</v>
      </c>
      <c r="AI15" s="526">
        <v>600</v>
      </c>
      <c r="AJ15" s="265">
        <v>9011</v>
      </c>
      <c r="AK15" s="281" t="e">
        <f t="shared" ca="1" si="0"/>
        <v>#NAME?</v>
      </c>
      <c r="AL15" s="264">
        <v>25586.5</v>
      </c>
      <c r="AM15" s="778" t="e">
        <f t="shared" ca="1" si="1"/>
        <v>#NAME?</v>
      </c>
      <c r="AN15" s="259">
        <v>169</v>
      </c>
      <c r="AO15" s="259" t="e">
        <f t="shared" ca="1" si="2"/>
        <v>#NAME?</v>
      </c>
      <c r="AP15" s="259">
        <v>191</v>
      </c>
      <c r="AQ15" s="259" t="e">
        <f t="shared" ca="1" si="3"/>
        <v>#NAME?</v>
      </c>
      <c r="AR15" s="259">
        <v>602.5</v>
      </c>
      <c r="AS15" s="262" t="e">
        <f t="shared" ca="1" si="4"/>
        <v>#NAME?</v>
      </c>
      <c r="AT15" s="263">
        <v>114.5</v>
      </c>
      <c r="AU15" s="749" t="e">
        <f t="shared" ca="1" si="5"/>
        <v>#NAME?</v>
      </c>
      <c r="AV15" s="283">
        <v>2664.5</v>
      </c>
      <c r="AW15" s="750"/>
      <c r="AX15" s="262">
        <v>347</v>
      </c>
      <c r="AY15" s="749" t="e">
        <f t="shared" ca="1" si="6"/>
        <v>#NAME?</v>
      </c>
      <c r="AZ15" s="497">
        <v>781</v>
      </c>
      <c r="BA15" s="290" t="e">
        <f t="shared" ca="1" si="7"/>
        <v>#NAME?</v>
      </c>
      <c r="BB15" s="343"/>
      <c r="BC15" s="522" t="s">
        <v>859</v>
      </c>
      <c r="BD15" s="530" t="s">
        <v>860</v>
      </c>
    </row>
    <row r="16" spans="1:56" ht="16" thickBot="1">
      <c r="A16" s="249" t="s">
        <v>3273</v>
      </c>
      <c r="C16" s="520" t="s">
        <v>603</v>
      </c>
      <c r="D16" s="426">
        <v>15</v>
      </c>
      <c r="E16" s="521" t="s">
        <v>854</v>
      </c>
      <c r="F16" s="348">
        <v>40130</v>
      </c>
      <c r="G16" s="522">
        <v>1</v>
      </c>
      <c r="H16" s="522"/>
      <c r="I16" s="251"/>
      <c r="J16" s="522"/>
      <c r="K16" s="523">
        <v>1</v>
      </c>
      <c r="L16" s="524">
        <v>154.58000000000001</v>
      </c>
      <c r="M16" s="524">
        <v>50.03</v>
      </c>
      <c r="N16" s="524">
        <v>193.7</v>
      </c>
      <c r="O16" s="539">
        <v>560</v>
      </c>
      <c r="P16" s="251"/>
      <c r="Q16" s="522">
        <v>1</v>
      </c>
      <c r="R16" s="251"/>
      <c r="S16" s="522">
        <v>1</v>
      </c>
      <c r="T16" s="251"/>
      <c r="U16" s="522">
        <v>1</v>
      </c>
      <c r="V16" s="251"/>
      <c r="W16" s="251">
        <v>1</v>
      </c>
      <c r="X16" s="251"/>
      <c r="Y16" s="79">
        <v>1</v>
      </c>
      <c r="Z16" s="79"/>
      <c r="AA16" s="79">
        <v>1</v>
      </c>
      <c r="AH16" s="526">
        <v>300</v>
      </c>
      <c r="AI16" s="526">
        <v>500</v>
      </c>
      <c r="AJ16" s="258">
        <v>173</v>
      </c>
      <c r="AK16" s="281" t="e">
        <f t="shared" ca="1" si="0"/>
        <v>#NAME?</v>
      </c>
      <c r="AL16" s="259">
        <v>146.5</v>
      </c>
      <c r="AM16" s="778" t="e">
        <f t="shared" ca="1" si="1"/>
        <v>#NAME?</v>
      </c>
      <c r="AN16" s="259">
        <v>142</v>
      </c>
      <c r="AO16" s="259" t="e">
        <f t="shared" ca="1" si="2"/>
        <v>#NAME?</v>
      </c>
      <c r="AP16" s="259">
        <v>114.5</v>
      </c>
      <c r="AQ16" s="259" t="e">
        <f t="shared" ca="1" si="3"/>
        <v>#NAME?</v>
      </c>
      <c r="AR16" s="259">
        <v>163</v>
      </c>
      <c r="AS16" s="262" t="e">
        <f t="shared" ca="1" si="4"/>
        <v>#NAME?</v>
      </c>
      <c r="AT16" s="263">
        <v>127</v>
      </c>
      <c r="AU16" s="749" t="e">
        <f t="shared" ca="1" si="5"/>
        <v>#NAME?</v>
      </c>
      <c r="AV16" s="283">
        <v>2822</v>
      </c>
      <c r="AW16" s="750"/>
      <c r="AX16" s="262">
        <v>132</v>
      </c>
      <c r="AY16" s="749" t="e">
        <f t="shared" ca="1" si="6"/>
        <v>#NAME?</v>
      </c>
      <c r="AZ16" s="497">
        <v>730.5</v>
      </c>
      <c r="BA16" s="290" t="e">
        <f t="shared" ca="1" si="7"/>
        <v>#NAME?</v>
      </c>
      <c r="BB16" s="470"/>
      <c r="BC16" s="522" t="s">
        <v>861</v>
      </c>
      <c r="BD16" s="528"/>
    </row>
    <row r="17" spans="1:56" ht="16" thickBot="1">
      <c r="A17" s="249" t="s">
        <v>3273</v>
      </c>
      <c r="C17" s="520" t="s">
        <v>603</v>
      </c>
      <c r="D17" s="532">
        <v>16</v>
      </c>
      <c r="E17" s="533" t="s">
        <v>854</v>
      </c>
      <c r="F17" s="348">
        <v>40130</v>
      </c>
      <c r="G17" s="534">
        <v>1</v>
      </c>
      <c r="H17" s="534"/>
      <c r="I17" s="473"/>
      <c r="J17" s="534"/>
      <c r="K17" s="535">
        <v>1</v>
      </c>
      <c r="L17" s="536">
        <v>168</v>
      </c>
      <c r="M17" s="536">
        <v>73.2</v>
      </c>
      <c r="N17" s="536">
        <v>206</v>
      </c>
      <c r="O17" s="537">
        <v>870</v>
      </c>
      <c r="P17" s="473"/>
      <c r="Q17" s="534">
        <v>1</v>
      </c>
      <c r="R17" s="473"/>
      <c r="S17" s="534">
        <v>1</v>
      </c>
      <c r="T17" s="473"/>
      <c r="U17" s="534">
        <v>1</v>
      </c>
      <c r="V17" s="473"/>
      <c r="W17" s="473"/>
      <c r="X17" s="473">
        <v>1</v>
      </c>
      <c r="Y17" s="80">
        <v>1</v>
      </c>
      <c r="Z17" s="80">
        <v>1</v>
      </c>
      <c r="AA17" s="80"/>
      <c r="AH17" s="526">
        <v>300</v>
      </c>
      <c r="AI17" s="526">
        <v>600</v>
      </c>
      <c r="AJ17" s="265">
        <v>6154.5</v>
      </c>
      <c r="AK17" s="281" t="e">
        <f t="shared" ca="1" si="0"/>
        <v>#NAME?</v>
      </c>
      <c r="AL17" s="264">
        <v>23414</v>
      </c>
      <c r="AM17" s="778" t="e">
        <f t="shared" ca="1" si="1"/>
        <v>#NAME?</v>
      </c>
      <c r="AN17" s="259">
        <v>202</v>
      </c>
      <c r="AO17" s="259" t="e">
        <f t="shared" ca="1" si="2"/>
        <v>#NAME?</v>
      </c>
      <c r="AP17" s="259">
        <v>134.5</v>
      </c>
      <c r="AQ17" s="259" t="e">
        <f t="shared" ca="1" si="3"/>
        <v>#NAME?</v>
      </c>
      <c r="AR17" s="259">
        <v>314</v>
      </c>
      <c r="AS17" s="262" t="e">
        <f t="shared" ca="1" si="4"/>
        <v>#NAME?</v>
      </c>
      <c r="AT17" s="263">
        <v>93</v>
      </c>
      <c r="AU17" s="749" t="e">
        <f t="shared" ca="1" si="5"/>
        <v>#NAME?</v>
      </c>
      <c r="AV17" s="281">
        <v>723</v>
      </c>
      <c r="AW17" s="749"/>
      <c r="AX17" s="262">
        <v>119</v>
      </c>
      <c r="AY17" s="749" t="e">
        <f t="shared" ca="1" si="6"/>
        <v>#NAME?</v>
      </c>
      <c r="AZ17" s="497">
        <v>3805</v>
      </c>
      <c r="BA17" s="290" t="e">
        <f t="shared" ca="1" si="7"/>
        <v>#NAME?</v>
      </c>
      <c r="BB17" s="470"/>
      <c r="BC17" s="541" t="s">
        <v>862</v>
      </c>
      <c r="BD17" s="542" t="s">
        <v>339</v>
      </c>
    </row>
    <row r="18" spans="1:56" ht="16" thickBot="1">
      <c r="A18" s="249" t="s">
        <v>3273</v>
      </c>
      <c r="C18" s="520" t="s">
        <v>603</v>
      </c>
      <c r="D18" s="426">
        <v>17</v>
      </c>
      <c r="E18" s="521" t="s">
        <v>854</v>
      </c>
      <c r="F18" s="348">
        <v>40130</v>
      </c>
      <c r="G18" s="522">
        <v>1</v>
      </c>
      <c r="H18" s="522"/>
      <c r="I18" s="251"/>
      <c r="J18" s="522"/>
      <c r="K18" s="523">
        <v>1</v>
      </c>
      <c r="L18" s="524">
        <v>168.63</v>
      </c>
      <c r="M18" s="524">
        <v>76.760000000000005</v>
      </c>
      <c r="N18" s="524">
        <v>202.55</v>
      </c>
      <c r="O18" s="539">
        <v>720</v>
      </c>
      <c r="P18" s="251"/>
      <c r="Q18" s="522">
        <v>1</v>
      </c>
      <c r="R18" s="251"/>
      <c r="S18" s="522">
        <v>1</v>
      </c>
      <c r="T18" s="251"/>
      <c r="U18" s="522">
        <v>1</v>
      </c>
      <c r="V18" s="251"/>
      <c r="W18" s="251"/>
      <c r="X18" s="251">
        <v>1</v>
      </c>
      <c r="Y18" s="79">
        <v>1</v>
      </c>
      <c r="Z18" s="79">
        <v>1</v>
      </c>
      <c r="AA18" s="79"/>
      <c r="AH18" s="526">
        <v>300</v>
      </c>
      <c r="AI18" s="526">
        <v>600</v>
      </c>
      <c r="AJ18" s="258">
        <v>238</v>
      </c>
      <c r="AK18" s="281" t="e">
        <f t="shared" ca="1" si="0"/>
        <v>#NAME?</v>
      </c>
      <c r="AL18" s="261">
        <v>1320</v>
      </c>
      <c r="AM18" s="778" t="e">
        <f t="shared" ca="1" si="1"/>
        <v>#NAME?</v>
      </c>
      <c r="AN18" s="259">
        <v>224</v>
      </c>
      <c r="AO18" s="259" t="e">
        <f t="shared" ca="1" si="2"/>
        <v>#NAME?</v>
      </c>
      <c r="AP18" s="259">
        <v>342</v>
      </c>
      <c r="AQ18" s="259" t="e">
        <f t="shared" ca="1" si="3"/>
        <v>#NAME?</v>
      </c>
      <c r="AR18" s="259">
        <v>251.5</v>
      </c>
      <c r="AS18" s="262" t="e">
        <f t="shared" ca="1" si="4"/>
        <v>#NAME?</v>
      </c>
      <c r="AT18" s="263">
        <v>244</v>
      </c>
      <c r="AU18" s="749" t="e">
        <f t="shared" ca="1" si="5"/>
        <v>#NAME?</v>
      </c>
      <c r="AV18" s="283">
        <v>1482.5</v>
      </c>
      <c r="AW18" s="750"/>
      <c r="AX18" s="262">
        <v>194</v>
      </c>
      <c r="AY18" s="749" t="e">
        <f t="shared" ca="1" si="6"/>
        <v>#NAME?</v>
      </c>
      <c r="AZ18" s="504">
        <v>5141.5</v>
      </c>
      <c r="BA18" s="290" t="e">
        <f t="shared" ca="1" si="7"/>
        <v>#NAME?</v>
      </c>
      <c r="BB18" s="343"/>
      <c r="BC18" s="522" t="s">
        <v>863</v>
      </c>
      <c r="BD18" s="251"/>
    </row>
    <row r="19" spans="1:56" ht="16" thickBot="1">
      <c r="A19" s="249" t="s">
        <v>3273</v>
      </c>
      <c r="C19" s="520" t="s">
        <v>603</v>
      </c>
      <c r="D19" s="426">
        <v>18</v>
      </c>
      <c r="E19" s="521" t="s">
        <v>854</v>
      </c>
      <c r="F19" s="348">
        <v>40130</v>
      </c>
      <c r="G19" s="522">
        <v>1</v>
      </c>
      <c r="H19" s="522"/>
      <c r="I19" s="251"/>
      <c r="J19" s="522"/>
      <c r="K19" s="523">
        <v>1</v>
      </c>
      <c r="L19" s="524">
        <v>172.6</v>
      </c>
      <c r="M19" s="524">
        <v>74.8</v>
      </c>
      <c r="N19" s="524">
        <v>208.3</v>
      </c>
      <c r="O19" s="525">
        <v>847</v>
      </c>
      <c r="P19" s="251"/>
      <c r="Q19" s="522">
        <v>1</v>
      </c>
      <c r="R19" s="251"/>
      <c r="S19" s="522">
        <v>1</v>
      </c>
      <c r="T19" s="251"/>
      <c r="U19" s="522">
        <v>1</v>
      </c>
      <c r="V19" s="251"/>
      <c r="W19" s="251"/>
      <c r="X19" s="251">
        <v>1</v>
      </c>
      <c r="Y19" s="79">
        <v>1</v>
      </c>
      <c r="Z19" s="79">
        <v>1</v>
      </c>
      <c r="AA19" s="79"/>
      <c r="AH19" s="526">
        <v>300</v>
      </c>
      <c r="AI19" s="526">
        <v>700</v>
      </c>
      <c r="AJ19" s="258">
        <v>925</v>
      </c>
      <c r="AK19" s="281" t="e">
        <f t="shared" ca="1" si="0"/>
        <v>#NAME?</v>
      </c>
      <c r="AL19" s="261">
        <v>6816.5</v>
      </c>
      <c r="AM19" s="778" t="e">
        <f t="shared" ca="1" si="1"/>
        <v>#NAME?</v>
      </c>
      <c r="AN19" s="261">
        <v>507</v>
      </c>
      <c r="AO19" s="259" t="e">
        <f t="shared" ca="1" si="2"/>
        <v>#NAME?</v>
      </c>
      <c r="AP19" s="261">
        <v>1005.5</v>
      </c>
      <c r="AQ19" s="259" t="e">
        <f t="shared" ca="1" si="3"/>
        <v>#NAME?</v>
      </c>
      <c r="AR19" s="259">
        <v>440</v>
      </c>
      <c r="AS19" s="262" t="e">
        <f t="shared" ca="1" si="4"/>
        <v>#NAME?</v>
      </c>
      <c r="AT19" s="266">
        <v>1720</v>
      </c>
      <c r="AU19" s="749" t="e">
        <f t="shared" ca="1" si="5"/>
        <v>#NAME?</v>
      </c>
      <c r="AV19" s="485">
        <v>14254</v>
      </c>
      <c r="AW19" s="754"/>
      <c r="AX19" s="262">
        <v>340</v>
      </c>
      <c r="AY19" s="749" t="e">
        <f t="shared" ca="1" si="6"/>
        <v>#NAME?</v>
      </c>
      <c r="AZ19" s="504">
        <v>5435</v>
      </c>
      <c r="BA19" s="290" t="e">
        <f t="shared" ca="1" si="7"/>
        <v>#NAME?</v>
      </c>
      <c r="BB19" s="343"/>
      <c r="BC19" s="522" t="s">
        <v>864</v>
      </c>
      <c r="BD19" s="251"/>
    </row>
    <row r="20" spans="1:56" ht="16" thickBot="1">
      <c r="A20" s="249" t="s">
        <v>3273</v>
      </c>
      <c r="C20" s="520" t="s">
        <v>603</v>
      </c>
      <c r="D20" s="426">
        <v>19</v>
      </c>
      <c r="E20" s="521" t="s">
        <v>854</v>
      </c>
      <c r="F20" s="348">
        <v>40130</v>
      </c>
      <c r="G20" s="522">
        <v>1</v>
      </c>
      <c r="H20" s="522"/>
      <c r="I20" s="251"/>
      <c r="J20" s="522"/>
      <c r="K20" s="523">
        <v>1</v>
      </c>
      <c r="L20" s="524">
        <v>174.3</v>
      </c>
      <c r="M20" s="524">
        <v>72.459999999999994</v>
      </c>
      <c r="N20" s="524">
        <v>199.5</v>
      </c>
      <c r="O20" s="525">
        <v>847</v>
      </c>
      <c r="P20" s="251"/>
      <c r="Q20" s="522">
        <v>1</v>
      </c>
      <c r="R20" s="251"/>
      <c r="S20" s="522">
        <v>1</v>
      </c>
      <c r="T20" s="251"/>
      <c r="U20" s="522">
        <v>1</v>
      </c>
      <c r="V20" s="251"/>
      <c r="W20" s="251"/>
      <c r="X20" s="251">
        <v>1</v>
      </c>
      <c r="Y20" s="79">
        <v>1</v>
      </c>
      <c r="Z20" s="79">
        <v>1</v>
      </c>
      <c r="AA20" s="79"/>
      <c r="AH20" s="526">
        <v>300</v>
      </c>
      <c r="AI20" s="526">
        <v>500</v>
      </c>
      <c r="AJ20" s="258">
        <v>405</v>
      </c>
      <c r="AK20" s="281" t="e">
        <f t="shared" ca="1" si="0"/>
        <v>#NAME?</v>
      </c>
      <c r="AL20" s="261">
        <v>3181.5</v>
      </c>
      <c r="AM20" s="778" t="e">
        <f t="shared" ca="1" si="1"/>
        <v>#NAME?</v>
      </c>
      <c r="AN20" s="259">
        <v>95</v>
      </c>
      <c r="AO20" s="259" t="e">
        <f t="shared" ca="1" si="2"/>
        <v>#NAME?</v>
      </c>
      <c r="AP20" s="259">
        <v>178</v>
      </c>
      <c r="AQ20" s="259" t="e">
        <f t="shared" ca="1" si="3"/>
        <v>#NAME?</v>
      </c>
      <c r="AR20" s="259">
        <v>252</v>
      </c>
      <c r="AS20" s="262" t="e">
        <f t="shared" ca="1" si="4"/>
        <v>#NAME?</v>
      </c>
      <c r="AT20" s="263">
        <v>180</v>
      </c>
      <c r="AU20" s="749" t="e">
        <f t="shared" ca="1" si="5"/>
        <v>#NAME?</v>
      </c>
      <c r="AV20" s="283">
        <v>1721</v>
      </c>
      <c r="AW20" s="750"/>
      <c r="AX20" s="262">
        <v>258</v>
      </c>
      <c r="AY20" s="749" t="e">
        <f t="shared" ca="1" si="6"/>
        <v>#NAME?</v>
      </c>
      <c r="AZ20" s="497">
        <v>946</v>
      </c>
      <c r="BA20" s="290" t="e">
        <f t="shared" ca="1" si="7"/>
        <v>#NAME?</v>
      </c>
      <c r="BB20" s="470"/>
      <c r="BC20" s="522" t="s">
        <v>865</v>
      </c>
      <c r="BD20" s="251"/>
    </row>
    <row r="21" spans="1:56" ht="16" thickBot="1">
      <c r="A21" s="249" t="s">
        <v>3273</v>
      </c>
      <c r="C21" s="520" t="s">
        <v>603</v>
      </c>
      <c r="D21" s="426">
        <v>20</v>
      </c>
      <c r="E21" s="521" t="s">
        <v>854</v>
      </c>
      <c r="F21" s="348">
        <v>40130</v>
      </c>
      <c r="G21" s="522">
        <v>1</v>
      </c>
      <c r="H21" s="522"/>
      <c r="I21" s="251"/>
      <c r="J21" s="522"/>
      <c r="K21" s="523">
        <v>1</v>
      </c>
      <c r="L21" s="524">
        <v>170.5</v>
      </c>
      <c r="M21" s="524">
        <v>74.3</v>
      </c>
      <c r="N21" s="524">
        <v>201.6</v>
      </c>
      <c r="O21" s="525">
        <v>802</v>
      </c>
      <c r="P21" s="251"/>
      <c r="Q21" s="522">
        <v>1</v>
      </c>
      <c r="R21" s="251"/>
      <c r="S21" s="522">
        <v>1</v>
      </c>
      <c r="T21" s="251"/>
      <c r="U21" s="522">
        <v>1</v>
      </c>
      <c r="V21" s="251"/>
      <c r="W21" s="251"/>
      <c r="X21" s="251">
        <v>1</v>
      </c>
      <c r="Y21" s="79">
        <v>1</v>
      </c>
      <c r="Z21" s="79"/>
      <c r="AA21" s="79">
        <v>1</v>
      </c>
      <c r="AH21" s="526">
        <v>300</v>
      </c>
      <c r="AI21" s="526">
        <v>600</v>
      </c>
      <c r="AJ21" s="265">
        <v>1008</v>
      </c>
      <c r="AK21" s="281" t="e">
        <f t="shared" ca="1" si="0"/>
        <v>#NAME?</v>
      </c>
      <c r="AL21" s="261">
        <v>7491.5</v>
      </c>
      <c r="AM21" s="778" t="e">
        <f t="shared" ca="1" si="1"/>
        <v>#NAME?</v>
      </c>
      <c r="AN21" s="259">
        <v>185</v>
      </c>
      <c r="AO21" s="259" t="e">
        <f t="shared" ca="1" si="2"/>
        <v>#NAME?</v>
      </c>
      <c r="AP21" s="259">
        <v>131</v>
      </c>
      <c r="AQ21" s="259" t="e">
        <f t="shared" ca="1" si="3"/>
        <v>#NAME?</v>
      </c>
      <c r="AR21" s="259">
        <v>162</v>
      </c>
      <c r="AS21" s="262" t="e">
        <f t="shared" ca="1" si="4"/>
        <v>#NAME?</v>
      </c>
      <c r="AT21" s="263">
        <v>162</v>
      </c>
      <c r="AU21" s="749" t="e">
        <f t="shared" ca="1" si="5"/>
        <v>#NAME?</v>
      </c>
      <c r="AV21" s="283">
        <v>1548</v>
      </c>
      <c r="AW21" s="750"/>
      <c r="AX21" s="262">
        <v>139</v>
      </c>
      <c r="AY21" s="749" t="e">
        <f t="shared" ca="1" si="6"/>
        <v>#NAME?</v>
      </c>
      <c r="AZ21" s="497">
        <v>2068.5</v>
      </c>
      <c r="BA21" s="290" t="e">
        <f t="shared" ca="1" si="7"/>
        <v>#NAME?</v>
      </c>
      <c r="BB21" s="470"/>
      <c r="BC21" s="522" t="s">
        <v>866</v>
      </c>
      <c r="BD21" s="251"/>
    </row>
    <row r="22" spans="1:56" ht="16" thickBot="1">
      <c r="A22" s="249" t="s">
        <v>3273</v>
      </c>
      <c r="C22" s="520" t="s">
        <v>603</v>
      </c>
      <c r="D22" s="426">
        <v>21</v>
      </c>
      <c r="E22" s="521" t="s">
        <v>854</v>
      </c>
      <c r="F22" s="348">
        <v>40130</v>
      </c>
      <c r="G22" s="522"/>
      <c r="H22" s="522">
        <v>1</v>
      </c>
      <c r="I22" s="251"/>
      <c r="J22" s="522">
        <v>1</v>
      </c>
      <c r="K22" s="523"/>
      <c r="L22" s="524">
        <v>160.26</v>
      </c>
      <c r="M22" s="524">
        <v>68.44</v>
      </c>
      <c r="N22" s="524">
        <v>157.46</v>
      </c>
      <c r="O22" s="525">
        <v>428</v>
      </c>
      <c r="P22" s="251"/>
      <c r="Q22" s="522">
        <v>1</v>
      </c>
      <c r="R22" s="251"/>
      <c r="S22" s="522">
        <v>1</v>
      </c>
      <c r="T22" s="251"/>
      <c r="U22" s="522">
        <v>1</v>
      </c>
      <c r="V22" s="251"/>
      <c r="W22" s="251">
        <v>1</v>
      </c>
      <c r="X22" s="251"/>
      <c r="Y22" s="79">
        <v>1</v>
      </c>
      <c r="Z22" s="79"/>
      <c r="AA22" s="79">
        <v>1</v>
      </c>
      <c r="AH22" s="526">
        <v>300</v>
      </c>
      <c r="AI22" s="526">
        <v>700</v>
      </c>
      <c r="AJ22" s="265">
        <v>1639.5</v>
      </c>
      <c r="AK22" s="281" t="e">
        <f t="shared" ca="1" si="0"/>
        <v>#NAME?</v>
      </c>
      <c r="AL22" s="261">
        <v>5981</v>
      </c>
      <c r="AM22" s="778" t="e">
        <f t="shared" ca="1" si="1"/>
        <v>#NAME?</v>
      </c>
      <c r="AN22" s="259">
        <v>120</v>
      </c>
      <c r="AO22" s="259" t="e">
        <f t="shared" ca="1" si="2"/>
        <v>#NAME?</v>
      </c>
      <c r="AP22" s="259">
        <v>145</v>
      </c>
      <c r="AQ22" s="259" t="e">
        <f t="shared" ca="1" si="3"/>
        <v>#NAME?</v>
      </c>
      <c r="AR22" s="259">
        <v>212</v>
      </c>
      <c r="AS22" s="262" t="e">
        <f t="shared" ca="1" si="4"/>
        <v>#NAME?</v>
      </c>
      <c r="AT22" s="263">
        <v>143</v>
      </c>
      <c r="AU22" s="749" t="e">
        <f t="shared" ca="1" si="5"/>
        <v>#NAME?</v>
      </c>
      <c r="AV22" s="283">
        <v>4292</v>
      </c>
      <c r="AW22" s="750"/>
      <c r="AX22" s="262">
        <v>690</v>
      </c>
      <c r="AY22" s="749" t="e">
        <f t="shared" ca="1" si="6"/>
        <v>#NAME?</v>
      </c>
      <c r="AZ22" s="497">
        <v>786</v>
      </c>
      <c r="BA22" s="290" t="e">
        <f t="shared" ca="1" si="7"/>
        <v>#NAME?</v>
      </c>
      <c r="BB22" s="470"/>
      <c r="BC22" s="522" t="s">
        <v>867</v>
      </c>
      <c r="BD22" s="251"/>
    </row>
    <row r="23" spans="1:56" ht="16" thickBot="1">
      <c r="A23" s="249" t="s">
        <v>3273</v>
      </c>
      <c r="C23" s="520" t="s">
        <v>603</v>
      </c>
      <c r="D23" s="426">
        <v>22</v>
      </c>
      <c r="E23" s="521" t="s">
        <v>854</v>
      </c>
      <c r="F23" s="348">
        <v>40130</v>
      </c>
      <c r="G23" s="522"/>
      <c r="H23" s="522">
        <v>1</v>
      </c>
      <c r="I23" s="251"/>
      <c r="J23" s="522"/>
      <c r="K23" s="523">
        <v>1</v>
      </c>
      <c r="L23" s="524">
        <v>168.44</v>
      </c>
      <c r="M23" s="524">
        <v>70.400000000000006</v>
      </c>
      <c r="N23" s="524">
        <v>190.12</v>
      </c>
      <c r="O23" s="525">
        <v>715</v>
      </c>
      <c r="P23" s="251"/>
      <c r="Q23" s="522">
        <v>1</v>
      </c>
      <c r="R23" s="251"/>
      <c r="S23" s="522">
        <v>1</v>
      </c>
      <c r="T23" s="251"/>
      <c r="U23" s="522">
        <v>1</v>
      </c>
      <c r="V23" s="251"/>
      <c r="W23" s="251"/>
      <c r="X23" s="251">
        <v>1</v>
      </c>
      <c r="Y23" s="79">
        <v>1</v>
      </c>
      <c r="Z23" s="79">
        <v>1</v>
      </c>
      <c r="AA23" s="79"/>
      <c r="AH23" s="526">
        <v>300</v>
      </c>
      <c r="AI23" s="526">
        <v>500</v>
      </c>
      <c r="AJ23" s="258">
        <v>457</v>
      </c>
      <c r="AK23" s="281" t="e">
        <f t="shared" ca="1" si="0"/>
        <v>#NAME?</v>
      </c>
      <c r="AL23" s="261">
        <v>1987.5</v>
      </c>
      <c r="AM23" s="778" t="e">
        <f t="shared" ca="1" si="1"/>
        <v>#NAME?</v>
      </c>
      <c r="AN23" s="259">
        <v>101.5</v>
      </c>
      <c r="AO23" s="259" t="e">
        <f t="shared" ca="1" si="2"/>
        <v>#NAME?</v>
      </c>
      <c r="AP23" s="259">
        <v>120</v>
      </c>
      <c r="AQ23" s="259" t="e">
        <f t="shared" ca="1" si="3"/>
        <v>#NAME?</v>
      </c>
      <c r="AR23" s="259">
        <v>164</v>
      </c>
      <c r="AS23" s="262" t="e">
        <f t="shared" ca="1" si="4"/>
        <v>#NAME?</v>
      </c>
      <c r="AT23" s="263">
        <v>102</v>
      </c>
      <c r="AU23" s="749" t="e">
        <f t="shared" ca="1" si="5"/>
        <v>#NAME?</v>
      </c>
      <c r="AV23" s="485">
        <v>21984</v>
      </c>
      <c r="AW23" s="754"/>
      <c r="AX23" s="269">
        <v>2056</v>
      </c>
      <c r="AY23" s="749" t="e">
        <f t="shared" ca="1" si="6"/>
        <v>#NAME?</v>
      </c>
      <c r="AZ23" s="497">
        <v>3889.5</v>
      </c>
      <c r="BA23" s="290" t="e">
        <f t="shared" ca="1" si="7"/>
        <v>#NAME?</v>
      </c>
      <c r="BB23" s="343"/>
      <c r="BC23" s="522" t="s">
        <v>868</v>
      </c>
      <c r="BD23" s="251"/>
    </row>
    <row r="24" spans="1:56" ht="16" thickBot="1">
      <c r="A24" s="249" t="s">
        <v>3273</v>
      </c>
      <c r="C24" s="520" t="s">
        <v>603</v>
      </c>
      <c r="D24" s="426">
        <v>23</v>
      </c>
      <c r="E24" s="521" t="s">
        <v>854</v>
      </c>
      <c r="F24" s="348">
        <v>40130</v>
      </c>
      <c r="G24" s="522"/>
      <c r="H24" s="522">
        <v>1</v>
      </c>
      <c r="I24" s="251"/>
      <c r="J24" s="522">
        <v>1</v>
      </c>
      <c r="K24" s="523"/>
      <c r="L24" s="524">
        <v>158.18</v>
      </c>
      <c r="M24" s="524">
        <v>76.400000000000006</v>
      </c>
      <c r="N24" s="524">
        <v>180.12</v>
      </c>
      <c r="O24" s="525">
        <v>400</v>
      </c>
      <c r="P24" s="251"/>
      <c r="Q24" s="522">
        <v>1</v>
      </c>
      <c r="R24" s="251"/>
      <c r="S24" s="522">
        <v>1</v>
      </c>
      <c r="T24" s="251"/>
      <c r="U24" s="522">
        <v>1</v>
      </c>
      <c r="V24" s="251"/>
      <c r="W24" s="251">
        <v>1</v>
      </c>
      <c r="X24" s="251"/>
      <c r="Y24" s="79">
        <v>1</v>
      </c>
      <c r="Z24" s="79">
        <v>1</v>
      </c>
      <c r="AA24" s="79"/>
      <c r="AH24" s="526">
        <v>300</v>
      </c>
      <c r="AI24" s="526">
        <v>900</v>
      </c>
      <c r="AJ24" s="258">
        <v>163</v>
      </c>
      <c r="AK24" s="281" t="e">
        <f t="shared" ca="1" si="0"/>
        <v>#NAME?</v>
      </c>
      <c r="AL24" s="259">
        <v>367</v>
      </c>
      <c r="AM24" s="778" t="e">
        <f t="shared" ca="1" si="1"/>
        <v>#NAME?</v>
      </c>
      <c r="AN24" s="259">
        <v>106.5</v>
      </c>
      <c r="AO24" s="259" t="e">
        <f t="shared" ca="1" si="2"/>
        <v>#NAME?</v>
      </c>
      <c r="AP24" s="259">
        <v>171</v>
      </c>
      <c r="AQ24" s="259" t="e">
        <f t="shared" ca="1" si="3"/>
        <v>#NAME?</v>
      </c>
      <c r="AR24" s="259">
        <v>185</v>
      </c>
      <c r="AS24" s="262" t="e">
        <f t="shared" ca="1" si="4"/>
        <v>#NAME?</v>
      </c>
      <c r="AT24" s="263">
        <v>99</v>
      </c>
      <c r="AU24" s="749" t="e">
        <f t="shared" ca="1" si="5"/>
        <v>#NAME?</v>
      </c>
      <c r="AV24" s="281">
        <v>747</v>
      </c>
      <c r="AW24" s="749"/>
      <c r="AX24" s="262">
        <v>145</v>
      </c>
      <c r="AY24" s="749" t="e">
        <f t="shared" ca="1" si="6"/>
        <v>#NAME?</v>
      </c>
      <c r="AZ24" s="497">
        <v>555</v>
      </c>
      <c r="BA24" s="290" t="e">
        <f t="shared" ca="1" si="7"/>
        <v>#NAME?</v>
      </c>
      <c r="BB24" s="470"/>
      <c r="BC24" s="522" t="s">
        <v>869</v>
      </c>
      <c r="BD24" s="251"/>
    </row>
    <row r="25" spans="1:56" ht="16" thickBot="1">
      <c r="A25" s="249" t="s">
        <v>3273</v>
      </c>
      <c r="C25" s="520" t="s">
        <v>603</v>
      </c>
      <c r="D25" s="426">
        <v>24</v>
      </c>
      <c r="E25" s="521" t="s">
        <v>854</v>
      </c>
      <c r="F25" s="348">
        <v>40130</v>
      </c>
      <c r="G25" s="522">
        <v>1</v>
      </c>
      <c r="H25" s="522"/>
      <c r="I25" s="251"/>
      <c r="J25" s="522"/>
      <c r="K25" s="523">
        <v>1</v>
      </c>
      <c r="L25" s="524">
        <v>170.09</v>
      </c>
      <c r="M25" s="524">
        <v>74.25</v>
      </c>
      <c r="N25" s="524">
        <v>220.97</v>
      </c>
      <c r="O25" s="539">
        <v>814</v>
      </c>
      <c r="P25" s="251"/>
      <c r="Q25" s="522">
        <v>1</v>
      </c>
      <c r="R25" s="251"/>
      <c r="S25" s="522">
        <v>1</v>
      </c>
      <c r="T25" s="251"/>
      <c r="U25" s="522">
        <v>1</v>
      </c>
      <c r="V25" s="251"/>
      <c r="W25" s="251"/>
      <c r="X25" s="251">
        <v>1</v>
      </c>
      <c r="Y25" s="79">
        <v>1</v>
      </c>
      <c r="Z25" s="79">
        <v>1</v>
      </c>
      <c r="AA25" s="79"/>
      <c r="AH25" s="526">
        <v>300</v>
      </c>
      <c r="AI25" s="526">
        <v>700</v>
      </c>
      <c r="AJ25" s="258">
        <v>193</v>
      </c>
      <c r="AK25" s="281" t="e">
        <f t="shared" ca="1" si="0"/>
        <v>#NAME?</v>
      </c>
      <c r="AL25" s="261">
        <v>1422.5</v>
      </c>
      <c r="AM25" s="778" t="e">
        <f t="shared" ca="1" si="1"/>
        <v>#NAME?</v>
      </c>
      <c r="AN25" s="259">
        <v>155</v>
      </c>
      <c r="AO25" s="259" t="e">
        <f t="shared" ca="1" si="2"/>
        <v>#NAME?</v>
      </c>
      <c r="AP25" s="259">
        <v>252.5</v>
      </c>
      <c r="AQ25" s="259" t="e">
        <f t="shared" ca="1" si="3"/>
        <v>#NAME?</v>
      </c>
      <c r="AR25" s="259">
        <v>163</v>
      </c>
      <c r="AS25" s="262" t="e">
        <f t="shared" ca="1" si="4"/>
        <v>#NAME?</v>
      </c>
      <c r="AT25" s="263">
        <v>224.5</v>
      </c>
      <c r="AU25" s="749" t="e">
        <f t="shared" ca="1" si="5"/>
        <v>#NAME?</v>
      </c>
      <c r="AV25" s="281">
        <v>538.5</v>
      </c>
      <c r="AW25" s="749"/>
      <c r="AX25" s="262">
        <v>212.5</v>
      </c>
      <c r="AY25" s="749" t="e">
        <f t="shared" ca="1" si="6"/>
        <v>#NAME?</v>
      </c>
      <c r="AZ25" s="497">
        <v>952</v>
      </c>
      <c r="BA25" s="290" t="e">
        <f t="shared" ca="1" si="7"/>
        <v>#NAME?</v>
      </c>
      <c r="BB25" s="470"/>
      <c r="BC25" s="522" t="s">
        <v>870</v>
      </c>
      <c r="BD25" s="251"/>
    </row>
    <row r="26" spans="1:56" ht="16" thickBot="1">
      <c r="A26" s="249" t="s">
        <v>3273</v>
      </c>
      <c r="C26" s="520" t="s">
        <v>603</v>
      </c>
      <c r="D26" s="426">
        <v>25</v>
      </c>
      <c r="E26" s="521" t="s">
        <v>854</v>
      </c>
      <c r="F26" s="348">
        <v>40130</v>
      </c>
      <c r="G26" s="522"/>
      <c r="H26" s="522">
        <v>1</v>
      </c>
      <c r="I26" s="251"/>
      <c r="J26" s="522"/>
      <c r="K26" s="523">
        <v>1</v>
      </c>
      <c r="L26" s="524">
        <v>159.05000000000001</v>
      </c>
      <c r="M26" s="524">
        <v>69.63</v>
      </c>
      <c r="N26" s="524">
        <v>197.7</v>
      </c>
      <c r="O26" s="525">
        <v>703</v>
      </c>
      <c r="P26" s="251"/>
      <c r="Q26" s="522">
        <v>1</v>
      </c>
      <c r="R26" s="251"/>
      <c r="S26" s="522">
        <v>1</v>
      </c>
      <c r="T26" s="251"/>
      <c r="U26" s="522">
        <v>1</v>
      </c>
      <c r="V26" s="251"/>
      <c r="W26" s="251"/>
      <c r="X26" s="251">
        <v>1</v>
      </c>
      <c r="Y26" s="79">
        <v>1</v>
      </c>
      <c r="Z26" s="79">
        <v>1</v>
      </c>
      <c r="AA26" s="79"/>
      <c r="AH26" s="526">
        <v>300</v>
      </c>
      <c r="AI26" s="526">
        <v>600</v>
      </c>
      <c r="AJ26" s="258">
        <v>308</v>
      </c>
      <c r="AK26" s="281" t="e">
        <f t="shared" ca="1" si="0"/>
        <v>#NAME?</v>
      </c>
      <c r="AL26" s="259">
        <v>997.5</v>
      </c>
      <c r="AM26" s="778" t="e">
        <f t="shared" ca="1" si="1"/>
        <v>#NAME?</v>
      </c>
      <c r="AN26" s="259">
        <v>81</v>
      </c>
      <c r="AO26" s="259" t="e">
        <f t="shared" ca="1" si="2"/>
        <v>#NAME?</v>
      </c>
      <c r="AP26" s="259">
        <v>131</v>
      </c>
      <c r="AQ26" s="259" t="e">
        <f t="shared" ca="1" si="3"/>
        <v>#NAME?</v>
      </c>
      <c r="AR26" s="259">
        <v>163</v>
      </c>
      <c r="AS26" s="262" t="e">
        <f t="shared" ca="1" si="4"/>
        <v>#NAME?</v>
      </c>
      <c r="AT26" s="263">
        <v>256.5</v>
      </c>
      <c r="AU26" s="749" t="e">
        <f t="shared" ca="1" si="5"/>
        <v>#NAME?</v>
      </c>
      <c r="AV26" s="283">
        <v>1227</v>
      </c>
      <c r="AW26" s="750"/>
      <c r="AX26" s="262">
        <v>246</v>
      </c>
      <c r="AY26" s="749" t="e">
        <f t="shared" ca="1" si="6"/>
        <v>#NAME?</v>
      </c>
      <c r="AZ26" s="504">
        <v>4751.5</v>
      </c>
      <c r="BA26" s="290" t="e">
        <f t="shared" ca="1" si="7"/>
        <v>#NAME?</v>
      </c>
      <c r="BB26" s="343"/>
      <c r="BC26" s="522" t="s">
        <v>871</v>
      </c>
      <c r="BD26" s="251"/>
    </row>
    <row r="27" spans="1:56" ht="16" thickBot="1">
      <c r="A27" s="249" t="s">
        <v>3273</v>
      </c>
      <c r="C27" s="520" t="s">
        <v>603</v>
      </c>
      <c r="D27" s="426">
        <v>26</v>
      </c>
      <c r="E27" s="521" t="s">
        <v>854</v>
      </c>
      <c r="F27" s="348">
        <v>40130</v>
      </c>
      <c r="G27" s="522">
        <v>1</v>
      </c>
      <c r="H27" s="522"/>
      <c r="I27" s="251"/>
      <c r="J27" s="522"/>
      <c r="K27" s="523">
        <v>1</v>
      </c>
      <c r="L27" s="524">
        <v>176.05</v>
      </c>
      <c r="M27" s="524">
        <v>85.14</v>
      </c>
      <c r="N27" s="524">
        <v>239.61</v>
      </c>
      <c r="O27" s="525">
        <v>846</v>
      </c>
      <c r="P27" s="251"/>
      <c r="Q27" s="522">
        <v>1</v>
      </c>
      <c r="R27" s="251"/>
      <c r="S27" s="522">
        <v>1</v>
      </c>
      <c r="T27" s="251"/>
      <c r="U27" s="522">
        <v>1</v>
      </c>
      <c r="V27" s="251"/>
      <c r="W27" s="251"/>
      <c r="X27" s="251">
        <v>1</v>
      </c>
      <c r="Y27" s="79">
        <v>1</v>
      </c>
      <c r="Z27" s="79"/>
      <c r="AA27" s="79">
        <v>1</v>
      </c>
      <c r="AH27" s="526">
        <v>300</v>
      </c>
      <c r="AI27" s="526">
        <v>500</v>
      </c>
      <c r="AJ27" s="258">
        <v>939</v>
      </c>
      <c r="AK27" s="281" t="e">
        <f t="shared" ca="1" si="0"/>
        <v>#NAME?</v>
      </c>
      <c r="AL27" s="264">
        <v>11728.5</v>
      </c>
      <c r="AM27" s="778" t="e">
        <f t="shared" ca="1" si="1"/>
        <v>#NAME?</v>
      </c>
      <c r="AN27" s="259">
        <v>168</v>
      </c>
      <c r="AO27" s="259" t="e">
        <f t="shared" ca="1" si="2"/>
        <v>#NAME?</v>
      </c>
      <c r="AP27" s="259">
        <v>127</v>
      </c>
      <c r="AQ27" s="259" t="e">
        <f t="shared" ca="1" si="3"/>
        <v>#NAME?</v>
      </c>
      <c r="AR27" s="259">
        <v>242</v>
      </c>
      <c r="AS27" s="262" t="e">
        <f t="shared" ca="1" si="4"/>
        <v>#NAME?</v>
      </c>
      <c r="AT27" s="263">
        <v>120</v>
      </c>
      <c r="AU27" s="749" t="e">
        <f t="shared" ca="1" si="5"/>
        <v>#NAME?</v>
      </c>
      <c r="AV27" s="281">
        <v>206</v>
      </c>
      <c r="AW27" s="749"/>
      <c r="AX27" s="262">
        <v>90</v>
      </c>
      <c r="AY27" s="749" t="e">
        <f t="shared" ca="1" si="6"/>
        <v>#NAME?</v>
      </c>
      <c r="AZ27" s="497">
        <v>2618</v>
      </c>
      <c r="BA27" s="290" t="e">
        <f t="shared" ca="1" si="7"/>
        <v>#NAME?</v>
      </c>
      <c r="BB27" s="343"/>
      <c r="BC27" s="522" t="s">
        <v>872</v>
      </c>
      <c r="BD27" s="251"/>
    </row>
    <row r="28" spans="1:56" ht="16" thickBot="1">
      <c r="A28" s="249" t="s">
        <v>3273</v>
      </c>
      <c r="C28" s="520" t="s">
        <v>603</v>
      </c>
      <c r="D28" s="426">
        <v>27</v>
      </c>
      <c r="E28" s="521" t="s">
        <v>854</v>
      </c>
      <c r="F28" s="348">
        <v>40130</v>
      </c>
      <c r="G28" s="522">
        <v>1</v>
      </c>
      <c r="H28" s="522"/>
      <c r="I28" s="251"/>
      <c r="J28" s="522"/>
      <c r="K28" s="523">
        <v>1</v>
      </c>
      <c r="L28" s="524">
        <v>164.31</v>
      </c>
      <c r="M28" s="524">
        <v>81.16</v>
      </c>
      <c r="N28" s="524">
        <v>207.73</v>
      </c>
      <c r="O28" s="539">
        <v>706</v>
      </c>
      <c r="P28" s="251"/>
      <c r="Q28" s="522">
        <v>1</v>
      </c>
      <c r="R28" s="251"/>
      <c r="S28" s="522">
        <v>1</v>
      </c>
      <c r="T28" s="251"/>
      <c r="U28" s="522">
        <v>1</v>
      </c>
      <c r="V28" s="251"/>
      <c r="W28" s="251"/>
      <c r="X28" s="251">
        <v>1</v>
      </c>
      <c r="Y28" s="79">
        <v>1</v>
      </c>
      <c r="Z28" s="79"/>
      <c r="AA28" s="79">
        <v>1</v>
      </c>
      <c r="AH28" s="526">
        <v>300</v>
      </c>
      <c r="AI28" s="526">
        <v>700</v>
      </c>
      <c r="AJ28" s="258">
        <v>107</v>
      </c>
      <c r="AK28" s="281" t="e">
        <f t="shared" ca="1" si="0"/>
        <v>#NAME?</v>
      </c>
      <c r="AL28" s="259">
        <v>122.5</v>
      </c>
      <c r="AM28" s="778" t="e">
        <f t="shared" ca="1" si="1"/>
        <v>#NAME?</v>
      </c>
      <c r="AN28" s="259">
        <v>118</v>
      </c>
      <c r="AO28" s="259" t="e">
        <f t="shared" ca="1" si="2"/>
        <v>#NAME?</v>
      </c>
      <c r="AP28" s="259">
        <v>128</v>
      </c>
      <c r="AQ28" s="259" t="e">
        <f t="shared" ca="1" si="3"/>
        <v>#NAME?</v>
      </c>
      <c r="AR28" s="259">
        <v>118</v>
      </c>
      <c r="AS28" s="262" t="e">
        <f t="shared" ca="1" si="4"/>
        <v>#NAME?</v>
      </c>
      <c r="AT28" s="263">
        <v>101</v>
      </c>
      <c r="AU28" s="749" t="e">
        <f t="shared" ca="1" si="5"/>
        <v>#NAME?</v>
      </c>
      <c r="AV28" s="281">
        <v>512</v>
      </c>
      <c r="AW28" s="749"/>
      <c r="AX28" s="262">
        <v>88</v>
      </c>
      <c r="AY28" s="749" t="e">
        <f t="shared" ca="1" si="6"/>
        <v>#NAME?</v>
      </c>
      <c r="AZ28" s="504">
        <v>4354.5</v>
      </c>
      <c r="BA28" s="290" t="e">
        <f t="shared" ca="1" si="7"/>
        <v>#NAME?</v>
      </c>
      <c r="BB28" s="470"/>
      <c r="BC28" s="529" t="s">
        <v>873</v>
      </c>
      <c r="BD28" s="251" t="s">
        <v>757</v>
      </c>
    </row>
    <row r="29" spans="1:56" ht="16" thickBot="1">
      <c r="A29" s="249" t="s">
        <v>3273</v>
      </c>
      <c r="C29" s="520" t="s">
        <v>603</v>
      </c>
      <c r="D29" s="426">
        <v>28</v>
      </c>
      <c r="E29" s="521" t="s">
        <v>854</v>
      </c>
      <c r="F29" s="348">
        <v>40130</v>
      </c>
      <c r="G29" s="522">
        <v>1</v>
      </c>
      <c r="H29" s="522"/>
      <c r="I29" s="251"/>
      <c r="J29" s="522"/>
      <c r="K29" s="523">
        <v>1</v>
      </c>
      <c r="L29" s="524">
        <v>166.74</v>
      </c>
      <c r="M29" s="524">
        <v>85.1</v>
      </c>
      <c r="N29" s="524">
        <v>207.6</v>
      </c>
      <c r="O29" s="525">
        <v>693</v>
      </c>
      <c r="P29" s="251"/>
      <c r="Q29" s="522">
        <v>1</v>
      </c>
      <c r="R29" s="251"/>
      <c r="S29" s="522">
        <v>1</v>
      </c>
      <c r="T29" s="251"/>
      <c r="U29" s="522">
        <v>1</v>
      </c>
      <c r="V29" s="251"/>
      <c r="W29" s="251"/>
      <c r="X29" s="251">
        <v>1</v>
      </c>
      <c r="Y29" s="79">
        <v>1</v>
      </c>
      <c r="Z29" s="79">
        <v>1</v>
      </c>
      <c r="AA29" s="79"/>
      <c r="AH29" s="526">
        <v>300</v>
      </c>
      <c r="AI29" s="526">
        <v>700</v>
      </c>
      <c r="AJ29" s="265">
        <v>6879.5</v>
      </c>
      <c r="AK29" s="281" t="e">
        <f t="shared" ca="1" si="0"/>
        <v>#NAME?</v>
      </c>
      <c r="AL29" s="264">
        <v>26143</v>
      </c>
      <c r="AM29" s="778" t="e">
        <f t="shared" ca="1" si="1"/>
        <v>#NAME?</v>
      </c>
      <c r="AN29" s="259">
        <v>344</v>
      </c>
      <c r="AO29" s="259" t="e">
        <f t="shared" ca="1" si="2"/>
        <v>#NAME?</v>
      </c>
      <c r="AP29" s="261">
        <v>2525.5</v>
      </c>
      <c r="AQ29" s="259" t="e">
        <f t="shared" ca="1" si="3"/>
        <v>#NAME?</v>
      </c>
      <c r="AR29" s="261">
        <v>3830</v>
      </c>
      <c r="AS29" s="262" t="e">
        <f t="shared" ca="1" si="4"/>
        <v>#NAME?</v>
      </c>
      <c r="AT29" s="263">
        <v>195</v>
      </c>
      <c r="AU29" s="749" t="e">
        <f t="shared" ca="1" si="5"/>
        <v>#NAME?</v>
      </c>
      <c r="AV29" s="281">
        <v>511.5</v>
      </c>
      <c r="AW29" s="749"/>
      <c r="AX29" s="262">
        <v>160</v>
      </c>
      <c r="AY29" s="749" t="e">
        <f t="shared" ca="1" si="6"/>
        <v>#NAME?</v>
      </c>
      <c r="AZ29" s="497">
        <v>1461</v>
      </c>
      <c r="BA29" s="290" t="e">
        <f t="shared" ca="1" si="7"/>
        <v>#NAME?</v>
      </c>
      <c r="BB29" s="343"/>
      <c r="BC29" s="522" t="s">
        <v>874</v>
      </c>
      <c r="BD29" s="251"/>
    </row>
    <row r="30" spans="1:56" ht="16" thickBot="1">
      <c r="A30" s="249" t="s">
        <v>3273</v>
      </c>
      <c r="C30" s="520" t="s">
        <v>603</v>
      </c>
      <c r="D30" s="426">
        <v>29</v>
      </c>
      <c r="E30" s="521" t="s">
        <v>854</v>
      </c>
      <c r="F30" s="348">
        <v>40130</v>
      </c>
      <c r="G30" s="522"/>
      <c r="H30" s="522">
        <v>1</v>
      </c>
      <c r="I30" s="251"/>
      <c r="J30" s="522">
        <v>1</v>
      </c>
      <c r="K30" s="523"/>
      <c r="L30" s="524">
        <v>146.66</v>
      </c>
      <c r="M30" s="524">
        <v>75.069999999999993</v>
      </c>
      <c r="N30" s="524">
        <v>172.26</v>
      </c>
      <c r="O30" s="525">
        <v>377</v>
      </c>
      <c r="P30" s="251"/>
      <c r="Q30" s="522">
        <v>1</v>
      </c>
      <c r="R30" s="251"/>
      <c r="S30" s="522">
        <v>1</v>
      </c>
      <c r="T30" s="251"/>
      <c r="U30" s="522">
        <v>1</v>
      </c>
      <c r="V30" s="251"/>
      <c r="W30" s="251">
        <v>1</v>
      </c>
      <c r="X30" s="251"/>
      <c r="Y30" s="79">
        <v>1</v>
      </c>
      <c r="Z30" s="79">
        <v>1</v>
      </c>
      <c r="AA30" s="79"/>
      <c r="AH30" s="526">
        <v>300</v>
      </c>
      <c r="AI30" s="526">
        <v>800</v>
      </c>
      <c r="AJ30" s="258">
        <v>267</v>
      </c>
      <c r="AK30" s="281" t="e">
        <f t="shared" ca="1" si="0"/>
        <v>#NAME?</v>
      </c>
      <c r="AL30" s="261">
        <v>1989.5</v>
      </c>
      <c r="AM30" s="778" t="e">
        <f t="shared" ca="1" si="1"/>
        <v>#NAME?</v>
      </c>
      <c r="AN30" s="259">
        <v>114</v>
      </c>
      <c r="AO30" s="259" t="e">
        <f t="shared" ca="1" si="2"/>
        <v>#NAME?</v>
      </c>
      <c r="AP30" s="259">
        <v>93</v>
      </c>
      <c r="AQ30" s="259" t="e">
        <f t="shared" ca="1" si="3"/>
        <v>#NAME?</v>
      </c>
      <c r="AR30" s="259">
        <v>150.5</v>
      </c>
      <c r="AS30" s="262" t="e">
        <f t="shared" ca="1" si="4"/>
        <v>#NAME?</v>
      </c>
      <c r="AT30" s="263">
        <v>87</v>
      </c>
      <c r="AU30" s="749" t="e">
        <f t="shared" ca="1" si="5"/>
        <v>#NAME?</v>
      </c>
      <c r="AV30" s="281">
        <v>463</v>
      </c>
      <c r="AW30" s="749"/>
      <c r="AX30" s="262">
        <v>97</v>
      </c>
      <c r="AY30" s="749" t="e">
        <f t="shared" ca="1" si="6"/>
        <v>#NAME?</v>
      </c>
      <c r="AZ30" s="497">
        <v>516.5</v>
      </c>
      <c r="BA30" s="290" t="e">
        <f t="shared" ca="1" si="7"/>
        <v>#NAME?</v>
      </c>
      <c r="BB30" s="343"/>
      <c r="BC30" s="529" t="s">
        <v>875</v>
      </c>
      <c r="BD30" s="251"/>
    </row>
    <row r="31" spans="1:56" ht="16" thickBot="1">
      <c r="A31" s="249" t="s">
        <v>3273</v>
      </c>
      <c r="C31" s="520" t="s">
        <v>603</v>
      </c>
      <c r="D31" s="426">
        <v>30</v>
      </c>
      <c r="E31" s="521" t="s">
        <v>854</v>
      </c>
      <c r="F31" s="348">
        <v>40130</v>
      </c>
      <c r="G31" s="522">
        <v>1</v>
      </c>
      <c r="H31" s="522"/>
      <c r="I31" s="251"/>
      <c r="J31" s="522"/>
      <c r="K31" s="523">
        <v>1</v>
      </c>
      <c r="L31" s="524">
        <v>171.58</v>
      </c>
      <c r="M31" s="524">
        <v>72.260000000000005</v>
      </c>
      <c r="N31" s="524">
        <v>210.44</v>
      </c>
      <c r="O31" s="525">
        <v>711</v>
      </c>
      <c r="P31" s="251"/>
      <c r="Q31" s="522">
        <v>1</v>
      </c>
      <c r="R31" s="251"/>
      <c r="S31" s="522">
        <v>1</v>
      </c>
      <c r="T31" s="251"/>
      <c r="U31" s="522">
        <v>1</v>
      </c>
      <c r="V31" s="251"/>
      <c r="W31" s="251"/>
      <c r="X31" s="251">
        <v>1</v>
      </c>
      <c r="Y31" s="79">
        <v>1</v>
      </c>
      <c r="Z31" s="79"/>
      <c r="AA31" s="79">
        <v>1</v>
      </c>
      <c r="AH31" s="526">
        <v>300</v>
      </c>
      <c r="AI31" s="526">
        <v>1000</v>
      </c>
      <c r="AJ31" s="265">
        <v>1253.5</v>
      </c>
      <c r="AK31" s="281" t="e">
        <f t="shared" ca="1" si="0"/>
        <v>#NAME?</v>
      </c>
      <c r="AL31" s="261">
        <v>2664</v>
      </c>
      <c r="AM31" s="778" t="e">
        <f t="shared" ca="1" si="1"/>
        <v>#NAME?</v>
      </c>
      <c r="AN31" s="261">
        <v>1076</v>
      </c>
      <c r="AO31" s="259" t="e">
        <f t="shared" ca="1" si="2"/>
        <v>#NAME?</v>
      </c>
      <c r="AP31" s="261">
        <v>2781</v>
      </c>
      <c r="AQ31" s="259" t="e">
        <f t="shared" ca="1" si="3"/>
        <v>#NAME?</v>
      </c>
      <c r="AR31" s="259">
        <v>357</v>
      </c>
      <c r="AS31" s="262" t="e">
        <f t="shared" ca="1" si="4"/>
        <v>#NAME?</v>
      </c>
      <c r="AT31" s="266">
        <v>1642</v>
      </c>
      <c r="AU31" s="749" t="e">
        <f t="shared" ca="1" si="5"/>
        <v>#NAME?</v>
      </c>
      <c r="AV31" s="485">
        <v>10809</v>
      </c>
      <c r="AW31" s="754"/>
      <c r="AX31" s="262">
        <v>651</v>
      </c>
      <c r="AY31" s="749" t="e">
        <f t="shared" ca="1" si="6"/>
        <v>#NAME?</v>
      </c>
      <c r="AZ31" s="504">
        <v>6196</v>
      </c>
      <c r="BA31" s="290" t="e">
        <f t="shared" ca="1" si="7"/>
        <v>#NAME?</v>
      </c>
      <c r="BB31" s="470"/>
      <c r="BC31" s="522" t="s">
        <v>876</v>
      </c>
      <c r="BD31" s="528"/>
    </row>
    <row r="32" spans="1:56" ht="16" thickBot="1">
      <c r="A32" s="249" t="s">
        <v>3273</v>
      </c>
      <c r="C32" s="520" t="s">
        <v>603</v>
      </c>
      <c r="D32" s="426">
        <v>31</v>
      </c>
      <c r="E32" s="521" t="s">
        <v>877</v>
      </c>
      <c r="F32" s="348">
        <v>40131</v>
      </c>
      <c r="G32" s="522">
        <v>1</v>
      </c>
      <c r="H32" s="522"/>
      <c r="I32" s="251"/>
      <c r="J32" s="522">
        <v>1</v>
      </c>
      <c r="K32" s="523"/>
      <c r="L32" s="524">
        <v>151.12</v>
      </c>
      <c r="M32" s="524">
        <v>68.650000000000006</v>
      </c>
      <c r="N32" s="524">
        <v>190.11</v>
      </c>
      <c r="O32" s="525">
        <v>495</v>
      </c>
      <c r="P32" s="251"/>
      <c r="Q32" s="522">
        <v>1</v>
      </c>
      <c r="R32" s="251"/>
      <c r="S32" s="522">
        <v>1</v>
      </c>
      <c r="T32" s="251"/>
      <c r="U32" s="522">
        <v>1</v>
      </c>
      <c r="V32" s="251"/>
      <c r="W32" s="251"/>
      <c r="X32" s="251">
        <v>1</v>
      </c>
      <c r="Y32" s="79">
        <v>1</v>
      </c>
      <c r="Z32" s="79"/>
      <c r="AA32" s="79">
        <v>1</v>
      </c>
      <c r="AH32" s="526">
        <v>300</v>
      </c>
      <c r="AI32" s="526">
        <v>800</v>
      </c>
      <c r="AJ32" s="258">
        <v>181</v>
      </c>
      <c r="AK32" s="281" t="e">
        <f t="shared" ca="1" si="0"/>
        <v>#NAME?</v>
      </c>
      <c r="AL32" s="259">
        <v>299</v>
      </c>
      <c r="AM32" s="778" t="e">
        <f t="shared" ca="1" si="1"/>
        <v>#NAME?</v>
      </c>
      <c r="AN32" s="259">
        <v>123.5</v>
      </c>
      <c r="AO32" s="259" t="e">
        <f t="shared" ca="1" si="2"/>
        <v>#NAME?</v>
      </c>
      <c r="AP32" s="259">
        <v>109.5</v>
      </c>
      <c r="AQ32" s="259" t="e">
        <f t="shared" ca="1" si="3"/>
        <v>#NAME?</v>
      </c>
      <c r="AR32" s="259">
        <v>150</v>
      </c>
      <c r="AS32" s="262" t="e">
        <f t="shared" ca="1" si="4"/>
        <v>#NAME?</v>
      </c>
      <c r="AT32" s="263">
        <v>101</v>
      </c>
      <c r="AU32" s="749" t="e">
        <f t="shared" ca="1" si="5"/>
        <v>#NAME?</v>
      </c>
      <c r="AV32" s="283">
        <v>2731</v>
      </c>
      <c r="AW32" s="750"/>
      <c r="AX32" s="262">
        <v>128.5</v>
      </c>
      <c r="AY32" s="749" t="e">
        <f t="shared" ca="1" si="6"/>
        <v>#NAME?</v>
      </c>
      <c r="AZ32" s="497">
        <v>955.5</v>
      </c>
      <c r="BA32" s="290" t="e">
        <f t="shared" ca="1" si="7"/>
        <v>#NAME?</v>
      </c>
      <c r="BB32" s="343"/>
      <c r="BC32" s="522" t="s">
        <v>878</v>
      </c>
      <c r="BD32" s="528"/>
    </row>
    <row r="33" spans="1:56" ht="16" thickBot="1">
      <c r="A33" s="249" t="s">
        <v>3273</v>
      </c>
      <c r="C33" s="520" t="s">
        <v>603</v>
      </c>
      <c r="D33" s="426">
        <v>32</v>
      </c>
      <c r="E33" s="521" t="s">
        <v>877</v>
      </c>
      <c r="F33" s="348">
        <v>40131</v>
      </c>
      <c r="G33" s="522"/>
      <c r="H33" s="522">
        <v>1</v>
      </c>
      <c r="I33" s="251"/>
      <c r="J33" s="522"/>
      <c r="K33" s="523">
        <v>1</v>
      </c>
      <c r="L33" s="524">
        <v>163.33000000000001</v>
      </c>
      <c r="M33" s="524">
        <v>70.12</v>
      </c>
      <c r="N33" s="524">
        <v>202.6</v>
      </c>
      <c r="O33" s="525">
        <v>677</v>
      </c>
      <c r="P33" s="251"/>
      <c r="Q33" s="522">
        <v>1</v>
      </c>
      <c r="R33" s="251"/>
      <c r="S33" s="522">
        <v>1</v>
      </c>
      <c r="T33" s="251"/>
      <c r="U33" s="522">
        <v>1</v>
      </c>
      <c r="V33" s="251"/>
      <c r="W33" s="251"/>
      <c r="X33" s="251">
        <v>1</v>
      </c>
      <c r="Y33" s="79">
        <v>1</v>
      </c>
      <c r="Z33" s="79"/>
      <c r="AA33" s="79">
        <v>1</v>
      </c>
      <c r="AH33" s="526">
        <v>300</v>
      </c>
      <c r="AI33" s="526">
        <v>800</v>
      </c>
      <c r="AJ33" s="296">
        <v>13715</v>
      </c>
      <c r="AK33" s="281" t="e">
        <f t="shared" ca="1" si="0"/>
        <v>#NAME?</v>
      </c>
      <c r="AL33" s="264">
        <v>25128</v>
      </c>
      <c r="AM33" s="778" t="e">
        <f t="shared" ca="1" si="1"/>
        <v>#NAME?</v>
      </c>
      <c r="AN33" s="261">
        <v>2112.5</v>
      </c>
      <c r="AO33" s="259" t="e">
        <f t="shared" ca="1" si="2"/>
        <v>#NAME?</v>
      </c>
      <c r="AP33" s="261">
        <v>4027</v>
      </c>
      <c r="AQ33" s="259" t="e">
        <f t="shared" ca="1" si="3"/>
        <v>#NAME?</v>
      </c>
      <c r="AR33" s="259">
        <v>333</v>
      </c>
      <c r="AS33" s="262" t="e">
        <f t="shared" ca="1" si="4"/>
        <v>#NAME?</v>
      </c>
      <c r="AT33" s="266">
        <v>4496</v>
      </c>
      <c r="AU33" s="749" t="e">
        <f t="shared" ca="1" si="5"/>
        <v>#NAME?</v>
      </c>
      <c r="AV33" s="485">
        <v>12137</v>
      </c>
      <c r="AW33" s="754"/>
      <c r="AX33" s="269">
        <v>7863.5</v>
      </c>
      <c r="AY33" s="749" t="e">
        <f t="shared" ca="1" si="6"/>
        <v>#NAME?</v>
      </c>
      <c r="AZ33" s="497">
        <v>2444</v>
      </c>
      <c r="BA33" s="290" t="e">
        <f t="shared" ca="1" si="7"/>
        <v>#NAME?</v>
      </c>
      <c r="BB33" s="343"/>
      <c r="BC33" s="529" t="s">
        <v>879</v>
      </c>
      <c r="BD33" s="542" t="s">
        <v>339</v>
      </c>
    </row>
    <row r="34" spans="1:56" ht="16" thickBot="1">
      <c r="A34" s="249" t="s">
        <v>3273</v>
      </c>
      <c r="C34" s="520" t="s">
        <v>603</v>
      </c>
      <c r="D34" s="426">
        <v>33</v>
      </c>
      <c r="E34" s="521" t="s">
        <v>877</v>
      </c>
      <c r="F34" s="348">
        <v>40131</v>
      </c>
      <c r="G34" s="522">
        <v>1</v>
      </c>
      <c r="H34" s="522"/>
      <c r="I34" s="251"/>
      <c r="J34" s="522">
        <v>1</v>
      </c>
      <c r="K34" s="523"/>
      <c r="L34" s="524">
        <v>144.6</v>
      </c>
      <c r="M34" s="524">
        <v>64.849999999999994</v>
      </c>
      <c r="N34" s="524">
        <v>174.38</v>
      </c>
      <c r="O34" s="525">
        <v>409</v>
      </c>
      <c r="P34" s="251"/>
      <c r="Q34" s="522">
        <v>1</v>
      </c>
      <c r="R34" s="251"/>
      <c r="S34" s="522">
        <v>1</v>
      </c>
      <c r="T34" s="251"/>
      <c r="U34" s="522">
        <v>1</v>
      </c>
      <c r="V34" s="251"/>
      <c r="W34" s="251">
        <v>1</v>
      </c>
      <c r="X34" s="251"/>
      <c r="Y34" s="79">
        <v>1</v>
      </c>
      <c r="Z34" s="79"/>
      <c r="AA34" s="79">
        <v>1</v>
      </c>
      <c r="AH34" s="526">
        <v>300</v>
      </c>
      <c r="AI34" s="526">
        <v>800</v>
      </c>
      <c r="AJ34" s="258">
        <v>129</v>
      </c>
      <c r="AK34" s="281" t="e">
        <f t="shared" ca="1" si="0"/>
        <v>#NAME?</v>
      </c>
      <c r="AL34" s="259">
        <v>123</v>
      </c>
      <c r="AM34" s="778" t="e">
        <f t="shared" ca="1" si="1"/>
        <v>#NAME?</v>
      </c>
      <c r="AN34" s="259">
        <v>100</v>
      </c>
      <c r="AO34" s="259" t="e">
        <f t="shared" ca="1" si="2"/>
        <v>#NAME?</v>
      </c>
      <c r="AP34" s="259">
        <v>108.5</v>
      </c>
      <c r="AQ34" s="259" t="e">
        <f t="shared" ca="1" si="3"/>
        <v>#NAME?</v>
      </c>
      <c r="AR34" s="259">
        <v>153</v>
      </c>
      <c r="AS34" s="262" t="e">
        <f t="shared" ca="1" si="4"/>
        <v>#NAME?</v>
      </c>
      <c r="AT34" s="263">
        <v>96</v>
      </c>
      <c r="AU34" s="749" t="e">
        <f t="shared" ca="1" si="5"/>
        <v>#NAME?</v>
      </c>
      <c r="AV34" s="281">
        <v>556</v>
      </c>
      <c r="AW34" s="749"/>
      <c r="AX34" s="262">
        <v>96</v>
      </c>
      <c r="AY34" s="749" t="e">
        <f t="shared" ca="1" si="6"/>
        <v>#NAME?</v>
      </c>
      <c r="AZ34" s="497">
        <v>617</v>
      </c>
      <c r="BA34" s="290" t="e">
        <f t="shared" ca="1" si="7"/>
        <v>#NAME?</v>
      </c>
      <c r="BB34" s="343"/>
      <c r="BC34" s="522" t="s">
        <v>880</v>
      </c>
      <c r="BD34" s="251"/>
    </row>
    <row r="35" spans="1:56" ht="16" thickBot="1">
      <c r="A35" s="249" t="s">
        <v>3273</v>
      </c>
      <c r="C35" s="520" t="s">
        <v>603</v>
      </c>
      <c r="D35" s="426">
        <v>34</v>
      </c>
      <c r="E35" s="521" t="s">
        <v>877</v>
      </c>
      <c r="F35" s="348">
        <v>40131</v>
      </c>
      <c r="G35" s="522"/>
      <c r="H35" s="522">
        <v>1</v>
      </c>
      <c r="I35" s="251"/>
      <c r="J35" s="522">
        <v>1</v>
      </c>
      <c r="K35" s="523"/>
      <c r="L35" s="524">
        <v>152.78</v>
      </c>
      <c r="M35" s="524">
        <v>65.86</v>
      </c>
      <c r="N35" s="524">
        <v>197.57</v>
      </c>
      <c r="O35" s="525">
        <v>477</v>
      </c>
      <c r="P35" s="251"/>
      <c r="Q35" s="522">
        <v>1</v>
      </c>
      <c r="R35" s="251"/>
      <c r="S35" s="522">
        <v>1</v>
      </c>
      <c r="T35" s="251"/>
      <c r="U35" s="522">
        <v>1</v>
      </c>
      <c r="V35" s="251"/>
      <c r="W35" s="251">
        <v>1</v>
      </c>
      <c r="X35" s="251"/>
      <c r="Y35" s="79">
        <v>1</v>
      </c>
      <c r="Z35" s="79">
        <v>1</v>
      </c>
      <c r="AA35" s="79"/>
      <c r="AH35" s="526">
        <v>300</v>
      </c>
      <c r="AI35" s="526">
        <v>900</v>
      </c>
      <c r="AJ35" s="258">
        <v>234</v>
      </c>
      <c r="AK35" s="281" t="e">
        <f t="shared" ca="1" si="0"/>
        <v>#NAME?</v>
      </c>
      <c r="AL35" s="261">
        <v>1709</v>
      </c>
      <c r="AM35" s="778" t="e">
        <f t="shared" ca="1" si="1"/>
        <v>#NAME?</v>
      </c>
      <c r="AN35" s="259">
        <v>89.5</v>
      </c>
      <c r="AO35" s="259" t="e">
        <f t="shared" ca="1" si="2"/>
        <v>#NAME?</v>
      </c>
      <c r="AP35" s="259">
        <v>91</v>
      </c>
      <c r="AQ35" s="259" t="e">
        <f t="shared" ca="1" si="3"/>
        <v>#NAME?</v>
      </c>
      <c r="AR35" s="259">
        <v>128</v>
      </c>
      <c r="AS35" s="262" t="e">
        <f t="shared" ca="1" si="4"/>
        <v>#NAME?</v>
      </c>
      <c r="AT35" s="263">
        <v>96</v>
      </c>
      <c r="AU35" s="749" t="e">
        <f t="shared" ca="1" si="5"/>
        <v>#NAME?</v>
      </c>
      <c r="AV35" s="283">
        <v>2828</v>
      </c>
      <c r="AW35" s="750"/>
      <c r="AX35" s="262">
        <v>142.5</v>
      </c>
      <c r="AY35" s="749" t="e">
        <f t="shared" ca="1" si="6"/>
        <v>#NAME?</v>
      </c>
      <c r="AZ35" s="497">
        <v>726.5</v>
      </c>
      <c r="BA35" s="290" t="e">
        <f t="shared" ca="1" si="7"/>
        <v>#NAME?</v>
      </c>
      <c r="BB35" s="343"/>
      <c r="BC35" s="522" t="s">
        <v>881</v>
      </c>
      <c r="BD35" s="251"/>
    </row>
    <row r="36" spans="1:56" ht="16" thickBot="1">
      <c r="A36" s="249" t="s">
        <v>3273</v>
      </c>
      <c r="C36" s="520" t="s">
        <v>603</v>
      </c>
      <c r="D36" s="426">
        <v>35</v>
      </c>
      <c r="E36" s="521" t="s">
        <v>877</v>
      </c>
      <c r="F36" s="348">
        <v>40131</v>
      </c>
      <c r="G36" s="522"/>
      <c r="H36" s="522">
        <v>1</v>
      </c>
      <c r="I36" s="251"/>
      <c r="J36" s="522">
        <v>1</v>
      </c>
      <c r="K36" s="523"/>
      <c r="L36" s="524">
        <v>155.13</v>
      </c>
      <c r="M36" s="524">
        <v>67.349999999999994</v>
      </c>
      <c r="N36" s="524">
        <v>190.83</v>
      </c>
      <c r="O36" s="525">
        <v>460</v>
      </c>
      <c r="P36" s="251"/>
      <c r="Q36" s="522">
        <v>1</v>
      </c>
      <c r="R36" s="251"/>
      <c r="S36" s="522">
        <v>1</v>
      </c>
      <c r="T36" s="251"/>
      <c r="U36" s="522">
        <v>1</v>
      </c>
      <c r="V36" s="251"/>
      <c r="W36" s="251">
        <v>1</v>
      </c>
      <c r="X36" s="251"/>
      <c r="Y36" s="79">
        <v>1</v>
      </c>
      <c r="Z36" s="79">
        <v>1</v>
      </c>
      <c r="AA36" s="79"/>
      <c r="AH36" s="526">
        <v>300</v>
      </c>
      <c r="AI36" s="526">
        <v>800</v>
      </c>
      <c r="AJ36" s="258">
        <v>210</v>
      </c>
      <c r="AK36" s="281" t="e">
        <f t="shared" ca="1" si="0"/>
        <v>#NAME?</v>
      </c>
      <c r="AL36" s="259">
        <v>289.5</v>
      </c>
      <c r="AM36" s="778" t="e">
        <f t="shared" ca="1" si="1"/>
        <v>#NAME?</v>
      </c>
      <c r="AN36" s="259">
        <v>109</v>
      </c>
      <c r="AO36" s="259" t="e">
        <f t="shared" ca="1" si="2"/>
        <v>#NAME?</v>
      </c>
      <c r="AP36" s="259">
        <v>106</v>
      </c>
      <c r="AQ36" s="259" t="e">
        <f t="shared" ca="1" si="3"/>
        <v>#NAME?</v>
      </c>
      <c r="AR36" s="259">
        <v>177</v>
      </c>
      <c r="AS36" s="262" t="e">
        <f t="shared" ca="1" si="4"/>
        <v>#NAME?</v>
      </c>
      <c r="AT36" s="263">
        <v>102</v>
      </c>
      <c r="AU36" s="749" t="e">
        <f t="shared" ca="1" si="5"/>
        <v>#NAME?</v>
      </c>
      <c r="AV36" s="283">
        <v>5968.5</v>
      </c>
      <c r="AW36" s="750"/>
      <c r="AX36" s="262">
        <v>168</v>
      </c>
      <c r="AY36" s="749" t="e">
        <f t="shared" ca="1" si="6"/>
        <v>#NAME?</v>
      </c>
      <c r="AZ36" s="497">
        <v>640.5</v>
      </c>
      <c r="BA36" s="290" t="e">
        <f t="shared" ca="1" si="7"/>
        <v>#NAME?</v>
      </c>
      <c r="BB36" s="343"/>
      <c r="BC36" s="522" t="s">
        <v>882</v>
      </c>
      <c r="BD36" s="251"/>
    </row>
    <row r="37" spans="1:56" ht="16" thickBot="1">
      <c r="A37" s="249" t="s">
        <v>3273</v>
      </c>
      <c r="C37" s="520" t="s">
        <v>603</v>
      </c>
      <c r="D37" s="426">
        <v>36</v>
      </c>
      <c r="E37" s="521" t="s">
        <v>877</v>
      </c>
      <c r="F37" s="348">
        <v>40131</v>
      </c>
      <c r="G37" s="522"/>
      <c r="H37" s="522">
        <v>1</v>
      </c>
      <c r="I37" s="251"/>
      <c r="J37" s="522">
        <v>1</v>
      </c>
      <c r="K37" s="523"/>
      <c r="L37" s="524">
        <v>158.33000000000001</v>
      </c>
      <c r="M37" s="524">
        <v>67.3</v>
      </c>
      <c r="N37" s="524">
        <v>184.54</v>
      </c>
      <c r="O37" s="525">
        <v>464</v>
      </c>
      <c r="P37" s="251"/>
      <c r="Q37" s="522">
        <v>1</v>
      </c>
      <c r="R37" s="251"/>
      <c r="S37" s="522">
        <v>1</v>
      </c>
      <c r="T37" s="251"/>
      <c r="U37" s="522">
        <v>1</v>
      </c>
      <c r="V37" s="251"/>
      <c r="W37" s="251">
        <v>1</v>
      </c>
      <c r="X37" s="251"/>
      <c r="Y37" s="79">
        <v>1</v>
      </c>
      <c r="Z37" s="79">
        <v>1</v>
      </c>
      <c r="AA37" s="79"/>
      <c r="AH37" s="526">
        <v>300</v>
      </c>
      <c r="AI37" s="526">
        <v>800</v>
      </c>
      <c r="AJ37" s="258">
        <v>129</v>
      </c>
      <c r="AK37" s="281" t="e">
        <f t="shared" ca="1" si="0"/>
        <v>#NAME?</v>
      </c>
      <c r="AL37" s="259">
        <v>75.5</v>
      </c>
      <c r="AM37" s="778" t="e">
        <f t="shared" ca="1" si="1"/>
        <v>#NAME?</v>
      </c>
      <c r="AN37" s="259">
        <v>86</v>
      </c>
      <c r="AO37" s="259" t="e">
        <f t="shared" ca="1" si="2"/>
        <v>#NAME?</v>
      </c>
      <c r="AP37" s="259">
        <v>114</v>
      </c>
      <c r="AQ37" s="259" t="e">
        <f t="shared" ca="1" si="3"/>
        <v>#NAME?</v>
      </c>
      <c r="AR37" s="259">
        <v>143</v>
      </c>
      <c r="AS37" s="262" t="e">
        <f t="shared" ca="1" si="4"/>
        <v>#NAME?</v>
      </c>
      <c r="AT37" s="263">
        <v>88</v>
      </c>
      <c r="AU37" s="749" t="e">
        <f t="shared" ca="1" si="5"/>
        <v>#NAME?</v>
      </c>
      <c r="AV37" s="283">
        <v>1615</v>
      </c>
      <c r="AW37" s="750"/>
      <c r="AX37" s="262">
        <v>120.5</v>
      </c>
      <c r="AY37" s="749" t="e">
        <f t="shared" ca="1" si="6"/>
        <v>#NAME?</v>
      </c>
      <c r="AZ37" s="497">
        <v>582.5</v>
      </c>
      <c r="BA37" s="290" t="e">
        <f t="shared" ca="1" si="7"/>
        <v>#NAME?</v>
      </c>
      <c r="BB37" s="343"/>
      <c r="BC37" s="522" t="s">
        <v>883</v>
      </c>
      <c r="BD37" s="251"/>
    </row>
    <row r="38" spans="1:56" ht="16" thickBot="1">
      <c r="A38" s="249" t="s">
        <v>3273</v>
      </c>
      <c r="C38" s="520" t="s">
        <v>603</v>
      </c>
      <c r="D38" s="426">
        <v>37</v>
      </c>
      <c r="E38" s="521" t="s">
        <v>877</v>
      </c>
      <c r="F38" s="348">
        <v>40131</v>
      </c>
      <c r="G38" s="522">
        <v>1</v>
      </c>
      <c r="H38" s="522"/>
      <c r="I38" s="251"/>
      <c r="J38" s="522">
        <v>1</v>
      </c>
      <c r="K38" s="523"/>
      <c r="L38" s="543">
        <v>151.59</v>
      </c>
      <c r="M38" s="524">
        <v>67.64</v>
      </c>
      <c r="N38" s="524">
        <v>180.86</v>
      </c>
      <c r="O38" s="525">
        <v>408</v>
      </c>
      <c r="P38" s="251"/>
      <c r="Q38" s="522">
        <v>1</v>
      </c>
      <c r="R38" s="251"/>
      <c r="S38" s="522">
        <v>1</v>
      </c>
      <c r="T38" s="251"/>
      <c r="U38" s="522">
        <v>1</v>
      </c>
      <c r="V38" s="251"/>
      <c r="W38" s="251">
        <v>1</v>
      </c>
      <c r="X38" s="251"/>
      <c r="Y38" s="79">
        <v>1</v>
      </c>
      <c r="Z38" s="79">
        <v>1</v>
      </c>
      <c r="AA38" s="79"/>
      <c r="AH38" s="526">
        <v>300</v>
      </c>
      <c r="AI38" s="526">
        <v>700</v>
      </c>
      <c r="AJ38" s="258">
        <v>117</v>
      </c>
      <c r="AK38" s="281" t="e">
        <f t="shared" ca="1" si="0"/>
        <v>#NAME?</v>
      </c>
      <c r="AL38" s="259">
        <v>151.5</v>
      </c>
      <c r="AM38" s="778" t="e">
        <f t="shared" ca="1" si="1"/>
        <v>#NAME?</v>
      </c>
      <c r="AN38" s="259">
        <v>91</v>
      </c>
      <c r="AO38" s="259" t="e">
        <f t="shared" ca="1" si="2"/>
        <v>#NAME?</v>
      </c>
      <c r="AP38" s="259">
        <v>97.5</v>
      </c>
      <c r="AQ38" s="259" t="e">
        <f t="shared" ca="1" si="3"/>
        <v>#NAME?</v>
      </c>
      <c r="AR38" s="259">
        <v>147</v>
      </c>
      <c r="AS38" s="262" t="e">
        <f t="shared" ca="1" si="4"/>
        <v>#NAME?</v>
      </c>
      <c r="AT38" s="263">
        <v>129</v>
      </c>
      <c r="AU38" s="749" t="e">
        <f t="shared" ca="1" si="5"/>
        <v>#NAME?</v>
      </c>
      <c r="AV38" s="281">
        <v>176.5</v>
      </c>
      <c r="AW38" s="749"/>
      <c r="AX38" s="262">
        <v>99</v>
      </c>
      <c r="AY38" s="749" t="e">
        <f t="shared" ca="1" si="6"/>
        <v>#NAME?</v>
      </c>
      <c r="AZ38" s="497">
        <v>584.5</v>
      </c>
      <c r="BA38" s="290" t="e">
        <f t="shared" ca="1" si="7"/>
        <v>#NAME?</v>
      </c>
      <c r="BB38" s="470"/>
      <c r="BC38" s="522" t="s">
        <v>884</v>
      </c>
      <c r="BD38" s="251"/>
    </row>
    <row r="39" spans="1:56" ht="16" thickBot="1">
      <c r="A39" s="249" t="s">
        <v>3273</v>
      </c>
      <c r="C39" s="520" t="s">
        <v>603</v>
      </c>
      <c r="D39" s="426">
        <v>38</v>
      </c>
      <c r="E39" s="521" t="s">
        <v>877</v>
      </c>
      <c r="F39" s="348">
        <v>40131</v>
      </c>
      <c r="G39" s="522"/>
      <c r="H39" s="522">
        <v>1</v>
      </c>
      <c r="I39" s="251"/>
      <c r="J39" s="522">
        <v>1</v>
      </c>
      <c r="K39" s="523"/>
      <c r="L39" s="543">
        <v>137.56</v>
      </c>
      <c r="M39" s="524">
        <v>59.48</v>
      </c>
      <c r="N39" s="524">
        <v>171.69</v>
      </c>
      <c r="O39" s="525">
        <v>345</v>
      </c>
      <c r="P39" s="251"/>
      <c r="Q39" s="522">
        <v>1</v>
      </c>
      <c r="R39" s="251"/>
      <c r="S39" s="522">
        <v>1</v>
      </c>
      <c r="T39" s="251"/>
      <c r="U39" s="522">
        <v>1</v>
      </c>
      <c r="V39" s="251"/>
      <c r="W39" s="251">
        <v>1</v>
      </c>
      <c r="X39" s="251"/>
      <c r="Y39" s="79">
        <v>1</v>
      </c>
      <c r="Z39" s="79">
        <v>1</v>
      </c>
      <c r="AA39" s="79"/>
      <c r="AH39" s="526">
        <v>300</v>
      </c>
      <c r="AI39" s="526">
        <v>1200</v>
      </c>
      <c r="AJ39" s="258">
        <v>341.5</v>
      </c>
      <c r="AK39" s="281" t="e">
        <f t="shared" ca="1" si="0"/>
        <v>#NAME?</v>
      </c>
      <c r="AL39" s="261">
        <v>2462.5</v>
      </c>
      <c r="AM39" s="778" t="e">
        <f t="shared" ca="1" si="1"/>
        <v>#NAME?</v>
      </c>
      <c r="AN39" s="259">
        <v>118</v>
      </c>
      <c r="AO39" s="259" t="e">
        <f t="shared" ca="1" si="2"/>
        <v>#NAME?</v>
      </c>
      <c r="AP39" s="259">
        <v>121</v>
      </c>
      <c r="AQ39" s="259" t="e">
        <f t="shared" ca="1" si="3"/>
        <v>#NAME?</v>
      </c>
      <c r="AR39" s="259">
        <v>147</v>
      </c>
      <c r="AS39" s="262" t="e">
        <f t="shared" ca="1" si="4"/>
        <v>#NAME?</v>
      </c>
      <c r="AT39" s="263">
        <v>113</v>
      </c>
      <c r="AU39" s="749" t="e">
        <f t="shared" ca="1" si="5"/>
        <v>#NAME?</v>
      </c>
      <c r="AV39" s="281">
        <v>930</v>
      </c>
      <c r="AW39" s="749"/>
      <c r="AX39" s="262">
        <v>176</v>
      </c>
      <c r="AY39" s="749" t="e">
        <f t="shared" ca="1" si="6"/>
        <v>#NAME?</v>
      </c>
      <c r="AZ39" s="497">
        <v>411.5</v>
      </c>
      <c r="BA39" s="290" t="e">
        <f t="shared" ca="1" si="7"/>
        <v>#NAME?</v>
      </c>
      <c r="BB39" s="470"/>
      <c r="BC39" s="522" t="s">
        <v>885</v>
      </c>
      <c r="BD39" s="251"/>
    </row>
    <row r="40" spans="1:56" ht="16" thickBot="1">
      <c r="A40" s="249" t="s">
        <v>3273</v>
      </c>
      <c r="C40" s="520" t="s">
        <v>603</v>
      </c>
      <c r="D40" s="426">
        <v>39</v>
      </c>
      <c r="E40" s="521" t="s">
        <v>877</v>
      </c>
      <c r="F40" s="348">
        <v>40131</v>
      </c>
      <c r="G40" s="522"/>
      <c r="H40" s="522">
        <v>1</v>
      </c>
      <c r="I40" s="251"/>
      <c r="J40" s="522"/>
      <c r="K40" s="523">
        <v>1</v>
      </c>
      <c r="L40" s="543">
        <v>157.38999999999999</v>
      </c>
      <c r="M40" s="524">
        <v>72.44</v>
      </c>
      <c r="N40" s="524">
        <v>207.92</v>
      </c>
      <c r="O40" s="525">
        <v>608</v>
      </c>
      <c r="P40" s="251">
        <v>1</v>
      </c>
      <c r="Q40" s="522"/>
      <c r="R40" s="251"/>
      <c r="S40" s="522">
        <v>1</v>
      </c>
      <c r="T40" s="251"/>
      <c r="U40" s="522">
        <v>1</v>
      </c>
      <c r="V40" s="251"/>
      <c r="W40" s="251">
        <v>1</v>
      </c>
      <c r="X40" s="251"/>
      <c r="Y40" s="79">
        <v>1</v>
      </c>
      <c r="Z40" s="79"/>
      <c r="AA40" s="79">
        <v>1</v>
      </c>
      <c r="AH40" s="526">
        <v>300</v>
      </c>
      <c r="AI40" s="526">
        <v>700</v>
      </c>
      <c r="AJ40" s="296">
        <v>20923</v>
      </c>
      <c r="AK40" s="281" t="e">
        <f t="shared" ca="1" si="0"/>
        <v>#NAME?</v>
      </c>
      <c r="AL40" s="264">
        <v>28180</v>
      </c>
      <c r="AM40" s="778" t="e">
        <f t="shared" ca="1" si="1"/>
        <v>#NAME?</v>
      </c>
      <c r="AN40" s="259">
        <v>285.5</v>
      </c>
      <c r="AO40" s="259" t="e">
        <f t="shared" ca="1" si="2"/>
        <v>#NAME?</v>
      </c>
      <c r="AP40" s="259">
        <v>164</v>
      </c>
      <c r="AQ40" s="259" t="e">
        <f t="shared" ca="1" si="3"/>
        <v>#NAME?</v>
      </c>
      <c r="AR40" s="259">
        <v>293</v>
      </c>
      <c r="AS40" s="262" t="e">
        <f t="shared" ca="1" si="4"/>
        <v>#NAME?</v>
      </c>
      <c r="AT40" s="263">
        <v>123</v>
      </c>
      <c r="AU40" s="749" t="e">
        <f t="shared" ca="1" si="5"/>
        <v>#NAME?</v>
      </c>
      <c r="AV40" s="283">
        <v>4287</v>
      </c>
      <c r="AW40" s="750"/>
      <c r="AX40" s="262">
        <v>144.5</v>
      </c>
      <c r="AY40" s="749" t="e">
        <f t="shared" ca="1" si="6"/>
        <v>#NAME?</v>
      </c>
      <c r="AZ40" s="504">
        <v>5666.5</v>
      </c>
      <c r="BA40" s="290" t="e">
        <f t="shared" ca="1" si="7"/>
        <v>#NAME?</v>
      </c>
      <c r="BB40" s="470"/>
      <c r="BC40" s="522" t="s">
        <v>886</v>
      </c>
      <c r="BD40" s="251"/>
    </row>
    <row r="41" spans="1:56" ht="16" thickBot="1">
      <c r="A41" s="249" t="s">
        <v>3273</v>
      </c>
      <c r="C41" s="520" t="s">
        <v>603</v>
      </c>
      <c r="D41" s="426">
        <v>40</v>
      </c>
      <c r="E41" s="521" t="s">
        <v>877</v>
      </c>
      <c r="F41" s="348">
        <v>40131</v>
      </c>
      <c r="G41" s="522">
        <v>1</v>
      </c>
      <c r="H41" s="522"/>
      <c r="I41" s="251"/>
      <c r="J41" s="522"/>
      <c r="K41" s="523">
        <v>1</v>
      </c>
      <c r="L41" s="543">
        <v>156.80000000000001</v>
      </c>
      <c r="M41" s="524">
        <v>67.56</v>
      </c>
      <c r="N41" s="524">
        <v>184.2</v>
      </c>
      <c r="O41" s="525">
        <v>506</v>
      </c>
      <c r="P41" s="251"/>
      <c r="Q41" s="522">
        <v>1</v>
      </c>
      <c r="R41" s="251"/>
      <c r="S41" s="522">
        <v>1</v>
      </c>
      <c r="T41" s="251"/>
      <c r="U41" s="522">
        <v>1</v>
      </c>
      <c r="V41" s="251"/>
      <c r="W41" s="251">
        <v>1</v>
      </c>
      <c r="X41" s="251"/>
      <c r="Y41" s="79">
        <v>1</v>
      </c>
      <c r="Z41" s="79">
        <v>1</v>
      </c>
      <c r="AA41" s="79"/>
      <c r="AH41" s="526">
        <v>300</v>
      </c>
      <c r="AI41" s="526">
        <v>500</v>
      </c>
      <c r="AJ41" s="258">
        <v>354</v>
      </c>
      <c r="AK41" s="281" t="e">
        <f t="shared" ca="1" si="0"/>
        <v>#NAME?</v>
      </c>
      <c r="AL41" s="261">
        <v>2137.5</v>
      </c>
      <c r="AM41" s="778" t="e">
        <f t="shared" ca="1" si="1"/>
        <v>#NAME?</v>
      </c>
      <c r="AN41" s="259">
        <v>108.5</v>
      </c>
      <c r="AO41" s="259" t="e">
        <f t="shared" ca="1" si="2"/>
        <v>#NAME?</v>
      </c>
      <c r="AP41" s="259">
        <v>69</v>
      </c>
      <c r="AQ41" s="259" t="e">
        <f t="shared" ca="1" si="3"/>
        <v>#NAME?</v>
      </c>
      <c r="AR41" s="259">
        <v>139.5</v>
      </c>
      <c r="AS41" s="262" t="e">
        <f t="shared" ca="1" si="4"/>
        <v>#NAME?</v>
      </c>
      <c r="AT41" s="263">
        <v>85.5</v>
      </c>
      <c r="AU41" s="749" t="e">
        <f t="shared" ca="1" si="5"/>
        <v>#NAME?</v>
      </c>
      <c r="AV41" s="283">
        <v>2466.5</v>
      </c>
      <c r="AW41" s="750"/>
      <c r="AX41" s="262">
        <v>121</v>
      </c>
      <c r="AY41" s="749" t="e">
        <f t="shared" ca="1" si="6"/>
        <v>#NAME?</v>
      </c>
      <c r="AZ41" s="497">
        <v>1494.5</v>
      </c>
      <c r="BA41" s="290" t="e">
        <f t="shared" ca="1" si="7"/>
        <v>#NAME?</v>
      </c>
      <c r="BB41" s="470"/>
      <c r="BC41" s="522" t="s">
        <v>887</v>
      </c>
      <c r="BD41" s="251"/>
    </row>
    <row r="42" spans="1:56" ht="16" thickBot="1">
      <c r="A42" s="249" t="s">
        <v>3273</v>
      </c>
      <c r="C42" s="520" t="s">
        <v>603</v>
      </c>
      <c r="D42" s="426">
        <v>41</v>
      </c>
      <c r="E42" s="521" t="s">
        <v>877</v>
      </c>
      <c r="F42" s="348">
        <v>40131</v>
      </c>
      <c r="G42" s="522"/>
      <c r="H42" s="522">
        <v>1</v>
      </c>
      <c r="I42" s="251"/>
      <c r="J42" s="522">
        <v>1</v>
      </c>
      <c r="K42" s="523"/>
      <c r="L42" s="543">
        <v>150.75</v>
      </c>
      <c r="M42" s="524">
        <v>69.5</v>
      </c>
      <c r="N42" s="524">
        <v>174.94</v>
      </c>
      <c r="O42" s="525">
        <v>417</v>
      </c>
      <c r="P42" s="251"/>
      <c r="Q42" s="522">
        <v>1</v>
      </c>
      <c r="R42" s="251"/>
      <c r="S42" s="522">
        <v>1</v>
      </c>
      <c r="T42" s="251"/>
      <c r="U42" s="522">
        <v>1</v>
      </c>
      <c r="V42" s="251"/>
      <c r="W42" s="251">
        <v>1</v>
      </c>
      <c r="X42" s="251"/>
      <c r="Y42" s="79">
        <v>1</v>
      </c>
      <c r="Z42" s="79">
        <v>1</v>
      </c>
      <c r="AA42" s="79"/>
      <c r="AH42" s="526">
        <v>300</v>
      </c>
      <c r="AI42" s="526">
        <v>800</v>
      </c>
      <c r="AJ42" s="258">
        <v>524.5</v>
      </c>
      <c r="AK42" s="281" t="e">
        <f t="shared" ca="1" si="0"/>
        <v>#NAME?</v>
      </c>
      <c r="AL42" s="261">
        <v>1178</v>
      </c>
      <c r="AM42" s="778" t="e">
        <f t="shared" ca="1" si="1"/>
        <v>#NAME?</v>
      </c>
      <c r="AN42" s="259">
        <v>73</v>
      </c>
      <c r="AO42" s="259" t="e">
        <f t="shared" ca="1" si="2"/>
        <v>#NAME?</v>
      </c>
      <c r="AP42" s="259">
        <v>146</v>
      </c>
      <c r="AQ42" s="259" t="e">
        <f t="shared" ca="1" si="3"/>
        <v>#NAME?</v>
      </c>
      <c r="AR42" s="259">
        <v>179</v>
      </c>
      <c r="AS42" s="262" t="e">
        <f t="shared" ca="1" si="4"/>
        <v>#NAME?</v>
      </c>
      <c r="AT42" s="263">
        <v>250</v>
      </c>
      <c r="AU42" s="749" t="e">
        <f t="shared" ca="1" si="5"/>
        <v>#NAME?</v>
      </c>
      <c r="AV42" s="283">
        <v>9226</v>
      </c>
      <c r="AW42" s="750"/>
      <c r="AX42" s="262">
        <v>197</v>
      </c>
      <c r="AY42" s="749" t="e">
        <f t="shared" ca="1" si="6"/>
        <v>#NAME?</v>
      </c>
      <c r="AZ42" s="497">
        <v>920.5</v>
      </c>
      <c r="BA42" s="290" t="e">
        <f t="shared" ca="1" si="7"/>
        <v>#NAME?</v>
      </c>
      <c r="BB42" s="470"/>
      <c r="BC42" s="522" t="s">
        <v>888</v>
      </c>
      <c r="BD42" s="251"/>
    </row>
    <row r="43" spans="1:56" ht="16" thickBot="1">
      <c r="A43" s="249" t="s">
        <v>3273</v>
      </c>
      <c r="C43" s="520" t="s">
        <v>603</v>
      </c>
      <c r="D43" s="426">
        <v>42</v>
      </c>
      <c r="E43" s="521" t="s">
        <v>889</v>
      </c>
      <c r="F43" s="348">
        <v>40132</v>
      </c>
      <c r="G43" s="522"/>
      <c r="H43" s="522">
        <v>1</v>
      </c>
      <c r="I43" s="251"/>
      <c r="J43" s="522"/>
      <c r="K43" s="523">
        <v>1</v>
      </c>
      <c r="L43" s="543">
        <v>166</v>
      </c>
      <c r="M43" s="524">
        <v>78</v>
      </c>
      <c r="N43" s="524">
        <v>192</v>
      </c>
      <c r="O43" s="525">
        <v>751</v>
      </c>
      <c r="P43" s="251"/>
      <c r="Q43" s="522">
        <v>1</v>
      </c>
      <c r="R43" s="251"/>
      <c r="S43" s="522">
        <v>1</v>
      </c>
      <c r="T43" s="251"/>
      <c r="U43" s="522">
        <v>1</v>
      </c>
      <c r="V43" s="251"/>
      <c r="W43" s="251"/>
      <c r="X43" s="251">
        <v>1</v>
      </c>
      <c r="Y43" s="79">
        <v>1</v>
      </c>
      <c r="Z43" s="79">
        <v>1</v>
      </c>
      <c r="AA43" s="79"/>
      <c r="AH43" s="526">
        <v>300</v>
      </c>
      <c r="AI43" s="526">
        <v>600</v>
      </c>
      <c r="AJ43" s="265">
        <v>8988</v>
      </c>
      <c r="AK43" s="281" t="e">
        <f t="shared" ca="1" si="0"/>
        <v>#NAME?</v>
      </c>
      <c r="AL43" s="264">
        <v>25858</v>
      </c>
      <c r="AM43" s="778" t="e">
        <f t="shared" ca="1" si="1"/>
        <v>#NAME?</v>
      </c>
      <c r="AN43" s="259">
        <v>151</v>
      </c>
      <c r="AO43" s="259" t="e">
        <f t="shared" ca="1" si="2"/>
        <v>#NAME?</v>
      </c>
      <c r="AP43" s="259">
        <v>112.5</v>
      </c>
      <c r="AQ43" s="259" t="e">
        <f t="shared" ca="1" si="3"/>
        <v>#NAME?</v>
      </c>
      <c r="AR43" s="259">
        <v>163.5</v>
      </c>
      <c r="AS43" s="262" t="e">
        <f t="shared" ca="1" si="4"/>
        <v>#NAME?</v>
      </c>
      <c r="AT43" s="263">
        <v>129</v>
      </c>
      <c r="AU43" s="749" t="e">
        <f t="shared" ca="1" si="5"/>
        <v>#NAME?</v>
      </c>
      <c r="AV43" s="283">
        <v>2300</v>
      </c>
      <c r="AW43" s="750"/>
      <c r="AX43" s="262">
        <v>420</v>
      </c>
      <c r="AY43" s="749" t="e">
        <f t="shared" ca="1" si="6"/>
        <v>#NAME?</v>
      </c>
      <c r="AZ43" s="497">
        <v>3716</v>
      </c>
      <c r="BA43" s="290" t="e">
        <f t="shared" ca="1" si="7"/>
        <v>#NAME?</v>
      </c>
      <c r="BB43" s="470"/>
      <c r="BC43" s="522" t="s">
        <v>890</v>
      </c>
      <c r="BD43" s="251"/>
    </row>
    <row r="44" spans="1:56" ht="16" thickBot="1">
      <c r="A44" s="249" t="s">
        <v>3273</v>
      </c>
      <c r="C44" s="520" t="s">
        <v>603</v>
      </c>
      <c r="D44" s="426">
        <v>43</v>
      </c>
      <c r="E44" s="521" t="s">
        <v>889</v>
      </c>
      <c r="F44" s="348">
        <v>40132</v>
      </c>
      <c r="G44" s="522"/>
      <c r="H44" s="522">
        <v>1</v>
      </c>
      <c r="I44" s="251"/>
      <c r="J44" s="522"/>
      <c r="K44" s="523">
        <v>1</v>
      </c>
      <c r="L44" s="543">
        <v>168</v>
      </c>
      <c r="M44" s="524">
        <v>67</v>
      </c>
      <c r="N44" s="524">
        <v>198</v>
      </c>
      <c r="O44" s="525">
        <v>678</v>
      </c>
      <c r="P44" s="251"/>
      <c r="Q44" s="522">
        <v>1</v>
      </c>
      <c r="R44" s="251"/>
      <c r="S44" s="522">
        <v>1</v>
      </c>
      <c r="T44" s="251"/>
      <c r="U44" s="522">
        <v>1</v>
      </c>
      <c r="V44" s="251"/>
      <c r="W44" s="251"/>
      <c r="X44" s="251">
        <v>1</v>
      </c>
      <c r="Y44" s="79">
        <v>1</v>
      </c>
      <c r="Z44" s="79">
        <v>1</v>
      </c>
      <c r="AA44" s="79"/>
      <c r="AH44" s="526">
        <v>300</v>
      </c>
      <c r="AI44" s="526">
        <v>700</v>
      </c>
      <c r="AJ44" s="258">
        <v>286</v>
      </c>
      <c r="AK44" s="281" t="e">
        <f t="shared" ca="1" si="0"/>
        <v>#NAME?</v>
      </c>
      <c r="AL44" s="261">
        <v>2670</v>
      </c>
      <c r="AM44" s="778" t="e">
        <f t="shared" ca="1" si="1"/>
        <v>#NAME?</v>
      </c>
      <c r="AN44" s="261">
        <v>1714</v>
      </c>
      <c r="AO44" s="259" t="e">
        <f t="shared" ca="1" si="2"/>
        <v>#NAME?</v>
      </c>
      <c r="AP44" s="261">
        <v>2942</v>
      </c>
      <c r="AQ44" s="259" t="e">
        <f t="shared" ca="1" si="3"/>
        <v>#NAME?</v>
      </c>
      <c r="AR44" s="259">
        <v>385</v>
      </c>
      <c r="AS44" s="262" t="e">
        <f t="shared" ca="1" si="4"/>
        <v>#NAME?</v>
      </c>
      <c r="AT44" s="266">
        <v>2047.5</v>
      </c>
      <c r="AU44" s="749" t="e">
        <f t="shared" ca="1" si="5"/>
        <v>#NAME?</v>
      </c>
      <c r="AV44" s="283">
        <v>4714</v>
      </c>
      <c r="AW44" s="750"/>
      <c r="AX44" s="262">
        <v>914</v>
      </c>
      <c r="AY44" s="749" t="e">
        <f t="shared" ca="1" si="6"/>
        <v>#NAME?</v>
      </c>
      <c r="AZ44" s="497">
        <v>1146.5</v>
      </c>
      <c r="BA44" s="290" t="e">
        <f t="shared" ca="1" si="7"/>
        <v>#NAME?</v>
      </c>
      <c r="BB44" s="343"/>
      <c r="BC44" s="522" t="s">
        <v>891</v>
      </c>
      <c r="BD44" s="251" t="s">
        <v>860</v>
      </c>
    </row>
    <row r="45" spans="1:56" ht="16" thickBot="1">
      <c r="A45" s="249" t="s">
        <v>3273</v>
      </c>
      <c r="C45" s="520" t="s">
        <v>603</v>
      </c>
      <c r="D45" s="426">
        <v>44</v>
      </c>
      <c r="E45" s="521" t="s">
        <v>889</v>
      </c>
      <c r="F45" s="348">
        <v>40132</v>
      </c>
      <c r="G45" s="522">
        <v>1</v>
      </c>
      <c r="H45" s="522"/>
      <c r="I45" s="251"/>
      <c r="J45" s="522">
        <v>1</v>
      </c>
      <c r="K45" s="523"/>
      <c r="L45" s="543">
        <v>155</v>
      </c>
      <c r="M45" s="524">
        <v>68</v>
      </c>
      <c r="N45" s="524">
        <v>198</v>
      </c>
      <c r="O45" s="525">
        <v>486</v>
      </c>
      <c r="P45" s="251"/>
      <c r="Q45" s="522">
        <v>1</v>
      </c>
      <c r="R45" s="251"/>
      <c r="S45" s="522">
        <v>1</v>
      </c>
      <c r="T45" s="251"/>
      <c r="U45" s="522">
        <v>1</v>
      </c>
      <c r="V45" s="251"/>
      <c r="W45" s="251"/>
      <c r="X45" s="251">
        <v>1</v>
      </c>
      <c r="Y45" s="79">
        <v>1</v>
      </c>
      <c r="Z45" s="79">
        <v>1</v>
      </c>
      <c r="AA45" s="79"/>
      <c r="AH45" s="526">
        <v>300</v>
      </c>
      <c r="AI45" s="526">
        <v>700</v>
      </c>
      <c r="AJ45" s="258">
        <v>117</v>
      </c>
      <c r="AK45" s="281" t="e">
        <f t="shared" ca="1" si="0"/>
        <v>#NAME?</v>
      </c>
      <c r="AL45" s="259">
        <v>107.5</v>
      </c>
      <c r="AM45" s="778" t="e">
        <f t="shared" ca="1" si="1"/>
        <v>#NAME?</v>
      </c>
      <c r="AN45" s="259">
        <v>107</v>
      </c>
      <c r="AO45" s="259" t="e">
        <f t="shared" ca="1" si="2"/>
        <v>#NAME?</v>
      </c>
      <c r="AP45" s="259">
        <v>128</v>
      </c>
      <c r="AQ45" s="259" t="e">
        <f t="shared" ca="1" si="3"/>
        <v>#NAME?</v>
      </c>
      <c r="AR45" s="259">
        <v>146</v>
      </c>
      <c r="AS45" s="262" t="e">
        <f t="shared" ca="1" si="4"/>
        <v>#NAME?</v>
      </c>
      <c r="AT45" s="263">
        <v>93</v>
      </c>
      <c r="AU45" s="749" t="e">
        <f t="shared" ca="1" si="5"/>
        <v>#NAME?</v>
      </c>
      <c r="AV45" s="283">
        <v>1370</v>
      </c>
      <c r="AW45" s="750"/>
      <c r="AX45" s="262">
        <v>131</v>
      </c>
      <c r="AY45" s="749" t="e">
        <f t="shared" ca="1" si="6"/>
        <v>#NAME?</v>
      </c>
      <c r="AZ45" s="497">
        <v>603</v>
      </c>
      <c r="BA45" s="290" t="e">
        <f t="shared" ca="1" si="7"/>
        <v>#NAME?</v>
      </c>
      <c r="BB45" s="343"/>
      <c r="BC45" s="522" t="s">
        <v>892</v>
      </c>
      <c r="BD45" s="251"/>
    </row>
    <row r="46" spans="1:56" ht="16" thickBot="1">
      <c r="A46" s="249" t="s">
        <v>3273</v>
      </c>
      <c r="C46" s="520" t="s">
        <v>603</v>
      </c>
      <c r="D46" s="426">
        <v>45</v>
      </c>
      <c r="E46" s="521" t="s">
        <v>889</v>
      </c>
      <c r="F46" s="348">
        <v>40132</v>
      </c>
      <c r="G46" s="522">
        <v>1</v>
      </c>
      <c r="H46" s="522"/>
      <c r="I46" s="251"/>
      <c r="J46" s="522"/>
      <c r="K46" s="523">
        <v>1</v>
      </c>
      <c r="L46" s="524">
        <v>177</v>
      </c>
      <c r="M46" s="524">
        <v>79</v>
      </c>
      <c r="N46" s="524">
        <v>225</v>
      </c>
      <c r="O46" s="525">
        <v>916</v>
      </c>
      <c r="P46" s="251"/>
      <c r="Q46" s="522">
        <v>1</v>
      </c>
      <c r="R46" s="251"/>
      <c r="S46" s="522">
        <v>1</v>
      </c>
      <c r="T46" s="251"/>
      <c r="U46" s="522">
        <v>1</v>
      </c>
      <c r="V46" s="251"/>
      <c r="W46" s="251"/>
      <c r="X46" s="251">
        <v>1</v>
      </c>
      <c r="Y46" s="79">
        <v>1</v>
      </c>
      <c r="Z46" s="79">
        <v>1</v>
      </c>
      <c r="AA46" s="79"/>
      <c r="AH46" s="526">
        <v>300</v>
      </c>
      <c r="AI46" s="526">
        <v>500</v>
      </c>
      <c r="AJ46" s="265">
        <v>5179</v>
      </c>
      <c r="AK46" s="281" t="e">
        <f t="shared" ca="1" si="0"/>
        <v>#NAME?</v>
      </c>
      <c r="AL46" s="264">
        <v>17609.5</v>
      </c>
      <c r="AM46" s="778" t="e">
        <f t="shared" ca="1" si="1"/>
        <v>#NAME?</v>
      </c>
      <c r="AN46" s="259">
        <v>177</v>
      </c>
      <c r="AO46" s="259" t="e">
        <f t="shared" ca="1" si="2"/>
        <v>#NAME?</v>
      </c>
      <c r="AP46" s="259">
        <v>304</v>
      </c>
      <c r="AQ46" s="259" t="e">
        <f t="shared" ca="1" si="3"/>
        <v>#NAME?</v>
      </c>
      <c r="AR46" s="259">
        <v>149</v>
      </c>
      <c r="AS46" s="262" t="e">
        <f t="shared" ca="1" si="4"/>
        <v>#NAME?</v>
      </c>
      <c r="AT46" s="263">
        <v>171.5</v>
      </c>
      <c r="AU46" s="749" t="e">
        <f t="shared" ca="1" si="5"/>
        <v>#NAME?</v>
      </c>
      <c r="AV46" s="281">
        <v>793</v>
      </c>
      <c r="AW46" s="749"/>
      <c r="AX46" s="262">
        <v>134</v>
      </c>
      <c r="AY46" s="749" t="e">
        <f t="shared" ca="1" si="6"/>
        <v>#NAME?</v>
      </c>
      <c r="AZ46" s="497">
        <v>2766</v>
      </c>
      <c r="BA46" s="290" t="e">
        <f t="shared" ca="1" si="7"/>
        <v>#NAME?</v>
      </c>
      <c r="BB46" s="470"/>
      <c r="BC46" s="529" t="s">
        <v>893</v>
      </c>
      <c r="BD46" s="251"/>
    </row>
    <row r="47" spans="1:56" ht="16" thickBot="1">
      <c r="A47" s="249" t="s">
        <v>3273</v>
      </c>
      <c r="C47" s="520" t="s">
        <v>603</v>
      </c>
      <c r="D47" s="426">
        <v>46</v>
      </c>
      <c r="E47" s="521" t="s">
        <v>889</v>
      </c>
      <c r="F47" s="348">
        <v>40132</v>
      </c>
      <c r="G47" s="522"/>
      <c r="H47" s="522">
        <v>1</v>
      </c>
      <c r="I47" s="251"/>
      <c r="J47" s="522">
        <v>1</v>
      </c>
      <c r="K47" s="523"/>
      <c r="L47" s="524">
        <v>150</v>
      </c>
      <c r="M47" s="524">
        <v>68</v>
      </c>
      <c r="N47" s="524">
        <v>194</v>
      </c>
      <c r="O47" s="525">
        <v>447</v>
      </c>
      <c r="P47" s="251"/>
      <c r="Q47" s="522">
        <v>1</v>
      </c>
      <c r="R47" s="251"/>
      <c r="S47" s="522">
        <v>1</v>
      </c>
      <c r="T47" s="251"/>
      <c r="U47" s="522">
        <v>1</v>
      </c>
      <c r="V47" s="251"/>
      <c r="W47" s="251">
        <v>1</v>
      </c>
      <c r="X47" s="251"/>
      <c r="Y47" s="79">
        <v>1</v>
      </c>
      <c r="Z47" s="79">
        <v>1</v>
      </c>
      <c r="AA47" s="79"/>
      <c r="AH47" s="526">
        <v>300</v>
      </c>
      <c r="AI47" s="526">
        <v>700</v>
      </c>
      <c r="AJ47" s="258">
        <v>139</v>
      </c>
      <c r="AK47" s="281" t="e">
        <f t="shared" ca="1" si="0"/>
        <v>#NAME?</v>
      </c>
      <c r="AL47" s="259">
        <v>99.5</v>
      </c>
      <c r="AM47" s="778" t="e">
        <f t="shared" ca="1" si="1"/>
        <v>#NAME?</v>
      </c>
      <c r="AN47" s="259">
        <v>177.5</v>
      </c>
      <c r="AO47" s="259" t="e">
        <f t="shared" ca="1" si="2"/>
        <v>#NAME?</v>
      </c>
      <c r="AP47" s="259">
        <v>87</v>
      </c>
      <c r="AQ47" s="259" t="e">
        <f t="shared" ca="1" si="3"/>
        <v>#NAME?</v>
      </c>
      <c r="AR47" s="259">
        <v>152</v>
      </c>
      <c r="AS47" s="262" t="e">
        <f t="shared" ca="1" si="4"/>
        <v>#NAME?</v>
      </c>
      <c r="AT47" s="263">
        <v>165.5</v>
      </c>
      <c r="AU47" s="749" t="e">
        <f t="shared" ca="1" si="5"/>
        <v>#NAME?</v>
      </c>
      <c r="AV47" s="283">
        <v>1669</v>
      </c>
      <c r="AW47" s="750"/>
      <c r="AX47" s="262">
        <v>100</v>
      </c>
      <c r="AY47" s="749" t="e">
        <f t="shared" ca="1" si="6"/>
        <v>#NAME?</v>
      </c>
      <c r="AZ47" s="497">
        <v>1107.5</v>
      </c>
      <c r="BA47" s="290" t="e">
        <f t="shared" ca="1" si="7"/>
        <v>#NAME?</v>
      </c>
      <c r="BB47" s="343"/>
      <c r="BC47" s="522" t="s">
        <v>894</v>
      </c>
      <c r="BD47" s="251" t="s">
        <v>895</v>
      </c>
    </row>
    <row r="48" spans="1:56" ht="16" thickBot="1">
      <c r="A48" s="249" t="s">
        <v>3273</v>
      </c>
      <c r="C48" s="520" t="s">
        <v>603</v>
      </c>
      <c r="D48" s="426">
        <v>47</v>
      </c>
      <c r="E48" s="521" t="s">
        <v>889</v>
      </c>
      <c r="F48" s="348">
        <v>40132</v>
      </c>
      <c r="G48" s="522"/>
      <c r="H48" s="522">
        <v>1</v>
      </c>
      <c r="I48" s="251"/>
      <c r="J48" s="522"/>
      <c r="K48" s="523">
        <v>1</v>
      </c>
      <c r="L48" s="524">
        <v>160</v>
      </c>
      <c r="M48" s="524">
        <v>75</v>
      </c>
      <c r="N48" s="524">
        <v>215</v>
      </c>
      <c r="O48" s="525">
        <v>713</v>
      </c>
      <c r="P48" s="251">
        <v>1</v>
      </c>
      <c r="Q48" s="522"/>
      <c r="R48" s="251"/>
      <c r="S48" s="522">
        <v>1</v>
      </c>
      <c r="T48" s="251"/>
      <c r="U48" s="522">
        <v>1</v>
      </c>
      <c r="V48" s="251"/>
      <c r="W48" s="251"/>
      <c r="X48" s="251">
        <v>1</v>
      </c>
      <c r="Y48" s="79">
        <v>1</v>
      </c>
      <c r="Z48" s="79"/>
      <c r="AA48" s="79">
        <v>1</v>
      </c>
      <c r="AH48" s="526">
        <v>300</v>
      </c>
      <c r="AI48" s="526">
        <v>600</v>
      </c>
      <c r="AJ48" s="265">
        <v>5590</v>
      </c>
      <c r="AK48" s="281" t="e">
        <f t="shared" ca="1" si="0"/>
        <v>#NAME?</v>
      </c>
      <c r="AL48" s="264">
        <v>21022</v>
      </c>
      <c r="AM48" s="778" t="e">
        <f t="shared" ca="1" si="1"/>
        <v>#NAME?</v>
      </c>
      <c r="AN48" s="259">
        <v>151</v>
      </c>
      <c r="AO48" s="259" t="e">
        <f t="shared" ca="1" si="2"/>
        <v>#NAME?</v>
      </c>
      <c r="AP48" s="259">
        <v>89</v>
      </c>
      <c r="AQ48" s="259" t="e">
        <f t="shared" ca="1" si="3"/>
        <v>#NAME?</v>
      </c>
      <c r="AR48" s="259">
        <v>112</v>
      </c>
      <c r="AS48" s="262" t="e">
        <f t="shared" ca="1" si="4"/>
        <v>#NAME?</v>
      </c>
      <c r="AT48" s="263">
        <v>89</v>
      </c>
      <c r="AU48" s="749" t="e">
        <f t="shared" ca="1" si="5"/>
        <v>#NAME?</v>
      </c>
      <c r="AV48" s="281">
        <v>222</v>
      </c>
      <c r="AW48" s="749"/>
      <c r="AX48" s="262">
        <v>94</v>
      </c>
      <c r="AY48" s="749" t="e">
        <f t="shared" ca="1" si="6"/>
        <v>#NAME?</v>
      </c>
      <c r="AZ48" s="497">
        <v>3121</v>
      </c>
      <c r="BA48" s="290" t="e">
        <f t="shared" ca="1" si="7"/>
        <v>#NAME?</v>
      </c>
      <c r="BB48" s="470"/>
      <c r="BC48" s="522" t="s">
        <v>896</v>
      </c>
      <c r="BD48" s="251"/>
    </row>
    <row r="49" spans="1:56" ht="16" thickBot="1">
      <c r="A49" s="249" t="s">
        <v>3273</v>
      </c>
      <c r="C49" s="520" t="s">
        <v>603</v>
      </c>
      <c r="D49" s="426">
        <v>48</v>
      </c>
      <c r="E49" s="521" t="s">
        <v>889</v>
      </c>
      <c r="F49" s="348">
        <v>40132</v>
      </c>
      <c r="G49" s="522">
        <v>1</v>
      </c>
      <c r="H49" s="522"/>
      <c r="I49" s="251"/>
      <c r="J49" s="522">
        <v>1</v>
      </c>
      <c r="K49" s="523"/>
      <c r="L49" s="524">
        <v>155</v>
      </c>
      <c r="M49" s="524">
        <v>66</v>
      </c>
      <c r="N49" s="524">
        <v>195</v>
      </c>
      <c r="O49" s="525">
        <v>433</v>
      </c>
      <c r="P49" s="251"/>
      <c r="Q49" s="522">
        <v>1</v>
      </c>
      <c r="R49" s="251"/>
      <c r="S49" s="522">
        <v>1</v>
      </c>
      <c r="T49" s="251"/>
      <c r="U49" s="522">
        <v>1</v>
      </c>
      <c r="V49" s="251"/>
      <c r="W49" s="251">
        <v>1</v>
      </c>
      <c r="X49" s="251"/>
      <c r="Y49" s="79">
        <v>1</v>
      </c>
      <c r="Z49" s="79"/>
      <c r="AA49" s="79">
        <v>1</v>
      </c>
      <c r="AH49" s="526">
        <v>300</v>
      </c>
      <c r="AI49" s="526">
        <v>700</v>
      </c>
      <c r="AJ49" s="258">
        <v>133</v>
      </c>
      <c r="AK49" s="281" t="e">
        <f t="shared" ca="1" si="0"/>
        <v>#NAME?</v>
      </c>
      <c r="AL49" s="259">
        <v>106.5</v>
      </c>
      <c r="AM49" s="778" t="e">
        <f t="shared" ca="1" si="1"/>
        <v>#NAME?</v>
      </c>
      <c r="AN49" s="259">
        <v>97</v>
      </c>
      <c r="AO49" s="259" t="e">
        <f t="shared" ca="1" si="2"/>
        <v>#NAME?</v>
      </c>
      <c r="AP49" s="259">
        <v>94</v>
      </c>
      <c r="AQ49" s="259" t="e">
        <f t="shared" ca="1" si="3"/>
        <v>#NAME?</v>
      </c>
      <c r="AR49" s="259">
        <v>123</v>
      </c>
      <c r="AS49" s="262" t="e">
        <f t="shared" ca="1" si="4"/>
        <v>#NAME?</v>
      </c>
      <c r="AT49" s="263">
        <v>79</v>
      </c>
      <c r="AU49" s="749" t="e">
        <f t="shared" ca="1" si="5"/>
        <v>#NAME?</v>
      </c>
      <c r="AV49" s="283">
        <v>1487</v>
      </c>
      <c r="AW49" s="750"/>
      <c r="AX49" s="262">
        <v>111</v>
      </c>
      <c r="AY49" s="749" t="e">
        <f t="shared" ca="1" si="6"/>
        <v>#NAME?</v>
      </c>
      <c r="AZ49" s="497">
        <v>669.5</v>
      </c>
      <c r="BA49" s="290" t="e">
        <f t="shared" ca="1" si="7"/>
        <v>#NAME?</v>
      </c>
      <c r="BB49" s="343"/>
      <c r="BC49" s="522" t="s">
        <v>897</v>
      </c>
      <c r="BD49" s="251"/>
    </row>
    <row r="50" spans="1:56" ht="16" thickBot="1">
      <c r="A50" s="249" t="s">
        <v>3273</v>
      </c>
      <c r="C50" s="520" t="s">
        <v>603</v>
      </c>
      <c r="D50" s="426">
        <v>49</v>
      </c>
      <c r="E50" s="521" t="s">
        <v>889</v>
      </c>
      <c r="F50" s="348">
        <v>40132</v>
      </c>
      <c r="G50" s="522">
        <v>1</v>
      </c>
      <c r="H50" s="522"/>
      <c r="I50" s="251"/>
      <c r="J50" s="522"/>
      <c r="K50" s="523">
        <v>1</v>
      </c>
      <c r="L50" s="524">
        <v>170</v>
      </c>
      <c r="M50" s="524">
        <v>75</v>
      </c>
      <c r="N50" s="524">
        <v>225</v>
      </c>
      <c r="O50" s="525">
        <v>785</v>
      </c>
      <c r="P50" s="251"/>
      <c r="Q50" s="522">
        <v>1</v>
      </c>
      <c r="R50" s="251"/>
      <c r="S50" s="522">
        <v>1</v>
      </c>
      <c r="T50" s="251"/>
      <c r="U50" s="522">
        <v>1</v>
      </c>
      <c r="V50" s="251"/>
      <c r="W50" s="251"/>
      <c r="X50" s="251">
        <v>1</v>
      </c>
      <c r="Y50" s="79">
        <v>1</v>
      </c>
      <c r="Z50" s="79"/>
      <c r="AA50" s="79">
        <v>1</v>
      </c>
      <c r="AH50" s="526">
        <v>300</v>
      </c>
      <c r="AI50" s="544">
        <v>800</v>
      </c>
      <c r="AJ50" s="265">
        <v>2704</v>
      </c>
      <c r="AK50" s="281" t="e">
        <f t="shared" ca="1" si="0"/>
        <v>#NAME?</v>
      </c>
      <c r="AL50" s="264">
        <v>10173</v>
      </c>
      <c r="AM50" s="778" t="e">
        <f t="shared" ca="1" si="1"/>
        <v>#NAME?</v>
      </c>
      <c r="AN50" s="259">
        <v>224.5</v>
      </c>
      <c r="AO50" s="259" t="e">
        <f t="shared" ca="1" si="2"/>
        <v>#NAME?</v>
      </c>
      <c r="AP50" s="259">
        <v>209</v>
      </c>
      <c r="AQ50" s="259" t="e">
        <f t="shared" ca="1" si="3"/>
        <v>#NAME?</v>
      </c>
      <c r="AR50" s="259">
        <v>181</v>
      </c>
      <c r="AS50" s="262" t="e">
        <f t="shared" ca="1" si="4"/>
        <v>#NAME?</v>
      </c>
      <c r="AT50" s="263">
        <v>133</v>
      </c>
      <c r="AU50" s="749" t="e">
        <f t="shared" ca="1" si="5"/>
        <v>#NAME?</v>
      </c>
      <c r="AV50" s="281">
        <v>424</v>
      </c>
      <c r="AW50" s="749"/>
      <c r="AX50" s="262">
        <v>155</v>
      </c>
      <c r="AY50" s="749" t="e">
        <f t="shared" ca="1" si="6"/>
        <v>#NAME?</v>
      </c>
      <c r="AZ50" s="504">
        <v>7399</v>
      </c>
      <c r="BA50" s="290" t="e">
        <f t="shared" ca="1" si="7"/>
        <v>#NAME?</v>
      </c>
      <c r="BB50" s="470"/>
      <c r="BC50" s="522" t="s">
        <v>898</v>
      </c>
      <c r="BD50" s="251"/>
    </row>
    <row r="51" spans="1:56" ht="16" thickBot="1">
      <c r="A51" s="249" t="s">
        <v>3273</v>
      </c>
      <c r="C51" s="520" t="s">
        <v>603</v>
      </c>
      <c r="D51" s="426">
        <v>50</v>
      </c>
      <c r="E51" s="521" t="s">
        <v>889</v>
      </c>
      <c r="F51" s="348">
        <v>40132</v>
      </c>
      <c r="G51" s="522">
        <v>1</v>
      </c>
      <c r="H51" s="522"/>
      <c r="I51" s="251"/>
      <c r="J51" s="522"/>
      <c r="K51" s="523">
        <v>1</v>
      </c>
      <c r="L51" s="524">
        <v>170</v>
      </c>
      <c r="M51" s="524">
        <v>80</v>
      </c>
      <c r="N51" s="524">
        <v>210.5</v>
      </c>
      <c r="O51" s="525">
        <v>831</v>
      </c>
      <c r="P51" s="251"/>
      <c r="Q51" s="522">
        <v>1</v>
      </c>
      <c r="R51" s="251"/>
      <c r="S51" s="522">
        <v>1</v>
      </c>
      <c r="T51" s="251"/>
      <c r="U51" s="522">
        <v>1</v>
      </c>
      <c r="V51" s="251"/>
      <c r="W51" s="251"/>
      <c r="X51" s="251">
        <v>1</v>
      </c>
      <c r="Y51" s="79">
        <v>1</v>
      </c>
      <c r="Z51" s="79"/>
      <c r="AA51" s="79">
        <v>1</v>
      </c>
      <c r="AH51" s="526">
        <v>300</v>
      </c>
      <c r="AI51" s="526">
        <v>600</v>
      </c>
      <c r="AJ51" s="258">
        <v>818.5</v>
      </c>
      <c r="AK51" s="281" t="e">
        <f t="shared" ca="1" si="0"/>
        <v>#NAME?</v>
      </c>
      <c r="AL51" s="261">
        <v>7907</v>
      </c>
      <c r="AM51" s="778" t="e">
        <f t="shared" ca="1" si="1"/>
        <v>#NAME?</v>
      </c>
      <c r="AN51" s="259">
        <v>217</v>
      </c>
      <c r="AO51" s="259" t="e">
        <f t="shared" ca="1" si="2"/>
        <v>#NAME?</v>
      </c>
      <c r="AP51" s="259">
        <v>151</v>
      </c>
      <c r="AQ51" s="259" t="e">
        <f t="shared" ca="1" si="3"/>
        <v>#NAME?</v>
      </c>
      <c r="AR51" s="259">
        <v>181</v>
      </c>
      <c r="AS51" s="262" t="e">
        <f t="shared" ca="1" si="4"/>
        <v>#NAME?</v>
      </c>
      <c r="AT51" s="263">
        <v>74</v>
      </c>
      <c r="AU51" s="749" t="e">
        <f t="shared" ca="1" si="5"/>
        <v>#NAME?</v>
      </c>
      <c r="AV51" s="281">
        <v>283</v>
      </c>
      <c r="AW51" s="749"/>
      <c r="AX51" s="262">
        <v>115</v>
      </c>
      <c r="AY51" s="749" t="e">
        <f t="shared" ca="1" si="6"/>
        <v>#NAME?</v>
      </c>
      <c r="AZ51" s="497">
        <v>3782</v>
      </c>
      <c r="BA51" s="290" t="e">
        <f t="shared" ca="1" si="7"/>
        <v>#NAME?</v>
      </c>
      <c r="BB51" s="470"/>
      <c r="BC51" s="522" t="s">
        <v>899</v>
      </c>
      <c r="BD51" s="251"/>
    </row>
    <row r="52" spans="1:56" ht="16" thickBot="1">
      <c r="A52" s="249" t="s">
        <v>3273</v>
      </c>
      <c r="C52" s="520" t="s">
        <v>603</v>
      </c>
      <c r="D52" s="426">
        <v>51</v>
      </c>
      <c r="E52" s="521" t="s">
        <v>889</v>
      </c>
      <c r="F52" s="348">
        <v>40132</v>
      </c>
      <c r="G52" s="522">
        <v>1</v>
      </c>
      <c r="H52" s="522"/>
      <c r="I52" s="251"/>
      <c r="J52" s="522">
        <v>1</v>
      </c>
      <c r="K52" s="523"/>
      <c r="L52" s="524">
        <v>148</v>
      </c>
      <c r="M52" s="524">
        <v>60</v>
      </c>
      <c r="N52" s="524">
        <v>178</v>
      </c>
      <c r="O52" s="545">
        <v>435</v>
      </c>
      <c r="P52" s="251"/>
      <c r="Q52" s="522">
        <v>1</v>
      </c>
      <c r="R52" s="251"/>
      <c r="S52" s="522">
        <v>1</v>
      </c>
      <c r="T52" s="251"/>
      <c r="U52" s="522">
        <v>1</v>
      </c>
      <c r="V52" s="251"/>
      <c r="W52" s="251">
        <v>1</v>
      </c>
      <c r="X52" s="251"/>
      <c r="Y52" s="79">
        <v>1</v>
      </c>
      <c r="Z52" s="79"/>
      <c r="AA52" s="79">
        <v>1</v>
      </c>
      <c r="AH52" s="526">
        <v>300</v>
      </c>
      <c r="AI52" s="526">
        <v>800</v>
      </c>
      <c r="AJ52" s="258">
        <v>208</v>
      </c>
      <c r="AK52" s="281" t="e">
        <f t="shared" ca="1" si="0"/>
        <v>#NAME?</v>
      </c>
      <c r="AL52" s="261">
        <v>5882.5</v>
      </c>
      <c r="AM52" s="778" t="e">
        <f t="shared" ca="1" si="1"/>
        <v>#NAME?</v>
      </c>
      <c r="AN52" s="259">
        <v>148</v>
      </c>
      <c r="AO52" s="259" t="e">
        <f t="shared" ca="1" si="2"/>
        <v>#NAME?</v>
      </c>
      <c r="AP52" s="259">
        <v>144</v>
      </c>
      <c r="AQ52" s="259" t="e">
        <f t="shared" ca="1" si="3"/>
        <v>#NAME?</v>
      </c>
      <c r="AR52" s="259">
        <v>154</v>
      </c>
      <c r="AS52" s="262" t="e">
        <f t="shared" ca="1" si="4"/>
        <v>#NAME?</v>
      </c>
      <c r="AT52" s="263">
        <v>113</v>
      </c>
      <c r="AU52" s="749" t="e">
        <f t="shared" ca="1" si="5"/>
        <v>#NAME?</v>
      </c>
      <c r="AV52" s="283">
        <v>1520.5</v>
      </c>
      <c r="AW52" s="750"/>
      <c r="AX52" s="262">
        <v>106</v>
      </c>
      <c r="AY52" s="749" t="e">
        <f t="shared" ca="1" si="6"/>
        <v>#NAME?</v>
      </c>
      <c r="AZ52" s="497">
        <v>763</v>
      </c>
      <c r="BA52" s="290" t="e">
        <f t="shared" ca="1" si="7"/>
        <v>#NAME?</v>
      </c>
      <c r="BB52" s="470"/>
      <c r="BC52" s="522" t="s">
        <v>900</v>
      </c>
      <c r="BD52" s="251"/>
    </row>
    <row r="53" spans="1:56" ht="16" thickBot="1">
      <c r="A53" s="249" t="s">
        <v>3273</v>
      </c>
      <c r="C53" s="520" t="s">
        <v>603</v>
      </c>
      <c r="D53" s="426">
        <v>52</v>
      </c>
      <c r="E53" s="521" t="s">
        <v>889</v>
      </c>
      <c r="F53" s="348">
        <v>40132</v>
      </c>
      <c r="G53" s="546"/>
      <c r="H53" s="546">
        <v>1</v>
      </c>
      <c r="I53" s="468"/>
      <c r="J53" s="546"/>
      <c r="K53" s="523">
        <v>1</v>
      </c>
      <c r="L53" s="547">
        <v>157</v>
      </c>
      <c r="M53" s="547">
        <v>80</v>
      </c>
      <c r="N53" s="547">
        <v>190</v>
      </c>
      <c r="O53" s="545">
        <v>596</v>
      </c>
      <c r="P53" s="468">
        <v>1</v>
      </c>
      <c r="Q53" s="522"/>
      <c r="R53" s="468"/>
      <c r="S53" s="522">
        <v>1</v>
      </c>
      <c r="T53" s="468"/>
      <c r="U53" s="522">
        <v>1</v>
      </c>
      <c r="V53" s="468"/>
      <c r="W53" s="251">
        <v>1</v>
      </c>
      <c r="X53" s="468"/>
      <c r="Y53" s="79">
        <v>1</v>
      </c>
      <c r="Z53" s="81">
        <v>1</v>
      </c>
      <c r="AA53" s="81"/>
      <c r="AH53" s="526">
        <v>300</v>
      </c>
      <c r="AI53" s="548">
        <v>1000</v>
      </c>
      <c r="AJ53" s="265">
        <v>5023</v>
      </c>
      <c r="AK53" s="281" t="e">
        <f t="shared" ca="1" si="0"/>
        <v>#NAME?</v>
      </c>
      <c r="AL53" s="264">
        <v>15997.5</v>
      </c>
      <c r="AM53" s="778" t="e">
        <f t="shared" ca="1" si="1"/>
        <v>#NAME?</v>
      </c>
      <c r="AN53" s="259">
        <v>154.5</v>
      </c>
      <c r="AO53" s="259" t="e">
        <f t="shared" ca="1" si="2"/>
        <v>#NAME?</v>
      </c>
      <c r="AP53" s="259">
        <v>141</v>
      </c>
      <c r="AQ53" s="259" t="e">
        <f t="shared" ca="1" si="3"/>
        <v>#NAME?</v>
      </c>
      <c r="AR53" s="259">
        <v>133.5</v>
      </c>
      <c r="AS53" s="262" t="e">
        <f t="shared" ca="1" si="4"/>
        <v>#NAME?</v>
      </c>
      <c r="AT53" s="263">
        <v>137</v>
      </c>
      <c r="AU53" s="749" t="e">
        <f t="shared" ca="1" si="5"/>
        <v>#NAME?</v>
      </c>
      <c r="AV53" s="281">
        <v>656</v>
      </c>
      <c r="AW53" s="749"/>
      <c r="AX53" s="262">
        <v>120.5</v>
      </c>
      <c r="AY53" s="749" t="e">
        <f t="shared" ca="1" si="6"/>
        <v>#NAME?</v>
      </c>
      <c r="AZ53" s="497">
        <v>2806.5</v>
      </c>
      <c r="BA53" s="290" t="e">
        <f t="shared" ca="1" si="7"/>
        <v>#NAME?</v>
      </c>
      <c r="BB53" s="343"/>
      <c r="BC53" s="546" t="s">
        <v>901</v>
      </c>
      <c r="BD53" s="468"/>
    </row>
    <row r="54" spans="1:56" ht="16" thickBot="1">
      <c r="A54" s="249" t="s">
        <v>3273</v>
      </c>
      <c r="C54" s="520" t="s">
        <v>603</v>
      </c>
      <c r="D54" s="426">
        <v>53</v>
      </c>
      <c r="E54" s="521" t="s">
        <v>889</v>
      </c>
      <c r="F54" s="348">
        <v>40132</v>
      </c>
      <c r="G54" s="546"/>
      <c r="H54" s="546">
        <v>1</v>
      </c>
      <c r="I54" s="468"/>
      <c r="J54" s="546"/>
      <c r="K54" s="523">
        <v>1</v>
      </c>
      <c r="L54" s="547">
        <v>170</v>
      </c>
      <c r="M54" s="547">
        <v>75</v>
      </c>
      <c r="N54" s="547">
        <v>190</v>
      </c>
      <c r="O54" s="545">
        <v>682</v>
      </c>
      <c r="P54" s="468">
        <v>1</v>
      </c>
      <c r="Q54" s="522"/>
      <c r="R54" s="468"/>
      <c r="S54" s="522">
        <v>1</v>
      </c>
      <c r="T54" s="468"/>
      <c r="U54" s="522">
        <v>1</v>
      </c>
      <c r="V54" s="468"/>
      <c r="W54" s="251"/>
      <c r="X54" s="468">
        <v>1</v>
      </c>
      <c r="Y54" s="79">
        <v>1</v>
      </c>
      <c r="Z54" s="81">
        <v>1</v>
      </c>
      <c r="AA54" s="81"/>
      <c r="AH54" s="526">
        <v>300</v>
      </c>
      <c r="AI54" s="548">
        <v>600</v>
      </c>
      <c r="AJ54" s="258">
        <v>206</v>
      </c>
      <c r="AK54" s="281" t="e">
        <f t="shared" ca="1" si="0"/>
        <v>#NAME?</v>
      </c>
      <c r="AL54" s="259">
        <v>449.5</v>
      </c>
      <c r="AM54" s="778" t="e">
        <f t="shared" ca="1" si="1"/>
        <v>#NAME?</v>
      </c>
      <c r="AN54" s="259">
        <v>83.5</v>
      </c>
      <c r="AO54" s="259" t="e">
        <f t="shared" ca="1" si="2"/>
        <v>#NAME?</v>
      </c>
      <c r="AP54" s="259">
        <v>116</v>
      </c>
      <c r="AQ54" s="259" t="e">
        <f t="shared" ca="1" si="3"/>
        <v>#NAME?</v>
      </c>
      <c r="AR54" s="259">
        <v>121</v>
      </c>
      <c r="AS54" s="262" t="e">
        <f t="shared" ca="1" si="4"/>
        <v>#NAME?</v>
      </c>
      <c r="AT54" s="263">
        <v>98</v>
      </c>
      <c r="AU54" s="749" t="e">
        <f t="shared" ca="1" si="5"/>
        <v>#NAME?</v>
      </c>
      <c r="AV54" s="281">
        <v>897.5</v>
      </c>
      <c r="AW54" s="749"/>
      <c r="AX54" s="262">
        <v>153.5</v>
      </c>
      <c r="AY54" s="749" t="e">
        <f t="shared" ca="1" si="6"/>
        <v>#NAME?</v>
      </c>
      <c r="AZ54" s="497">
        <v>2150</v>
      </c>
      <c r="BA54" s="290" t="e">
        <f t="shared" ca="1" si="7"/>
        <v>#NAME?</v>
      </c>
      <c r="BB54" s="470"/>
      <c r="BC54" s="546" t="s">
        <v>902</v>
      </c>
      <c r="BD54" s="468"/>
    </row>
    <row r="55" spans="1:56" ht="16" thickBot="1">
      <c r="A55" s="249" t="s">
        <v>3273</v>
      </c>
      <c r="C55" s="520" t="s">
        <v>603</v>
      </c>
      <c r="D55" s="426">
        <v>54</v>
      </c>
      <c r="E55" s="521" t="s">
        <v>889</v>
      </c>
      <c r="F55" s="348">
        <v>40132</v>
      </c>
      <c r="G55" s="546">
        <v>1</v>
      </c>
      <c r="H55" s="546"/>
      <c r="I55" s="468"/>
      <c r="J55" s="546"/>
      <c r="K55" s="523">
        <v>1</v>
      </c>
      <c r="L55" s="547">
        <v>170</v>
      </c>
      <c r="M55" s="547">
        <v>75</v>
      </c>
      <c r="N55" s="547">
        <v>200</v>
      </c>
      <c r="O55" s="545">
        <v>863</v>
      </c>
      <c r="P55" s="468"/>
      <c r="Q55" s="522">
        <v>1</v>
      </c>
      <c r="R55" s="468"/>
      <c r="S55" s="522">
        <v>1</v>
      </c>
      <c r="T55" s="468"/>
      <c r="U55" s="522">
        <v>1</v>
      </c>
      <c r="V55" s="468"/>
      <c r="W55" s="251"/>
      <c r="X55" s="468">
        <v>1</v>
      </c>
      <c r="Y55" s="79">
        <v>1</v>
      </c>
      <c r="Z55" s="81"/>
      <c r="AA55" s="81">
        <v>1</v>
      </c>
      <c r="AH55" s="526">
        <v>300</v>
      </c>
      <c r="AI55" s="548">
        <v>600</v>
      </c>
      <c r="AJ55" s="265">
        <v>1035</v>
      </c>
      <c r="AK55" s="281" t="e">
        <f t="shared" ca="1" si="0"/>
        <v>#NAME?</v>
      </c>
      <c r="AL55" s="261">
        <v>3439.5</v>
      </c>
      <c r="AM55" s="778" t="e">
        <f t="shared" ca="1" si="1"/>
        <v>#NAME?</v>
      </c>
      <c r="AN55" s="259">
        <v>146</v>
      </c>
      <c r="AO55" s="259" t="e">
        <f t="shared" ca="1" si="2"/>
        <v>#NAME?</v>
      </c>
      <c r="AP55" s="259">
        <v>190</v>
      </c>
      <c r="AQ55" s="259" t="e">
        <f t="shared" ca="1" si="3"/>
        <v>#NAME?</v>
      </c>
      <c r="AR55" s="259">
        <v>165</v>
      </c>
      <c r="AS55" s="262" t="e">
        <f t="shared" ca="1" si="4"/>
        <v>#NAME?</v>
      </c>
      <c r="AT55" s="263">
        <v>161</v>
      </c>
      <c r="AU55" s="749" t="e">
        <f t="shared" ca="1" si="5"/>
        <v>#NAME?</v>
      </c>
      <c r="AV55" s="281">
        <v>527</v>
      </c>
      <c r="AW55" s="749"/>
      <c r="AX55" s="262">
        <v>181.5</v>
      </c>
      <c r="AY55" s="749" t="e">
        <f t="shared" ca="1" si="6"/>
        <v>#NAME?</v>
      </c>
      <c r="AZ55" s="497">
        <v>1844</v>
      </c>
      <c r="BA55" s="290" t="e">
        <f t="shared" ca="1" si="7"/>
        <v>#NAME?</v>
      </c>
      <c r="BB55" s="470"/>
      <c r="BC55" s="546" t="s">
        <v>903</v>
      </c>
      <c r="BD55" s="468"/>
    </row>
    <row r="56" spans="1:56" ht="16" thickBot="1">
      <c r="A56" s="249" t="s">
        <v>3273</v>
      </c>
      <c r="C56" s="520" t="s">
        <v>603</v>
      </c>
      <c r="D56" s="426">
        <v>55</v>
      </c>
      <c r="E56" s="521" t="s">
        <v>889</v>
      </c>
      <c r="F56" s="348">
        <v>40132</v>
      </c>
      <c r="G56" s="546">
        <v>1</v>
      </c>
      <c r="H56" s="546"/>
      <c r="I56" s="468"/>
      <c r="J56" s="546"/>
      <c r="K56" s="523">
        <v>1</v>
      </c>
      <c r="L56" s="547">
        <v>165</v>
      </c>
      <c r="M56" s="547">
        <v>75</v>
      </c>
      <c r="N56" s="547">
        <v>190</v>
      </c>
      <c r="O56" s="545">
        <v>721</v>
      </c>
      <c r="P56" s="468"/>
      <c r="Q56" s="522">
        <v>1</v>
      </c>
      <c r="R56" s="468"/>
      <c r="S56" s="522">
        <v>1</v>
      </c>
      <c r="T56" s="468"/>
      <c r="U56" s="522">
        <v>1</v>
      </c>
      <c r="V56" s="468"/>
      <c r="W56" s="251"/>
      <c r="X56" s="468">
        <v>1</v>
      </c>
      <c r="Y56" s="79">
        <v>1</v>
      </c>
      <c r="Z56" s="81">
        <v>1</v>
      </c>
      <c r="AA56" s="81"/>
      <c r="AH56" s="526">
        <v>300</v>
      </c>
      <c r="AI56" s="548">
        <v>600</v>
      </c>
      <c r="AJ56" s="265">
        <v>7437</v>
      </c>
      <c r="AK56" s="281" t="e">
        <f t="shared" ca="1" si="0"/>
        <v>#NAME?</v>
      </c>
      <c r="AL56" s="264">
        <v>25954.5</v>
      </c>
      <c r="AM56" s="778" t="e">
        <f t="shared" ca="1" si="1"/>
        <v>#NAME?</v>
      </c>
      <c r="AN56" s="259">
        <v>154</v>
      </c>
      <c r="AO56" s="259" t="e">
        <f t="shared" ca="1" si="2"/>
        <v>#NAME?</v>
      </c>
      <c r="AP56" s="259">
        <v>215</v>
      </c>
      <c r="AQ56" s="259" t="e">
        <f t="shared" ca="1" si="3"/>
        <v>#NAME?</v>
      </c>
      <c r="AR56" s="259">
        <v>257.5</v>
      </c>
      <c r="AS56" s="262" t="e">
        <f t="shared" ca="1" si="4"/>
        <v>#NAME?</v>
      </c>
      <c r="AT56" s="263">
        <v>111</v>
      </c>
      <c r="AU56" s="749" t="e">
        <f t="shared" ca="1" si="5"/>
        <v>#NAME?</v>
      </c>
      <c r="AV56" s="281">
        <v>557</v>
      </c>
      <c r="AW56" s="749"/>
      <c r="AX56" s="262">
        <v>111</v>
      </c>
      <c r="AY56" s="749" t="e">
        <f t="shared" ca="1" si="6"/>
        <v>#NAME?</v>
      </c>
      <c r="AZ56" s="504">
        <v>6708.5</v>
      </c>
      <c r="BA56" s="290" t="e">
        <f t="shared" ca="1" si="7"/>
        <v>#NAME?</v>
      </c>
      <c r="BB56" s="470"/>
      <c r="BC56" s="546" t="s">
        <v>904</v>
      </c>
      <c r="BD56" s="468"/>
    </row>
    <row r="57" spans="1:56" ht="16" thickBot="1">
      <c r="A57" s="249" t="s">
        <v>3273</v>
      </c>
      <c r="C57" s="520" t="s">
        <v>603</v>
      </c>
      <c r="D57" s="426">
        <v>56</v>
      </c>
      <c r="E57" s="521" t="s">
        <v>905</v>
      </c>
      <c r="F57" s="348">
        <v>40133</v>
      </c>
      <c r="G57" s="546">
        <v>1</v>
      </c>
      <c r="H57" s="546"/>
      <c r="I57" s="468"/>
      <c r="J57" s="546">
        <v>1</v>
      </c>
      <c r="K57" s="523"/>
      <c r="L57" s="547">
        <v>151</v>
      </c>
      <c r="M57" s="547">
        <v>70</v>
      </c>
      <c r="N57" s="547">
        <v>210</v>
      </c>
      <c r="O57" s="545">
        <v>462</v>
      </c>
      <c r="P57" s="468"/>
      <c r="Q57" s="522">
        <v>1</v>
      </c>
      <c r="R57" s="468"/>
      <c r="S57" s="522">
        <v>1</v>
      </c>
      <c r="T57" s="468"/>
      <c r="U57" s="522">
        <v>1</v>
      </c>
      <c r="V57" s="468"/>
      <c r="W57" s="251"/>
      <c r="X57" s="468">
        <v>1</v>
      </c>
      <c r="Y57" s="79">
        <v>1</v>
      </c>
      <c r="Z57" s="81">
        <v>1</v>
      </c>
      <c r="AA57" s="81"/>
      <c r="AH57" s="526">
        <v>300</v>
      </c>
      <c r="AI57" s="548">
        <v>900</v>
      </c>
      <c r="AJ57" s="258">
        <v>154</v>
      </c>
      <c r="AK57" s="281" t="e">
        <f t="shared" ca="1" si="0"/>
        <v>#NAME?</v>
      </c>
      <c r="AL57" s="259">
        <v>508</v>
      </c>
      <c r="AM57" s="778" t="e">
        <f t="shared" ca="1" si="1"/>
        <v>#NAME?</v>
      </c>
      <c r="AN57" s="259">
        <v>78</v>
      </c>
      <c r="AO57" s="259" t="e">
        <f t="shared" ca="1" si="2"/>
        <v>#NAME?</v>
      </c>
      <c r="AP57" s="259">
        <v>115</v>
      </c>
      <c r="AQ57" s="259" t="e">
        <f t="shared" ca="1" si="3"/>
        <v>#NAME?</v>
      </c>
      <c r="AR57" s="259">
        <v>140</v>
      </c>
      <c r="AS57" s="262" t="e">
        <f t="shared" ca="1" si="4"/>
        <v>#NAME?</v>
      </c>
      <c r="AT57" s="263">
        <v>108.5</v>
      </c>
      <c r="AU57" s="749" t="e">
        <f t="shared" ca="1" si="5"/>
        <v>#NAME?</v>
      </c>
      <c r="AV57" s="283">
        <v>3800</v>
      </c>
      <c r="AW57" s="750"/>
      <c r="AX57" s="262">
        <v>137</v>
      </c>
      <c r="AY57" s="749" t="e">
        <f t="shared" ca="1" si="6"/>
        <v>#NAME?</v>
      </c>
      <c r="AZ57" s="497">
        <v>550.5</v>
      </c>
      <c r="BA57" s="290" t="e">
        <f t="shared" ca="1" si="7"/>
        <v>#NAME?</v>
      </c>
      <c r="BB57" s="343"/>
      <c r="BC57" s="546" t="s">
        <v>906</v>
      </c>
      <c r="BD57" s="468"/>
    </row>
    <row r="58" spans="1:56" ht="16" thickBot="1">
      <c r="A58" s="249" t="s">
        <v>3273</v>
      </c>
      <c r="C58" s="520" t="s">
        <v>603</v>
      </c>
      <c r="D58" s="426">
        <v>57</v>
      </c>
      <c r="E58" s="521" t="s">
        <v>905</v>
      </c>
      <c r="F58" s="348">
        <v>40133</v>
      </c>
      <c r="G58" s="546"/>
      <c r="H58" s="546">
        <v>1</v>
      </c>
      <c r="I58" s="468"/>
      <c r="J58" s="546"/>
      <c r="K58" s="523">
        <v>1</v>
      </c>
      <c r="L58" s="547">
        <v>170</v>
      </c>
      <c r="M58" s="547">
        <v>71</v>
      </c>
      <c r="N58" s="547">
        <v>212</v>
      </c>
      <c r="O58" s="545">
        <v>608</v>
      </c>
      <c r="P58" s="468">
        <v>1</v>
      </c>
      <c r="Q58" s="522"/>
      <c r="R58" s="468"/>
      <c r="S58" s="522">
        <v>1</v>
      </c>
      <c r="T58" s="468"/>
      <c r="U58" s="522">
        <v>1</v>
      </c>
      <c r="V58" s="468"/>
      <c r="W58" s="468"/>
      <c r="X58" s="468">
        <v>1</v>
      </c>
      <c r="Y58" s="79">
        <v>1</v>
      </c>
      <c r="Z58" s="81">
        <v>1</v>
      </c>
      <c r="AA58" s="81"/>
      <c r="AH58" s="526">
        <v>300</v>
      </c>
      <c r="AI58" s="548">
        <v>900</v>
      </c>
      <c r="AJ58" s="265">
        <v>4361.5</v>
      </c>
      <c r="AK58" s="281" t="e">
        <f t="shared" ca="1" si="0"/>
        <v>#NAME?</v>
      </c>
      <c r="AL58" s="264">
        <v>15895.5</v>
      </c>
      <c r="AM58" s="778" t="e">
        <f t="shared" ca="1" si="1"/>
        <v>#NAME?</v>
      </c>
      <c r="AN58" s="259">
        <v>143</v>
      </c>
      <c r="AO58" s="259" t="e">
        <f t="shared" ca="1" si="2"/>
        <v>#NAME?</v>
      </c>
      <c r="AP58" s="259">
        <v>218.5</v>
      </c>
      <c r="AQ58" s="259" t="e">
        <f t="shared" ca="1" si="3"/>
        <v>#NAME?</v>
      </c>
      <c r="AR58" s="259">
        <v>176.5</v>
      </c>
      <c r="AS58" s="262" t="e">
        <f t="shared" ca="1" si="4"/>
        <v>#NAME?</v>
      </c>
      <c r="AT58" s="263">
        <v>200.5</v>
      </c>
      <c r="AU58" s="749" t="e">
        <f t="shared" ca="1" si="5"/>
        <v>#NAME?</v>
      </c>
      <c r="AV58" s="283">
        <v>6272</v>
      </c>
      <c r="AW58" s="750"/>
      <c r="AX58" s="269">
        <v>2295.5</v>
      </c>
      <c r="AY58" s="749" t="e">
        <f t="shared" ca="1" si="6"/>
        <v>#NAME?</v>
      </c>
      <c r="AZ58" s="504">
        <v>5984.5</v>
      </c>
      <c r="BA58" s="290" t="e">
        <f t="shared" ca="1" si="7"/>
        <v>#NAME?</v>
      </c>
      <c r="BB58" s="470"/>
      <c r="BC58" s="546" t="s">
        <v>907</v>
      </c>
      <c r="BD58" s="468"/>
    </row>
    <row r="59" spans="1:56" ht="16" thickBot="1">
      <c r="A59" s="249" t="s">
        <v>3273</v>
      </c>
      <c r="C59" s="520" t="s">
        <v>603</v>
      </c>
      <c r="D59" s="426">
        <v>58</v>
      </c>
      <c r="E59" s="521" t="s">
        <v>905</v>
      </c>
      <c r="F59" s="348">
        <v>40133</v>
      </c>
      <c r="G59" s="546"/>
      <c r="H59" s="546">
        <v>1</v>
      </c>
      <c r="I59" s="468"/>
      <c r="J59" s="546">
        <v>1</v>
      </c>
      <c r="K59" s="523"/>
      <c r="L59" s="547">
        <v>151</v>
      </c>
      <c r="M59" s="547">
        <v>68</v>
      </c>
      <c r="N59" s="547">
        <v>195</v>
      </c>
      <c r="O59" s="545">
        <v>416</v>
      </c>
      <c r="P59" s="468"/>
      <c r="Q59" s="522">
        <v>1</v>
      </c>
      <c r="R59" s="468"/>
      <c r="S59" s="522">
        <v>1</v>
      </c>
      <c r="T59" s="468"/>
      <c r="U59" s="522">
        <v>1</v>
      </c>
      <c r="V59" s="468"/>
      <c r="W59" s="468">
        <v>1</v>
      </c>
      <c r="X59" s="468"/>
      <c r="Y59" s="79">
        <v>1</v>
      </c>
      <c r="Z59" s="81">
        <v>1</v>
      </c>
      <c r="AA59" s="81"/>
      <c r="AH59" s="526">
        <v>300</v>
      </c>
      <c r="AI59" s="548">
        <v>1000</v>
      </c>
      <c r="AJ59" s="265">
        <v>1495</v>
      </c>
      <c r="AK59" s="281" t="e">
        <f t="shared" ca="1" si="0"/>
        <v>#NAME?</v>
      </c>
      <c r="AL59" s="261">
        <v>4419</v>
      </c>
      <c r="AM59" s="778" t="e">
        <f t="shared" ca="1" si="1"/>
        <v>#NAME?</v>
      </c>
      <c r="AN59" s="259">
        <v>97</v>
      </c>
      <c r="AO59" s="259" t="e">
        <f t="shared" ca="1" si="2"/>
        <v>#NAME?</v>
      </c>
      <c r="AP59" s="259">
        <v>100</v>
      </c>
      <c r="AQ59" s="259" t="e">
        <f t="shared" ca="1" si="3"/>
        <v>#NAME?</v>
      </c>
      <c r="AR59" s="259">
        <v>141</v>
      </c>
      <c r="AS59" s="262" t="e">
        <f t="shared" ca="1" si="4"/>
        <v>#NAME?</v>
      </c>
      <c r="AT59" s="263">
        <v>118</v>
      </c>
      <c r="AU59" s="749" t="e">
        <f t="shared" ca="1" si="5"/>
        <v>#NAME?</v>
      </c>
      <c r="AV59" s="281">
        <v>999</v>
      </c>
      <c r="AW59" s="749"/>
      <c r="AX59" s="262">
        <v>407</v>
      </c>
      <c r="AY59" s="749" t="e">
        <f t="shared" ca="1" si="6"/>
        <v>#NAME?</v>
      </c>
      <c r="AZ59" s="497">
        <v>763</v>
      </c>
      <c r="BA59" s="290" t="e">
        <f t="shared" ca="1" si="7"/>
        <v>#NAME?</v>
      </c>
      <c r="BB59" s="470"/>
      <c r="BC59" s="546" t="s">
        <v>908</v>
      </c>
      <c r="BD59" s="468"/>
    </row>
    <row r="60" spans="1:56" ht="16" thickBot="1">
      <c r="A60" s="249" t="s">
        <v>3273</v>
      </c>
      <c r="C60" s="520" t="s">
        <v>603</v>
      </c>
      <c r="D60" s="426">
        <v>59</v>
      </c>
      <c r="E60" s="521" t="s">
        <v>905</v>
      </c>
      <c r="F60" s="348">
        <v>40133</v>
      </c>
      <c r="G60" s="546">
        <v>1</v>
      </c>
      <c r="H60" s="546"/>
      <c r="I60" s="468"/>
      <c r="J60" s="546">
        <v>1</v>
      </c>
      <c r="K60" s="523"/>
      <c r="L60" s="547">
        <v>149</v>
      </c>
      <c r="M60" s="547">
        <v>69</v>
      </c>
      <c r="N60" s="547">
        <v>202</v>
      </c>
      <c r="O60" s="545">
        <v>398</v>
      </c>
      <c r="P60" s="468"/>
      <c r="Q60" s="522">
        <v>1</v>
      </c>
      <c r="R60" s="468"/>
      <c r="S60" s="522">
        <v>1</v>
      </c>
      <c r="T60" s="468"/>
      <c r="U60" s="522">
        <v>1</v>
      </c>
      <c r="V60" s="468"/>
      <c r="W60" s="468">
        <v>1</v>
      </c>
      <c r="X60" s="468"/>
      <c r="Y60" s="79">
        <v>1</v>
      </c>
      <c r="Z60" s="81">
        <v>1</v>
      </c>
      <c r="AA60" s="81"/>
      <c r="AH60" s="526">
        <v>300</v>
      </c>
      <c r="AI60" s="548">
        <v>900</v>
      </c>
      <c r="AJ60" s="258">
        <v>192.5</v>
      </c>
      <c r="AK60" s="281" t="e">
        <f t="shared" ca="1" si="0"/>
        <v>#NAME?</v>
      </c>
      <c r="AL60" s="259">
        <v>627</v>
      </c>
      <c r="AM60" s="778" t="e">
        <f t="shared" ca="1" si="1"/>
        <v>#NAME?</v>
      </c>
      <c r="AN60" s="259">
        <v>100</v>
      </c>
      <c r="AO60" s="259" t="e">
        <f t="shared" ca="1" si="2"/>
        <v>#NAME?</v>
      </c>
      <c r="AP60" s="259">
        <v>142.5</v>
      </c>
      <c r="AQ60" s="259" t="e">
        <f t="shared" ca="1" si="3"/>
        <v>#NAME?</v>
      </c>
      <c r="AR60" s="259">
        <v>126.5</v>
      </c>
      <c r="AS60" s="262" t="e">
        <f t="shared" ca="1" si="4"/>
        <v>#NAME?</v>
      </c>
      <c r="AT60" s="263">
        <v>96</v>
      </c>
      <c r="AU60" s="749" t="e">
        <f t="shared" ca="1" si="5"/>
        <v>#NAME?</v>
      </c>
      <c r="AV60" s="283">
        <v>1121.5</v>
      </c>
      <c r="AW60" s="750"/>
      <c r="AX60" s="262">
        <v>89</v>
      </c>
      <c r="AY60" s="749" t="e">
        <f t="shared" ca="1" si="6"/>
        <v>#NAME?</v>
      </c>
      <c r="AZ60" s="497">
        <v>436.5</v>
      </c>
      <c r="BA60" s="290" t="e">
        <f t="shared" ca="1" si="7"/>
        <v>#NAME?</v>
      </c>
      <c r="BB60" s="343"/>
      <c r="BC60" s="546" t="s">
        <v>909</v>
      </c>
      <c r="BD60" s="468"/>
    </row>
    <row r="61" spans="1:56" ht="16" thickBot="1">
      <c r="A61" s="249" t="s">
        <v>3273</v>
      </c>
      <c r="C61" s="520" t="s">
        <v>603</v>
      </c>
      <c r="D61" s="426">
        <v>60</v>
      </c>
      <c r="E61" s="521" t="s">
        <v>905</v>
      </c>
      <c r="F61" s="348">
        <v>40133</v>
      </c>
      <c r="G61" s="546"/>
      <c r="H61" s="546">
        <v>1</v>
      </c>
      <c r="I61" s="468"/>
      <c r="J61" s="546">
        <v>1</v>
      </c>
      <c r="K61" s="523"/>
      <c r="L61" s="547">
        <v>144</v>
      </c>
      <c r="M61" s="547">
        <v>69</v>
      </c>
      <c r="N61" s="547">
        <v>203</v>
      </c>
      <c r="O61" s="545">
        <v>422</v>
      </c>
      <c r="P61" s="468"/>
      <c r="Q61" s="522">
        <v>1</v>
      </c>
      <c r="R61" s="468"/>
      <c r="S61" s="522">
        <v>1</v>
      </c>
      <c r="T61" s="468"/>
      <c r="U61" s="522">
        <v>1</v>
      </c>
      <c r="V61" s="468"/>
      <c r="W61" s="468">
        <v>1</v>
      </c>
      <c r="X61" s="468"/>
      <c r="Y61" s="79">
        <v>1</v>
      </c>
      <c r="Z61" s="81"/>
      <c r="AA61" s="81">
        <v>1</v>
      </c>
      <c r="AH61" s="526">
        <v>300</v>
      </c>
      <c r="AI61" s="548">
        <v>900</v>
      </c>
      <c r="AJ61" s="258">
        <v>251.5</v>
      </c>
      <c r="AK61" s="281" t="e">
        <f t="shared" ca="1" si="0"/>
        <v>#NAME?</v>
      </c>
      <c r="AL61" s="261">
        <v>1011.5</v>
      </c>
      <c r="AM61" s="778" t="e">
        <f t="shared" ca="1" si="1"/>
        <v>#NAME?</v>
      </c>
      <c r="AN61" s="259">
        <v>98</v>
      </c>
      <c r="AO61" s="259" t="e">
        <f t="shared" ca="1" si="2"/>
        <v>#NAME?</v>
      </c>
      <c r="AP61" s="259">
        <v>119.5</v>
      </c>
      <c r="AQ61" s="259" t="e">
        <f t="shared" ca="1" si="3"/>
        <v>#NAME?</v>
      </c>
      <c r="AR61" s="259">
        <v>136</v>
      </c>
      <c r="AS61" s="262" t="e">
        <f t="shared" ca="1" si="4"/>
        <v>#NAME?</v>
      </c>
      <c r="AT61" s="263">
        <v>90</v>
      </c>
      <c r="AU61" s="749" t="e">
        <f t="shared" ca="1" si="5"/>
        <v>#NAME?</v>
      </c>
      <c r="AV61" s="283">
        <v>2719</v>
      </c>
      <c r="AW61" s="750"/>
      <c r="AX61" s="262">
        <v>141</v>
      </c>
      <c r="AY61" s="749" t="e">
        <f t="shared" ca="1" si="6"/>
        <v>#NAME?</v>
      </c>
      <c r="AZ61" s="497">
        <v>639</v>
      </c>
      <c r="BA61" s="290" t="e">
        <f t="shared" ca="1" si="7"/>
        <v>#NAME?</v>
      </c>
      <c r="BB61" s="470"/>
      <c r="BC61" s="546" t="s">
        <v>910</v>
      </c>
      <c r="BD61" s="468"/>
    </row>
    <row r="62" spans="1:56" ht="16" thickBot="1">
      <c r="A62" s="249" t="s">
        <v>3273</v>
      </c>
      <c r="C62" s="520" t="s">
        <v>603</v>
      </c>
      <c r="D62" s="532">
        <v>61</v>
      </c>
      <c r="E62" s="533" t="s">
        <v>905</v>
      </c>
      <c r="F62" s="348">
        <v>40133</v>
      </c>
      <c r="G62" s="534">
        <v>1</v>
      </c>
      <c r="H62" s="534"/>
      <c r="I62" s="473"/>
      <c r="J62" s="534"/>
      <c r="K62" s="535">
        <v>1</v>
      </c>
      <c r="L62" s="536">
        <v>172</v>
      </c>
      <c r="M62" s="536">
        <v>75</v>
      </c>
      <c r="N62" s="536">
        <v>230</v>
      </c>
      <c r="O62" s="549">
        <v>793</v>
      </c>
      <c r="P62" s="473"/>
      <c r="Q62" s="534">
        <v>1</v>
      </c>
      <c r="R62" s="473"/>
      <c r="S62" s="534">
        <v>1</v>
      </c>
      <c r="T62" s="473"/>
      <c r="U62" s="534">
        <v>1</v>
      </c>
      <c r="V62" s="473"/>
      <c r="W62" s="473"/>
      <c r="X62" s="473">
        <v>1</v>
      </c>
      <c r="Y62" s="80">
        <v>1</v>
      </c>
      <c r="Z62" s="80"/>
      <c r="AA62" s="80">
        <v>1</v>
      </c>
      <c r="AH62" s="526">
        <v>300</v>
      </c>
      <c r="AI62" s="548">
        <v>1000</v>
      </c>
      <c r="AJ62" s="258">
        <v>632</v>
      </c>
      <c r="AK62" s="281" t="e">
        <f t="shared" ca="1" si="0"/>
        <v>#NAME?</v>
      </c>
      <c r="AL62" s="261">
        <v>8226</v>
      </c>
      <c r="AM62" s="778" t="e">
        <f t="shared" ca="1" si="1"/>
        <v>#NAME?</v>
      </c>
      <c r="AN62" s="259">
        <v>182</v>
      </c>
      <c r="AO62" s="259" t="e">
        <f t="shared" ca="1" si="2"/>
        <v>#NAME?</v>
      </c>
      <c r="AP62" s="259">
        <v>271</v>
      </c>
      <c r="AQ62" s="259" t="e">
        <f t="shared" ca="1" si="3"/>
        <v>#NAME?</v>
      </c>
      <c r="AR62" s="259">
        <v>197</v>
      </c>
      <c r="AS62" s="262" t="e">
        <f t="shared" ca="1" si="4"/>
        <v>#NAME?</v>
      </c>
      <c r="AT62" s="263">
        <v>158</v>
      </c>
      <c r="AU62" s="749" t="e">
        <f t="shared" ca="1" si="5"/>
        <v>#NAME?</v>
      </c>
      <c r="AV62" s="281">
        <v>388</v>
      </c>
      <c r="AW62" s="749"/>
      <c r="AX62" s="262">
        <v>263</v>
      </c>
      <c r="AY62" s="749" t="e">
        <f t="shared" ca="1" si="6"/>
        <v>#NAME?</v>
      </c>
      <c r="AZ62" s="504">
        <v>4953.5</v>
      </c>
      <c r="BA62" s="290" t="e">
        <f t="shared" ca="1" si="7"/>
        <v>#NAME?</v>
      </c>
      <c r="BB62" s="470"/>
      <c r="BC62" s="534" t="s">
        <v>911</v>
      </c>
      <c r="BD62" s="473"/>
    </row>
    <row r="63" spans="1:56" ht="16" thickBot="1">
      <c r="A63" s="249" t="s">
        <v>3273</v>
      </c>
      <c r="C63" s="520" t="s">
        <v>603</v>
      </c>
      <c r="D63" s="426">
        <v>62</v>
      </c>
      <c r="E63" s="521" t="s">
        <v>905</v>
      </c>
      <c r="F63" s="348">
        <v>40133</v>
      </c>
      <c r="G63" s="546">
        <v>1</v>
      </c>
      <c r="H63" s="546"/>
      <c r="I63" s="468"/>
      <c r="J63" s="546"/>
      <c r="K63" s="523">
        <v>1</v>
      </c>
      <c r="L63" s="547">
        <v>165</v>
      </c>
      <c r="M63" s="547">
        <v>70</v>
      </c>
      <c r="N63" s="547">
        <v>201</v>
      </c>
      <c r="O63" s="545">
        <v>514</v>
      </c>
      <c r="P63" s="468"/>
      <c r="Q63" s="522">
        <v>1</v>
      </c>
      <c r="R63" s="468"/>
      <c r="S63" s="522">
        <v>1</v>
      </c>
      <c r="T63" s="468"/>
      <c r="U63" s="522">
        <v>1</v>
      </c>
      <c r="V63" s="468"/>
      <c r="W63" s="468">
        <v>1</v>
      </c>
      <c r="X63" s="468"/>
      <c r="Y63" s="79">
        <v>1</v>
      </c>
      <c r="Z63" s="81"/>
      <c r="AA63" s="81">
        <v>1</v>
      </c>
      <c r="AH63" s="526">
        <v>300</v>
      </c>
      <c r="AI63" s="548">
        <v>1000</v>
      </c>
      <c r="AJ63" s="258">
        <v>131</v>
      </c>
      <c r="AK63" s="281" t="e">
        <f t="shared" ca="1" si="0"/>
        <v>#NAME?</v>
      </c>
      <c r="AL63" s="259">
        <v>412.5</v>
      </c>
      <c r="AM63" s="778" t="e">
        <f t="shared" ca="1" si="1"/>
        <v>#NAME?</v>
      </c>
      <c r="AN63" s="259">
        <v>99</v>
      </c>
      <c r="AO63" s="259" t="e">
        <f t="shared" ca="1" si="2"/>
        <v>#NAME?</v>
      </c>
      <c r="AP63" s="259">
        <v>134.5</v>
      </c>
      <c r="AQ63" s="259" t="e">
        <f t="shared" ca="1" si="3"/>
        <v>#NAME?</v>
      </c>
      <c r="AR63" s="259">
        <v>138</v>
      </c>
      <c r="AS63" s="262" t="e">
        <f t="shared" ca="1" si="4"/>
        <v>#NAME?</v>
      </c>
      <c r="AT63" s="263">
        <v>85.5</v>
      </c>
      <c r="AU63" s="749" t="e">
        <f t="shared" ca="1" si="5"/>
        <v>#NAME?</v>
      </c>
      <c r="AV63" s="281">
        <v>951.5</v>
      </c>
      <c r="AW63" s="749"/>
      <c r="AX63" s="262">
        <v>109.5</v>
      </c>
      <c r="AY63" s="749" t="e">
        <f t="shared" ca="1" si="6"/>
        <v>#NAME?</v>
      </c>
      <c r="AZ63" s="497">
        <v>450</v>
      </c>
      <c r="BA63" s="290" t="e">
        <f t="shared" ca="1" si="7"/>
        <v>#NAME?</v>
      </c>
      <c r="BB63" s="470"/>
      <c r="BC63" s="546" t="s">
        <v>912</v>
      </c>
      <c r="BD63" s="468"/>
    </row>
    <row r="64" spans="1:56" ht="16" thickBot="1">
      <c r="A64" s="249" t="s">
        <v>3273</v>
      </c>
      <c r="C64" s="520" t="s">
        <v>603</v>
      </c>
      <c r="D64" s="426">
        <v>63</v>
      </c>
      <c r="E64" s="521" t="s">
        <v>905</v>
      </c>
      <c r="F64" s="348">
        <v>40133</v>
      </c>
      <c r="G64" s="546"/>
      <c r="H64" s="546">
        <v>1</v>
      </c>
      <c r="I64" s="468"/>
      <c r="J64" s="546">
        <v>1</v>
      </c>
      <c r="K64" s="523"/>
      <c r="L64" s="547">
        <v>152</v>
      </c>
      <c r="M64" s="547">
        <v>69</v>
      </c>
      <c r="N64" s="547">
        <v>200</v>
      </c>
      <c r="O64" s="545">
        <v>390</v>
      </c>
      <c r="P64" s="468"/>
      <c r="Q64" s="522">
        <v>1</v>
      </c>
      <c r="R64" s="468"/>
      <c r="S64" s="522">
        <v>1</v>
      </c>
      <c r="T64" s="468"/>
      <c r="U64" s="522">
        <v>1</v>
      </c>
      <c r="V64" s="468"/>
      <c r="W64" s="468">
        <v>1</v>
      </c>
      <c r="X64" s="468"/>
      <c r="Y64" s="79">
        <v>1</v>
      </c>
      <c r="Z64" s="81">
        <v>1</v>
      </c>
      <c r="AA64" s="81"/>
      <c r="AH64" s="526">
        <v>300</v>
      </c>
      <c r="AI64" s="548">
        <v>1000</v>
      </c>
      <c r="AJ64" s="265">
        <v>2305.5</v>
      </c>
      <c r="AK64" s="281" t="e">
        <f t="shared" ca="1" si="0"/>
        <v>#NAME?</v>
      </c>
      <c r="AL64" s="259">
        <v>76.5</v>
      </c>
      <c r="AM64" s="778" t="e">
        <f t="shared" ca="1" si="1"/>
        <v>#NAME?</v>
      </c>
      <c r="AN64" s="259">
        <v>75</v>
      </c>
      <c r="AO64" s="259" t="e">
        <f t="shared" ca="1" si="2"/>
        <v>#NAME?</v>
      </c>
      <c r="AP64" s="259">
        <v>78.5</v>
      </c>
      <c r="AQ64" s="259" t="e">
        <f t="shared" ca="1" si="3"/>
        <v>#NAME?</v>
      </c>
      <c r="AR64" s="259">
        <v>118.5</v>
      </c>
      <c r="AS64" s="262" t="e">
        <f t="shared" ca="1" si="4"/>
        <v>#NAME?</v>
      </c>
      <c r="AT64" s="263">
        <v>97</v>
      </c>
      <c r="AU64" s="749" t="e">
        <f t="shared" ca="1" si="5"/>
        <v>#NAME?</v>
      </c>
      <c r="AV64" s="283">
        <v>3044.5</v>
      </c>
      <c r="AW64" s="750"/>
      <c r="AX64" s="262">
        <v>160.5</v>
      </c>
      <c r="AY64" s="749" t="e">
        <f t="shared" ca="1" si="6"/>
        <v>#NAME?</v>
      </c>
      <c r="AZ64" s="497">
        <v>880</v>
      </c>
      <c r="BA64" s="290" t="e">
        <f t="shared" ca="1" si="7"/>
        <v>#NAME?</v>
      </c>
      <c r="BB64" s="470"/>
      <c r="BC64" s="546" t="s">
        <v>913</v>
      </c>
      <c r="BD64" s="468"/>
    </row>
    <row r="65" spans="1:56" ht="16" thickBot="1">
      <c r="A65" s="249" t="s">
        <v>3273</v>
      </c>
      <c r="C65" s="520" t="s">
        <v>603</v>
      </c>
      <c r="D65" s="426">
        <v>64</v>
      </c>
      <c r="E65" s="521" t="s">
        <v>905</v>
      </c>
      <c r="F65" s="348">
        <v>40133</v>
      </c>
      <c r="G65" s="546"/>
      <c r="H65" s="546">
        <v>1</v>
      </c>
      <c r="I65" s="468"/>
      <c r="J65" s="546">
        <v>1</v>
      </c>
      <c r="K65" s="523"/>
      <c r="L65" s="547">
        <v>151</v>
      </c>
      <c r="M65" s="547">
        <v>68</v>
      </c>
      <c r="N65" s="547">
        <v>198</v>
      </c>
      <c r="O65" s="545">
        <v>466</v>
      </c>
      <c r="P65" s="468"/>
      <c r="Q65" s="522">
        <v>1</v>
      </c>
      <c r="R65" s="468"/>
      <c r="S65" s="522">
        <v>1</v>
      </c>
      <c r="T65" s="468"/>
      <c r="U65" s="522">
        <v>1</v>
      </c>
      <c r="V65" s="468"/>
      <c r="W65" s="468"/>
      <c r="X65" s="468">
        <v>1</v>
      </c>
      <c r="Y65" s="79">
        <v>1</v>
      </c>
      <c r="Z65" s="81"/>
      <c r="AA65" s="81">
        <v>1</v>
      </c>
      <c r="AH65" s="526">
        <v>300</v>
      </c>
      <c r="AI65" s="548">
        <v>900</v>
      </c>
      <c r="AJ65" s="258">
        <v>352.5</v>
      </c>
      <c r="AK65" s="281" t="e">
        <f t="shared" ca="1" si="0"/>
        <v>#NAME?</v>
      </c>
      <c r="AL65" s="261">
        <v>1156.5</v>
      </c>
      <c r="AM65" s="778" t="e">
        <f t="shared" ca="1" si="1"/>
        <v>#NAME?</v>
      </c>
      <c r="AN65" s="259">
        <v>94.5</v>
      </c>
      <c r="AO65" s="259" t="e">
        <f t="shared" ca="1" si="2"/>
        <v>#NAME?</v>
      </c>
      <c r="AP65" s="259">
        <v>126</v>
      </c>
      <c r="AQ65" s="259" t="e">
        <f t="shared" ca="1" si="3"/>
        <v>#NAME?</v>
      </c>
      <c r="AR65" s="259">
        <v>207</v>
      </c>
      <c r="AS65" s="262" t="e">
        <f t="shared" ca="1" si="4"/>
        <v>#NAME?</v>
      </c>
      <c r="AT65" s="263">
        <v>66</v>
      </c>
      <c r="AU65" s="749" t="e">
        <f t="shared" ca="1" si="5"/>
        <v>#NAME?</v>
      </c>
      <c r="AV65" s="281">
        <v>529</v>
      </c>
      <c r="AW65" s="749"/>
      <c r="AX65" s="262">
        <v>113.5</v>
      </c>
      <c r="AY65" s="749" t="e">
        <f t="shared" ca="1" si="6"/>
        <v>#NAME?</v>
      </c>
      <c r="AZ65" s="497">
        <v>362</v>
      </c>
      <c r="BA65" s="290" t="e">
        <f t="shared" ca="1" si="7"/>
        <v>#NAME?</v>
      </c>
      <c r="BB65" s="343"/>
      <c r="BC65" s="546" t="s">
        <v>914</v>
      </c>
      <c r="BD65" s="468"/>
    </row>
    <row r="66" spans="1:56" ht="16" thickBot="1">
      <c r="A66" s="249" t="s">
        <v>3273</v>
      </c>
      <c r="C66" s="520" t="s">
        <v>603</v>
      </c>
      <c r="D66" s="426">
        <v>65</v>
      </c>
      <c r="E66" s="521" t="s">
        <v>905</v>
      </c>
      <c r="F66" s="348">
        <v>40133</v>
      </c>
      <c r="G66" s="546"/>
      <c r="H66" s="546">
        <v>1</v>
      </c>
      <c r="I66" s="468"/>
      <c r="J66" s="546">
        <v>1</v>
      </c>
      <c r="K66" s="523"/>
      <c r="L66" s="547">
        <v>152</v>
      </c>
      <c r="M66" s="547">
        <v>68</v>
      </c>
      <c r="N66" s="547">
        <v>198</v>
      </c>
      <c r="O66" s="545">
        <v>492</v>
      </c>
      <c r="P66" s="468"/>
      <c r="Q66" s="522">
        <v>1</v>
      </c>
      <c r="R66" s="468"/>
      <c r="S66" s="522">
        <v>1</v>
      </c>
      <c r="T66" s="468"/>
      <c r="U66" s="522">
        <v>1</v>
      </c>
      <c r="V66" s="468"/>
      <c r="W66" s="468"/>
      <c r="X66" s="468">
        <v>1</v>
      </c>
      <c r="Y66" s="79">
        <v>1</v>
      </c>
      <c r="Z66" s="81">
        <v>1</v>
      </c>
      <c r="AA66" s="81"/>
      <c r="AH66" s="526">
        <v>300</v>
      </c>
      <c r="AI66" s="548">
        <v>900</v>
      </c>
      <c r="AJ66" s="258">
        <v>269.5</v>
      </c>
      <c r="AK66" s="281" t="e">
        <f t="shared" ca="1" si="0"/>
        <v>#NAME?</v>
      </c>
      <c r="AL66" s="259">
        <v>183.5</v>
      </c>
      <c r="AM66" s="778" t="e">
        <f t="shared" ca="1" si="1"/>
        <v>#NAME?</v>
      </c>
      <c r="AN66" s="259">
        <v>116</v>
      </c>
      <c r="AO66" s="259" t="e">
        <f t="shared" ca="1" si="2"/>
        <v>#NAME?</v>
      </c>
      <c r="AP66" s="259">
        <v>122</v>
      </c>
      <c r="AQ66" s="259" t="e">
        <f t="shared" ca="1" si="3"/>
        <v>#NAME?</v>
      </c>
      <c r="AR66" s="259">
        <v>161</v>
      </c>
      <c r="AS66" s="262" t="e">
        <f t="shared" ca="1" si="4"/>
        <v>#NAME?</v>
      </c>
      <c r="AT66" s="263">
        <v>116.5</v>
      </c>
      <c r="AU66" s="749" t="e">
        <f t="shared" ca="1" si="5"/>
        <v>#NAME?</v>
      </c>
      <c r="AV66" s="485">
        <v>10856</v>
      </c>
      <c r="AW66" s="754"/>
      <c r="AX66" s="262">
        <v>196</v>
      </c>
      <c r="AY66" s="749" t="e">
        <f t="shared" ca="1" si="6"/>
        <v>#NAME?</v>
      </c>
      <c r="AZ66" s="497">
        <v>805.5</v>
      </c>
      <c r="BA66" s="290" t="e">
        <f t="shared" ca="1" si="7"/>
        <v>#NAME?</v>
      </c>
      <c r="BB66" s="343"/>
      <c r="BC66" s="546" t="s">
        <v>915</v>
      </c>
      <c r="BD66" s="468"/>
    </row>
    <row r="67" spans="1:56" ht="16" thickBot="1">
      <c r="A67" s="249" t="s">
        <v>3273</v>
      </c>
      <c r="C67" s="520" t="s">
        <v>603</v>
      </c>
      <c r="D67" s="426">
        <v>66</v>
      </c>
      <c r="E67" s="521" t="s">
        <v>905</v>
      </c>
      <c r="F67" s="348">
        <v>40133</v>
      </c>
      <c r="G67" s="546">
        <v>1</v>
      </c>
      <c r="H67" s="546"/>
      <c r="I67" s="468"/>
      <c r="J67" s="546"/>
      <c r="K67" s="523">
        <v>1</v>
      </c>
      <c r="L67" s="547">
        <v>169</v>
      </c>
      <c r="M67" s="547">
        <v>70</v>
      </c>
      <c r="N67" s="547">
        <v>212</v>
      </c>
      <c r="O67" s="545">
        <v>728</v>
      </c>
      <c r="P67" s="468"/>
      <c r="Q67" s="522">
        <v>1</v>
      </c>
      <c r="R67" s="468"/>
      <c r="S67" s="522">
        <v>1</v>
      </c>
      <c r="T67" s="468"/>
      <c r="U67" s="522">
        <v>1</v>
      </c>
      <c r="V67" s="468"/>
      <c r="W67" s="468"/>
      <c r="X67" s="468">
        <v>1</v>
      </c>
      <c r="Y67" s="79">
        <v>1</v>
      </c>
      <c r="Z67" s="81">
        <v>1</v>
      </c>
      <c r="AA67" s="81"/>
      <c r="AH67" s="526">
        <v>300</v>
      </c>
      <c r="AI67" s="548">
        <v>1000</v>
      </c>
      <c r="AJ67" s="265">
        <v>9027</v>
      </c>
      <c r="AK67" s="281" t="e">
        <f t="shared" ref="AK67:AK101" ca="1" si="8">cellcOLOR(AJ67)</f>
        <v>#NAME?</v>
      </c>
      <c r="AL67" s="264">
        <v>22763</v>
      </c>
      <c r="AM67" s="778" t="e">
        <f t="shared" ref="AM67:AM101" ca="1" si="9">cellcOLOR(AL67)</f>
        <v>#NAME?</v>
      </c>
      <c r="AN67" s="261">
        <v>1202</v>
      </c>
      <c r="AO67" s="259" t="e">
        <f t="shared" ref="AO67:AO101" ca="1" si="10">cellcOLOR(AN67)</f>
        <v>#NAME?</v>
      </c>
      <c r="AP67" s="261">
        <v>2084</v>
      </c>
      <c r="AQ67" s="259" t="e">
        <f t="shared" ref="AQ67:AQ101" ca="1" si="11">cellcOLOR(AP67)</f>
        <v>#NAME?</v>
      </c>
      <c r="AR67" s="259">
        <v>539</v>
      </c>
      <c r="AS67" s="262" t="e">
        <f t="shared" ref="AS67:AS101" ca="1" si="12">cellcOLOR(AR67)</f>
        <v>#NAME?</v>
      </c>
      <c r="AT67" s="266">
        <v>1143</v>
      </c>
      <c r="AU67" s="749" t="e">
        <f t="shared" ref="AU67:AU101" ca="1" si="13">cellcOLOR(AT67)</f>
        <v>#NAME?</v>
      </c>
      <c r="AV67" s="283">
        <v>9831.5</v>
      </c>
      <c r="AW67" s="750"/>
      <c r="AX67" s="269">
        <v>4022</v>
      </c>
      <c r="AY67" s="749" t="e">
        <f t="shared" ref="AY67:AY101" ca="1" si="14">cellcOLOR(AX67)</f>
        <v>#NAME?</v>
      </c>
      <c r="AZ67" s="504">
        <v>8823</v>
      </c>
      <c r="BA67" s="290" t="e">
        <f t="shared" ref="BA67:BA101" ca="1" si="15">cellcOLOR(AZ67)</f>
        <v>#NAME?</v>
      </c>
      <c r="BB67" s="470"/>
      <c r="BC67" s="546" t="s">
        <v>916</v>
      </c>
      <c r="BD67" s="468"/>
    </row>
    <row r="68" spans="1:56" ht="16" thickBot="1">
      <c r="A68" s="249" t="s">
        <v>3273</v>
      </c>
      <c r="C68" s="520" t="s">
        <v>603</v>
      </c>
      <c r="D68" s="426">
        <v>67</v>
      </c>
      <c r="E68" s="550" t="s">
        <v>917</v>
      </c>
      <c r="F68" s="348">
        <v>40134</v>
      </c>
      <c r="G68" s="546">
        <v>1</v>
      </c>
      <c r="H68" s="546"/>
      <c r="I68" s="468"/>
      <c r="J68" s="546">
        <v>1</v>
      </c>
      <c r="K68" s="523"/>
      <c r="L68" s="547">
        <v>150</v>
      </c>
      <c r="M68" s="547">
        <v>68</v>
      </c>
      <c r="N68" s="547">
        <v>198</v>
      </c>
      <c r="O68" s="545">
        <v>472</v>
      </c>
      <c r="P68" s="468"/>
      <c r="Q68" s="522">
        <v>1</v>
      </c>
      <c r="R68" s="468"/>
      <c r="S68" s="522">
        <v>1</v>
      </c>
      <c r="T68" s="468"/>
      <c r="U68" s="522">
        <v>1</v>
      </c>
      <c r="V68" s="468"/>
      <c r="W68" s="468"/>
      <c r="X68" s="468">
        <v>1</v>
      </c>
      <c r="Y68" s="79">
        <v>1</v>
      </c>
      <c r="Z68" s="81">
        <v>1</v>
      </c>
      <c r="AA68" s="81"/>
      <c r="AH68" s="526">
        <v>300</v>
      </c>
      <c r="AI68" s="548">
        <v>1200</v>
      </c>
      <c r="AJ68" s="258">
        <v>990</v>
      </c>
      <c r="AK68" s="281" t="e">
        <f t="shared" ca="1" si="8"/>
        <v>#NAME?</v>
      </c>
      <c r="AL68" s="261">
        <v>6137.5</v>
      </c>
      <c r="AM68" s="778" t="e">
        <f t="shared" ca="1" si="9"/>
        <v>#NAME?</v>
      </c>
      <c r="AN68" s="259">
        <v>94.5</v>
      </c>
      <c r="AO68" s="259" t="e">
        <f t="shared" ca="1" si="10"/>
        <v>#NAME?</v>
      </c>
      <c r="AP68" s="259">
        <v>104</v>
      </c>
      <c r="AQ68" s="259" t="e">
        <f t="shared" ca="1" si="11"/>
        <v>#NAME?</v>
      </c>
      <c r="AR68" s="259">
        <v>129</v>
      </c>
      <c r="AS68" s="262" t="e">
        <f t="shared" ca="1" si="12"/>
        <v>#NAME?</v>
      </c>
      <c r="AT68" s="263">
        <v>113</v>
      </c>
      <c r="AU68" s="749" t="e">
        <f t="shared" ca="1" si="13"/>
        <v>#NAME?</v>
      </c>
      <c r="AV68" s="283">
        <v>7925</v>
      </c>
      <c r="AW68" s="750"/>
      <c r="AX68" s="262">
        <v>316</v>
      </c>
      <c r="AY68" s="749" t="e">
        <f t="shared" ca="1" si="14"/>
        <v>#NAME?</v>
      </c>
      <c r="AZ68" s="497">
        <v>883</v>
      </c>
      <c r="BA68" s="290" t="e">
        <f t="shared" ca="1" si="15"/>
        <v>#NAME?</v>
      </c>
      <c r="BB68" s="343"/>
      <c r="BC68" s="546" t="s">
        <v>918</v>
      </c>
      <c r="BD68" s="468"/>
    </row>
    <row r="69" spans="1:56" ht="16" thickBot="1">
      <c r="A69" s="249" t="s">
        <v>3273</v>
      </c>
      <c r="C69" s="520" t="s">
        <v>603</v>
      </c>
      <c r="D69" s="426">
        <v>68</v>
      </c>
      <c r="E69" s="550" t="s">
        <v>917</v>
      </c>
      <c r="F69" s="348">
        <v>40134</v>
      </c>
      <c r="G69" s="546"/>
      <c r="H69" s="546">
        <v>1</v>
      </c>
      <c r="I69" s="468"/>
      <c r="J69" s="546">
        <v>1</v>
      </c>
      <c r="K69" s="523"/>
      <c r="L69" s="547">
        <v>149</v>
      </c>
      <c r="M69" s="547">
        <v>71</v>
      </c>
      <c r="N69" s="547">
        <v>201</v>
      </c>
      <c r="O69" s="545">
        <v>471</v>
      </c>
      <c r="P69" s="468"/>
      <c r="Q69" s="522">
        <v>1</v>
      </c>
      <c r="R69" s="468"/>
      <c r="S69" s="522">
        <v>1</v>
      </c>
      <c r="T69" s="468"/>
      <c r="U69" s="522">
        <v>1</v>
      </c>
      <c r="V69" s="468"/>
      <c r="W69" s="468"/>
      <c r="X69" s="468">
        <v>1</v>
      </c>
      <c r="Y69" s="79">
        <v>1</v>
      </c>
      <c r="Z69" s="81">
        <v>1</v>
      </c>
      <c r="AA69" s="81"/>
      <c r="AH69" s="526">
        <v>300</v>
      </c>
      <c r="AI69" s="548">
        <v>800</v>
      </c>
      <c r="AJ69" s="258">
        <v>135.5</v>
      </c>
      <c r="AK69" s="281" t="e">
        <f t="shared" ca="1" si="8"/>
        <v>#NAME?</v>
      </c>
      <c r="AL69" s="259">
        <v>468.5</v>
      </c>
      <c r="AM69" s="778" t="e">
        <f t="shared" ca="1" si="9"/>
        <v>#NAME?</v>
      </c>
      <c r="AN69" s="259">
        <v>128</v>
      </c>
      <c r="AO69" s="259" t="e">
        <f t="shared" ca="1" si="10"/>
        <v>#NAME?</v>
      </c>
      <c r="AP69" s="259">
        <v>101</v>
      </c>
      <c r="AQ69" s="259" t="e">
        <f t="shared" ca="1" si="11"/>
        <v>#NAME?</v>
      </c>
      <c r="AR69" s="259">
        <v>136</v>
      </c>
      <c r="AS69" s="262" t="e">
        <f t="shared" ca="1" si="12"/>
        <v>#NAME?</v>
      </c>
      <c r="AT69" s="263">
        <v>114.5</v>
      </c>
      <c r="AU69" s="749" t="e">
        <f t="shared" ca="1" si="13"/>
        <v>#NAME?</v>
      </c>
      <c r="AV69" s="281">
        <v>601</v>
      </c>
      <c r="AW69" s="749"/>
      <c r="AX69" s="262">
        <v>98</v>
      </c>
      <c r="AY69" s="749" t="e">
        <f t="shared" ca="1" si="14"/>
        <v>#NAME?</v>
      </c>
      <c r="AZ69" s="497">
        <v>2425</v>
      </c>
      <c r="BA69" s="290" t="e">
        <f t="shared" ca="1" si="15"/>
        <v>#NAME?</v>
      </c>
      <c r="BB69" s="343"/>
      <c r="BC69" s="546" t="s">
        <v>919</v>
      </c>
      <c r="BD69" s="468"/>
    </row>
    <row r="70" spans="1:56" ht="16" thickBot="1">
      <c r="A70" s="249" t="s">
        <v>3273</v>
      </c>
      <c r="C70" s="520" t="s">
        <v>603</v>
      </c>
      <c r="D70" s="426">
        <v>69</v>
      </c>
      <c r="E70" s="550" t="s">
        <v>917</v>
      </c>
      <c r="F70" s="348">
        <v>40134</v>
      </c>
      <c r="G70" s="546"/>
      <c r="H70" s="546">
        <v>1</v>
      </c>
      <c r="I70" s="468"/>
      <c r="J70" s="546">
        <v>1</v>
      </c>
      <c r="K70" s="523"/>
      <c r="L70" s="547">
        <v>148</v>
      </c>
      <c r="M70" s="547">
        <v>70</v>
      </c>
      <c r="N70" s="547">
        <v>200</v>
      </c>
      <c r="O70" s="545">
        <v>434</v>
      </c>
      <c r="P70" s="468"/>
      <c r="Q70" s="522">
        <v>1</v>
      </c>
      <c r="R70" s="468"/>
      <c r="S70" s="522">
        <v>1</v>
      </c>
      <c r="T70" s="468"/>
      <c r="U70" s="522">
        <v>1</v>
      </c>
      <c r="V70" s="468"/>
      <c r="W70" s="468">
        <v>1</v>
      </c>
      <c r="X70" s="468"/>
      <c r="Y70" s="79">
        <v>1</v>
      </c>
      <c r="Z70" s="81">
        <v>1</v>
      </c>
      <c r="AA70" s="81"/>
      <c r="AH70" s="526">
        <v>300</v>
      </c>
      <c r="AI70" s="548">
        <v>800</v>
      </c>
      <c r="AJ70" s="258">
        <v>378</v>
      </c>
      <c r="AK70" s="281" t="e">
        <f t="shared" ca="1" si="8"/>
        <v>#NAME?</v>
      </c>
      <c r="AL70" s="261">
        <v>2456</v>
      </c>
      <c r="AM70" s="778" t="e">
        <f t="shared" ca="1" si="9"/>
        <v>#NAME?</v>
      </c>
      <c r="AN70" s="259">
        <v>149</v>
      </c>
      <c r="AO70" s="259" t="e">
        <f t="shared" ca="1" si="10"/>
        <v>#NAME?</v>
      </c>
      <c r="AP70" s="259">
        <v>273.5</v>
      </c>
      <c r="AQ70" s="259" t="e">
        <f t="shared" ca="1" si="11"/>
        <v>#NAME?</v>
      </c>
      <c r="AR70" s="259">
        <v>151</v>
      </c>
      <c r="AS70" s="262" t="e">
        <f t="shared" ca="1" si="12"/>
        <v>#NAME?</v>
      </c>
      <c r="AT70" s="263">
        <v>174.5</v>
      </c>
      <c r="AU70" s="749" t="e">
        <f t="shared" ca="1" si="13"/>
        <v>#NAME?</v>
      </c>
      <c r="AV70" s="283">
        <v>4343.5</v>
      </c>
      <c r="AW70" s="750"/>
      <c r="AX70" s="269">
        <v>2032</v>
      </c>
      <c r="AY70" s="749" t="e">
        <f t="shared" ca="1" si="14"/>
        <v>#NAME?</v>
      </c>
      <c r="AZ70" s="497">
        <v>611</v>
      </c>
      <c r="BA70" s="290" t="e">
        <f t="shared" ca="1" si="15"/>
        <v>#NAME?</v>
      </c>
      <c r="BB70" s="343"/>
      <c r="BC70" s="546" t="s">
        <v>920</v>
      </c>
      <c r="BD70" s="468"/>
    </row>
    <row r="71" spans="1:56" ht="16" thickBot="1">
      <c r="A71" s="249" t="s">
        <v>3273</v>
      </c>
      <c r="C71" s="520" t="s">
        <v>603</v>
      </c>
      <c r="D71" s="426">
        <v>70</v>
      </c>
      <c r="E71" s="550" t="s">
        <v>917</v>
      </c>
      <c r="F71" s="348">
        <v>40134</v>
      </c>
      <c r="G71" s="546"/>
      <c r="H71" s="546">
        <v>1</v>
      </c>
      <c r="I71" s="468"/>
      <c r="J71" s="546"/>
      <c r="K71" s="523">
        <v>1</v>
      </c>
      <c r="L71" s="547">
        <v>160</v>
      </c>
      <c r="M71" s="547">
        <v>72</v>
      </c>
      <c r="N71" s="547">
        <v>206</v>
      </c>
      <c r="O71" s="545">
        <v>669</v>
      </c>
      <c r="P71" s="468">
        <v>1</v>
      </c>
      <c r="Q71" s="522"/>
      <c r="R71" s="468"/>
      <c r="S71" s="522">
        <v>1</v>
      </c>
      <c r="T71" s="468"/>
      <c r="U71" s="522">
        <v>1</v>
      </c>
      <c r="V71" s="468"/>
      <c r="W71" s="468"/>
      <c r="X71" s="468">
        <v>1</v>
      </c>
      <c r="Y71" s="79">
        <v>1</v>
      </c>
      <c r="Z71" s="81">
        <v>1</v>
      </c>
      <c r="AA71" s="81"/>
      <c r="AH71" s="526">
        <v>300</v>
      </c>
      <c r="AI71" s="548">
        <v>900</v>
      </c>
      <c r="AJ71" s="258">
        <v>225.5</v>
      </c>
      <c r="AK71" s="281" t="e">
        <f t="shared" ca="1" si="8"/>
        <v>#NAME?</v>
      </c>
      <c r="AL71" s="259">
        <v>880.5</v>
      </c>
      <c r="AM71" s="778" t="e">
        <f t="shared" ca="1" si="9"/>
        <v>#NAME?</v>
      </c>
      <c r="AN71" s="259">
        <v>95</v>
      </c>
      <c r="AO71" s="259" t="e">
        <f t="shared" ca="1" si="10"/>
        <v>#NAME?</v>
      </c>
      <c r="AP71" s="259">
        <v>201</v>
      </c>
      <c r="AQ71" s="259" t="e">
        <f t="shared" ca="1" si="11"/>
        <v>#NAME?</v>
      </c>
      <c r="AR71" s="259">
        <v>302</v>
      </c>
      <c r="AS71" s="262" t="e">
        <f t="shared" ca="1" si="12"/>
        <v>#NAME?</v>
      </c>
      <c r="AT71" s="263">
        <v>121.5</v>
      </c>
      <c r="AU71" s="749" t="e">
        <f t="shared" ca="1" si="13"/>
        <v>#NAME?</v>
      </c>
      <c r="AV71" s="283">
        <v>1168.5</v>
      </c>
      <c r="AW71" s="750"/>
      <c r="AX71" s="262">
        <v>129</v>
      </c>
      <c r="AY71" s="749" t="e">
        <f t="shared" ca="1" si="14"/>
        <v>#NAME?</v>
      </c>
      <c r="AZ71" s="497">
        <v>3266.5</v>
      </c>
      <c r="BA71" s="290" t="e">
        <f t="shared" ca="1" si="15"/>
        <v>#NAME?</v>
      </c>
      <c r="BB71" s="470"/>
      <c r="BC71" s="546" t="s">
        <v>921</v>
      </c>
      <c r="BD71" s="468"/>
    </row>
    <row r="72" spans="1:56" ht="16" thickBot="1">
      <c r="A72" s="249" t="s">
        <v>3273</v>
      </c>
      <c r="C72" s="520" t="s">
        <v>603</v>
      </c>
      <c r="D72" s="426">
        <v>71</v>
      </c>
      <c r="E72" s="550" t="s">
        <v>917</v>
      </c>
      <c r="F72" s="348">
        <v>40134</v>
      </c>
      <c r="G72" s="546"/>
      <c r="H72" s="546">
        <v>1</v>
      </c>
      <c r="I72" s="468"/>
      <c r="J72" s="546">
        <v>1</v>
      </c>
      <c r="K72" s="523"/>
      <c r="L72" s="547">
        <v>147</v>
      </c>
      <c r="M72" s="547">
        <v>70</v>
      </c>
      <c r="N72" s="547">
        <v>201</v>
      </c>
      <c r="O72" s="545">
        <v>465</v>
      </c>
      <c r="P72" s="468"/>
      <c r="Q72" s="522">
        <v>1</v>
      </c>
      <c r="R72" s="468"/>
      <c r="S72" s="522">
        <v>1</v>
      </c>
      <c r="T72" s="468"/>
      <c r="U72" s="522">
        <v>1</v>
      </c>
      <c r="V72" s="468"/>
      <c r="W72" s="468"/>
      <c r="X72" s="468">
        <v>1</v>
      </c>
      <c r="Y72" s="79">
        <v>1</v>
      </c>
      <c r="Z72" s="81">
        <v>1</v>
      </c>
      <c r="AA72" s="81"/>
      <c r="AH72" s="526">
        <v>300</v>
      </c>
      <c r="AI72" s="548">
        <v>900</v>
      </c>
      <c r="AJ72" s="258">
        <v>365</v>
      </c>
      <c r="AK72" s="281" t="e">
        <f t="shared" ca="1" si="8"/>
        <v>#NAME?</v>
      </c>
      <c r="AL72" s="261">
        <v>1531.5</v>
      </c>
      <c r="AM72" s="778" t="e">
        <f t="shared" ca="1" si="9"/>
        <v>#NAME?</v>
      </c>
      <c r="AN72" s="261">
        <v>1096.5</v>
      </c>
      <c r="AO72" s="259" t="e">
        <f t="shared" ca="1" si="10"/>
        <v>#NAME?</v>
      </c>
      <c r="AP72" s="261">
        <v>2192</v>
      </c>
      <c r="AQ72" s="259" t="e">
        <f t="shared" ca="1" si="11"/>
        <v>#NAME?</v>
      </c>
      <c r="AR72" s="259">
        <v>184</v>
      </c>
      <c r="AS72" s="262" t="e">
        <f t="shared" ca="1" si="12"/>
        <v>#NAME?</v>
      </c>
      <c r="AT72" s="266">
        <v>1512</v>
      </c>
      <c r="AU72" s="749" t="e">
        <f t="shared" ca="1" si="13"/>
        <v>#NAME?</v>
      </c>
      <c r="AV72" s="281">
        <v>727.5</v>
      </c>
      <c r="AW72" s="749"/>
      <c r="AX72" s="262">
        <v>362.5</v>
      </c>
      <c r="AY72" s="749" t="e">
        <f t="shared" ca="1" si="14"/>
        <v>#NAME?</v>
      </c>
      <c r="AZ72" s="497">
        <v>741</v>
      </c>
      <c r="BA72" s="290" t="e">
        <f t="shared" ca="1" si="15"/>
        <v>#NAME?</v>
      </c>
      <c r="BB72" s="343"/>
      <c r="BC72" s="546" t="s">
        <v>922</v>
      </c>
      <c r="BD72" s="468"/>
    </row>
    <row r="73" spans="1:56" ht="16" thickBot="1">
      <c r="A73" s="249" t="s">
        <v>3273</v>
      </c>
      <c r="C73" s="520" t="s">
        <v>603</v>
      </c>
      <c r="D73" s="426">
        <v>72</v>
      </c>
      <c r="E73" s="550" t="s">
        <v>917</v>
      </c>
      <c r="F73" s="348">
        <v>40134</v>
      </c>
      <c r="G73" s="546">
        <v>1</v>
      </c>
      <c r="H73" s="546"/>
      <c r="I73" s="468"/>
      <c r="J73" s="546">
        <v>1</v>
      </c>
      <c r="K73" s="523"/>
      <c r="L73" s="547">
        <v>154</v>
      </c>
      <c r="M73" s="547">
        <v>70</v>
      </c>
      <c r="N73" s="547">
        <v>198</v>
      </c>
      <c r="O73" s="545">
        <v>451</v>
      </c>
      <c r="P73" s="468"/>
      <c r="Q73" s="522">
        <v>1</v>
      </c>
      <c r="R73" s="468"/>
      <c r="S73" s="522">
        <v>1</v>
      </c>
      <c r="T73" s="468"/>
      <c r="U73" s="522">
        <v>1</v>
      </c>
      <c r="V73" s="468"/>
      <c r="W73" s="468">
        <v>1</v>
      </c>
      <c r="X73" s="468"/>
      <c r="Y73" s="79">
        <v>1</v>
      </c>
      <c r="Z73" s="81">
        <v>1</v>
      </c>
      <c r="AA73" s="81"/>
      <c r="AH73" s="526">
        <v>300</v>
      </c>
      <c r="AI73" s="548">
        <v>600</v>
      </c>
      <c r="AJ73" s="258">
        <v>828</v>
      </c>
      <c r="AK73" s="281" t="e">
        <f t="shared" ca="1" si="8"/>
        <v>#NAME?</v>
      </c>
      <c r="AL73" s="261">
        <v>7885.5</v>
      </c>
      <c r="AM73" s="778" t="e">
        <f t="shared" ca="1" si="9"/>
        <v>#NAME?</v>
      </c>
      <c r="AN73" s="259">
        <v>99.5</v>
      </c>
      <c r="AO73" s="259" t="e">
        <f t="shared" ca="1" si="10"/>
        <v>#NAME?</v>
      </c>
      <c r="AP73" s="259">
        <v>95</v>
      </c>
      <c r="AQ73" s="259" t="e">
        <f t="shared" ca="1" si="11"/>
        <v>#NAME?</v>
      </c>
      <c r="AR73" s="259">
        <v>146</v>
      </c>
      <c r="AS73" s="262" t="e">
        <f t="shared" ca="1" si="12"/>
        <v>#NAME?</v>
      </c>
      <c r="AT73" s="263">
        <v>134</v>
      </c>
      <c r="AU73" s="749" t="e">
        <f t="shared" ca="1" si="13"/>
        <v>#NAME?</v>
      </c>
      <c r="AV73" s="283">
        <v>8767.5</v>
      </c>
      <c r="AW73" s="750"/>
      <c r="AX73" s="262">
        <v>186</v>
      </c>
      <c r="AY73" s="749" t="e">
        <f t="shared" ca="1" si="14"/>
        <v>#NAME?</v>
      </c>
      <c r="AZ73" s="497">
        <v>620.5</v>
      </c>
      <c r="BA73" s="290" t="e">
        <f t="shared" ca="1" si="15"/>
        <v>#NAME?</v>
      </c>
      <c r="BB73" s="343"/>
      <c r="BC73" s="546" t="s">
        <v>923</v>
      </c>
      <c r="BD73" s="468"/>
    </row>
    <row r="74" spans="1:56" ht="16" thickBot="1">
      <c r="A74" s="249" t="s">
        <v>3273</v>
      </c>
      <c r="C74" s="520" t="s">
        <v>603</v>
      </c>
      <c r="D74" s="426">
        <v>73</v>
      </c>
      <c r="E74" s="550" t="s">
        <v>917</v>
      </c>
      <c r="F74" s="348">
        <v>40134</v>
      </c>
      <c r="G74" s="546">
        <v>1</v>
      </c>
      <c r="H74" s="546"/>
      <c r="I74" s="468"/>
      <c r="J74" s="546">
        <v>1</v>
      </c>
      <c r="K74" s="523"/>
      <c r="L74" s="547">
        <v>150</v>
      </c>
      <c r="M74" s="547">
        <v>73</v>
      </c>
      <c r="N74" s="547">
        <v>206</v>
      </c>
      <c r="O74" s="545">
        <v>472</v>
      </c>
      <c r="P74" s="468"/>
      <c r="Q74" s="522">
        <v>1</v>
      </c>
      <c r="R74" s="468"/>
      <c r="S74" s="522">
        <v>1</v>
      </c>
      <c r="T74" s="468"/>
      <c r="U74" s="522">
        <v>1</v>
      </c>
      <c r="V74" s="468"/>
      <c r="W74" s="468"/>
      <c r="X74" s="468">
        <v>1</v>
      </c>
      <c r="Y74" s="79">
        <v>1</v>
      </c>
      <c r="Z74" s="81">
        <v>1</v>
      </c>
      <c r="AA74" s="81"/>
      <c r="AH74" s="526">
        <v>300</v>
      </c>
      <c r="AI74" s="548">
        <v>1000</v>
      </c>
      <c r="AJ74" s="258">
        <v>103.5</v>
      </c>
      <c r="AK74" s="281" t="e">
        <f t="shared" ca="1" si="8"/>
        <v>#NAME?</v>
      </c>
      <c r="AL74" s="259">
        <v>136.5</v>
      </c>
      <c r="AM74" s="778" t="e">
        <f t="shared" ca="1" si="9"/>
        <v>#NAME?</v>
      </c>
      <c r="AN74" s="259">
        <v>89</v>
      </c>
      <c r="AO74" s="259" t="e">
        <f t="shared" ca="1" si="10"/>
        <v>#NAME?</v>
      </c>
      <c r="AP74" s="259">
        <v>215</v>
      </c>
      <c r="AQ74" s="259" t="e">
        <f t="shared" ca="1" si="11"/>
        <v>#NAME?</v>
      </c>
      <c r="AR74" s="259">
        <v>291</v>
      </c>
      <c r="AS74" s="262" t="e">
        <f t="shared" ca="1" si="12"/>
        <v>#NAME?</v>
      </c>
      <c r="AT74" s="263">
        <v>84</v>
      </c>
      <c r="AU74" s="749" t="e">
        <f t="shared" ca="1" si="13"/>
        <v>#NAME?</v>
      </c>
      <c r="AV74" s="281">
        <v>365.5</v>
      </c>
      <c r="AW74" s="749"/>
      <c r="AX74" s="262">
        <v>111</v>
      </c>
      <c r="AY74" s="749" t="e">
        <f t="shared" ca="1" si="14"/>
        <v>#NAME?</v>
      </c>
      <c r="AZ74" s="497">
        <v>565</v>
      </c>
      <c r="BA74" s="290" t="e">
        <f t="shared" ca="1" si="15"/>
        <v>#NAME?</v>
      </c>
      <c r="BB74" s="470"/>
      <c r="BC74" s="546" t="s">
        <v>924</v>
      </c>
      <c r="BD74" s="468"/>
    </row>
    <row r="75" spans="1:56" ht="16" thickBot="1">
      <c r="A75" s="249" t="s">
        <v>3273</v>
      </c>
      <c r="C75" s="520" t="s">
        <v>603</v>
      </c>
      <c r="D75" s="426">
        <v>74</v>
      </c>
      <c r="E75" s="550" t="s">
        <v>917</v>
      </c>
      <c r="F75" s="348">
        <v>40134</v>
      </c>
      <c r="G75" s="546">
        <v>1</v>
      </c>
      <c r="H75" s="546"/>
      <c r="I75" s="468"/>
      <c r="J75" s="546">
        <v>1</v>
      </c>
      <c r="K75" s="523"/>
      <c r="L75" s="547">
        <v>150</v>
      </c>
      <c r="M75" s="547">
        <v>69</v>
      </c>
      <c r="N75" s="547">
        <v>198</v>
      </c>
      <c r="O75" s="545">
        <v>441</v>
      </c>
      <c r="P75" s="468"/>
      <c r="Q75" s="522">
        <v>1</v>
      </c>
      <c r="R75" s="468"/>
      <c r="S75" s="522">
        <v>1</v>
      </c>
      <c r="T75" s="468"/>
      <c r="U75" s="522">
        <v>1</v>
      </c>
      <c r="V75" s="468"/>
      <c r="W75" s="468">
        <v>1</v>
      </c>
      <c r="X75" s="468"/>
      <c r="Y75" s="79">
        <v>1</v>
      </c>
      <c r="Z75" s="81">
        <v>1</v>
      </c>
      <c r="AA75" s="81"/>
      <c r="AH75" s="526">
        <v>300</v>
      </c>
      <c r="AI75" s="548">
        <v>800</v>
      </c>
      <c r="AJ75" s="258">
        <v>185.5</v>
      </c>
      <c r="AK75" s="281" t="e">
        <f t="shared" ca="1" si="8"/>
        <v>#NAME?</v>
      </c>
      <c r="AL75" s="259">
        <v>440</v>
      </c>
      <c r="AM75" s="778" t="e">
        <f t="shared" ca="1" si="9"/>
        <v>#NAME?</v>
      </c>
      <c r="AN75" s="259">
        <v>173</v>
      </c>
      <c r="AO75" s="259" t="e">
        <f t="shared" ca="1" si="10"/>
        <v>#NAME?</v>
      </c>
      <c r="AP75" s="259">
        <v>174</v>
      </c>
      <c r="AQ75" s="259" t="e">
        <f t="shared" ca="1" si="11"/>
        <v>#NAME?</v>
      </c>
      <c r="AR75" s="259">
        <v>129</v>
      </c>
      <c r="AS75" s="262" t="e">
        <f t="shared" ca="1" si="12"/>
        <v>#NAME?</v>
      </c>
      <c r="AT75" s="263">
        <v>141.5</v>
      </c>
      <c r="AU75" s="749" t="e">
        <f t="shared" ca="1" si="13"/>
        <v>#NAME?</v>
      </c>
      <c r="AV75" s="283">
        <v>1797.5</v>
      </c>
      <c r="AW75" s="750"/>
      <c r="AX75" s="262">
        <v>142</v>
      </c>
      <c r="AY75" s="749" t="e">
        <f t="shared" ca="1" si="14"/>
        <v>#NAME?</v>
      </c>
      <c r="AZ75" s="497">
        <v>431</v>
      </c>
      <c r="BA75" s="290" t="e">
        <f t="shared" ca="1" si="15"/>
        <v>#NAME?</v>
      </c>
      <c r="BB75" s="470"/>
      <c r="BC75" s="529" t="s">
        <v>925</v>
      </c>
      <c r="BD75" s="468"/>
    </row>
    <row r="76" spans="1:56" ht="16" thickBot="1">
      <c r="A76" s="249" t="s">
        <v>3273</v>
      </c>
      <c r="C76" s="520" t="s">
        <v>603</v>
      </c>
      <c r="D76" s="426">
        <v>75</v>
      </c>
      <c r="E76" s="550" t="s">
        <v>917</v>
      </c>
      <c r="F76" s="348">
        <v>40134</v>
      </c>
      <c r="G76" s="546"/>
      <c r="H76" s="546">
        <v>1</v>
      </c>
      <c r="I76" s="468"/>
      <c r="J76" s="546">
        <v>1</v>
      </c>
      <c r="K76" s="523"/>
      <c r="L76" s="547">
        <v>151</v>
      </c>
      <c r="M76" s="547">
        <v>69</v>
      </c>
      <c r="N76" s="547">
        <v>199</v>
      </c>
      <c r="O76" s="545">
        <v>435</v>
      </c>
      <c r="P76" s="468"/>
      <c r="Q76" s="522">
        <v>1</v>
      </c>
      <c r="R76" s="468"/>
      <c r="S76" s="522">
        <v>1</v>
      </c>
      <c r="T76" s="468"/>
      <c r="U76" s="522">
        <v>1</v>
      </c>
      <c r="V76" s="468"/>
      <c r="W76" s="468">
        <v>1</v>
      </c>
      <c r="X76" s="468"/>
      <c r="Y76" s="79">
        <v>1</v>
      </c>
      <c r="Z76" s="81">
        <v>1</v>
      </c>
      <c r="AA76" s="81"/>
      <c r="AH76" s="526">
        <v>300</v>
      </c>
      <c r="AI76" s="548">
        <v>1000</v>
      </c>
      <c r="AJ76" s="258">
        <v>142</v>
      </c>
      <c r="AK76" s="281" t="e">
        <f t="shared" ca="1" si="8"/>
        <v>#NAME?</v>
      </c>
      <c r="AL76" s="259">
        <v>153.5</v>
      </c>
      <c r="AM76" s="778" t="e">
        <f t="shared" ca="1" si="9"/>
        <v>#NAME?</v>
      </c>
      <c r="AN76" s="259">
        <v>86</v>
      </c>
      <c r="AO76" s="259" t="e">
        <f t="shared" ca="1" si="10"/>
        <v>#NAME?</v>
      </c>
      <c r="AP76" s="259">
        <v>104.5</v>
      </c>
      <c r="AQ76" s="259" t="e">
        <f t="shared" ca="1" si="11"/>
        <v>#NAME?</v>
      </c>
      <c r="AR76" s="259">
        <v>125</v>
      </c>
      <c r="AS76" s="262" t="e">
        <f t="shared" ca="1" si="12"/>
        <v>#NAME?</v>
      </c>
      <c r="AT76" s="263">
        <v>81</v>
      </c>
      <c r="AU76" s="749" t="e">
        <f t="shared" ca="1" si="13"/>
        <v>#NAME?</v>
      </c>
      <c r="AV76" s="283">
        <v>2243.5</v>
      </c>
      <c r="AW76" s="750"/>
      <c r="AX76" s="262">
        <v>126.5</v>
      </c>
      <c r="AY76" s="749" t="e">
        <f t="shared" ca="1" si="14"/>
        <v>#NAME?</v>
      </c>
      <c r="AZ76" s="497">
        <v>545</v>
      </c>
      <c r="BA76" s="290" t="e">
        <f t="shared" ca="1" si="15"/>
        <v>#NAME?</v>
      </c>
      <c r="BB76" s="343"/>
      <c r="BC76" s="546" t="s">
        <v>926</v>
      </c>
      <c r="BD76" s="468"/>
    </row>
    <row r="77" spans="1:56" ht="16" thickBot="1">
      <c r="A77" s="249" t="s">
        <v>3273</v>
      </c>
      <c r="C77" s="520" t="s">
        <v>603</v>
      </c>
      <c r="D77" s="426">
        <v>76</v>
      </c>
      <c r="E77" s="550" t="s">
        <v>917</v>
      </c>
      <c r="F77" s="348">
        <v>40134</v>
      </c>
      <c r="G77" s="546"/>
      <c r="H77" s="546">
        <v>1</v>
      </c>
      <c r="I77" s="468"/>
      <c r="J77" s="546">
        <v>1</v>
      </c>
      <c r="K77" s="523"/>
      <c r="L77" s="547">
        <v>150</v>
      </c>
      <c r="M77" s="547">
        <v>70</v>
      </c>
      <c r="N77" s="547">
        <v>200</v>
      </c>
      <c r="O77" s="545">
        <v>401</v>
      </c>
      <c r="P77" s="468"/>
      <c r="Q77" s="522">
        <v>1</v>
      </c>
      <c r="R77" s="468"/>
      <c r="S77" s="522">
        <v>1</v>
      </c>
      <c r="T77" s="468"/>
      <c r="U77" s="522">
        <v>1</v>
      </c>
      <c r="V77" s="468"/>
      <c r="W77" s="468">
        <v>1</v>
      </c>
      <c r="X77" s="468"/>
      <c r="Y77" s="79">
        <v>1</v>
      </c>
      <c r="Z77" s="81"/>
      <c r="AA77" s="81">
        <v>1</v>
      </c>
      <c r="AH77" s="526">
        <v>300</v>
      </c>
      <c r="AI77" s="544">
        <v>800</v>
      </c>
      <c r="AJ77" s="258">
        <v>128</v>
      </c>
      <c r="AK77" s="281" t="e">
        <f t="shared" ca="1" si="8"/>
        <v>#NAME?</v>
      </c>
      <c r="AL77" s="259">
        <v>128</v>
      </c>
      <c r="AM77" s="778" t="e">
        <f t="shared" ca="1" si="9"/>
        <v>#NAME?</v>
      </c>
      <c r="AN77" s="259">
        <v>99</v>
      </c>
      <c r="AO77" s="259" t="e">
        <f t="shared" ca="1" si="10"/>
        <v>#NAME?</v>
      </c>
      <c r="AP77" s="259">
        <v>84</v>
      </c>
      <c r="AQ77" s="259" t="e">
        <f t="shared" ca="1" si="11"/>
        <v>#NAME?</v>
      </c>
      <c r="AR77" s="259">
        <v>145.5</v>
      </c>
      <c r="AS77" s="262" t="e">
        <f t="shared" ca="1" si="12"/>
        <v>#NAME?</v>
      </c>
      <c r="AT77" s="263">
        <v>103</v>
      </c>
      <c r="AU77" s="749" t="e">
        <f t="shared" ca="1" si="13"/>
        <v>#NAME?</v>
      </c>
      <c r="AV77" s="281">
        <v>741.5</v>
      </c>
      <c r="AW77" s="290"/>
      <c r="AX77" s="503">
        <v>101</v>
      </c>
      <c r="AY77" s="749" t="e">
        <f t="shared" ca="1" si="14"/>
        <v>#NAME?</v>
      </c>
      <c r="AZ77" s="497">
        <v>371</v>
      </c>
      <c r="BA77" s="290" t="e">
        <f t="shared" ca="1" si="15"/>
        <v>#NAME?</v>
      </c>
      <c r="BB77" s="470"/>
      <c r="BC77" s="546" t="s">
        <v>927</v>
      </c>
      <c r="BD77" s="468"/>
    </row>
    <row r="78" spans="1:56" ht="16" thickBot="1">
      <c r="A78" s="249" t="s">
        <v>3273</v>
      </c>
      <c r="C78" s="520" t="s">
        <v>603</v>
      </c>
      <c r="D78" s="426">
        <v>77</v>
      </c>
      <c r="E78" s="550" t="s">
        <v>917</v>
      </c>
      <c r="F78" s="348">
        <v>40134</v>
      </c>
      <c r="G78" s="546"/>
      <c r="H78" s="546">
        <v>1</v>
      </c>
      <c r="I78" s="468"/>
      <c r="J78" s="546">
        <v>1</v>
      </c>
      <c r="K78" s="523"/>
      <c r="L78" s="547">
        <v>156</v>
      </c>
      <c r="M78" s="547">
        <v>71</v>
      </c>
      <c r="N78" s="547">
        <v>205</v>
      </c>
      <c r="O78" s="545">
        <v>466</v>
      </c>
      <c r="P78" s="468"/>
      <c r="Q78" s="522">
        <v>1</v>
      </c>
      <c r="R78" s="468"/>
      <c r="S78" s="522">
        <v>1</v>
      </c>
      <c r="T78" s="468"/>
      <c r="U78" s="522">
        <v>1</v>
      </c>
      <c r="V78" s="468"/>
      <c r="W78" s="468">
        <v>1</v>
      </c>
      <c r="X78" s="468"/>
      <c r="Y78" s="79">
        <v>1</v>
      </c>
      <c r="Z78" s="81">
        <v>1</v>
      </c>
      <c r="AA78" s="81"/>
      <c r="AH78" s="526">
        <v>300</v>
      </c>
      <c r="AI78" s="548">
        <v>900</v>
      </c>
      <c r="AJ78" s="258">
        <v>171</v>
      </c>
      <c r="AK78" s="281" t="e">
        <f t="shared" ca="1" si="8"/>
        <v>#NAME?</v>
      </c>
      <c r="AL78" s="259">
        <v>124.5</v>
      </c>
      <c r="AM78" s="778" t="e">
        <f t="shared" ca="1" si="9"/>
        <v>#NAME?</v>
      </c>
      <c r="AN78" s="259">
        <v>92.5</v>
      </c>
      <c r="AO78" s="259" t="e">
        <f t="shared" ca="1" si="10"/>
        <v>#NAME?</v>
      </c>
      <c r="AP78" s="259">
        <v>81</v>
      </c>
      <c r="AQ78" s="259" t="e">
        <f t="shared" ca="1" si="11"/>
        <v>#NAME?</v>
      </c>
      <c r="AR78" s="259">
        <v>137</v>
      </c>
      <c r="AS78" s="262" t="e">
        <f t="shared" ca="1" si="12"/>
        <v>#NAME?</v>
      </c>
      <c r="AT78" s="263">
        <v>101</v>
      </c>
      <c r="AU78" s="749" t="e">
        <f t="shared" ca="1" si="13"/>
        <v>#NAME?</v>
      </c>
      <c r="AV78" s="283">
        <v>5982</v>
      </c>
      <c r="AW78" s="750"/>
      <c r="AX78" s="262">
        <v>127.5</v>
      </c>
      <c r="AY78" s="749" t="e">
        <f t="shared" ca="1" si="14"/>
        <v>#NAME?</v>
      </c>
      <c r="AZ78" s="497">
        <v>544</v>
      </c>
      <c r="BA78" s="290" t="e">
        <f t="shared" ca="1" si="15"/>
        <v>#NAME?</v>
      </c>
      <c r="BB78" s="470"/>
      <c r="BC78" s="546" t="s">
        <v>928</v>
      </c>
      <c r="BD78" s="468"/>
    </row>
    <row r="79" spans="1:56" ht="16" thickBot="1">
      <c r="A79" s="249" t="s">
        <v>3273</v>
      </c>
      <c r="C79" s="520" t="s">
        <v>603</v>
      </c>
      <c r="D79" s="426">
        <v>78</v>
      </c>
      <c r="E79" s="550" t="s">
        <v>917</v>
      </c>
      <c r="F79" s="348">
        <v>40134</v>
      </c>
      <c r="G79" s="546">
        <v>1</v>
      </c>
      <c r="H79" s="546"/>
      <c r="I79" s="468"/>
      <c r="J79" s="546">
        <v>1</v>
      </c>
      <c r="K79" s="523"/>
      <c r="L79" s="547">
        <v>151</v>
      </c>
      <c r="M79" s="547">
        <v>70</v>
      </c>
      <c r="N79" s="547">
        <v>202</v>
      </c>
      <c r="O79" s="545">
        <v>495</v>
      </c>
      <c r="P79" s="468"/>
      <c r="Q79" s="522">
        <v>1</v>
      </c>
      <c r="R79" s="468"/>
      <c r="S79" s="522">
        <v>1</v>
      </c>
      <c r="T79" s="468"/>
      <c r="U79" s="522">
        <v>1</v>
      </c>
      <c r="V79" s="468"/>
      <c r="W79" s="468"/>
      <c r="X79" s="468">
        <v>1</v>
      </c>
      <c r="Y79" s="79">
        <v>1</v>
      </c>
      <c r="Z79" s="81"/>
      <c r="AA79" s="81">
        <v>1</v>
      </c>
      <c r="AH79" s="526">
        <v>300</v>
      </c>
      <c r="AI79" s="548">
        <v>900</v>
      </c>
      <c r="AJ79" s="258">
        <v>186.5</v>
      </c>
      <c r="AK79" s="281" t="e">
        <f t="shared" ca="1" si="8"/>
        <v>#NAME?</v>
      </c>
      <c r="AL79" s="261">
        <v>5091</v>
      </c>
      <c r="AM79" s="778" t="e">
        <f t="shared" ca="1" si="9"/>
        <v>#NAME?</v>
      </c>
      <c r="AN79" s="259">
        <v>111</v>
      </c>
      <c r="AO79" s="259" t="e">
        <f t="shared" ca="1" si="10"/>
        <v>#NAME?</v>
      </c>
      <c r="AP79" s="259">
        <v>140</v>
      </c>
      <c r="AQ79" s="259" t="e">
        <f t="shared" ca="1" si="11"/>
        <v>#NAME?</v>
      </c>
      <c r="AR79" s="259">
        <v>159</v>
      </c>
      <c r="AS79" s="262" t="e">
        <f t="shared" ca="1" si="12"/>
        <v>#NAME?</v>
      </c>
      <c r="AT79" s="263">
        <v>103</v>
      </c>
      <c r="AU79" s="749" t="e">
        <f t="shared" ca="1" si="13"/>
        <v>#NAME?</v>
      </c>
      <c r="AV79" s="281">
        <v>976</v>
      </c>
      <c r="AW79" s="749"/>
      <c r="AX79" s="262">
        <v>106</v>
      </c>
      <c r="AY79" s="749" t="e">
        <f t="shared" ca="1" si="14"/>
        <v>#NAME?</v>
      </c>
      <c r="AZ79" s="497">
        <v>1454</v>
      </c>
      <c r="BA79" s="290" t="e">
        <f t="shared" ca="1" si="15"/>
        <v>#NAME?</v>
      </c>
      <c r="BB79" s="470"/>
      <c r="BC79" s="546" t="s">
        <v>929</v>
      </c>
      <c r="BD79" s="468"/>
    </row>
    <row r="80" spans="1:56" ht="16" thickBot="1">
      <c r="A80" s="249" t="s">
        <v>3273</v>
      </c>
      <c r="C80" s="520" t="s">
        <v>603</v>
      </c>
      <c r="D80" s="426">
        <v>79</v>
      </c>
      <c r="E80" s="550" t="s">
        <v>917</v>
      </c>
      <c r="F80" s="348">
        <v>40134</v>
      </c>
      <c r="G80" s="546">
        <v>1</v>
      </c>
      <c r="H80" s="546"/>
      <c r="I80" s="468"/>
      <c r="J80" s="546"/>
      <c r="K80" s="523">
        <v>1</v>
      </c>
      <c r="L80" s="547">
        <v>156</v>
      </c>
      <c r="M80" s="547">
        <v>69</v>
      </c>
      <c r="N80" s="547">
        <v>201</v>
      </c>
      <c r="O80" s="545">
        <v>543</v>
      </c>
      <c r="P80" s="468"/>
      <c r="Q80" s="522">
        <v>1</v>
      </c>
      <c r="R80" s="468"/>
      <c r="S80" s="522">
        <v>1</v>
      </c>
      <c r="T80" s="468"/>
      <c r="U80" s="522">
        <v>1</v>
      </c>
      <c r="V80" s="468"/>
      <c r="W80" s="468">
        <v>1</v>
      </c>
      <c r="X80" s="468"/>
      <c r="Y80" s="79">
        <v>1</v>
      </c>
      <c r="Z80" s="81">
        <v>1</v>
      </c>
      <c r="AA80" s="81"/>
      <c r="AH80" s="526">
        <v>300</v>
      </c>
      <c r="AI80" s="548">
        <v>700</v>
      </c>
      <c r="AJ80" s="258">
        <v>211</v>
      </c>
      <c r="AK80" s="281" t="e">
        <f t="shared" ca="1" si="8"/>
        <v>#NAME?</v>
      </c>
      <c r="AL80" s="259">
        <v>590.5</v>
      </c>
      <c r="AM80" s="778" t="e">
        <f t="shared" ca="1" si="9"/>
        <v>#NAME?</v>
      </c>
      <c r="AN80" s="259">
        <v>90.5</v>
      </c>
      <c r="AO80" s="259" t="e">
        <f t="shared" ca="1" si="10"/>
        <v>#NAME?</v>
      </c>
      <c r="AP80" s="259">
        <v>157</v>
      </c>
      <c r="AQ80" s="259" t="e">
        <f t="shared" ca="1" si="11"/>
        <v>#NAME?</v>
      </c>
      <c r="AR80" s="259">
        <v>184</v>
      </c>
      <c r="AS80" s="262" t="e">
        <f t="shared" ca="1" si="12"/>
        <v>#NAME?</v>
      </c>
      <c r="AT80" s="263">
        <v>106.5</v>
      </c>
      <c r="AU80" s="749" t="e">
        <f t="shared" ca="1" si="13"/>
        <v>#NAME?</v>
      </c>
      <c r="AV80" s="283">
        <v>8786</v>
      </c>
      <c r="AW80" s="750"/>
      <c r="AX80" s="262">
        <v>183</v>
      </c>
      <c r="AY80" s="749" t="e">
        <f t="shared" ca="1" si="14"/>
        <v>#NAME?</v>
      </c>
      <c r="AZ80" s="497">
        <v>942</v>
      </c>
      <c r="BA80" s="290" t="e">
        <f t="shared" ca="1" si="15"/>
        <v>#NAME?</v>
      </c>
      <c r="BB80" s="470"/>
      <c r="BC80" s="546" t="s">
        <v>930</v>
      </c>
      <c r="BD80" s="468"/>
    </row>
    <row r="81" spans="1:56" ht="16" thickBot="1">
      <c r="A81" s="249" t="s">
        <v>3273</v>
      </c>
      <c r="C81" s="520" t="s">
        <v>603</v>
      </c>
      <c r="D81" s="426">
        <v>80</v>
      </c>
      <c r="E81" s="550" t="s">
        <v>917</v>
      </c>
      <c r="F81" s="348">
        <v>40134</v>
      </c>
      <c r="G81" s="546">
        <v>1</v>
      </c>
      <c r="H81" s="546"/>
      <c r="I81" s="468"/>
      <c r="J81" s="546">
        <v>1</v>
      </c>
      <c r="K81" s="523"/>
      <c r="L81" s="547">
        <v>149</v>
      </c>
      <c r="M81" s="547">
        <v>65</v>
      </c>
      <c r="N81" s="547">
        <v>195</v>
      </c>
      <c r="O81" s="545">
        <v>400</v>
      </c>
      <c r="P81" s="468"/>
      <c r="Q81" s="522">
        <v>1</v>
      </c>
      <c r="R81" s="468"/>
      <c r="S81" s="522">
        <v>1</v>
      </c>
      <c r="T81" s="468"/>
      <c r="U81" s="522">
        <v>1</v>
      </c>
      <c r="V81" s="468"/>
      <c r="W81" s="468">
        <v>1</v>
      </c>
      <c r="X81" s="468"/>
      <c r="Y81" s="79">
        <v>1</v>
      </c>
      <c r="Z81" s="81">
        <v>1</v>
      </c>
      <c r="AA81" s="81"/>
      <c r="AH81" s="526">
        <v>300</v>
      </c>
      <c r="AI81" s="548">
        <v>900</v>
      </c>
      <c r="AJ81" s="258">
        <v>111.5</v>
      </c>
      <c r="AK81" s="281" t="e">
        <f t="shared" ca="1" si="8"/>
        <v>#NAME?</v>
      </c>
      <c r="AL81" s="259">
        <v>115.5</v>
      </c>
      <c r="AM81" s="778" t="e">
        <f t="shared" ca="1" si="9"/>
        <v>#NAME?</v>
      </c>
      <c r="AN81" s="259">
        <v>100</v>
      </c>
      <c r="AO81" s="259" t="e">
        <f t="shared" ca="1" si="10"/>
        <v>#NAME?</v>
      </c>
      <c r="AP81" s="259">
        <v>113</v>
      </c>
      <c r="AQ81" s="259" t="e">
        <f t="shared" ca="1" si="11"/>
        <v>#NAME?</v>
      </c>
      <c r="AR81" s="259">
        <v>130</v>
      </c>
      <c r="AS81" s="262" t="e">
        <f t="shared" ca="1" si="12"/>
        <v>#NAME?</v>
      </c>
      <c r="AT81" s="263">
        <v>87.5</v>
      </c>
      <c r="AU81" s="749" t="e">
        <f t="shared" ca="1" si="13"/>
        <v>#NAME?</v>
      </c>
      <c r="AV81" s="281">
        <v>268</v>
      </c>
      <c r="AW81" s="749"/>
      <c r="AX81" s="262">
        <v>95.5</v>
      </c>
      <c r="AY81" s="749" t="e">
        <f t="shared" ca="1" si="14"/>
        <v>#NAME?</v>
      </c>
      <c r="AZ81" s="497">
        <v>435</v>
      </c>
      <c r="BA81" s="290" t="e">
        <f t="shared" ca="1" si="15"/>
        <v>#NAME?</v>
      </c>
      <c r="BB81" s="470"/>
      <c r="BC81" s="546" t="s">
        <v>931</v>
      </c>
      <c r="BD81" s="468"/>
    </row>
    <row r="82" spans="1:56" ht="16" thickBot="1">
      <c r="A82" s="249" t="s">
        <v>3273</v>
      </c>
      <c r="C82" s="520" t="s">
        <v>603</v>
      </c>
      <c r="D82" s="426">
        <v>81</v>
      </c>
      <c r="E82" s="550" t="s">
        <v>917</v>
      </c>
      <c r="F82" s="348">
        <v>40134</v>
      </c>
      <c r="G82" s="546"/>
      <c r="H82" s="546">
        <v>1</v>
      </c>
      <c r="I82" s="468"/>
      <c r="J82" s="546">
        <v>1</v>
      </c>
      <c r="K82" s="523"/>
      <c r="L82" s="547">
        <v>150</v>
      </c>
      <c r="M82" s="547">
        <v>66</v>
      </c>
      <c r="N82" s="547">
        <v>197</v>
      </c>
      <c r="O82" s="545">
        <v>384</v>
      </c>
      <c r="P82" s="468"/>
      <c r="Q82" s="522">
        <v>1</v>
      </c>
      <c r="R82" s="468"/>
      <c r="S82" s="522">
        <v>1</v>
      </c>
      <c r="T82" s="468"/>
      <c r="U82" s="522">
        <v>1</v>
      </c>
      <c r="V82" s="468"/>
      <c r="W82" s="468">
        <v>1</v>
      </c>
      <c r="X82" s="468"/>
      <c r="Y82" s="79">
        <v>1</v>
      </c>
      <c r="Z82" s="81">
        <v>1</v>
      </c>
      <c r="AA82" s="81"/>
      <c r="AH82" s="526">
        <v>300</v>
      </c>
      <c r="AI82" s="548">
        <v>700</v>
      </c>
      <c r="AJ82" s="258">
        <v>141</v>
      </c>
      <c r="AK82" s="281" t="e">
        <f t="shared" ca="1" si="8"/>
        <v>#NAME?</v>
      </c>
      <c r="AL82" s="261">
        <v>1323</v>
      </c>
      <c r="AM82" s="778" t="e">
        <f t="shared" ca="1" si="9"/>
        <v>#NAME?</v>
      </c>
      <c r="AN82" s="259">
        <v>83</v>
      </c>
      <c r="AO82" s="259" t="e">
        <f t="shared" ca="1" si="10"/>
        <v>#NAME?</v>
      </c>
      <c r="AP82" s="259">
        <v>122.5</v>
      </c>
      <c r="AQ82" s="259" t="e">
        <f t="shared" ca="1" si="11"/>
        <v>#NAME?</v>
      </c>
      <c r="AR82" s="259">
        <v>155</v>
      </c>
      <c r="AS82" s="262" t="e">
        <f t="shared" ca="1" si="12"/>
        <v>#NAME?</v>
      </c>
      <c r="AT82" s="263">
        <v>84</v>
      </c>
      <c r="AU82" s="749" t="e">
        <f t="shared" ca="1" si="13"/>
        <v>#NAME?</v>
      </c>
      <c r="AV82" s="283">
        <v>1249</v>
      </c>
      <c r="AW82" s="750"/>
      <c r="AX82" s="262">
        <v>118.5</v>
      </c>
      <c r="AY82" s="749" t="e">
        <f t="shared" ca="1" si="14"/>
        <v>#NAME?</v>
      </c>
      <c r="AZ82" s="497">
        <v>574.5</v>
      </c>
      <c r="BA82" s="290" t="e">
        <f t="shared" ca="1" si="15"/>
        <v>#NAME?</v>
      </c>
      <c r="BB82" s="470"/>
      <c r="BC82" s="529" t="s">
        <v>932</v>
      </c>
      <c r="BD82" s="468"/>
    </row>
    <row r="83" spans="1:56" ht="16" thickBot="1">
      <c r="A83" s="249" t="s">
        <v>3273</v>
      </c>
      <c r="C83" s="520" t="s">
        <v>603</v>
      </c>
      <c r="D83" s="426">
        <v>82</v>
      </c>
      <c r="E83" s="550" t="s">
        <v>917</v>
      </c>
      <c r="F83" s="348">
        <v>40134</v>
      </c>
      <c r="G83" s="546"/>
      <c r="H83" s="546">
        <v>1</v>
      </c>
      <c r="I83" s="468"/>
      <c r="J83" s="546">
        <v>1</v>
      </c>
      <c r="K83" s="523"/>
      <c r="L83" s="547">
        <v>152</v>
      </c>
      <c r="M83" s="547">
        <v>68</v>
      </c>
      <c r="N83" s="547">
        <v>198</v>
      </c>
      <c r="O83" s="545">
        <v>421</v>
      </c>
      <c r="P83" s="468"/>
      <c r="Q83" s="522">
        <v>1</v>
      </c>
      <c r="R83" s="468"/>
      <c r="S83" s="522">
        <v>1</v>
      </c>
      <c r="T83" s="468"/>
      <c r="U83" s="522">
        <v>1</v>
      </c>
      <c r="V83" s="468"/>
      <c r="W83" s="468">
        <v>1</v>
      </c>
      <c r="X83" s="468"/>
      <c r="Y83" s="79">
        <v>1</v>
      </c>
      <c r="Z83" s="81">
        <v>1</v>
      </c>
      <c r="AA83" s="81"/>
      <c r="AH83" s="526">
        <v>300</v>
      </c>
      <c r="AI83" s="548">
        <v>700</v>
      </c>
      <c r="AJ83" s="258">
        <v>504</v>
      </c>
      <c r="AK83" s="281" t="e">
        <f t="shared" ca="1" si="8"/>
        <v>#NAME?</v>
      </c>
      <c r="AL83" s="261">
        <v>1658.5</v>
      </c>
      <c r="AM83" s="778" t="e">
        <f t="shared" ca="1" si="9"/>
        <v>#NAME?</v>
      </c>
      <c r="AN83" s="259">
        <v>102</v>
      </c>
      <c r="AO83" s="259" t="e">
        <f t="shared" ca="1" si="10"/>
        <v>#NAME?</v>
      </c>
      <c r="AP83" s="259">
        <v>127</v>
      </c>
      <c r="AQ83" s="259" t="e">
        <f t="shared" ca="1" si="11"/>
        <v>#NAME?</v>
      </c>
      <c r="AR83" s="259">
        <v>89</v>
      </c>
      <c r="AS83" s="262" t="e">
        <f t="shared" ca="1" si="12"/>
        <v>#NAME?</v>
      </c>
      <c r="AT83" s="263">
        <v>372</v>
      </c>
      <c r="AU83" s="749" t="e">
        <f t="shared" ca="1" si="13"/>
        <v>#NAME?</v>
      </c>
      <c r="AV83" s="283">
        <v>6153</v>
      </c>
      <c r="AW83" s="750"/>
      <c r="AX83" s="262">
        <v>318</v>
      </c>
      <c r="AY83" s="749" t="e">
        <f t="shared" ca="1" si="14"/>
        <v>#NAME?</v>
      </c>
      <c r="AZ83" s="497">
        <v>569.5</v>
      </c>
      <c r="BA83" s="290" t="e">
        <f t="shared" ca="1" si="15"/>
        <v>#NAME?</v>
      </c>
      <c r="BB83" s="470"/>
      <c r="BC83" s="546" t="s">
        <v>933</v>
      </c>
      <c r="BD83" s="468"/>
    </row>
    <row r="84" spans="1:56" ht="16" thickBot="1">
      <c r="A84" s="249" t="s">
        <v>3273</v>
      </c>
      <c r="C84" s="520" t="s">
        <v>603</v>
      </c>
      <c r="D84" s="426">
        <v>83</v>
      </c>
      <c r="E84" s="550" t="s">
        <v>917</v>
      </c>
      <c r="F84" s="348">
        <v>40134</v>
      </c>
      <c r="G84" s="546"/>
      <c r="H84" s="546">
        <v>1</v>
      </c>
      <c r="I84" s="468"/>
      <c r="J84" s="546">
        <v>1</v>
      </c>
      <c r="K84" s="523"/>
      <c r="L84" s="547">
        <v>148</v>
      </c>
      <c r="M84" s="547">
        <v>67</v>
      </c>
      <c r="N84" s="547">
        <v>195</v>
      </c>
      <c r="O84" s="545">
        <v>408</v>
      </c>
      <c r="P84" s="468"/>
      <c r="Q84" s="522">
        <v>1</v>
      </c>
      <c r="R84" s="468"/>
      <c r="S84" s="522">
        <v>1</v>
      </c>
      <c r="T84" s="468"/>
      <c r="U84" s="522">
        <v>1</v>
      </c>
      <c r="V84" s="468"/>
      <c r="W84" s="468">
        <v>1</v>
      </c>
      <c r="X84" s="468"/>
      <c r="Y84" s="79">
        <v>1</v>
      </c>
      <c r="Z84" s="81"/>
      <c r="AA84" s="81">
        <v>1</v>
      </c>
      <c r="AH84" s="526">
        <v>300</v>
      </c>
      <c r="AI84" s="548">
        <v>800</v>
      </c>
      <c r="AJ84" s="258">
        <v>326</v>
      </c>
      <c r="AK84" s="281" t="e">
        <f t="shared" ca="1" si="8"/>
        <v>#NAME?</v>
      </c>
      <c r="AL84" s="261">
        <v>1899</v>
      </c>
      <c r="AM84" s="778" t="e">
        <f t="shared" ca="1" si="9"/>
        <v>#NAME?</v>
      </c>
      <c r="AN84" s="259">
        <v>107.5</v>
      </c>
      <c r="AO84" s="259" t="e">
        <f t="shared" ca="1" si="10"/>
        <v>#NAME?</v>
      </c>
      <c r="AP84" s="259">
        <v>142</v>
      </c>
      <c r="AQ84" s="259" t="e">
        <f t="shared" ca="1" si="11"/>
        <v>#NAME?</v>
      </c>
      <c r="AR84" s="259">
        <v>189</v>
      </c>
      <c r="AS84" s="262" t="e">
        <f t="shared" ca="1" si="12"/>
        <v>#NAME?</v>
      </c>
      <c r="AT84" s="263">
        <v>108.5</v>
      </c>
      <c r="AU84" s="749" t="e">
        <f t="shared" ca="1" si="13"/>
        <v>#NAME?</v>
      </c>
      <c r="AV84" s="283">
        <v>5191.5</v>
      </c>
      <c r="AW84" s="750"/>
      <c r="AX84" s="262">
        <v>183.5</v>
      </c>
      <c r="AY84" s="749" t="e">
        <f t="shared" ca="1" si="14"/>
        <v>#NAME?</v>
      </c>
      <c r="AZ84" s="497">
        <v>1212</v>
      </c>
      <c r="BA84" s="290" t="e">
        <f t="shared" ca="1" si="15"/>
        <v>#NAME?</v>
      </c>
      <c r="BB84" s="343"/>
      <c r="BC84" s="546" t="s">
        <v>934</v>
      </c>
      <c r="BD84" s="468"/>
    </row>
    <row r="85" spans="1:56" ht="16" thickBot="1">
      <c r="A85" s="249" t="s">
        <v>3273</v>
      </c>
      <c r="C85" s="520" t="s">
        <v>603</v>
      </c>
      <c r="D85" s="426">
        <v>84</v>
      </c>
      <c r="E85" s="550" t="s">
        <v>917</v>
      </c>
      <c r="F85" s="348">
        <v>40134</v>
      </c>
      <c r="G85" s="546"/>
      <c r="H85" s="546">
        <v>1</v>
      </c>
      <c r="I85" s="468"/>
      <c r="J85" s="546">
        <v>1</v>
      </c>
      <c r="K85" s="523"/>
      <c r="L85" s="547">
        <v>148</v>
      </c>
      <c r="M85" s="547">
        <v>68</v>
      </c>
      <c r="N85" s="547">
        <v>198</v>
      </c>
      <c r="O85" s="545">
        <v>418</v>
      </c>
      <c r="P85" s="468"/>
      <c r="Q85" s="522">
        <v>1</v>
      </c>
      <c r="R85" s="468"/>
      <c r="S85" s="522">
        <v>1</v>
      </c>
      <c r="T85" s="468"/>
      <c r="U85" s="522">
        <v>1</v>
      </c>
      <c r="V85" s="468"/>
      <c r="W85" s="468">
        <v>1</v>
      </c>
      <c r="X85" s="468"/>
      <c r="Y85" s="79">
        <v>1</v>
      </c>
      <c r="Z85" s="81">
        <v>1</v>
      </c>
      <c r="AA85" s="81"/>
      <c r="AH85" s="526">
        <v>300</v>
      </c>
      <c r="AI85" s="548">
        <v>900</v>
      </c>
      <c r="AJ85" s="258">
        <v>169</v>
      </c>
      <c r="AK85" s="281" t="e">
        <f t="shared" ca="1" si="8"/>
        <v>#NAME?</v>
      </c>
      <c r="AL85" s="259">
        <v>321.5</v>
      </c>
      <c r="AM85" s="778" t="e">
        <f t="shared" ca="1" si="9"/>
        <v>#NAME?</v>
      </c>
      <c r="AN85" s="259">
        <v>89</v>
      </c>
      <c r="AO85" s="259" t="e">
        <f t="shared" ca="1" si="10"/>
        <v>#NAME?</v>
      </c>
      <c r="AP85" s="259">
        <v>101</v>
      </c>
      <c r="AQ85" s="259" t="e">
        <f t="shared" ca="1" si="11"/>
        <v>#NAME?</v>
      </c>
      <c r="AR85" s="259">
        <v>165</v>
      </c>
      <c r="AS85" s="262" t="e">
        <f t="shared" ca="1" si="12"/>
        <v>#NAME?</v>
      </c>
      <c r="AT85" s="263">
        <v>88</v>
      </c>
      <c r="AU85" s="749" t="e">
        <f t="shared" ca="1" si="13"/>
        <v>#NAME?</v>
      </c>
      <c r="AV85" s="283">
        <v>2011</v>
      </c>
      <c r="AW85" s="750"/>
      <c r="AX85" s="262">
        <v>95</v>
      </c>
      <c r="AY85" s="749" t="e">
        <f t="shared" ca="1" si="14"/>
        <v>#NAME?</v>
      </c>
      <c r="AZ85" s="497">
        <v>893.5</v>
      </c>
      <c r="BA85" s="290" t="e">
        <f t="shared" ca="1" si="15"/>
        <v>#NAME?</v>
      </c>
      <c r="BB85" s="343"/>
      <c r="BC85" s="529" t="s">
        <v>935</v>
      </c>
      <c r="BD85" s="468"/>
    </row>
    <row r="86" spans="1:56" ht="16" thickBot="1">
      <c r="A86" s="249" t="s">
        <v>3273</v>
      </c>
      <c r="C86" s="520" t="s">
        <v>603</v>
      </c>
      <c r="D86" s="426">
        <v>85</v>
      </c>
      <c r="E86" s="550" t="s">
        <v>917</v>
      </c>
      <c r="F86" s="348">
        <v>40134</v>
      </c>
      <c r="G86" s="546">
        <v>1</v>
      </c>
      <c r="H86" s="546"/>
      <c r="I86" s="468"/>
      <c r="J86" s="546">
        <v>1</v>
      </c>
      <c r="K86" s="523"/>
      <c r="L86" s="547">
        <v>156</v>
      </c>
      <c r="M86" s="547">
        <v>67</v>
      </c>
      <c r="N86" s="547">
        <v>197</v>
      </c>
      <c r="O86" s="545">
        <v>469</v>
      </c>
      <c r="P86" s="468"/>
      <c r="Q86" s="522">
        <v>1</v>
      </c>
      <c r="R86" s="468"/>
      <c r="S86" s="522">
        <v>1</v>
      </c>
      <c r="T86" s="468"/>
      <c r="U86" s="522">
        <v>1</v>
      </c>
      <c r="V86" s="468"/>
      <c r="W86" s="468"/>
      <c r="X86" s="468">
        <v>1</v>
      </c>
      <c r="Y86" s="79">
        <v>1</v>
      </c>
      <c r="Z86" s="81"/>
      <c r="AA86" s="81">
        <v>1</v>
      </c>
      <c r="AH86" s="526">
        <v>300</v>
      </c>
      <c r="AI86" s="548">
        <v>900</v>
      </c>
      <c r="AJ86" s="258">
        <v>282</v>
      </c>
      <c r="AK86" s="281" t="e">
        <f t="shared" ca="1" si="8"/>
        <v>#NAME?</v>
      </c>
      <c r="AL86" s="261">
        <v>1987</v>
      </c>
      <c r="AM86" s="778" t="e">
        <f t="shared" ca="1" si="9"/>
        <v>#NAME?</v>
      </c>
      <c r="AN86" s="259">
        <v>89</v>
      </c>
      <c r="AO86" s="259" t="e">
        <f t="shared" ca="1" si="10"/>
        <v>#NAME?</v>
      </c>
      <c r="AP86" s="259">
        <v>77</v>
      </c>
      <c r="AQ86" s="259" t="e">
        <f t="shared" ca="1" si="11"/>
        <v>#NAME?</v>
      </c>
      <c r="AR86" s="259">
        <v>137</v>
      </c>
      <c r="AS86" s="262" t="e">
        <f t="shared" ca="1" si="12"/>
        <v>#NAME?</v>
      </c>
      <c r="AT86" s="263">
        <v>83</v>
      </c>
      <c r="AU86" s="749" t="e">
        <f t="shared" ca="1" si="13"/>
        <v>#NAME?</v>
      </c>
      <c r="AV86" s="283">
        <v>1874.5</v>
      </c>
      <c r="AW86" s="750"/>
      <c r="AX86" s="262">
        <v>113.5</v>
      </c>
      <c r="AY86" s="749" t="e">
        <f t="shared" ca="1" si="14"/>
        <v>#NAME?</v>
      </c>
      <c r="AZ86" s="497">
        <v>501</v>
      </c>
      <c r="BA86" s="290" t="e">
        <f t="shared" ca="1" si="15"/>
        <v>#NAME?</v>
      </c>
      <c r="BB86" s="343"/>
      <c r="BC86" s="546" t="s">
        <v>936</v>
      </c>
      <c r="BD86" s="468"/>
    </row>
    <row r="87" spans="1:56" ht="16" thickBot="1">
      <c r="A87" s="249" t="s">
        <v>3273</v>
      </c>
      <c r="C87" s="520" t="s">
        <v>603</v>
      </c>
      <c r="D87" s="426">
        <v>86</v>
      </c>
      <c r="E87" s="550" t="s">
        <v>917</v>
      </c>
      <c r="F87" s="348">
        <v>40134</v>
      </c>
      <c r="G87" s="546"/>
      <c r="H87" s="546">
        <v>1</v>
      </c>
      <c r="I87" s="468"/>
      <c r="J87" s="546">
        <v>1</v>
      </c>
      <c r="K87" s="523"/>
      <c r="L87" s="547">
        <v>147</v>
      </c>
      <c r="M87" s="547">
        <v>63</v>
      </c>
      <c r="N87" s="547">
        <v>192</v>
      </c>
      <c r="O87" s="545">
        <v>331</v>
      </c>
      <c r="P87" s="468"/>
      <c r="Q87" s="522">
        <v>1</v>
      </c>
      <c r="R87" s="468"/>
      <c r="S87" s="522">
        <v>1</v>
      </c>
      <c r="T87" s="468"/>
      <c r="U87" s="522">
        <v>1</v>
      </c>
      <c r="V87" s="468"/>
      <c r="W87" s="468">
        <v>1</v>
      </c>
      <c r="X87" s="468"/>
      <c r="Y87" s="79">
        <v>1</v>
      </c>
      <c r="Z87" s="81"/>
      <c r="AA87" s="81">
        <v>1</v>
      </c>
      <c r="AH87" s="526">
        <v>300</v>
      </c>
      <c r="AI87" s="548">
        <v>600</v>
      </c>
      <c r="AJ87" s="258">
        <v>124</v>
      </c>
      <c r="AK87" s="281" t="e">
        <f t="shared" ca="1" si="8"/>
        <v>#NAME?</v>
      </c>
      <c r="AL87" s="259">
        <v>195.5</v>
      </c>
      <c r="AM87" s="778" t="e">
        <f t="shared" ca="1" si="9"/>
        <v>#NAME?</v>
      </c>
      <c r="AN87" s="259">
        <v>88</v>
      </c>
      <c r="AO87" s="259" t="e">
        <f t="shared" ca="1" si="10"/>
        <v>#NAME?</v>
      </c>
      <c r="AP87" s="259">
        <v>104</v>
      </c>
      <c r="AQ87" s="259" t="e">
        <f t="shared" ca="1" si="11"/>
        <v>#NAME?</v>
      </c>
      <c r="AR87" s="259">
        <v>139.5</v>
      </c>
      <c r="AS87" s="262" t="e">
        <f t="shared" ca="1" si="12"/>
        <v>#NAME?</v>
      </c>
      <c r="AT87" s="263">
        <v>99</v>
      </c>
      <c r="AU87" s="749" t="e">
        <f t="shared" ca="1" si="13"/>
        <v>#NAME?</v>
      </c>
      <c r="AV87" s="283">
        <v>1008</v>
      </c>
      <c r="AW87" s="750"/>
      <c r="AX87" s="262">
        <v>87</v>
      </c>
      <c r="AY87" s="749" t="e">
        <f t="shared" ca="1" si="14"/>
        <v>#NAME?</v>
      </c>
      <c r="AZ87" s="497">
        <v>1161</v>
      </c>
      <c r="BA87" s="290" t="e">
        <f t="shared" ca="1" si="15"/>
        <v>#NAME?</v>
      </c>
      <c r="BB87" s="470"/>
      <c r="BC87" s="546" t="s">
        <v>937</v>
      </c>
      <c r="BD87" s="468"/>
    </row>
    <row r="88" spans="1:56" ht="16" thickBot="1">
      <c r="A88" s="249" t="s">
        <v>3273</v>
      </c>
      <c r="C88" s="520" t="s">
        <v>603</v>
      </c>
      <c r="D88" s="426">
        <v>87</v>
      </c>
      <c r="E88" s="550" t="s">
        <v>917</v>
      </c>
      <c r="F88" s="348">
        <v>40134</v>
      </c>
      <c r="G88" s="546">
        <v>1</v>
      </c>
      <c r="H88" s="546"/>
      <c r="I88" s="468"/>
      <c r="J88" s="546">
        <v>1</v>
      </c>
      <c r="K88" s="523"/>
      <c r="L88" s="547">
        <v>152</v>
      </c>
      <c r="M88" s="547">
        <v>70</v>
      </c>
      <c r="N88" s="547">
        <v>205</v>
      </c>
      <c r="O88" s="545">
        <v>432</v>
      </c>
      <c r="P88" s="468"/>
      <c r="Q88" s="522">
        <v>1</v>
      </c>
      <c r="R88" s="468"/>
      <c r="S88" s="522">
        <v>1</v>
      </c>
      <c r="T88" s="468"/>
      <c r="U88" s="522">
        <v>1</v>
      </c>
      <c r="V88" s="468"/>
      <c r="W88" s="468">
        <v>1</v>
      </c>
      <c r="X88" s="468"/>
      <c r="Y88" s="79">
        <v>1</v>
      </c>
      <c r="Z88" s="81"/>
      <c r="AA88" s="81">
        <v>1</v>
      </c>
      <c r="AH88" s="526">
        <v>300</v>
      </c>
      <c r="AI88" s="548">
        <v>800</v>
      </c>
      <c r="AJ88" s="258">
        <v>188</v>
      </c>
      <c r="AK88" s="281" t="e">
        <f t="shared" ca="1" si="8"/>
        <v>#NAME?</v>
      </c>
      <c r="AL88" s="259">
        <v>78</v>
      </c>
      <c r="AM88" s="778" t="e">
        <f t="shared" ca="1" si="9"/>
        <v>#NAME?</v>
      </c>
      <c r="AN88" s="259">
        <v>81</v>
      </c>
      <c r="AO88" s="259" t="e">
        <f t="shared" ca="1" si="10"/>
        <v>#NAME?</v>
      </c>
      <c r="AP88" s="259">
        <v>133</v>
      </c>
      <c r="AQ88" s="259" t="e">
        <f t="shared" ca="1" si="11"/>
        <v>#NAME?</v>
      </c>
      <c r="AR88" s="261">
        <v>1558</v>
      </c>
      <c r="AS88" s="262" t="e">
        <f t="shared" ca="1" si="12"/>
        <v>#NAME?</v>
      </c>
      <c r="AT88" s="263">
        <v>103</v>
      </c>
      <c r="AU88" s="749" t="e">
        <f t="shared" ca="1" si="13"/>
        <v>#NAME?</v>
      </c>
      <c r="AV88" s="283">
        <v>9178.5</v>
      </c>
      <c r="AW88" s="750"/>
      <c r="AX88" s="262">
        <v>146.5</v>
      </c>
      <c r="AY88" s="749" t="e">
        <f t="shared" ca="1" si="14"/>
        <v>#NAME?</v>
      </c>
      <c r="AZ88" s="497">
        <v>431</v>
      </c>
      <c r="BA88" s="290" t="e">
        <f t="shared" ca="1" si="15"/>
        <v>#NAME?</v>
      </c>
      <c r="BB88" s="470"/>
      <c r="BC88" s="546" t="s">
        <v>938</v>
      </c>
      <c r="BD88" s="468"/>
    </row>
    <row r="89" spans="1:56" ht="16" thickBot="1">
      <c r="A89" s="249" t="s">
        <v>3273</v>
      </c>
      <c r="C89" s="520" t="s">
        <v>603</v>
      </c>
      <c r="D89" s="426">
        <v>88</v>
      </c>
      <c r="E89" s="550" t="s">
        <v>917</v>
      </c>
      <c r="F89" s="348">
        <v>40134</v>
      </c>
      <c r="G89" s="546"/>
      <c r="H89" s="546">
        <v>1</v>
      </c>
      <c r="I89" s="468"/>
      <c r="J89" s="546">
        <v>1</v>
      </c>
      <c r="K89" s="523"/>
      <c r="L89" s="547">
        <v>151</v>
      </c>
      <c r="M89" s="547">
        <v>67</v>
      </c>
      <c r="N89" s="547">
        <v>196</v>
      </c>
      <c r="O89" s="545">
        <v>359</v>
      </c>
      <c r="P89" s="468"/>
      <c r="Q89" s="522">
        <v>1</v>
      </c>
      <c r="R89" s="468"/>
      <c r="S89" s="522">
        <v>1</v>
      </c>
      <c r="T89" s="468"/>
      <c r="U89" s="522">
        <v>1</v>
      </c>
      <c r="V89" s="468"/>
      <c r="W89" s="468">
        <v>1</v>
      </c>
      <c r="X89" s="468"/>
      <c r="Y89" s="79">
        <v>1</v>
      </c>
      <c r="Z89" s="81">
        <v>1</v>
      </c>
      <c r="AA89" s="81"/>
      <c r="AH89" s="526">
        <v>300</v>
      </c>
      <c r="AI89" s="548">
        <v>700</v>
      </c>
      <c r="AJ89" s="258">
        <v>165</v>
      </c>
      <c r="AK89" s="281" t="e">
        <f t="shared" ca="1" si="8"/>
        <v>#NAME?</v>
      </c>
      <c r="AL89" s="259">
        <v>90</v>
      </c>
      <c r="AM89" s="778" t="e">
        <f t="shared" ca="1" si="9"/>
        <v>#NAME?</v>
      </c>
      <c r="AN89" s="259">
        <v>79.5</v>
      </c>
      <c r="AO89" s="259" t="e">
        <f t="shared" ca="1" si="10"/>
        <v>#NAME?</v>
      </c>
      <c r="AP89" s="259">
        <v>92.5</v>
      </c>
      <c r="AQ89" s="259" t="e">
        <f t="shared" ca="1" si="11"/>
        <v>#NAME?</v>
      </c>
      <c r="AR89" s="503">
        <v>106</v>
      </c>
      <c r="AS89" s="262" t="e">
        <f t="shared" ca="1" si="12"/>
        <v>#NAME?</v>
      </c>
      <c r="AT89" s="263">
        <v>100</v>
      </c>
      <c r="AU89" s="749" t="e">
        <f t="shared" ca="1" si="13"/>
        <v>#NAME?</v>
      </c>
      <c r="AV89" s="283">
        <v>6130</v>
      </c>
      <c r="AW89" s="750"/>
      <c r="AX89" s="262">
        <v>172.5</v>
      </c>
      <c r="AY89" s="749" t="e">
        <f t="shared" ca="1" si="14"/>
        <v>#NAME?</v>
      </c>
      <c r="AZ89" s="497">
        <v>436</v>
      </c>
      <c r="BA89" s="290" t="e">
        <f t="shared" ca="1" si="15"/>
        <v>#NAME?</v>
      </c>
      <c r="BB89" s="343"/>
      <c r="BC89" s="546" t="s">
        <v>939</v>
      </c>
      <c r="BD89" s="468"/>
    </row>
    <row r="90" spans="1:56" ht="16" thickBot="1">
      <c r="A90" s="249" t="s">
        <v>3273</v>
      </c>
      <c r="C90" s="520" t="s">
        <v>603</v>
      </c>
      <c r="D90" s="426">
        <v>89</v>
      </c>
      <c r="E90" s="550" t="s">
        <v>917</v>
      </c>
      <c r="F90" s="348">
        <v>40134</v>
      </c>
      <c r="G90" s="546">
        <v>1</v>
      </c>
      <c r="H90" s="546"/>
      <c r="I90" s="468"/>
      <c r="J90" s="546"/>
      <c r="K90" s="523">
        <v>1</v>
      </c>
      <c r="L90" s="547">
        <v>171</v>
      </c>
      <c r="M90" s="547">
        <v>75</v>
      </c>
      <c r="N90" s="547">
        <v>218</v>
      </c>
      <c r="O90" s="545">
        <v>645</v>
      </c>
      <c r="P90" s="468"/>
      <c r="Q90" s="522">
        <v>1</v>
      </c>
      <c r="R90" s="468"/>
      <c r="S90" s="522">
        <v>1</v>
      </c>
      <c r="T90" s="468"/>
      <c r="U90" s="522">
        <v>1</v>
      </c>
      <c r="V90" s="468"/>
      <c r="W90" s="468"/>
      <c r="X90" s="468">
        <v>1</v>
      </c>
      <c r="Y90" s="79">
        <v>1</v>
      </c>
      <c r="Z90" s="81">
        <v>1</v>
      </c>
      <c r="AA90" s="81"/>
      <c r="AH90" s="526">
        <v>300</v>
      </c>
      <c r="AI90" s="548">
        <v>600</v>
      </c>
      <c r="AJ90" s="258">
        <v>160.5</v>
      </c>
      <c r="AK90" s="281" t="e">
        <f t="shared" ca="1" si="8"/>
        <v>#NAME?</v>
      </c>
      <c r="AL90" s="259">
        <v>309</v>
      </c>
      <c r="AM90" s="778" t="e">
        <f t="shared" ca="1" si="9"/>
        <v>#NAME?</v>
      </c>
      <c r="AN90" s="259">
        <v>110.5</v>
      </c>
      <c r="AO90" s="259" t="e">
        <f t="shared" ca="1" si="10"/>
        <v>#NAME?</v>
      </c>
      <c r="AP90" s="259">
        <v>887</v>
      </c>
      <c r="AQ90" s="259" t="e">
        <f t="shared" ca="1" si="11"/>
        <v>#NAME?</v>
      </c>
      <c r="AR90" s="261">
        <v>2564.5</v>
      </c>
      <c r="AS90" s="262" t="e">
        <f t="shared" ca="1" si="12"/>
        <v>#NAME?</v>
      </c>
      <c r="AT90" s="263">
        <v>109</v>
      </c>
      <c r="AU90" s="749" t="e">
        <f t="shared" ca="1" si="13"/>
        <v>#NAME?</v>
      </c>
      <c r="AV90" s="283">
        <v>2990</v>
      </c>
      <c r="AW90" s="750"/>
      <c r="AX90" s="262">
        <v>182</v>
      </c>
      <c r="AY90" s="749" t="e">
        <f t="shared" ca="1" si="14"/>
        <v>#NAME?</v>
      </c>
      <c r="AZ90" s="504">
        <v>6357</v>
      </c>
      <c r="BA90" s="290" t="e">
        <f t="shared" ca="1" si="15"/>
        <v>#NAME?</v>
      </c>
      <c r="BB90" s="470"/>
      <c r="BC90" s="546" t="s">
        <v>940</v>
      </c>
      <c r="BD90" s="468"/>
    </row>
    <row r="91" spans="1:56" ht="16" thickBot="1">
      <c r="A91" s="249" t="s">
        <v>3273</v>
      </c>
      <c r="C91" s="520" t="s">
        <v>603</v>
      </c>
      <c r="D91" s="426">
        <v>90</v>
      </c>
      <c r="E91" s="550" t="s">
        <v>941</v>
      </c>
      <c r="F91" s="348">
        <v>40135</v>
      </c>
      <c r="G91" s="546">
        <v>1</v>
      </c>
      <c r="H91" s="546"/>
      <c r="I91" s="468"/>
      <c r="J91" s="546"/>
      <c r="K91" s="523">
        <v>1</v>
      </c>
      <c r="L91" s="547">
        <v>175</v>
      </c>
      <c r="M91" s="547">
        <v>77</v>
      </c>
      <c r="N91" s="547">
        <v>225</v>
      </c>
      <c r="O91" s="545">
        <v>740</v>
      </c>
      <c r="P91" s="468"/>
      <c r="Q91" s="522">
        <v>1</v>
      </c>
      <c r="R91" s="468"/>
      <c r="S91" s="522">
        <v>1</v>
      </c>
      <c r="T91" s="468"/>
      <c r="U91" s="522">
        <v>1</v>
      </c>
      <c r="V91" s="468"/>
      <c r="W91" s="468"/>
      <c r="X91" s="468">
        <v>1</v>
      </c>
      <c r="Y91" s="79">
        <v>1</v>
      </c>
      <c r="Z91" s="81">
        <v>1</v>
      </c>
      <c r="AA91" s="81"/>
      <c r="AH91" s="526">
        <v>300</v>
      </c>
      <c r="AI91" s="548">
        <v>1000</v>
      </c>
      <c r="AJ91" s="258">
        <v>110</v>
      </c>
      <c r="AK91" s="281" t="e">
        <f t="shared" ca="1" si="8"/>
        <v>#NAME?</v>
      </c>
      <c r="AL91" s="259">
        <v>138</v>
      </c>
      <c r="AM91" s="778" t="e">
        <f t="shared" ca="1" si="9"/>
        <v>#NAME?</v>
      </c>
      <c r="AN91" s="259">
        <v>143</v>
      </c>
      <c r="AO91" s="259" t="e">
        <f t="shared" ca="1" si="10"/>
        <v>#NAME?</v>
      </c>
      <c r="AP91" s="259">
        <v>105.5</v>
      </c>
      <c r="AQ91" s="259" t="e">
        <f t="shared" ca="1" si="11"/>
        <v>#NAME?</v>
      </c>
      <c r="AR91" s="259">
        <v>170</v>
      </c>
      <c r="AS91" s="262" t="e">
        <f t="shared" ca="1" si="12"/>
        <v>#NAME?</v>
      </c>
      <c r="AT91" s="263">
        <v>115.5</v>
      </c>
      <c r="AU91" s="749" t="e">
        <f t="shared" ca="1" si="13"/>
        <v>#NAME?</v>
      </c>
      <c r="AV91" s="281">
        <v>612</v>
      </c>
      <c r="AW91" s="749"/>
      <c r="AX91" s="262">
        <v>564</v>
      </c>
      <c r="AY91" s="749" t="e">
        <f t="shared" ca="1" si="14"/>
        <v>#NAME?</v>
      </c>
      <c r="AZ91" s="504">
        <v>4412</v>
      </c>
      <c r="BA91" s="290" t="e">
        <f t="shared" ca="1" si="15"/>
        <v>#NAME?</v>
      </c>
      <c r="BB91" s="470"/>
      <c r="BC91" s="546" t="s">
        <v>942</v>
      </c>
      <c r="BD91" s="468"/>
    </row>
    <row r="92" spans="1:56" ht="16" thickBot="1">
      <c r="A92" s="249" t="s">
        <v>3273</v>
      </c>
      <c r="C92" s="520" t="s">
        <v>603</v>
      </c>
      <c r="D92" s="426">
        <v>91</v>
      </c>
      <c r="E92" s="550" t="s">
        <v>941</v>
      </c>
      <c r="F92" s="348">
        <v>40135</v>
      </c>
      <c r="G92" s="546"/>
      <c r="H92" s="546">
        <v>1</v>
      </c>
      <c r="I92" s="468"/>
      <c r="J92" s="546"/>
      <c r="K92" s="523">
        <v>1</v>
      </c>
      <c r="L92" s="547">
        <v>158</v>
      </c>
      <c r="M92" s="547">
        <v>70</v>
      </c>
      <c r="N92" s="547">
        <v>200</v>
      </c>
      <c r="O92" s="545">
        <v>501</v>
      </c>
      <c r="P92" s="468"/>
      <c r="Q92" s="522">
        <v>1</v>
      </c>
      <c r="R92" s="468"/>
      <c r="S92" s="522">
        <v>1</v>
      </c>
      <c r="T92" s="468"/>
      <c r="U92" s="522">
        <v>1</v>
      </c>
      <c r="V92" s="468"/>
      <c r="W92" s="468">
        <v>1</v>
      </c>
      <c r="X92" s="468"/>
      <c r="Y92" s="79">
        <v>1</v>
      </c>
      <c r="Z92" s="81">
        <v>1</v>
      </c>
      <c r="AA92" s="81"/>
      <c r="AH92" s="526">
        <v>300</v>
      </c>
      <c r="AI92" s="548">
        <v>700</v>
      </c>
      <c r="AJ92" s="258">
        <v>342</v>
      </c>
      <c r="AK92" s="281" t="e">
        <f t="shared" ca="1" si="8"/>
        <v>#NAME?</v>
      </c>
      <c r="AL92" s="261">
        <v>1917.5</v>
      </c>
      <c r="AM92" s="778" t="e">
        <f t="shared" ca="1" si="9"/>
        <v>#NAME?</v>
      </c>
      <c r="AN92" s="259">
        <v>81</v>
      </c>
      <c r="AO92" s="259" t="e">
        <f t="shared" ca="1" si="10"/>
        <v>#NAME?</v>
      </c>
      <c r="AP92" s="259">
        <v>108</v>
      </c>
      <c r="AQ92" s="259" t="e">
        <f t="shared" ca="1" si="11"/>
        <v>#NAME?</v>
      </c>
      <c r="AR92" s="259">
        <v>131</v>
      </c>
      <c r="AS92" s="262" t="e">
        <f t="shared" ca="1" si="12"/>
        <v>#NAME?</v>
      </c>
      <c r="AT92" s="263">
        <v>82</v>
      </c>
      <c r="AU92" s="749" t="e">
        <f t="shared" ca="1" si="13"/>
        <v>#NAME?</v>
      </c>
      <c r="AV92" s="281">
        <v>955.5</v>
      </c>
      <c r="AW92" s="749"/>
      <c r="AX92" s="262">
        <v>89</v>
      </c>
      <c r="AY92" s="749" t="e">
        <f t="shared" ca="1" si="14"/>
        <v>#NAME?</v>
      </c>
      <c r="AZ92" s="497">
        <v>1040</v>
      </c>
      <c r="BA92" s="290" t="e">
        <f t="shared" ca="1" si="15"/>
        <v>#NAME?</v>
      </c>
      <c r="BB92" s="470"/>
      <c r="BC92" s="546" t="s">
        <v>943</v>
      </c>
      <c r="BD92" s="468" t="s">
        <v>757</v>
      </c>
    </row>
    <row r="93" spans="1:56" ht="16" thickBot="1">
      <c r="A93" s="249" t="s">
        <v>3273</v>
      </c>
      <c r="C93" s="520" t="s">
        <v>603</v>
      </c>
      <c r="D93" s="426">
        <v>92</v>
      </c>
      <c r="E93" s="550" t="s">
        <v>941</v>
      </c>
      <c r="F93" s="348">
        <v>40135</v>
      </c>
      <c r="G93" s="546"/>
      <c r="H93" s="546">
        <v>1</v>
      </c>
      <c r="I93" s="468"/>
      <c r="J93" s="546">
        <v>1</v>
      </c>
      <c r="K93" s="523"/>
      <c r="L93" s="547">
        <v>152</v>
      </c>
      <c r="M93" s="547">
        <v>70</v>
      </c>
      <c r="N93" s="547">
        <v>198</v>
      </c>
      <c r="O93" s="545">
        <v>446</v>
      </c>
      <c r="P93" s="468"/>
      <c r="Q93" s="522">
        <v>1</v>
      </c>
      <c r="R93" s="468"/>
      <c r="S93" s="522">
        <v>1</v>
      </c>
      <c r="T93" s="468"/>
      <c r="U93" s="522">
        <v>1</v>
      </c>
      <c r="V93" s="468"/>
      <c r="W93" s="468">
        <v>1</v>
      </c>
      <c r="X93" s="468"/>
      <c r="Y93" s="79">
        <v>1</v>
      </c>
      <c r="Z93" s="81">
        <v>1</v>
      </c>
      <c r="AA93" s="81"/>
      <c r="AH93" s="526">
        <v>300</v>
      </c>
      <c r="AI93" s="548">
        <v>700</v>
      </c>
      <c r="AJ93" s="513">
        <v>263</v>
      </c>
      <c r="AK93" s="281" t="e">
        <f t="shared" ca="1" si="8"/>
        <v>#NAME?</v>
      </c>
      <c r="AL93" s="293">
        <v>1615</v>
      </c>
      <c r="AM93" s="778" t="e">
        <f t="shared" ca="1" si="9"/>
        <v>#NAME?</v>
      </c>
      <c r="AN93" s="273">
        <v>63</v>
      </c>
      <c r="AO93" s="259" t="e">
        <f t="shared" ca="1" si="10"/>
        <v>#NAME?</v>
      </c>
      <c r="AP93" s="273">
        <v>104</v>
      </c>
      <c r="AQ93" s="259" t="e">
        <f t="shared" ca="1" si="11"/>
        <v>#NAME?</v>
      </c>
      <c r="AR93" s="273">
        <v>141</v>
      </c>
      <c r="AS93" s="262" t="e">
        <f t="shared" ca="1" si="12"/>
        <v>#NAME?</v>
      </c>
      <c r="AT93" s="276">
        <v>99</v>
      </c>
      <c r="AU93" s="749" t="e">
        <f t="shared" ca="1" si="13"/>
        <v>#NAME?</v>
      </c>
      <c r="AV93" s="479">
        <v>2917.5</v>
      </c>
      <c r="AW93" s="753"/>
      <c r="AX93" s="275">
        <v>94</v>
      </c>
      <c r="AY93" s="749" t="e">
        <f t="shared" ca="1" si="14"/>
        <v>#NAME?</v>
      </c>
      <c r="AZ93" s="531">
        <v>716</v>
      </c>
      <c r="BA93" s="290" t="e">
        <f t="shared" ca="1" si="15"/>
        <v>#NAME?</v>
      </c>
      <c r="BB93" s="470"/>
      <c r="BC93" s="529" t="s">
        <v>944</v>
      </c>
      <c r="BD93" s="468" t="s">
        <v>945</v>
      </c>
    </row>
    <row r="94" spans="1:56" ht="16" thickBot="1">
      <c r="A94" s="249" t="s">
        <v>3273</v>
      </c>
      <c r="C94" s="520" t="s">
        <v>603</v>
      </c>
      <c r="D94" s="426">
        <v>93</v>
      </c>
      <c r="E94" s="550" t="s">
        <v>941</v>
      </c>
      <c r="F94" s="348">
        <v>40135</v>
      </c>
      <c r="G94" s="546"/>
      <c r="H94" s="546">
        <v>1</v>
      </c>
      <c r="I94" s="468"/>
      <c r="J94" s="546"/>
      <c r="K94" s="523">
        <v>1</v>
      </c>
      <c r="L94" s="547">
        <v>172</v>
      </c>
      <c r="M94" s="547">
        <v>75</v>
      </c>
      <c r="N94" s="547">
        <v>228</v>
      </c>
      <c r="O94" s="545">
        <v>691</v>
      </c>
      <c r="P94" s="468">
        <v>1</v>
      </c>
      <c r="Q94" s="522"/>
      <c r="R94" s="468"/>
      <c r="S94" s="522">
        <v>1</v>
      </c>
      <c r="T94" s="468"/>
      <c r="U94" s="522">
        <v>1</v>
      </c>
      <c r="V94" s="468"/>
      <c r="W94" s="468"/>
      <c r="X94" s="468">
        <v>1</v>
      </c>
      <c r="Y94" s="79">
        <v>1</v>
      </c>
      <c r="Z94" s="81">
        <v>1</v>
      </c>
      <c r="AA94" s="81"/>
      <c r="AH94" s="526">
        <v>300</v>
      </c>
      <c r="AI94" s="548">
        <v>1000</v>
      </c>
      <c r="AJ94" s="277">
        <v>9942</v>
      </c>
      <c r="AK94" s="281" t="e">
        <f t="shared" ca="1" si="8"/>
        <v>#NAME?</v>
      </c>
      <c r="AL94" s="481">
        <v>26294</v>
      </c>
      <c r="AM94" s="778" t="e">
        <f t="shared" ca="1" si="9"/>
        <v>#NAME?</v>
      </c>
      <c r="AN94" s="279">
        <v>522</v>
      </c>
      <c r="AO94" s="259" t="e">
        <f t="shared" ca="1" si="10"/>
        <v>#NAME?</v>
      </c>
      <c r="AP94" s="254">
        <v>682.5</v>
      </c>
      <c r="AQ94" s="259" t="e">
        <f t="shared" ca="1" si="11"/>
        <v>#NAME?</v>
      </c>
      <c r="AR94" s="254">
        <v>441</v>
      </c>
      <c r="AS94" s="262" t="e">
        <f t="shared" ca="1" si="12"/>
        <v>#NAME?</v>
      </c>
      <c r="AT94" s="257">
        <v>525.5</v>
      </c>
      <c r="AU94" s="749" t="e">
        <f t="shared" ca="1" si="13"/>
        <v>#NAME?</v>
      </c>
      <c r="AV94" s="551">
        <v>11637</v>
      </c>
      <c r="AW94" s="777"/>
      <c r="AX94" s="364">
        <v>1678</v>
      </c>
      <c r="AY94" s="749" t="e">
        <f t="shared" ca="1" si="14"/>
        <v>#NAME?</v>
      </c>
      <c r="AZ94" s="512">
        <v>3350</v>
      </c>
      <c r="BA94" s="290" t="e">
        <f t="shared" ca="1" si="15"/>
        <v>#NAME?</v>
      </c>
      <c r="BB94" s="343"/>
      <c r="BC94" s="546" t="s">
        <v>946</v>
      </c>
      <c r="BD94" s="468"/>
    </row>
    <row r="95" spans="1:56" ht="16" thickBot="1">
      <c r="A95" s="249" t="s">
        <v>3273</v>
      </c>
      <c r="C95" s="520" t="s">
        <v>603</v>
      </c>
      <c r="D95" s="426">
        <v>94</v>
      </c>
      <c r="E95" s="550" t="s">
        <v>941</v>
      </c>
      <c r="F95" s="348">
        <v>40135</v>
      </c>
      <c r="G95" s="546"/>
      <c r="H95" s="546">
        <v>1</v>
      </c>
      <c r="I95" s="468"/>
      <c r="J95" s="546"/>
      <c r="K95" s="523">
        <v>1</v>
      </c>
      <c r="L95" s="547">
        <v>169</v>
      </c>
      <c r="M95" s="547">
        <v>75</v>
      </c>
      <c r="N95" s="547">
        <v>228</v>
      </c>
      <c r="O95" s="545">
        <v>640</v>
      </c>
      <c r="P95" s="468">
        <v>1</v>
      </c>
      <c r="Q95" s="522"/>
      <c r="R95" s="468"/>
      <c r="S95" s="522">
        <v>1</v>
      </c>
      <c r="T95" s="468"/>
      <c r="U95" s="522">
        <v>1</v>
      </c>
      <c r="V95" s="468"/>
      <c r="W95" s="468"/>
      <c r="X95" s="468">
        <v>1</v>
      </c>
      <c r="Y95" s="79">
        <v>1</v>
      </c>
      <c r="Z95" s="81">
        <v>1</v>
      </c>
      <c r="AA95" s="81"/>
      <c r="AH95" s="526">
        <v>300</v>
      </c>
      <c r="AI95" s="548">
        <v>800</v>
      </c>
      <c r="AJ95" s="258">
        <v>375</v>
      </c>
      <c r="AK95" s="281" t="e">
        <f t="shared" ca="1" si="8"/>
        <v>#NAME?</v>
      </c>
      <c r="AL95" s="261">
        <v>1231.5</v>
      </c>
      <c r="AM95" s="778" t="e">
        <f t="shared" ca="1" si="9"/>
        <v>#NAME?</v>
      </c>
      <c r="AN95" s="259">
        <v>65</v>
      </c>
      <c r="AO95" s="259" t="e">
        <f t="shared" ca="1" si="10"/>
        <v>#NAME?</v>
      </c>
      <c r="AP95" s="259">
        <v>60</v>
      </c>
      <c r="AQ95" s="259" t="e">
        <f t="shared" ca="1" si="11"/>
        <v>#NAME?</v>
      </c>
      <c r="AR95" s="259">
        <v>133</v>
      </c>
      <c r="AS95" s="262" t="e">
        <f t="shared" ca="1" si="12"/>
        <v>#NAME?</v>
      </c>
      <c r="AT95" s="263">
        <v>200.5</v>
      </c>
      <c r="AU95" s="749" t="e">
        <f t="shared" ca="1" si="13"/>
        <v>#NAME?</v>
      </c>
      <c r="AV95" s="281">
        <v>708</v>
      </c>
      <c r="AW95" s="749"/>
      <c r="AX95" s="262">
        <v>278</v>
      </c>
      <c r="AY95" s="749" t="e">
        <f t="shared" ca="1" si="14"/>
        <v>#NAME?</v>
      </c>
      <c r="AZ95" s="497">
        <v>2573</v>
      </c>
      <c r="BA95" s="290" t="e">
        <f t="shared" ca="1" si="15"/>
        <v>#NAME?</v>
      </c>
      <c r="BB95" s="343"/>
      <c r="BC95" s="546" t="s">
        <v>947</v>
      </c>
      <c r="BD95" s="422" t="s">
        <v>948</v>
      </c>
    </row>
    <row r="96" spans="1:56" ht="16" thickBot="1">
      <c r="A96" s="249" t="s">
        <v>3273</v>
      </c>
      <c r="C96" s="520" t="s">
        <v>603</v>
      </c>
      <c r="D96" s="426">
        <v>95</v>
      </c>
      <c r="E96" s="550" t="s">
        <v>941</v>
      </c>
      <c r="F96" s="348">
        <v>40135</v>
      </c>
      <c r="G96" s="546">
        <v>1</v>
      </c>
      <c r="H96" s="546"/>
      <c r="I96" s="468"/>
      <c r="J96" s="546"/>
      <c r="K96" s="523">
        <v>1</v>
      </c>
      <c r="L96" s="547">
        <v>181</v>
      </c>
      <c r="M96" s="547">
        <v>77</v>
      </c>
      <c r="N96" s="547">
        <v>230</v>
      </c>
      <c r="O96" s="545">
        <v>805</v>
      </c>
      <c r="P96" s="468"/>
      <c r="Q96" s="522">
        <v>1</v>
      </c>
      <c r="R96" s="468"/>
      <c r="S96" s="522">
        <v>1</v>
      </c>
      <c r="T96" s="468"/>
      <c r="U96" s="522">
        <v>1</v>
      </c>
      <c r="V96" s="468"/>
      <c r="W96" s="468"/>
      <c r="X96" s="468">
        <v>1</v>
      </c>
      <c r="Y96" s="79">
        <v>1</v>
      </c>
      <c r="Z96" s="81"/>
      <c r="AA96" s="81">
        <v>1</v>
      </c>
      <c r="AH96" s="526">
        <v>300</v>
      </c>
      <c r="AI96" s="548">
        <v>900</v>
      </c>
      <c r="AJ96" s="265">
        <v>1191</v>
      </c>
      <c r="AK96" s="281" t="e">
        <f t="shared" ca="1" si="8"/>
        <v>#NAME?</v>
      </c>
      <c r="AL96" s="261">
        <v>9613.5</v>
      </c>
      <c r="AM96" s="778" t="e">
        <f t="shared" ca="1" si="9"/>
        <v>#NAME?</v>
      </c>
      <c r="AN96" s="259">
        <v>59</v>
      </c>
      <c r="AO96" s="259" t="e">
        <f t="shared" ca="1" si="10"/>
        <v>#NAME?</v>
      </c>
      <c r="AP96" s="259">
        <v>90</v>
      </c>
      <c r="AQ96" s="259" t="e">
        <f t="shared" ca="1" si="11"/>
        <v>#NAME?</v>
      </c>
      <c r="AR96" s="259">
        <v>141</v>
      </c>
      <c r="AS96" s="262" t="e">
        <f t="shared" ca="1" si="12"/>
        <v>#NAME?</v>
      </c>
      <c r="AT96" s="263">
        <v>54.5</v>
      </c>
      <c r="AU96" s="749" t="e">
        <f t="shared" ca="1" si="13"/>
        <v>#NAME?</v>
      </c>
      <c r="AV96" s="281">
        <v>523</v>
      </c>
      <c r="AW96" s="749"/>
      <c r="AX96" s="262">
        <v>138</v>
      </c>
      <c r="AY96" s="749" t="e">
        <f t="shared" ca="1" si="14"/>
        <v>#NAME?</v>
      </c>
      <c r="AZ96" s="497">
        <v>3581.5</v>
      </c>
      <c r="BA96" s="290" t="e">
        <f t="shared" ca="1" si="15"/>
        <v>#NAME?</v>
      </c>
      <c r="BB96" s="343"/>
      <c r="BC96" s="546" t="s">
        <v>949</v>
      </c>
      <c r="BD96" s="552"/>
    </row>
    <row r="97" spans="1:56" ht="16" thickBot="1">
      <c r="A97" s="249" t="s">
        <v>3273</v>
      </c>
      <c r="C97" s="520" t="s">
        <v>603</v>
      </c>
      <c r="D97" s="426">
        <v>96</v>
      </c>
      <c r="E97" s="550" t="s">
        <v>941</v>
      </c>
      <c r="F97" s="348">
        <v>40135</v>
      </c>
      <c r="G97" s="546">
        <v>1</v>
      </c>
      <c r="H97" s="546"/>
      <c r="I97" s="468"/>
      <c r="J97" s="546"/>
      <c r="K97" s="523">
        <v>1</v>
      </c>
      <c r="L97" s="547">
        <v>172</v>
      </c>
      <c r="M97" s="547">
        <v>75</v>
      </c>
      <c r="N97" s="547">
        <v>227</v>
      </c>
      <c r="O97" s="545">
        <v>762</v>
      </c>
      <c r="P97" s="468"/>
      <c r="Q97" s="522">
        <v>1</v>
      </c>
      <c r="R97" s="468"/>
      <c r="S97" s="522">
        <v>1</v>
      </c>
      <c r="T97" s="468"/>
      <c r="U97" s="522">
        <v>1</v>
      </c>
      <c r="V97" s="468"/>
      <c r="W97" s="468"/>
      <c r="X97" s="468">
        <v>1</v>
      </c>
      <c r="Y97" s="79">
        <v>1</v>
      </c>
      <c r="Z97" s="81">
        <v>1</v>
      </c>
      <c r="AA97" s="81"/>
      <c r="AH97" s="526">
        <v>300</v>
      </c>
      <c r="AI97" s="548">
        <v>1000</v>
      </c>
      <c r="AJ97" s="258">
        <v>76</v>
      </c>
      <c r="AK97" s="281" t="e">
        <f t="shared" ca="1" si="8"/>
        <v>#NAME?</v>
      </c>
      <c r="AL97" s="259">
        <v>111.5</v>
      </c>
      <c r="AM97" s="778" t="e">
        <f t="shared" ca="1" si="9"/>
        <v>#NAME?</v>
      </c>
      <c r="AN97" s="259">
        <v>87</v>
      </c>
      <c r="AO97" s="259" t="e">
        <f t="shared" ca="1" si="10"/>
        <v>#NAME?</v>
      </c>
      <c r="AP97" s="259">
        <v>96</v>
      </c>
      <c r="AQ97" s="259" t="e">
        <f t="shared" ca="1" si="11"/>
        <v>#NAME?</v>
      </c>
      <c r="AR97" s="259">
        <v>109</v>
      </c>
      <c r="AS97" s="262" t="e">
        <f t="shared" ca="1" si="12"/>
        <v>#NAME?</v>
      </c>
      <c r="AT97" s="263">
        <v>87</v>
      </c>
      <c r="AU97" s="749" t="e">
        <f t="shared" ca="1" si="13"/>
        <v>#NAME?</v>
      </c>
      <c r="AV97" s="281">
        <v>488.5</v>
      </c>
      <c r="AW97" s="749"/>
      <c r="AX97" s="262">
        <v>52.5</v>
      </c>
      <c r="AY97" s="749" t="e">
        <f t="shared" ca="1" si="14"/>
        <v>#NAME?</v>
      </c>
      <c r="AZ97" s="497">
        <v>3995</v>
      </c>
      <c r="BA97" s="290" t="e">
        <f t="shared" ca="1" si="15"/>
        <v>#NAME?</v>
      </c>
      <c r="BB97" s="470"/>
      <c r="BC97" s="546" t="s">
        <v>950</v>
      </c>
      <c r="BD97" s="552"/>
    </row>
    <row r="98" spans="1:56" ht="16" thickBot="1">
      <c r="A98" s="249" t="s">
        <v>3273</v>
      </c>
      <c r="C98" s="520" t="s">
        <v>603</v>
      </c>
      <c r="D98" s="426">
        <v>97</v>
      </c>
      <c r="E98" s="550" t="s">
        <v>941</v>
      </c>
      <c r="F98" s="348">
        <v>40135</v>
      </c>
      <c r="G98" s="546">
        <v>1</v>
      </c>
      <c r="H98" s="546"/>
      <c r="I98" s="468"/>
      <c r="J98" s="546"/>
      <c r="K98" s="523">
        <v>1</v>
      </c>
      <c r="L98" s="547">
        <v>165</v>
      </c>
      <c r="M98" s="547">
        <v>72</v>
      </c>
      <c r="N98" s="547">
        <v>212</v>
      </c>
      <c r="O98" s="545">
        <v>655</v>
      </c>
      <c r="P98" s="468"/>
      <c r="Q98" s="522">
        <v>1</v>
      </c>
      <c r="R98" s="468"/>
      <c r="S98" s="522">
        <v>1</v>
      </c>
      <c r="T98" s="468"/>
      <c r="U98" s="522">
        <v>1</v>
      </c>
      <c r="V98" s="468"/>
      <c r="W98" s="468"/>
      <c r="X98" s="468">
        <v>1</v>
      </c>
      <c r="Y98" s="79">
        <v>1</v>
      </c>
      <c r="Z98" s="81"/>
      <c r="AA98" s="81">
        <v>1</v>
      </c>
      <c r="AH98" s="526">
        <v>300</v>
      </c>
      <c r="AI98" s="548">
        <v>600</v>
      </c>
      <c r="AJ98" s="265">
        <v>4706</v>
      </c>
      <c r="AK98" s="281" t="e">
        <f t="shared" ca="1" si="8"/>
        <v>#NAME?</v>
      </c>
      <c r="AL98" s="264">
        <v>16740</v>
      </c>
      <c r="AM98" s="778" t="e">
        <f t="shared" ca="1" si="9"/>
        <v>#NAME?</v>
      </c>
      <c r="AN98" s="261">
        <v>717.5</v>
      </c>
      <c r="AO98" s="259" t="e">
        <f t="shared" ca="1" si="10"/>
        <v>#NAME?</v>
      </c>
      <c r="AP98" s="261">
        <v>1215</v>
      </c>
      <c r="AQ98" s="259" t="e">
        <f t="shared" ca="1" si="11"/>
        <v>#NAME?</v>
      </c>
      <c r="AR98" s="259">
        <v>383</v>
      </c>
      <c r="AS98" s="262" t="e">
        <f t="shared" ca="1" si="12"/>
        <v>#NAME?</v>
      </c>
      <c r="AT98" s="266">
        <v>1135.5</v>
      </c>
      <c r="AU98" s="749" t="e">
        <f t="shared" ca="1" si="13"/>
        <v>#NAME?</v>
      </c>
      <c r="AV98" s="283">
        <v>7864</v>
      </c>
      <c r="AW98" s="750"/>
      <c r="AX98" s="269">
        <v>2366.5</v>
      </c>
      <c r="AY98" s="749" t="e">
        <f t="shared" ca="1" si="14"/>
        <v>#NAME?</v>
      </c>
      <c r="AZ98" s="497">
        <v>1981</v>
      </c>
      <c r="BA98" s="290" t="e">
        <f t="shared" ca="1" si="15"/>
        <v>#NAME?</v>
      </c>
      <c r="BB98" s="343"/>
      <c r="BC98" s="546" t="s">
        <v>951</v>
      </c>
      <c r="BD98" s="552"/>
    </row>
    <row r="99" spans="1:56" ht="16" thickBot="1">
      <c r="A99" s="249" t="s">
        <v>3273</v>
      </c>
      <c r="C99" s="520" t="s">
        <v>603</v>
      </c>
      <c r="D99" s="426">
        <v>98</v>
      </c>
      <c r="E99" s="550" t="s">
        <v>941</v>
      </c>
      <c r="F99" s="348">
        <v>40135</v>
      </c>
      <c r="G99" s="546">
        <v>1</v>
      </c>
      <c r="H99" s="546"/>
      <c r="I99" s="468"/>
      <c r="J99" s="546">
        <v>1</v>
      </c>
      <c r="K99" s="523"/>
      <c r="L99" s="547">
        <v>153</v>
      </c>
      <c r="M99" s="547">
        <v>68</v>
      </c>
      <c r="N99" s="547">
        <v>198</v>
      </c>
      <c r="O99" s="545">
        <v>421</v>
      </c>
      <c r="P99" s="468"/>
      <c r="Q99" s="522">
        <v>1</v>
      </c>
      <c r="R99" s="468"/>
      <c r="S99" s="522">
        <v>1</v>
      </c>
      <c r="T99" s="468"/>
      <c r="U99" s="522">
        <v>1</v>
      </c>
      <c r="V99" s="468"/>
      <c r="W99" s="468">
        <v>1</v>
      </c>
      <c r="X99" s="468"/>
      <c r="Y99" s="79">
        <v>1</v>
      </c>
      <c r="Z99" s="81">
        <v>1</v>
      </c>
      <c r="AA99" s="81"/>
      <c r="AH99" s="526">
        <v>300</v>
      </c>
      <c r="AI99" s="548">
        <v>1200</v>
      </c>
      <c r="AJ99" s="258">
        <v>362</v>
      </c>
      <c r="AK99" s="281" t="e">
        <f t="shared" ca="1" si="8"/>
        <v>#NAME?</v>
      </c>
      <c r="AL99" s="261">
        <v>1159.5</v>
      </c>
      <c r="AM99" s="778" t="e">
        <f t="shared" ca="1" si="9"/>
        <v>#NAME?</v>
      </c>
      <c r="AN99" s="259">
        <v>62</v>
      </c>
      <c r="AO99" s="259" t="e">
        <f t="shared" ca="1" si="10"/>
        <v>#NAME?</v>
      </c>
      <c r="AP99" s="259">
        <v>76</v>
      </c>
      <c r="AQ99" s="259" t="e">
        <f t="shared" ca="1" si="11"/>
        <v>#NAME?</v>
      </c>
      <c r="AR99" s="259">
        <v>104</v>
      </c>
      <c r="AS99" s="262" t="e">
        <f t="shared" ca="1" si="12"/>
        <v>#NAME?</v>
      </c>
      <c r="AT99" s="263">
        <v>50</v>
      </c>
      <c r="AU99" s="749" t="e">
        <f t="shared" ca="1" si="13"/>
        <v>#NAME?</v>
      </c>
      <c r="AV99" s="281">
        <v>282.5</v>
      </c>
      <c r="AW99" s="749"/>
      <c r="AX99" s="262">
        <v>74.5</v>
      </c>
      <c r="AY99" s="749" t="e">
        <f t="shared" ca="1" si="14"/>
        <v>#NAME?</v>
      </c>
      <c r="AZ99" s="497">
        <v>328.5</v>
      </c>
      <c r="BA99" s="290" t="e">
        <f t="shared" ca="1" si="15"/>
        <v>#NAME?</v>
      </c>
      <c r="BB99" s="343"/>
      <c r="BC99" s="546" t="s">
        <v>952</v>
      </c>
      <c r="BD99" s="552"/>
    </row>
    <row r="100" spans="1:56" ht="16" thickBot="1">
      <c r="A100" s="249" t="s">
        <v>3273</v>
      </c>
      <c r="C100" s="520" t="s">
        <v>603</v>
      </c>
      <c r="D100" s="426">
        <v>99</v>
      </c>
      <c r="E100" s="550" t="s">
        <v>941</v>
      </c>
      <c r="F100" s="348">
        <v>40135</v>
      </c>
      <c r="G100" s="546"/>
      <c r="H100" s="546">
        <v>1</v>
      </c>
      <c r="I100" s="468"/>
      <c r="J100" s="546"/>
      <c r="K100" s="523">
        <v>1</v>
      </c>
      <c r="L100" s="547">
        <v>150</v>
      </c>
      <c r="M100" s="547">
        <v>70</v>
      </c>
      <c r="N100" s="547">
        <v>200</v>
      </c>
      <c r="O100" s="545">
        <v>627</v>
      </c>
      <c r="P100" s="468"/>
      <c r="Q100" s="522">
        <v>1</v>
      </c>
      <c r="R100" s="468"/>
      <c r="S100" s="522">
        <v>1</v>
      </c>
      <c r="T100" s="468"/>
      <c r="U100" s="522">
        <v>1</v>
      </c>
      <c r="V100" s="468"/>
      <c r="W100" s="468"/>
      <c r="X100" s="468">
        <v>1</v>
      </c>
      <c r="Y100" s="79">
        <v>1</v>
      </c>
      <c r="Z100" s="81">
        <v>1</v>
      </c>
      <c r="AA100" s="81"/>
      <c r="AH100" s="526">
        <v>300</v>
      </c>
      <c r="AI100" s="548">
        <v>600</v>
      </c>
      <c r="AJ100" s="265">
        <v>2093</v>
      </c>
      <c r="AK100" s="281" t="e">
        <f t="shared" ca="1" si="8"/>
        <v>#NAME?</v>
      </c>
      <c r="AL100" s="264">
        <v>17048</v>
      </c>
      <c r="AM100" s="778" t="e">
        <f t="shared" ca="1" si="9"/>
        <v>#NAME?</v>
      </c>
      <c r="AN100" s="259">
        <v>145</v>
      </c>
      <c r="AO100" s="259" t="e">
        <f t="shared" ca="1" si="10"/>
        <v>#NAME?</v>
      </c>
      <c r="AP100" s="259">
        <v>91</v>
      </c>
      <c r="AQ100" s="259" t="e">
        <f t="shared" ca="1" si="11"/>
        <v>#NAME?</v>
      </c>
      <c r="AR100" s="259">
        <v>161</v>
      </c>
      <c r="AS100" s="262" t="e">
        <f t="shared" ca="1" si="12"/>
        <v>#NAME?</v>
      </c>
      <c r="AT100" s="263">
        <v>61</v>
      </c>
      <c r="AU100" s="749" t="e">
        <f t="shared" ca="1" si="13"/>
        <v>#NAME?</v>
      </c>
      <c r="AV100" s="283">
        <v>2377.5</v>
      </c>
      <c r="AW100" s="750"/>
      <c r="AX100" s="262">
        <v>98</v>
      </c>
      <c r="AY100" s="749" t="e">
        <f t="shared" ca="1" si="14"/>
        <v>#NAME?</v>
      </c>
      <c r="AZ100" s="504">
        <v>4510.5</v>
      </c>
      <c r="BA100" s="290" t="e">
        <f t="shared" ca="1" si="15"/>
        <v>#NAME?</v>
      </c>
      <c r="BB100" s="343"/>
      <c r="BC100" s="546" t="s">
        <v>953</v>
      </c>
      <c r="BD100" s="552"/>
    </row>
    <row r="101" spans="1:56" ht="16" thickBot="1">
      <c r="A101" s="249" t="s">
        <v>3273</v>
      </c>
      <c r="C101" s="520" t="s">
        <v>603</v>
      </c>
      <c r="D101" s="426">
        <v>100</v>
      </c>
      <c r="E101" s="550" t="s">
        <v>941</v>
      </c>
      <c r="F101" s="348">
        <v>40135</v>
      </c>
      <c r="G101" s="546">
        <v>1</v>
      </c>
      <c r="H101" s="546"/>
      <c r="I101" s="468"/>
      <c r="J101" s="546">
        <v>1</v>
      </c>
      <c r="K101" s="523"/>
      <c r="L101" s="547">
        <v>147</v>
      </c>
      <c r="M101" s="547">
        <v>64</v>
      </c>
      <c r="N101" s="547">
        <v>194</v>
      </c>
      <c r="O101" s="545">
        <v>403</v>
      </c>
      <c r="P101" s="468"/>
      <c r="Q101" s="522">
        <v>1</v>
      </c>
      <c r="R101" s="468"/>
      <c r="S101" s="522">
        <v>1</v>
      </c>
      <c r="T101" s="468"/>
      <c r="U101" s="522">
        <v>1</v>
      </c>
      <c r="V101" s="468"/>
      <c r="W101" s="468">
        <v>1</v>
      </c>
      <c r="X101" s="468"/>
      <c r="Y101" s="79">
        <v>1</v>
      </c>
      <c r="Z101" s="81">
        <v>1</v>
      </c>
      <c r="AA101" s="81"/>
      <c r="AH101" s="526">
        <v>300</v>
      </c>
      <c r="AI101" s="548">
        <v>800</v>
      </c>
      <c r="AJ101" s="258">
        <v>227</v>
      </c>
      <c r="AK101" s="281" t="e">
        <f t="shared" ca="1" si="8"/>
        <v>#NAME?</v>
      </c>
      <c r="AL101" s="261">
        <v>1813</v>
      </c>
      <c r="AM101" s="778" t="e">
        <f t="shared" ca="1" si="9"/>
        <v>#NAME?</v>
      </c>
      <c r="AN101" s="259">
        <v>63.5</v>
      </c>
      <c r="AO101" s="259" t="e">
        <f t="shared" ca="1" si="10"/>
        <v>#NAME?</v>
      </c>
      <c r="AP101" s="259">
        <v>91.5</v>
      </c>
      <c r="AQ101" s="259" t="e">
        <f t="shared" ca="1" si="11"/>
        <v>#NAME?</v>
      </c>
      <c r="AR101" s="259">
        <v>146.5</v>
      </c>
      <c r="AS101" s="262" t="e">
        <f t="shared" ca="1" si="12"/>
        <v>#NAME?</v>
      </c>
      <c r="AT101" s="263">
        <v>75.5</v>
      </c>
      <c r="AU101" s="749" t="e">
        <f t="shared" ca="1" si="13"/>
        <v>#NAME?</v>
      </c>
      <c r="AV101" s="281">
        <v>653</v>
      </c>
      <c r="AW101" s="749"/>
      <c r="AX101" s="262">
        <v>90</v>
      </c>
      <c r="AY101" s="749" t="e">
        <f t="shared" ca="1" si="14"/>
        <v>#NAME?</v>
      </c>
      <c r="AZ101" s="497">
        <v>517.5</v>
      </c>
      <c r="BA101" s="290" t="e">
        <f t="shared" ca="1" si="15"/>
        <v>#NAME?</v>
      </c>
      <c r="BB101" s="343"/>
      <c r="BC101" s="529" t="s">
        <v>954</v>
      </c>
      <c r="BD101" s="5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BD102"/>
  <sheetViews>
    <sheetView topLeftCell="AV1" workbookViewId="0">
      <selection activeCell="AN9" sqref="AN9"/>
    </sheetView>
  </sheetViews>
  <sheetFormatPr baseColWidth="10" defaultRowHeight="15" x14ac:dyDescent="0"/>
  <cols>
    <col min="1" max="16384" width="10.83203125" style="574"/>
  </cols>
  <sheetData>
    <row r="1" spans="1:56" s="554" customFormat="1" ht="16" thickBot="1">
      <c r="A1" s="554" t="s">
        <v>3272</v>
      </c>
      <c r="B1" s="555" t="s">
        <v>3321</v>
      </c>
      <c r="C1" s="555" t="s">
        <v>3274</v>
      </c>
      <c r="D1" s="555" t="s">
        <v>3393</v>
      </c>
      <c r="E1" s="554" t="s">
        <v>3241</v>
      </c>
      <c r="F1" s="554" t="s">
        <v>3322</v>
      </c>
      <c r="G1" s="554" t="s">
        <v>3242</v>
      </c>
      <c r="H1" s="554" t="s">
        <v>3243</v>
      </c>
      <c r="I1" s="554" t="s">
        <v>3327</v>
      </c>
      <c r="J1" s="554" t="s">
        <v>3244</v>
      </c>
      <c r="K1" s="554" t="s">
        <v>3245</v>
      </c>
      <c r="L1" s="554" t="s">
        <v>3246</v>
      </c>
      <c r="M1" s="554" t="s">
        <v>3328</v>
      </c>
      <c r="N1" s="554" t="s">
        <v>3329</v>
      </c>
      <c r="O1" s="556" t="s">
        <v>3247</v>
      </c>
      <c r="P1" s="554" t="s">
        <v>3248</v>
      </c>
      <c r="Q1" s="554" t="s">
        <v>3249</v>
      </c>
      <c r="R1" s="554" t="s">
        <v>3250</v>
      </c>
      <c r="S1" s="554" t="s">
        <v>3251</v>
      </c>
      <c r="T1" s="554" t="s">
        <v>3252</v>
      </c>
      <c r="U1" s="554" t="s">
        <v>3253</v>
      </c>
      <c r="V1" s="554" t="s">
        <v>3254</v>
      </c>
      <c r="W1" s="554" t="s">
        <v>3326</v>
      </c>
      <c r="X1" s="554" t="s">
        <v>3283</v>
      </c>
      <c r="Y1" s="554" t="s">
        <v>3410</v>
      </c>
      <c r="Z1" s="554" t="s">
        <v>3402</v>
      </c>
      <c r="AA1" s="554" t="s">
        <v>3403</v>
      </c>
      <c r="AB1" s="554" t="s">
        <v>3409</v>
      </c>
      <c r="AC1" s="554" t="s">
        <v>3411</v>
      </c>
      <c r="AD1" s="554" t="s">
        <v>3332</v>
      </c>
      <c r="AE1" s="554" t="s">
        <v>3333</v>
      </c>
      <c r="AF1" s="554" t="s">
        <v>3338</v>
      </c>
      <c r="AG1" s="554" t="s">
        <v>3334</v>
      </c>
      <c r="AH1" s="557" t="s">
        <v>3301</v>
      </c>
      <c r="AI1" s="557" t="s">
        <v>3302</v>
      </c>
      <c r="AJ1" s="770" t="s">
        <v>3353</v>
      </c>
      <c r="AK1" s="770" t="s">
        <v>3440</v>
      </c>
      <c r="AL1" s="771" t="s">
        <v>77</v>
      </c>
      <c r="AM1" s="771" t="s">
        <v>3429</v>
      </c>
      <c r="AN1" s="771" t="s">
        <v>79</v>
      </c>
      <c r="AO1" s="771" t="s">
        <v>3430</v>
      </c>
      <c r="AP1" s="771" t="s">
        <v>3345</v>
      </c>
      <c r="AQ1" s="771" t="s">
        <v>3441</v>
      </c>
      <c r="AR1" s="771" t="s">
        <v>3346</v>
      </c>
      <c r="AS1" s="772" t="s">
        <v>3432</v>
      </c>
      <c r="AT1" s="773" t="s">
        <v>82</v>
      </c>
      <c r="AU1" s="773" t="s">
        <v>3433</v>
      </c>
      <c r="AV1" s="774" t="s">
        <v>83</v>
      </c>
      <c r="AW1" s="771" t="s">
        <v>3439</v>
      </c>
      <c r="AX1" s="772" t="s">
        <v>84</v>
      </c>
      <c r="AY1" s="775" t="s">
        <v>3435</v>
      </c>
      <c r="AZ1" s="770" t="s">
        <v>85</v>
      </c>
      <c r="BA1" s="770" t="s">
        <v>3436</v>
      </c>
      <c r="BB1" s="554" t="s">
        <v>3390</v>
      </c>
      <c r="BC1" s="554" t="s">
        <v>3376</v>
      </c>
      <c r="BD1" s="554" t="s">
        <v>25</v>
      </c>
    </row>
    <row r="2" spans="1:56" ht="16" thickBot="1">
      <c r="A2" s="558" t="s">
        <v>3273</v>
      </c>
      <c r="B2" s="559"/>
      <c r="C2" s="559" t="s">
        <v>3401</v>
      </c>
      <c r="D2" s="560">
        <v>1</v>
      </c>
      <c r="E2" s="561">
        <v>40423</v>
      </c>
      <c r="F2" s="562">
        <v>40218</v>
      </c>
      <c r="G2" s="563"/>
      <c r="H2" s="563">
        <v>1</v>
      </c>
      <c r="I2" s="560"/>
      <c r="J2" s="563"/>
      <c r="K2" s="564">
        <v>1</v>
      </c>
      <c r="L2" s="565">
        <v>172</v>
      </c>
      <c r="M2" s="565">
        <v>73</v>
      </c>
      <c r="N2" s="565">
        <v>230</v>
      </c>
      <c r="O2" s="566">
        <v>611</v>
      </c>
      <c r="P2" s="560">
        <v>1</v>
      </c>
      <c r="Q2" s="563"/>
      <c r="R2" s="560"/>
      <c r="S2" s="563">
        <v>1</v>
      </c>
      <c r="T2" s="560"/>
      <c r="U2" s="563">
        <v>1</v>
      </c>
      <c r="V2" s="567"/>
      <c r="W2" s="560">
        <v>1</v>
      </c>
      <c r="X2" s="560"/>
      <c r="Y2" s="563">
        <v>1</v>
      </c>
      <c r="Z2" s="563">
        <v>1</v>
      </c>
      <c r="AA2" s="563"/>
      <c r="AB2" s="559"/>
      <c r="AC2" s="559"/>
      <c r="AD2" s="559"/>
      <c r="AE2" s="559"/>
      <c r="AF2" s="559"/>
      <c r="AG2" s="559"/>
      <c r="AH2" s="563">
        <v>300</v>
      </c>
      <c r="AI2" s="563">
        <v>1000</v>
      </c>
      <c r="AJ2" s="568">
        <v>423</v>
      </c>
      <c r="AK2" s="578" t="e">
        <f ca="1">cellcOLOR(AJ2)</f>
        <v>#NAME?</v>
      </c>
      <c r="AL2" s="261">
        <v>2910</v>
      </c>
      <c r="AM2" s="778" t="e">
        <f ca="1">cellcOLOR(AL2)</f>
        <v>#NAME?</v>
      </c>
      <c r="AN2" s="261">
        <v>595</v>
      </c>
      <c r="AO2" s="778" t="e">
        <f ca="1">cellcOLOR(AN2)</f>
        <v>#NAME?</v>
      </c>
      <c r="AP2" s="261">
        <v>1309.5</v>
      </c>
      <c r="AQ2" s="778" t="e">
        <f ca="1">cellcOLOR(AP2)</f>
        <v>#NAME?</v>
      </c>
      <c r="AR2" s="569">
        <v>155</v>
      </c>
      <c r="AS2" s="571" t="e">
        <f ca="1">cellcOLOR(AR2)</f>
        <v>#NAME?</v>
      </c>
      <c r="AT2" s="570">
        <v>786</v>
      </c>
      <c r="AU2" s="779" t="e">
        <f ca="1">cellcOLOR(AT2)</f>
        <v>#NAME?</v>
      </c>
      <c r="AV2" s="283">
        <v>1551</v>
      </c>
      <c r="AW2" s="781" t="e">
        <f ca="1">cellcOLOR(AV2)</f>
        <v>#NAME?</v>
      </c>
      <c r="AX2" s="571">
        <v>598.5</v>
      </c>
      <c r="AY2" s="779" t="e">
        <f ca="1">cellcOLOR(AX2)</f>
        <v>#NAME?</v>
      </c>
      <c r="AZ2" s="504">
        <v>5159</v>
      </c>
      <c r="BA2" s="470" t="e">
        <f ca="1">cellcOLOR(AZ2)</f>
        <v>#NAME?</v>
      </c>
      <c r="BB2" s="559"/>
      <c r="BC2" s="572" t="s">
        <v>955</v>
      </c>
      <c r="BD2" s="573"/>
    </row>
    <row r="3" spans="1:56">
      <c r="A3" s="558" t="s">
        <v>3273</v>
      </c>
      <c r="B3" s="559"/>
      <c r="C3" s="559" t="s">
        <v>3401</v>
      </c>
      <c r="D3" s="560">
        <v>2</v>
      </c>
      <c r="E3" s="561">
        <v>40423</v>
      </c>
      <c r="F3" s="562">
        <v>40218</v>
      </c>
      <c r="G3" s="563"/>
      <c r="H3" s="563">
        <v>1</v>
      </c>
      <c r="I3" s="560"/>
      <c r="J3" s="563"/>
      <c r="K3" s="564">
        <v>1</v>
      </c>
      <c r="L3" s="565">
        <v>172</v>
      </c>
      <c r="M3" s="565">
        <v>71</v>
      </c>
      <c r="N3" s="565">
        <v>216</v>
      </c>
      <c r="O3" s="566">
        <v>690</v>
      </c>
      <c r="P3" s="560">
        <v>1</v>
      </c>
      <c r="Q3" s="563"/>
      <c r="R3" s="560"/>
      <c r="S3" s="563">
        <v>1</v>
      </c>
      <c r="T3" s="560"/>
      <c r="U3" s="563">
        <v>1</v>
      </c>
      <c r="V3" s="567"/>
      <c r="W3" s="560"/>
      <c r="X3" s="560">
        <v>1</v>
      </c>
      <c r="Y3" s="563">
        <v>1</v>
      </c>
      <c r="Z3" s="563">
        <v>1</v>
      </c>
      <c r="AA3" s="563"/>
      <c r="AB3" s="559"/>
      <c r="AC3" s="559"/>
      <c r="AD3" s="559"/>
      <c r="AE3" s="559"/>
      <c r="AF3" s="559"/>
      <c r="AG3" s="559"/>
      <c r="AH3" s="563">
        <v>300</v>
      </c>
      <c r="AI3" s="563">
        <v>900</v>
      </c>
      <c r="AJ3" s="265">
        <v>2752</v>
      </c>
      <c r="AK3" s="578" t="e">
        <f t="shared" ref="AK3:AK66" ca="1" si="0">cellcOLOR(AJ3)</f>
        <v>#NAME?</v>
      </c>
      <c r="AL3" s="264">
        <v>12812.5</v>
      </c>
      <c r="AM3" s="778" t="e">
        <f t="shared" ref="AM3:AM66" ca="1" si="1">cellcOLOR(AL3)</f>
        <v>#NAME?</v>
      </c>
      <c r="AN3" s="569">
        <v>88</v>
      </c>
      <c r="AO3" s="778" t="e">
        <f t="shared" ref="AO3:AO66" ca="1" si="2">cellcOLOR(AN3)</f>
        <v>#NAME?</v>
      </c>
      <c r="AP3" s="569">
        <v>146</v>
      </c>
      <c r="AQ3" s="778" t="e">
        <f t="shared" ref="AQ3:AQ66" ca="1" si="3">cellcOLOR(AP3)</f>
        <v>#NAME?</v>
      </c>
      <c r="AR3" s="569">
        <v>186</v>
      </c>
      <c r="AS3" s="571" t="e">
        <f t="shared" ref="AS3:AS66" ca="1" si="4">cellcOLOR(AR3)</f>
        <v>#NAME?</v>
      </c>
      <c r="AT3" s="570">
        <v>85</v>
      </c>
      <c r="AU3" s="779" t="e">
        <f t="shared" ref="AU3:AU66" ca="1" si="5">cellcOLOR(AT3)</f>
        <v>#NAME?</v>
      </c>
      <c r="AV3" s="283">
        <v>2575</v>
      </c>
      <c r="AW3" s="781" t="e">
        <f t="shared" ref="AW3:AW66" ca="1" si="6">cellcOLOR(AV3)</f>
        <v>#NAME?</v>
      </c>
      <c r="AX3" s="571">
        <v>754</v>
      </c>
      <c r="AY3" s="779" t="e">
        <f t="shared" ref="AY3:AY66" ca="1" si="7">cellcOLOR(AX3)</f>
        <v>#NAME?</v>
      </c>
      <c r="AZ3" s="504">
        <v>4401</v>
      </c>
      <c r="BA3" s="470" t="e">
        <f t="shared" ref="BA3:BA66" ca="1" si="8">cellcOLOR(AZ3)</f>
        <v>#NAME?</v>
      </c>
      <c r="BB3" s="559"/>
      <c r="BC3" s="575" t="s">
        <v>956</v>
      </c>
      <c r="BD3" s="576"/>
    </row>
    <row r="4" spans="1:56">
      <c r="A4" s="558" t="s">
        <v>3273</v>
      </c>
      <c r="B4" s="559"/>
      <c r="C4" s="559" t="s">
        <v>3401</v>
      </c>
      <c r="D4" s="560">
        <v>3</v>
      </c>
      <c r="E4" s="561">
        <v>40423</v>
      </c>
      <c r="F4" s="562">
        <v>40218</v>
      </c>
      <c r="G4" s="563">
        <v>1</v>
      </c>
      <c r="H4" s="563"/>
      <c r="I4" s="560"/>
      <c r="J4" s="563"/>
      <c r="K4" s="564">
        <v>1</v>
      </c>
      <c r="L4" s="565">
        <v>174</v>
      </c>
      <c r="M4" s="565">
        <v>70</v>
      </c>
      <c r="N4" s="565">
        <v>222</v>
      </c>
      <c r="O4" s="566">
        <v>821</v>
      </c>
      <c r="P4" s="560"/>
      <c r="Q4" s="563">
        <v>1</v>
      </c>
      <c r="R4" s="560"/>
      <c r="S4" s="563">
        <v>1</v>
      </c>
      <c r="T4" s="560"/>
      <c r="U4" s="563">
        <v>1</v>
      </c>
      <c r="V4" s="567"/>
      <c r="W4" s="560"/>
      <c r="X4" s="560">
        <v>1</v>
      </c>
      <c r="Y4" s="563">
        <v>1</v>
      </c>
      <c r="Z4" s="563">
        <v>1</v>
      </c>
      <c r="AA4" s="563"/>
      <c r="AB4" s="559"/>
      <c r="AC4" s="559"/>
      <c r="AD4" s="559"/>
      <c r="AE4" s="559"/>
      <c r="AF4" s="559"/>
      <c r="AG4" s="559"/>
      <c r="AH4" s="563">
        <v>300</v>
      </c>
      <c r="AI4" s="563">
        <v>1200</v>
      </c>
      <c r="AJ4" s="296">
        <v>15396</v>
      </c>
      <c r="AK4" s="578" t="e">
        <f t="shared" ca="1" si="0"/>
        <v>#NAME?</v>
      </c>
      <c r="AL4" s="264">
        <v>27303.5</v>
      </c>
      <c r="AM4" s="778" t="e">
        <f t="shared" ca="1" si="1"/>
        <v>#NAME?</v>
      </c>
      <c r="AN4" s="569">
        <v>310.5</v>
      </c>
      <c r="AO4" s="778" t="e">
        <f t="shared" ca="1" si="2"/>
        <v>#NAME?</v>
      </c>
      <c r="AP4" s="569">
        <v>813</v>
      </c>
      <c r="AQ4" s="778" t="e">
        <f t="shared" ca="1" si="3"/>
        <v>#NAME?</v>
      </c>
      <c r="AR4" s="569">
        <v>883</v>
      </c>
      <c r="AS4" s="571" t="e">
        <f t="shared" ca="1" si="4"/>
        <v>#NAME?</v>
      </c>
      <c r="AT4" s="570">
        <v>397</v>
      </c>
      <c r="AU4" s="779" t="e">
        <f t="shared" ca="1" si="5"/>
        <v>#NAME?</v>
      </c>
      <c r="AV4" s="283">
        <v>1074</v>
      </c>
      <c r="AW4" s="781" t="e">
        <f t="shared" ca="1" si="6"/>
        <v>#NAME?</v>
      </c>
      <c r="AX4" s="571">
        <v>365.5</v>
      </c>
      <c r="AY4" s="779" t="e">
        <f t="shared" ca="1" si="7"/>
        <v>#NAME?</v>
      </c>
      <c r="AZ4" s="577">
        <v>3290</v>
      </c>
      <c r="BA4" s="470" t="e">
        <f t="shared" ca="1" si="8"/>
        <v>#NAME?</v>
      </c>
      <c r="BB4" s="559"/>
      <c r="BC4" s="572" t="s">
        <v>957</v>
      </c>
      <c r="BD4" s="560"/>
    </row>
    <row r="5" spans="1:56">
      <c r="A5" s="558" t="s">
        <v>3273</v>
      </c>
      <c r="B5" s="559"/>
      <c r="C5" s="559" t="s">
        <v>3401</v>
      </c>
      <c r="D5" s="560">
        <v>4</v>
      </c>
      <c r="E5" s="561">
        <v>40423</v>
      </c>
      <c r="F5" s="562">
        <v>40218</v>
      </c>
      <c r="G5" s="563">
        <v>1</v>
      </c>
      <c r="H5" s="563"/>
      <c r="I5" s="560"/>
      <c r="J5" s="563">
        <v>1</v>
      </c>
      <c r="K5" s="564"/>
      <c r="L5" s="565">
        <v>142</v>
      </c>
      <c r="M5" s="565">
        <v>61</v>
      </c>
      <c r="N5" s="565">
        <v>198</v>
      </c>
      <c r="O5" s="566">
        <v>375</v>
      </c>
      <c r="P5" s="560"/>
      <c r="Q5" s="563">
        <v>1</v>
      </c>
      <c r="R5" s="560"/>
      <c r="S5" s="563">
        <v>1</v>
      </c>
      <c r="T5" s="560"/>
      <c r="U5" s="563">
        <v>1</v>
      </c>
      <c r="V5" s="567"/>
      <c r="W5" s="560">
        <v>1</v>
      </c>
      <c r="X5" s="560"/>
      <c r="Y5" s="563">
        <v>1</v>
      </c>
      <c r="Z5" s="563">
        <v>1</v>
      </c>
      <c r="AA5" s="563"/>
      <c r="AB5" s="559"/>
      <c r="AC5" s="559"/>
      <c r="AD5" s="559"/>
      <c r="AE5" s="559"/>
      <c r="AF5" s="559"/>
      <c r="AG5" s="559"/>
      <c r="AH5" s="563">
        <v>300</v>
      </c>
      <c r="AI5" s="563">
        <v>700</v>
      </c>
      <c r="AJ5" s="568">
        <v>83</v>
      </c>
      <c r="AK5" s="578" t="e">
        <f t="shared" ca="1" si="0"/>
        <v>#NAME?</v>
      </c>
      <c r="AL5" s="569">
        <v>339</v>
      </c>
      <c r="AM5" s="778" t="e">
        <f t="shared" ca="1" si="1"/>
        <v>#NAME?</v>
      </c>
      <c r="AN5" s="569">
        <v>69</v>
      </c>
      <c r="AO5" s="778" t="e">
        <f t="shared" ca="1" si="2"/>
        <v>#NAME?</v>
      </c>
      <c r="AP5" s="569">
        <v>61</v>
      </c>
      <c r="AQ5" s="778" t="e">
        <f t="shared" ca="1" si="3"/>
        <v>#NAME?</v>
      </c>
      <c r="AR5" s="569">
        <v>113</v>
      </c>
      <c r="AS5" s="571" t="e">
        <f t="shared" ca="1" si="4"/>
        <v>#NAME?</v>
      </c>
      <c r="AT5" s="570">
        <v>55</v>
      </c>
      <c r="AU5" s="779" t="e">
        <f t="shared" ca="1" si="5"/>
        <v>#NAME?</v>
      </c>
      <c r="AV5" s="578">
        <v>354.5</v>
      </c>
      <c r="AW5" s="781" t="e">
        <f t="shared" ca="1" si="6"/>
        <v>#NAME?</v>
      </c>
      <c r="AX5" s="571">
        <v>52</v>
      </c>
      <c r="AY5" s="779" t="e">
        <f t="shared" ca="1" si="7"/>
        <v>#NAME?</v>
      </c>
      <c r="AZ5" s="504">
        <v>5620.5</v>
      </c>
      <c r="BA5" s="470" t="e">
        <f t="shared" ca="1" si="8"/>
        <v>#NAME?</v>
      </c>
      <c r="BB5" s="559"/>
      <c r="BC5" s="563" t="s">
        <v>958</v>
      </c>
      <c r="BD5" s="560"/>
    </row>
    <row r="6" spans="1:56">
      <c r="A6" s="558" t="s">
        <v>3273</v>
      </c>
      <c r="B6" s="559"/>
      <c r="C6" s="559" t="s">
        <v>3401</v>
      </c>
      <c r="D6" s="560">
        <v>5</v>
      </c>
      <c r="E6" s="561">
        <v>40423</v>
      </c>
      <c r="F6" s="562">
        <v>40218</v>
      </c>
      <c r="G6" s="563">
        <v>1</v>
      </c>
      <c r="H6" s="563"/>
      <c r="I6" s="560"/>
      <c r="J6" s="563">
        <v>1</v>
      </c>
      <c r="K6" s="564"/>
      <c r="L6" s="565">
        <v>144</v>
      </c>
      <c r="M6" s="565">
        <v>53</v>
      </c>
      <c r="N6" s="565">
        <v>160</v>
      </c>
      <c r="O6" s="566">
        <v>390</v>
      </c>
      <c r="P6" s="560"/>
      <c r="Q6" s="563">
        <v>1</v>
      </c>
      <c r="R6" s="560"/>
      <c r="S6" s="563">
        <v>1</v>
      </c>
      <c r="T6" s="560"/>
      <c r="U6" s="563">
        <v>1</v>
      </c>
      <c r="V6" s="567"/>
      <c r="W6" s="560">
        <v>1</v>
      </c>
      <c r="X6" s="560"/>
      <c r="Y6" s="563">
        <v>1</v>
      </c>
      <c r="Z6" s="563"/>
      <c r="AA6" s="563">
        <v>1</v>
      </c>
      <c r="AB6" s="559"/>
      <c r="AC6" s="559"/>
      <c r="AD6" s="559"/>
      <c r="AE6" s="559"/>
      <c r="AF6" s="559"/>
      <c r="AG6" s="559"/>
      <c r="AH6" s="563">
        <v>300</v>
      </c>
      <c r="AI6" s="563">
        <v>1300</v>
      </c>
      <c r="AJ6" s="568">
        <v>817.5</v>
      </c>
      <c r="AK6" s="578" t="e">
        <f t="shared" ca="1" si="0"/>
        <v>#NAME?</v>
      </c>
      <c r="AL6" s="261">
        <v>4362</v>
      </c>
      <c r="AM6" s="778" t="e">
        <f t="shared" ca="1" si="1"/>
        <v>#NAME?</v>
      </c>
      <c r="AN6" s="569">
        <v>68</v>
      </c>
      <c r="AO6" s="778" t="e">
        <f t="shared" ca="1" si="2"/>
        <v>#NAME?</v>
      </c>
      <c r="AP6" s="569">
        <v>213.5</v>
      </c>
      <c r="AQ6" s="778" t="e">
        <f t="shared" ca="1" si="3"/>
        <v>#NAME?</v>
      </c>
      <c r="AR6" s="261">
        <v>1542</v>
      </c>
      <c r="AS6" s="571" t="e">
        <f t="shared" ca="1" si="4"/>
        <v>#NAME?</v>
      </c>
      <c r="AT6" s="570">
        <v>65</v>
      </c>
      <c r="AU6" s="779" t="e">
        <f t="shared" ca="1" si="5"/>
        <v>#NAME?</v>
      </c>
      <c r="AV6" s="283">
        <v>1550</v>
      </c>
      <c r="AW6" s="781" t="e">
        <f t="shared" ca="1" si="6"/>
        <v>#NAME?</v>
      </c>
      <c r="AX6" s="571">
        <v>200.5</v>
      </c>
      <c r="AY6" s="779" t="e">
        <f t="shared" ca="1" si="7"/>
        <v>#NAME?</v>
      </c>
      <c r="AZ6" s="577">
        <v>3056.5</v>
      </c>
      <c r="BA6" s="470" t="e">
        <f t="shared" ca="1" si="8"/>
        <v>#NAME?</v>
      </c>
      <c r="BB6" s="559"/>
      <c r="BC6" s="563" t="s">
        <v>959</v>
      </c>
      <c r="BD6" s="560"/>
    </row>
    <row r="7" spans="1:56">
      <c r="A7" s="558" t="s">
        <v>3273</v>
      </c>
      <c r="B7" s="559"/>
      <c r="C7" s="559" t="s">
        <v>3401</v>
      </c>
      <c r="D7" s="560">
        <v>6</v>
      </c>
      <c r="E7" s="561">
        <v>40423</v>
      </c>
      <c r="F7" s="562">
        <v>40218</v>
      </c>
      <c r="G7" s="563"/>
      <c r="H7" s="563">
        <v>1</v>
      </c>
      <c r="I7" s="560"/>
      <c r="J7" s="563">
        <v>1</v>
      </c>
      <c r="K7" s="564"/>
      <c r="L7" s="565">
        <v>152</v>
      </c>
      <c r="M7" s="565">
        <v>67</v>
      </c>
      <c r="N7" s="565">
        <v>200</v>
      </c>
      <c r="O7" s="566">
        <v>411</v>
      </c>
      <c r="P7" s="560"/>
      <c r="Q7" s="563">
        <v>1</v>
      </c>
      <c r="R7" s="560"/>
      <c r="S7" s="563">
        <v>1</v>
      </c>
      <c r="T7" s="560"/>
      <c r="U7" s="563">
        <v>1</v>
      </c>
      <c r="V7" s="567"/>
      <c r="W7" s="560"/>
      <c r="X7" s="560">
        <v>1</v>
      </c>
      <c r="Y7" s="563">
        <v>1</v>
      </c>
      <c r="Z7" s="563"/>
      <c r="AA7" s="563">
        <v>1</v>
      </c>
      <c r="AB7" s="559"/>
      <c r="AC7" s="559"/>
      <c r="AD7" s="559"/>
      <c r="AE7" s="559"/>
      <c r="AF7" s="559"/>
      <c r="AG7" s="559"/>
      <c r="AH7" s="563">
        <v>300</v>
      </c>
      <c r="AI7" s="563">
        <v>900</v>
      </c>
      <c r="AJ7" s="568">
        <v>160.5</v>
      </c>
      <c r="AK7" s="578" t="e">
        <f t="shared" ca="1" si="0"/>
        <v>#NAME?</v>
      </c>
      <c r="AL7" s="569">
        <v>383</v>
      </c>
      <c r="AM7" s="778" t="e">
        <f t="shared" ca="1" si="1"/>
        <v>#NAME?</v>
      </c>
      <c r="AN7" s="569">
        <v>63.5</v>
      </c>
      <c r="AO7" s="778" t="e">
        <f t="shared" ca="1" si="2"/>
        <v>#NAME?</v>
      </c>
      <c r="AP7" s="569">
        <v>95.5</v>
      </c>
      <c r="AQ7" s="778" t="e">
        <f t="shared" ca="1" si="3"/>
        <v>#NAME?</v>
      </c>
      <c r="AR7" s="569">
        <v>100</v>
      </c>
      <c r="AS7" s="571" t="e">
        <f t="shared" ca="1" si="4"/>
        <v>#NAME?</v>
      </c>
      <c r="AT7" s="570">
        <v>76</v>
      </c>
      <c r="AU7" s="779" t="e">
        <f t="shared" ca="1" si="5"/>
        <v>#NAME?</v>
      </c>
      <c r="AV7" s="283">
        <v>1481</v>
      </c>
      <c r="AW7" s="781" t="e">
        <f t="shared" ca="1" si="6"/>
        <v>#NAME?</v>
      </c>
      <c r="AX7" s="571">
        <v>94</v>
      </c>
      <c r="AY7" s="779" t="e">
        <f t="shared" ca="1" si="7"/>
        <v>#NAME?</v>
      </c>
      <c r="AZ7" s="577">
        <v>2154</v>
      </c>
      <c r="BA7" s="470" t="e">
        <f t="shared" ca="1" si="8"/>
        <v>#NAME?</v>
      </c>
      <c r="BB7" s="559"/>
      <c r="BC7" s="563" t="s">
        <v>960</v>
      </c>
      <c r="BD7" s="560"/>
    </row>
    <row r="8" spans="1:56">
      <c r="A8" s="558" t="s">
        <v>3273</v>
      </c>
      <c r="B8" s="559"/>
      <c r="C8" s="559" t="s">
        <v>3401</v>
      </c>
      <c r="D8" s="560">
        <v>7</v>
      </c>
      <c r="E8" s="561">
        <v>40423</v>
      </c>
      <c r="F8" s="562">
        <v>40218</v>
      </c>
      <c r="G8" s="563"/>
      <c r="H8" s="563">
        <v>1</v>
      </c>
      <c r="I8" s="560"/>
      <c r="J8" s="563"/>
      <c r="K8" s="564">
        <v>1</v>
      </c>
      <c r="L8" s="565">
        <v>169</v>
      </c>
      <c r="M8" s="565">
        <v>72</v>
      </c>
      <c r="N8" s="565">
        <v>205</v>
      </c>
      <c r="O8" s="566">
        <v>570</v>
      </c>
      <c r="P8" s="560"/>
      <c r="Q8" s="563">
        <v>1</v>
      </c>
      <c r="R8" s="560"/>
      <c r="S8" s="563">
        <v>1</v>
      </c>
      <c r="T8" s="560"/>
      <c r="U8" s="563">
        <v>1</v>
      </c>
      <c r="V8" s="567"/>
      <c r="W8" s="560">
        <v>1</v>
      </c>
      <c r="X8" s="560"/>
      <c r="Y8" s="563">
        <v>1</v>
      </c>
      <c r="Z8" s="563"/>
      <c r="AA8" s="563">
        <v>1</v>
      </c>
      <c r="AB8" s="559"/>
      <c r="AC8" s="559"/>
      <c r="AD8" s="559"/>
      <c r="AE8" s="559"/>
      <c r="AF8" s="559"/>
      <c r="AG8" s="559"/>
      <c r="AH8" s="563">
        <v>300</v>
      </c>
      <c r="AI8" s="563">
        <v>1000</v>
      </c>
      <c r="AJ8" s="568">
        <v>87</v>
      </c>
      <c r="AK8" s="578" t="e">
        <f t="shared" ca="1" si="0"/>
        <v>#NAME?</v>
      </c>
      <c r="AL8" s="569">
        <v>100.5</v>
      </c>
      <c r="AM8" s="778" t="e">
        <f t="shared" ca="1" si="1"/>
        <v>#NAME?</v>
      </c>
      <c r="AN8" s="569">
        <v>62</v>
      </c>
      <c r="AO8" s="778" t="e">
        <f t="shared" ca="1" si="2"/>
        <v>#NAME?</v>
      </c>
      <c r="AP8" s="569">
        <v>53</v>
      </c>
      <c r="AQ8" s="778" t="e">
        <f t="shared" ca="1" si="3"/>
        <v>#NAME?</v>
      </c>
      <c r="AR8" s="569">
        <v>114</v>
      </c>
      <c r="AS8" s="571" t="e">
        <f t="shared" ca="1" si="4"/>
        <v>#NAME?</v>
      </c>
      <c r="AT8" s="570">
        <v>28</v>
      </c>
      <c r="AU8" s="779" t="e">
        <f t="shared" ca="1" si="5"/>
        <v>#NAME?</v>
      </c>
      <c r="AV8" s="578">
        <v>118</v>
      </c>
      <c r="AW8" s="781" t="e">
        <f t="shared" ca="1" si="6"/>
        <v>#NAME?</v>
      </c>
      <c r="AX8" s="571">
        <v>79</v>
      </c>
      <c r="AY8" s="779" t="e">
        <f t="shared" ca="1" si="7"/>
        <v>#NAME?</v>
      </c>
      <c r="AZ8" s="577">
        <v>2066.5</v>
      </c>
      <c r="BA8" s="470" t="e">
        <f t="shared" ca="1" si="8"/>
        <v>#NAME?</v>
      </c>
      <c r="BB8" s="559"/>
      <c r="BC8" s="563" t="s">
        <v>961</v>
      </c>
      <c r="BD8" s="560"/>
    </row>
    <row r="9" spans="1:56">
      <c r="A9" s="558" t="s">
        <v>3273</v>
      </c>
      <c r="B9" s="559"/>
      <c r="C9" s="559" t="s">
        <v>3401</v>
      </c>
      <c r="D9" s="560">
        <v>8</v>
      </c>
      <c r="E9" s="561">
        <v>40423</v>
      </c>
      <c r="F9" s="562">
        <v>40218</v>
      </c>
      <c r="G9" s="563"/>
      <c r="H9" s="563">
        <v>1</v>
      </c>
      <c r="I9" s="560"/>
      <c r="J9" s="563"/>
      <c r="K9" s="564">
        <v>1</v>
      </c>
      <c r="L9" s="565">
        <v>170</v>
      </c>
      <c r="M9" s="565">
        <v>72</v>
      </c>
      <c r="N9" s="565">
        <v>210</v>
      </c>
      <c r="O9" s="566">
        <v>636</v>
      </c>
      <c r="P9" s="560">
        <v>1</v>
      </c>
      <c r="Q9" s="563"/>
      <c r="R9" s="560"/>
      <c r="S9" s="563">
        <v>1</v>
      </c>
      <c r="T9" s="560"/>
      <c r="U9" s="563">
        <v>1</v>
      </c>
      <c r="V9" s="567"/>
      <c r="W9" s="560">
        <v>1</v>
      </c>
      <c r="X9" s="560"/>
      <c r="Y9" s="563">
        <v>1</v>
      </c>
      <c r="Z9" s="563">
        <v>1</v>
      </c>
      <c r="AA9" s="563"/>
      <c r="AB9" s="559"/>
      <c r="AC9" s="559"/>
      <c r="AD9" s="559"/>
      <c r="AE9" s="559"/>
      <c r="AF9" s="559"/>
      <c r="AG9" s="559"/>
      <c r="AH9" s="563">
        <v>300</v>
      </c>
      <c r="AI9" s="563">
        <v>1000</v>
      </c>
      <c r="AJ9" s="265">
        <v>3675</v>
      </c>
      <c r="AK9" s="578" t="e">
        <f t="shared" ca="1" si="0"/>
        <v>#NAME?</v>
      </c>
      <c r="AL9" s="264">
        <v>16261</v>
      </c>
      <c r="AM9" s="778" t="e">
        <f t="shared" ca="1" si="1"/>
        <v>#NAME?</v>
      </c>
      <c r="AN9" s="569">
        <v>121.5</v>
      </c>
      <c r="AO9" s="778" t="e">
        <f t="shared" ca="1" si="2"/>
        <v>#NAME?</v>
      </c>
      <c r="AP9" s="569">
        <v>59</v>
      </c>
      <c r="AQ9" s="778" t="e">
        <f t="shared" ca="1" si="3"/>
        <v>#NAME?</v>
      </c>
      <c r="AR9" s="569">
        <v>90</v>
      </c>
      <c r="AS9" s="571" t="e">
        <f t="shared" ca="1" si="4"/>
        <v>#NAME?</v>
      </c>
      <c r="AT9" s="570">
        <v>50.5</v>
      </c>
      <c r="AU9" s="779" t="e">
        <f t="shared" ca="1" si="5"/>
        <v>#NAME?</v>
      </c>
      <c r="AV9" s="578">
        <v>181</v>
      </c>
      <c r="AW9" s="781" t="e">
        <f t="shared" ca="1" si="6"/>
        <v>#NAME?</v>
      </c>
      <c r="AX9" s="571">
        <v>74</v>
      </c>
      <c r="AY9" s="779" t="e">
        <f t="shared" ca="1" si="7"/>
        <v>#NAME?</v>
      </c>
      <c r="AZ9" s="504">
        <v>5470</v>
      </c>
      <c r="BA9" s="470" t="e">
        <f t="shared" ca="1" si="8"/>
        <v>#NAME?</v>
      </c>
      <c r="BB9" s="559"/>
      <c r="BC9" s="563" t="s">
        <v>962</v>
      </c>
      <c r="BD9" s="560"/>
    </row>
    <row r="10" spans="1:56">
      <c r="A10" s="558" t="s">
        <v>3273</v>
      </c>
      <c r="B10" s="559"/>
      <c r="C10" s="559" t="s">
        <v>3401</v>
      </c>
      <c r="D10" s="560">
        <v>9</v>
      </c>
      <c r="E10" s="561">
        <v>40423</v>
      </c>
      <c r="F10" s="562">
        <v>40218</v>
      </c>
      <c r="G10" s="563">
        <v>1</v>
      </c>
      <c r="H10" s="563"/>
      <c r="I10" s="560"/>
      <c r="J10" s="563">
        <v>1</v>
      </c>
      <c r="K10" s="564"/>
      <c r="L10" s="565">
        <v>148</v>
      </c>
      <c r="M10" s="565">
        <v>65</v>
      </c>
      <c r="N10" s="565">
        <v>168</v>
      </c>
      <c r="O10" s="566">
        <v>435</v>
      </c>
      <c r="P10" s="560"/>
      <c r="Q10" s="563">
        <v>1</v>
      </c>
      <c r="R10" s="560"/>
      <c r="S10" s="563">
        <v>1</v>
      </c>
      <c r="T10" s="560"/>
      <c r="U10" s="563">
        <v>1</v>
      </c>
      <c r="V10" s="567"/>
      <c r="W10" s="560"/>
      <c r="X10" s="560">
        <v>1</v>
      </c>
      <c r="Y10" s="563">
        <v>1</v>
      </c>
      <c r="Z10" s="563">
        <v>1</v>
      </c>
      <c r="AA10" s="563"/>
      <c r="AB10" s="559"/>
      <c r="AC10" s="559"/>
      <c r="AD10" s="559"/>
      <c r="AE10" s="559"/>
      <c r="AF10" s="559"/>
      <c r="AG10" s="559"/>
      <c r="AH10" s="563">
        <v>300</v>
      </c>
      <c r="AI10" s="563">
        <v>800</v>
      </c>
      <c r="AJ10" s="568">
        <v>289</v>
      </c>
      <c r="AK10" s="578" t="e">
        <f t="shared" ca="1" si="0"/>
        <v>#NAME?</v>
      </c>
      <c r="AL10" s="261">
        <v>1928.5</v>
      </c>
      <c r="AM10" s="778" t="e">
        <f t="shared" ca="1" si="1"/>
        <v>#NAME?</v>
      </c>
      <c r="AN10" s="569">
        <v>75</v>
      </c>
      <c r="AO10" s="778" t="e">
        <f t="shared" ca="1" si="2"/>
        <v>#NAME?</v>
      </c>
      <c r="AP10" s="569">
        <v>139</v>
      </c>
      <c r="AQ10" s="778" t="e">
        <f t="shared" ca="1" si="3"/>
        <v>#NAME?</v>
      </c>
      <c r="AR10" s="569">
        <v>135</v>
      </c>
      <c r="AS10" s="571" t="e">
        <f t="shared" ca="1" si="4"/>
        <v>#NAME?</v>
      </c>
      <c r="AT10" s="570">
        <v>111</v>
      </c>
      <c r="AU10" s="779" t="e">
        <f t="shared" ca="1" si="5"/>
        <v>#NAME?</v>
      </c>
      <c r="AV10" s="283">
        <v>2007.5</v>
      </c>
      <c r="AW10" s="781" t="e">
        <f t="shared" ca="1" si="6"/>
        <v>#NAME?</v>
      </c>
      <c r="AX10" s="571">
        <v>122</v>
      </c>
      <c r="AY10" s="779" t="e">
        <f t="shared" ca="1" si="7"/>
        <v>#NAME?</v>
      </c>
      <c r="AZ10" s="504">
        <v>6040.5</v>
      </c>
      <c r="BA10" s="470" t="e">
        <f t="shared" ca="1" si="8"/>
        <v>#NAME?</v>
      </c>
      <c r="BB10" s="559"/>
      <c r="BC10" s="563" t="s">
        <v>963</v>
      </c>
      <c r="BD10" s="560"/>
    </row>
    <row r="11" spans="1:56">
      <c r="A11" s="558" t="s">
        <v>3273</v>
      </c>
      <c r="B11" s="559"/>
      <c r="C11" s="559" t="s">
        <v>3401</v>
      </c>
      <c r="D11" s="560">
        <v>10</v>
      </c>
      <c r="E11" s="561">
        <v>40423</v>
      </c>
      <c r="F11" s="562">
        <v>40218</v>
      </c>
      <c r="G11" s="563">
        <v>1</v>
      </c>
      <c r="H11" s="563"/>
      <c r="I11" s="560"/>
      <c r="J11" s="563">
        <v>1</v>
      </c>
      <c r="K11" s="564"/>
      <c r="L11" s="565">
        <v>150</v>
      </c>
      <c r="M11" s="565">
        <v>70</v>
      </c>
      <c r="N11" s="565">
        <v>175</v>
      </c>
      <c r="O11" s="566">
        <v>397</v>
      </c>
      <c r="P11" s="560"/>
      <c r="Q11" s="563">
        <v>1</v>
      </c>
      <c r="R11" s="560"/>
      <c r="S11" s="563">
        <v>1</v>
      </c>
      <c r="T11" s="560"/>
      <c r="U11" s="563">
        <v>1</v>
      </c>
      <c r="V11" s="567"/>
      <c r="W11" s="560"/>
      <c r="X11" s="560">
        <v>1</v>
      </c>
      <c r="Y11" s="563">
        <v>1</v>
      </c>
      <c r="Z11" s="563">
        <v>1</v>
      </c>
      <c r="AA11" s="563"/>
      <c r="AB11" s="559"/>
      <c r="AC11" s="559"/>
      <c r="AD11" s="559"/>
      <c r="AE11" s="559"/>
      <c r="AF11" s="559"/>
      <c r="AG11" s="559"/>
      <c r="AH11" s="563">
        <v>300</v>
      </c>
      <c r="AI11" s="563">
        <v>900</v>
      </c>
      <c r="AJ11" s="568">
        <v>355</v>
      </c>
      <c r="AK11" s="578" t="e">
        <f t="shared" ca="1" si="0"/>
        <v>#NAME?</v>
      </c>
      <c r="AL11" s="569">
        <v>667</v>
      </c>
      <c r="AM11" s="778" t="e">
        <f t="shared" ca="1" si="1"/>
        <v>#NAME?</v>
      </c>
      <c r="AN11" s="569">
        <v>304</v>
      </c>
      <c r="AO11" s="778" t="e">
        <f t="shared" ca="1" si="2"/>
        <v>#NAME?</v>
      </c>
      <c r="AP11" s="569">
        <v>845</v>
      </c>
      <c r="AQ11" s="778" t="e">
        <f t="shared" ca="1" si="3"/>
        <v>#NAME?</v>
      </c>
      <c r="AR11" s="569">
        <v>696</v>
      </c>
      <c r="AS11" s="571" t="e">
        <f t="shared" ca="1" si="4"/>
        <v>#NAME?</v>
      </c>
      <c r="AT11" s="570">
        <v>348</v>
      </c>
      <c r="AU11" s="779" t="e">
        <f t="shared" ca="1" si="5"/>
        <v>#NAME?</v>
      </c>
      <c r="AV11" s="283">
        <v>1630</v>
      </c>
      <c r="AW11" s="781" t="e">
        <f t="shared" ca="1" si="6"/>
        <v>#NAME?</v>
      </c>
      <c r="AX11" s="571">
        <v>340</v>
      </c>
      <c r="AY11" s="779" t="e">
        <f t="shared" ca="1" si="7"/>
        <v>#NAME?</v>
      </c>
      <c r="AZ11" s="577">
        <v>1877</v>
      </c>
      <c r="BA11" s="470" t="e">
        <f t="shared" ca="1" si="8"/>
        <v>#NAME?</v>
      </c>
      <c r="BB11" s="559"/>
      <c r="BC11" s="563" t="s">
        <v>964</v>
      </c>
      <c r="BD11" s="560"/>
    </row>
    <row r="12" spans="1:56">
      <c r="A12" s="558" t="s">
        <v>3273</v>
      </c>
      <c r="B12" s="559"/>
      <c r="C12" s="559" t="s">
        <v>3401</v>
      </c>
      <c r="D12" s="560">
        <v>11</v>
      </c>
      <c r="E12" s="561">
        <v>40423</v>
      </c>
      <c r="F12" s="562">
        <v>40218</v>
      </c>
      <c r="G12" s="563">
        <v>1</v>
      </c>
      <c r="H12" s="563"/>
      <c r="I12" s="560"/>
      <c r="J12" s="563"/>
      <c r="K12" s="564">
        <v>1</v>
      </c>
      <c r="L12" s="565">
        <v>178</v>
      </c>
      <c r="M12" s="565">
        <v>75</v>
      </c>
      <c r="N12" s="565">
        <v>215</v>
      </c>
      <c r="O12" s="566">
        <v>702</v>
      </c>
      <c r="P12" s="560"/>
      <c r="Q12" s="563">
        <v>1</v>
      </c>
      <c r="R12" s="560"/>
      <c r="S12" s="563">
        <v>1</v>
      </c>
      <c r="T12" s="560"/>
      <c r="U12" s="563">
        <v>1</v>
      </c>
      <c r="V12" s="567"/>
      <c r="W12" s="560"/>
      <c r="X12" s="560">
        <v>1</v>
      </c>
      <c r="Y12" s="563">
        <v>1</v>
      </c>
      <c r="Z12" s="563"/>
      <c r="AA12" s="563">
        <v>1</v>
      </c>
      <c r="AB12" s="559"/>
      <c r="AC12" s="559"/>
      <c r="AD12" s="559"/>
      <c r="AE12" s="559"/>
      <c r="AF12" s="559"/>
      <c r="AG12" s="559"/>
      <c r="AH12" s="563">
        <v>300</v>
      </c>
      <c r="AI12" s="563">
        <v>1500</v>
      </c>
      <c r="AJ12" s="265">
        <v>1979.5</v>
      </c>
      <c r="AK12" s="578" t="e">
        <f t="shared" ca="1" si="0"/>
        <v>#NAME?</v>
      </c>
      <c r="AL12" s="264">
        <v>24290.5</v>
      </c>
      <c r="AM12" s="778" t="e">
        <f t="shared" ca="1" si="1"/>
        <v>#NAME?</v>
      </c>
      <c r="AN12" s="569">
        <v>192</v>
      </c>
      <c r="AO12" s="778" t="e">
        <f t="shared" ca="1" si="2"/>
        <v>#NAME?</v>
      </c>
      <c r="AP12" s="261">
        <v>1117</v>
      </c>
      <c r="AQ12" s="778" t="e">
        <f t="shared" ca="1" si="3"/>
        <v>#NAME?</v>
      </c>
      <c r="AR12" s="261">
        <v>1760</v>
      </c>
      <c r="AS12" s="571" t="e">
        <f t="shared" ca="1" si="4"/>
        <v>#NAME?</v>
      </c>
      <c r="AT12" s="570">
        <v>67</v>
      </c>
      <c r="AU12" s="779" t="e">
        <f t="shared" ca="1" si="5"/>
        <v>#NAME?</v>
      </c>
      <c r="AV12" s="578">
        <v>747</v>
      </c>
      <c r="AW12" s="781" t="e">
        <f t="shared" ca="1" si="6"/>
        <v>#NAME?</v>
      </c>
      <c r="AX12" s="571">
        <v>108</v>
      </c>
      <c r="AY12" s="779" t="e">
        <f t="shared" ca="1" si="7"/>
        <v>#NAME?</v>
      </c>
      <c r="AZ12" s="504">
        <v>9125</v>
      </c>
      <c r="BA12" s="470" t="e">
        <f t="shared" ca="1" si="8"/>
        <v>#NAME?</v>
      </c>
      <c r="BB12" s="559"/>
      <c r="BC12" s="563" t="s">
        <v>965</v>
      </c>
      <c r="BD12" s="560"/>
    </row>
    <row r="13" spans="1:56">
      <c r="A13" s="558" t="s">
        <v>3273</v>
      </c>
      <c r="B13" s="559"/>
      <c r="C13" s="559" t="s">
        <v>3401</v>
      </c>
      <c r="D13" s="560">
        <v>12</v>
      </c>
      <c r="E13" s="561">
        <v>40423</v>
      </c>
      <c r="F13" s="562">
        <v>40218</v>
      </c>
      <c r="G13" s="563">
        <v>1</v>
      </c>
      <c r="H13" s="563"/>
      <c r="I13" s="560"/>
      <c r="J13" s="563"/>
      <c r="K13" s="564">
        <v>1</v>
      </c>
      <c r="L13" s="565">
        <v>182</v>
      </c>
      <c r="M13" s="565">
        <v>75</v>
      </c>
      <c r="N13" s="565">
        <v>220</v>
      </c>
      <c r="O13" s="566">
        <v>778</v>
      </c>
      <c r="P13" s="560"/>
      <c r="Q13" s="563">
        <v>1</v>
      </c>
      <c r="R13" s="560"/>
      <c r="S13" s="563">
        <v>1</v>
      </c>
      <c r="T13" s="560"/>
      <c r="U13" s="563">
        <v>1</v>
      </c>
      <c r="V13" s="567"/>
      <c r="W13" s="560"/>
      <c r="X13" s="560">
        <v>1</v>
      </c>
      <c r="Y13" s="563">
        <v>1</v>
      </c>
      <c r="Z13" s="563">
        <v>1</v>
      </c>
      <c r="AA13" s="563"/>
      <c r="AB13" s="559"/>
      <c r="AC13" s="559"/>
      <c r="AD13" s="559"/>
      <c r="AE13" s="559"/>
      <c r="AF13" s="559"/>
      <c r="AG13" s="559"/>
      <c r="AH13" s="563">
        <v>300</v>
      </c>
      <c r="AI13" s="563">
        <v>800</v>
      </c>
      <c r="AJ13" s="265">
        <v>1225.5</v>
      </c>
      <c r="AK13" s="578" t="e">
        <f t="shared" ca="1" si="0"/>
        <v>#NAME?</v>
      </c>
      <c r="AL13" s="261">
        <v>6662</v>
      </c>
      <c r="AM13" s="778" t="e">
        <f t="shared" ca="1" si="1"/>
        <v>#NAME?</v>
      </c>
      <c r="AN13" s="569">
        <v>340</v>
      </c>
      <c r="AO13" s="778" t="e">
        <f t="shared" ca="1" si="2"/>
        <v>#NAME?</v>
      </c>
      <c r="AP13" s="569">
        <v>616.5</v>
      </c>
      <c r="AQ13" s="778" t="e">
        <f t="shared" ca="1" si="3"/>
        <v>#NAME?</v>
      </c>
      <c r="AR13" s="569">
        <v>198.5</v>
      </c>
      <c r="AS13" s="571" t="e">
        <f t="shared" ca="1" si="4"/>
        <v>#NAME?</v>
      </c>
      <c r="AT13" s="570">
        <v>354.5</v>
      </c>
      <c r="AU13" s="779" t="e">
        <f t="shared" ca="1" si="5"/>
        <v>#NAME?</v>
      </c>
      <c r="AV13" s="283">
        <v>1250</v>
      </c>
      <c r="AW13" s="781" t="e">
        <f t="shared" ca="1" si="6"/>
        <v>#NAME?</v>
      </c>
      <c r="AX13" s="571">
        <v>844.5</v>
      </c>
      <c r="AY13" s="779" t="e">
        <f t="shared" ca="1" si="7"/>
        <v>#NAME?</v>
      </c>
      <c r="AZ13" s="577">
        <v>1517</v>
      </c>
      <c r="BA13" s="470" t="e">
        <f t="shared" ca="1" si="8"/>
        <v>#NAME?</v>
      </c>
      <c r="BB13" s="559"/>
      <c r="BC13" s="563" t="s">
        <v>966</v>
      </c>
      <c r="BD13" s="560"/>
    </row>
    <row r="14" spans="1:56">
      <c r="A14" s="558" t="s">
        <v>3273</v>
      </c>
      <c r="B14" s="559"/>
      <c r="C14" s="559" t="s">
        <v>3401</v>
      </c>
      <c r="D14" s="560">
        <v>13</v>
      </c>
      <c r="E14" s="561">
        <v>40423</v>
      </c>
      <c r="F14" s="562">
        <v>40218</v>
      </c>
      <c r="G14" s="563">
        <v>1</v>
      </c>
      <c r="H14" s="563"/>
      <c r="I14" s="560"/>
      <c r="J14" s="563">
        <v>1</v>
      </c>
      <c r="K14" s="564"/>
      <c r="L14" s="565">
        <v>160</v>
      </c>
      <c r="M14" s="565">
        <v>75</v>
      </c>
      <c r="N14" s="565">
        <v>165</v>
      </c>
      <c r="O14" s="566">
        <v>418</v>
      </c>
      <c r="P14" s="560"/>
      <c r="Q14" s="563">
        <v>1</v>
      </c>
      <c r="R14" s="560"/>
      <c r="S14" s="563">
        <v>1</v>
      </c>
      <c r="T14" s="560"/>
      <c r="U14" s="563">
        <v>1</v>
      </c>
      <c r="V14" s="567"/>
      <c r="W14" s="560"/>
      <c r="X14" s="560">
        <v>1</v>
      </c>
      <c r="Y14" s="563">
        <v>1</v>
      </c>
      <c r="Z14" s="563">
        <v>1</v>
      </c>
      <c r="AA14" s="563"/>
      <c r="AB14" s="559"/>
      <c r="AC14" s="559"/>
      <c r="AD14" s="559"/>
      <c r="AE14" s="559"/>
      <c r="AF14" s="559"/>
      <c r="AG14" s="559"/>
      <c r="AH14" s="563">
        <v>300</v>
      </c>
      <c r="AI14" s="563">
        <v>700</v>
      </c>
      <c r="AJ14" s="568">
        <v>83</v>
      </c>
      <c r="AK14" s="578" t="e">
        <f t="shared" ca="1" si="0"/>
        <v>#NAME?</v>
      </c>
      <c r="AL14" s="569">
        <v>71.5</v>
      </c>
      <c r="AM14" s="778" t="e">
        <f t="shared" ca="1" si="1"/>
        <v>#NAME?</v>
      </c>
      <c r="AN14" s="569">
        <v>101</v>
      </c>
      <c r="AO14" s="778" t="e">
        <f t="shared" ca="1" si="2"/>
        <v>#NAME?</v>
      </c>
      <c r="AP14" s="569">
        <v>78</v>
      </c>
      <c r="AQ14" s="778" t="e">
        <f t="shared" ca="1" si="3"/>
        <v>#NAME?</v>
      </c>
      <c r="AR14" s="569">
        <v>147.5</v>
      </c>
      <c r="AS14" s="571" t="e">
        <f t="shared" ca="1" si="4"/>
        <v>#NAME?</v>
      </c>
      <c r="AT14" s="570">
        <v>73</v>
      </c>
      <c r="AU14" s="779" t="e">
        <f t="shared" ca="1" si="5"/>
        <v>#NAME?</v>
      </c>
      <c r="AV14" s="578">
        <v>954</v>
      </c>
      <c r="AW14" s="781" t="e">
        <f t="shared" ca="1" si="6"/>
        <v>#NAME?</v>
      </c>
      <c r="AX14" s="571">
        <v>49</v>
      </c>
      <c r="AY14" s="779" t="e">
        <f t="shared" ca="1" si="7"/>
        <v>#NAME?</v>
      </c>
      <c r="AZ14" s="504">
        <v>7810</v>
      </c>
      <c r="BA14" s="470" t="e">
        <f t="shared" ca="1" si="8"/>
        <v>#NAME?</v>
      </c>
      <c r="BB14" s="559"/>
      <c r="BC14" s="579" t="s">
        <v>967</v>
      </c>
      <c r="BD14" s="560" t="s">
        <v>968</v>
      </c>
    </row>
    <row r="15" spans="1:56">
      <c r="A15" s="558" t="s">
        <v>3273</v>
      </c>
      <c r="B15" s="559"/>
      <c r="C15" s="559" t="s">
        <v>3401</v>
      </c>
      <c r="D15" s="560">
        <v>14</v>
      </c>
      <c r="E15" s="561">
        <v>40423</v>
      </c>
      <c r="F15" s="562">
        <v>40218</v>
      </c>
      <c r="G15" s="563"/>
      <c r="H15" s="563">
        <v>1</v>
      </c>
      <c r="I15" s="560"/>
      <c r="J15" s="563"/>
      <c r="K15" s="564">
        <v>1</v>
      </c>
      <c r="L15" s="565">
        <v>175</v>
      </c>
      <c r="M15" s="565">
        <v>75</v>
      </c>
      <c r="N15" s="565">
        <v>205</v>
      </c>
      <c r="O15" s="566">
        <v>672</v>
      </c>
      <c r="P15" s="560">
        <v>1</v>
      </c>
      <c r="Q15" s="563"/>
      <c r="R15" s="560"/>
      <c r="S15" s="563">
        <v>1</v>
      </c>
      <c r="T15" s="560"/>
      <c r="U15" s="563">
        <v>1</v>
      </c>
      <c r="V15" s="567"/>
      <c r="W15" s="560"/>
      <c r="X15" s="560">
        <v>1</v>
      </c>
      <c r="Y15" s="563">
        <v>1</v>
      </c>
      <c r="Z15" s="563"/>
      <c r="AA15" s="563">
        <v>1</v>
      </c>
      <c r="AB15" s="559"/>
      <c r="AC15" s="559"/>
      <c r="AD15" s="559"/>
      <c r="AE15" s="559"/>
      <c r="AF15" s="559"/>
      <c r="AG15" s="559"/>
      <c r="AH15" s="563">
        <v>300</v>
      </c>
      <c r="AI15" s="563">
        <v>1300</v>
      </c>
      <c r="AJ15" s="265">
        <v>6818</v>
      </c>
      <c r="AK15" s="578" t="e">
        <f t="shared" ca="1" si="0"/>
        <v>#NAME?</v>
      </c>
      <c r="AL15" s="264">
        <v>23919</v>
      </c>
      <c r="AM15" s="778" t="e">
        <f t="shared" ca="1" si="1"/>
        <v>#NAME?</v>
      </c>
      <c r="AN15" s="569">
        <v>130</v>
      </c>
      <c r="AO15" s="778" t="e">
        <f t="shared" ca="1" si="2"/>
        <v>#NAME?</v>
      </c>
      <c r="AP15" s="569">
        <v>517</v>
      </c>
      <c r="AQ15" s="778" t="e">
        <f t="shared" ca="1" si="3"/>
        <v>#NAME?</v>
      </c>
      <c r="AR15" s="569">
        <v>990</v>
      </c>
      <c r="AS15" s="571" t="e">
        <f t="shared" ca="1" si="4"/>
        <v>#NAME?</v>
      </c>
      <c r="AT15" s="570">
        <v>53.5</v>
      </c>
      <c r="AU15" s="779" t="e">
        <f t="shared" ca="1" si="5"/>
        <v>#NAME?</v>
      </c>
      <c r="AV15" s="578">
        <v>104</v>
      </c>
      <c r="AW15" s="781" t="e">
        <f t="shared" ca="1" si="6"/>
        <v>#NAME?</v>
      </c>
      <c r="AX15" s="571">
        <v>95</v>
      </c>
      <c r="AY15" s="779" t="e">
        <f t="shared" ca="1" si="7"/>
        <v>#NAME?</v>
      </c>
      <c r="AZ15" s="577">
        <v>3945.5</v>
      </c>
      <c r="BA15" s="470" t="e">
        <f t="shared" ca="1" si="8"/>
        <v>#NAME?</v>
      </c>
      <c r="BB15" s="559"/>
      <c r="BC15" s="572" t="s">
        <v>969</v>
      </c>
      <c r="BD15" s="576"/>
    </row>
    <row r="16" spans="1:56">
      <c r="A16" s="558" t="s">
        <v>3273</v>
      </c>
      <c r="B16" s="559"/>
      <c r="C16" s="559" t="s">
        <v>3401</v>
      </c>
      <c r="D16" s="560">
        <v>15</v>
      </c>
      <c r="E16" s="561">
        <v>40423</v>
      </c>
      <c r="F16" s="562">
        <v>40218</v>
      </c>
      <c r="G16" s="563"/>
      <c r="H16" s="563">
        <v>1</v>
      </c>
      <c r="I16" s="560"/>
      <c r="J16" s="563">
        <v>1</v>
      </c>
      <c r="K16" s="564"/>
      <c r="L16" s="565">
        <v>142</v>
      </c>
      <c r="M16" s="565">
        <v>65</v>
      </c>
      <c r="N16" s="565">
        <v>175</v>
      </c>
      <c r="O16" s="566">
        <v>365</v>
      </c>
      <c r="P16" s="560"/>
      <c r="Q16" s="563">
        <v>1</v>
      </c>
      <c r="R16" s="560"/>
      <c r="S16" s="563">
        <v>1</v>
      </c>
      <c r="T16" s="560"/>
      <c r="U16" s="563">
        <v>1</v>
      </c>
      <c r="V16" s="567"/>
      <c r="W16" s="560">
        <v>1</v>
      </c>
      <c r="X16" s="560"/>
      <c r="Y16" s="563">
        <v>1</v>
      </c>
      <c r="Z16" s="563">
        <v>1</v>
      </c>
      <c r="AA16" s="563"/>
      <c r="AB16" s="559"/>
      <c r="AC16" s="559"/>
      <c r="AD16" s="559"/>
      <c r="AE16" s="559"/>
      <c r="AF16" s="559"/>
      <c r="AG16" s="559"/>
      <c r="AH16" s="563">
        <v>300</v>
      </c>
      <c r="AI16" s="563">
        <v>800</v>
      </c>
      <c r="AJ16" s="265">
        <v>2002</v>
      </c>
      <c r="AK16" s="578" t="e">
        <f t="shared" ca="1" si="0"/>
        <v>#NAME?</v>
      </c>
      <c r="AL16" s="569">
        <v>125.5</v>
      </c>
      <c r="AM16" s="778" t="e">
        <f t="shared" ca="1" si="1"/>
        <v>#NAME?</v>
      </c>
      <c r="AN16" s="569">
        <v>195</v>
      </c>
      <c r="AO16" s="778" t="e">
        <f t="shared" ca="1" si="2"/>
        <v>#NAME?</v>
      </c>
      <c r="AP16" s="569">
        <v>410.5</v>
      </c>
      <c r="AQ16" s="778" t="e">
        <f t="shared" ca="1" si="3"/>
        <v>#NAME?</v>
      </c>
      <c r="AR16" s="569">
        <v>121</v>
      </c>
      <c r="AS16" s="571" t="e">
        <f t="shared" ca="1" si="4"/>
        <v>#NAME?</v>
      </c>
      <c r="AT16" s="570">
        <v>241</v>
      </c>
      <c r="AU16" s="779" t="e">
        <f t="shared" ca="1" si="5"/>
        <v>#NAME?</v>
      </c>
      <c r="AV16" s="283">
        <v>3577</v>
      </c>
      <c r="AW16" s="781" t="e">
        <f t="shared" ca="1" si="6"/>
        <v>#NAME?</v>
      </c>
      <c r="AX16" s="571">
        <v>109</v>
      </c>
      <c r="AY16" s="779" t="e">
        <f t="shared" ca="1" si="7"/>
        <v>#NAME?</v>
      </c>
      <c r="AZ16" s="577">
        <v>1135</v>
      </c>
      <c r="BA16" s="470" t="e">
        <f t="shared" ca="1" si="8"/>
        <v>#NAME?</v>
      </c>
      <c r="BB16" s="559"/>
      <c r="BC16" s="563" t="s">
        <v>970</v>
      </c>
      <c r="BD16" s="573"/>
    </row>
    <row r="17" spans="1:56">
      <c r="A17" s="558" t="s">
        <v>3273</v>
      </c>
      <c r="B17" s="559"/>
      <c r="C17" s="559" t="s">
        <v>3401</v>
      </c>
      <c r="D17" s="560">
        <v>16</v>
      </c>
      <c r="E17" s="561">
        <v>40453</v>
      </c>
      <c r="F17" s="562">
        <v>40219</v>
      </c>
      <c r="G17" s="563"/>
      <c r="H17" s="563">
        <v>1</v>
      </c>
      <c r="I17" s="560"/>
      <c r="J17" s="563"/>
      <c r="K17" s="564">
        <v>1</v>
      </c>
      <c r="L17" s="565">
        <v>165</v>
      </c>
      <c r="M17" s="565">
        <v>74</v>
      </c>
      <c r="N17" s="565">
        <v>218</v>
      </c>
      <c r="O17" s="566">
        <v>587</v>
      </c>
      <c r="P17" s="560">
        <v>1</v>
      </c>
      <c r="Q17" s="563"/>
      <c r="R17" s="560"/>
      <c r="S17" s="563">
        <v>1</v>
      </c>
      <c r="T17" s="560"/>
      <c r="U17" s="563">
        <v>1</v>
      </c>
      <c r="V17" s="567"/>
      <c r="W17" s="560">
        <v>1</v>
      </c>
      <c r="X17" s="560"/>
      <c r="Y17" s="563">
        <v>1</v>
      </c>
      <c r="Z17" s="563">
        <v>1</v>
      </c>
      <c r="AA17" s="563"/>
      <c r="AB17" s="559"/>
      <c r="AC17" s="559"/>
      <c r="AD17" s="559"/>
      <c r="AE17" s="559"/>
      <c r="AF17" s="559"/>
      <c r="AG17" s="559"/>
      <c r="AH17" s="563">
        <v>300</v>
      </c>
      <c r="AI17" s="563">
        <v>900</v>
      </c>
      <c r="AJ17" s="568">
        <v>688</v>
      </c>
      <c r="AK17" s="578" t="e">
        <f t="shared" ca="1" si="0"/>
        <v>#NAME?</v>
      </c>
      <c r="AL17" s="261">
        <v>4108</v>
      </c>
      <c r="AM17" s="778" t="e">
        <f t="shared" ca="1" si="1"/>
        <v>#NAME?</v>
      </c>
      <c r="AN17" s="569">
        <v>132</v>
      </c>
      <c r="AO17" s="778" t="e">
        <f t="shared" ca="1" si="2"/>
        <v>#NAME?</v>
      </c>
      <c r="AP17" s="569">
        <v>237</v>
      </c>
      <c r="AQ17" s="778" t="e">
        <f t="shared" ca="1" si="3"/>
        <v>#NAME?</v>
      </c>
      <c r="AR17" s="569">
        <v>112</v>
      </c>
      <c r="AS17" s="571" t="e">
        <f t="shared" ca="1" si="4"/>
        <v>#NAME?</v>
      </c>
      <c r="AT17" s="570">
        <v>260</v>
      </c>
      <c r="AU17" s="779" t="e">
        <f t="shared" ca="1" si="5"/>
        <v>#NAME?</v>
      </c>
      <c r="AV17" s="578">
        <v>701</v>
      </c>
      <c r="AW17" s="781" t="e">
        <f t="shared" ca="1" si="6"/>
        <v>#NAME?</v>
      </c>
      <c r="AX17" s="571">
        <v>364.5</v>
      </c>
      <c r="AY17" s="779" t="e">
        <f t="shared" ca="1" si="7"/>
        <v>#NAME?</v>
      </c>
      <c r="AZ17" s="504">
        <v>4011</v>
      </c>
      <c r="BA17" s="470" t="e">
        <f t="shared" ca="1" si="8"/>
        <v>#NAME?</v>
      </c>
      <c r="BB17" s="559"/>
      <c r="BC17" s="563" t="s">
        <v>971</v>
      </c>
      <c r="BD17" s="576"/>
    </row>
    <row r="18" spans="1:56">
      <c r="A18" s="558" t="s">
        <v>3273</v>
      </c>
      <c r="B18" s="559"/>
      <c r="C18" s="559" t="s">
        <v>3401</v>
      </c>
      <c r="D18" s="560">
        <v>17</v>
      </c>
      <c r="E18" s="561">
        <v>40453</v>
      </c>
      <c r="F18" s="562">
        <v>40219</v>
      </c>
      <c r="G18" s="563">
        <v>1</v>
      </c>
      <c r="H18" s="563"/>
      <c r="I18" s="560"/>
      <c r="J18" s="563"/>
      <c r="K18" s="564">
        <v>1</v>
      </c>
      <c r="L18" s="565">
        <v>169</v>
      </c>
      <c r="M18" s="565">
        <v>76</v>
      </c>
      <c r="N18" s="565">
        <v>227</v>
      </c>
      <c r="O18" s="566">
        <v>622</v>
      </c>
      <c r="P18" s="560">
        <v>1</v>
      </c>
      <c r="Q18" s="563"/>
      <c r="R18" s="560"/>
      <c r="S18" s="563">
        <v>1</v>
      </c>
      <c r="T18" s="560"/>
      <c r="U18" s="563">
        <v>1</v>
      </c>
      <c r="V18" s="567"/>
      <c r="W18" s="560">
        <v>1</v>
      </c>
      <c r="X18" s="560"/>
      <c r="Y18" s="563">
        <v>1</v>
      </c>
      <c r="Z18" s="563">
        <v>1</v>
      </c>
      <c r="AA18" s="563"/>
      <c r="AB18" s="559"/>
      <c r="AC18" s="559"/>
      <c r="AD18" s="559"/>
      <c r="AE18" s="559"/>
      <c r="AF18" s="559"/>
      <c r="AG18" s="559"/>
      <c r="AH18" s="563">
        <v>300</v>
      </c>
      <c r="AI18" s="563">
        <v>1200</v>
      </c>
      <c r="AJ18" s="265">
        <v>1495.5</v>
      </c>
      <c r="AK18" s="578" t="e">
        <f t="shared" ca="1" si="0"/>
        <v>#NAME?</v>
      </c>
      <c r="AL18" s="261">
        <v>9287</v>
      </c>
      <c r="AM18" s="778" t="e">
        <f t="shared" ca="1" si="1"/>
        <v>#NAME?</v>
      </c>
      <c r="AN18" s="569">
        <v>69</v>
      </c>
      <c r="AO18" s="778" t="e">
        <f t="shared" ca="1" si="2"/>
        <v>#NAME?</v>
      </c>
      <c r="AP18" s="569">
        <v>76</v>
      </c>
      <c r="AQ18" s="778" t="e">
        <f t="shared" ca="1" si="3"/>
        <v>#NAME?</v>
      </c>
      <c r="AR18" s="569">
        <v>148</v>
      </c>
      <c r="AS18" s="571" t="e">
        <f t="shared" ca="1" si="4"/>
        <v>#NAME?</v>
      </c>
      <c r="AT18" s="570">
        <v>101</v>
      </c>
      <c r="AU18" s="779" t="e">
        <f t="shared" ca="1" si="5"/>
        <v>#NAME?</v>
      </c>
      <c r="AV18" s="578">
        <v>389.5</v>
      </c>
      <c r="AW18" s="781" t="e">
        <f t="shared" ca="1" si="6"/>
        <v>#NAME?</v>
      </c>
      <c r="AX18" s="571">
        <v>80</v>
      </c>
      <c r="AY18" s="779" t="e">
        <f t="shared" ca="1" si="7"/>
        <v>#NAME?</v>
      </c>
      <c r="AZ18" s="577">
        <v>602.5</v>
      </c>
      <c r="BA18" s="470" t="e">
        <f t="shared" ca="1" si="8"/>
        <v>#NAME?</v>
      </c>
      <c r="BB18" s="559"/>
      <c r="BC18" s="572" t="s">
        <v>972</v>
      </c>
      <c r="BD18" s="560"/>
    </row>
    <row r="19" spans="1:56">
      <c r="A19" s="558" t="s">
        <v>3273</v>
      </c>
      <c r="B19" s="559"/>
      <c r="C19" s="559" t="s">
        <v>3401</v>
      </c>
      <c r="D19" s="560">
        <v>18</v>
      </c>
      <c r="E19" s="561">
        <v>40453</v>
      </c>
      <c r="F19" s="562">
        <v>40219</v>
      </c>
      <c r="G19" s="563">
        <v>1</v>
      </c>
      <c r="H19" s="563"/>
      <c r="I19" s="560"/>
      <c r="J19" s="563"/>
      <c r="K19" s="564">
        <v>1</v>
      </c>
      <c r="L19" s="565">
        <v>170</v>
      </c>
      <c r="M19" s="565">
        <v>75</v>
      </c>
      <c r="N19" s="565">
        <v>228</v>
      </c>
      <c r="O19" s="566">
        <v>614</v>
      </c>
      <c r="P19" s="560"/>
      <c r="Q19" s="563">
        <v>1</v>
      </c>
      <c r="R19" s="560"/>
      <c r="S19" s="563">
        <v>1</v>
      </c>
      <c r="T19" s="560"/>
      <c r="U19" s="563">
        <v>1</v>
      </c>
      <c r="V19" s="567"/>
      <c r="W19" s="560"/>
      <c r="X19" s="560">
        <v>1</v>
      </c>
      <c r="Y19" s="563">
        <v>1</v>
      </c>
      <c r="Z19" s="563">
        <v>1</v>
      </c>
      <c r="AA19" s="563"/>
      <c r="AB19" s="559"/>
      <c r="AC19" s="559"/>
      <c r="AD19" s="559"/>
      <c r="AE19" s="559"/>
      <c r="AF19" s="559"/>
      <c r="AG19" s="559"/>
      <c r="AH19" s="563">
        <v>300</v>
      </c>
      <c r="AI19" s="563">
        <v>1400</v>
      </c>
      <c r="AJ19" s="265">
        <v>2384.5</v>
      </c>
      <c r="AK19" s="578" t="e">
        <f t="shared" ca="1" si="0"/>
        <v>#NAME?</v>
      </c>
      <c r="AL19" s="264">
        <v>26253</v>
      </c>
      <c r="AM19" s="778" t="e">
        <f t="shared" ca="1" si="1"/>
        <v>#NAME?</v>
      </c>
      <c r="AN19" s="569">
        <v>223</v>
      </c>
      <c r="AO19" s="778" t="e">
        <f t="shared" ca="1" si="2"/>
        <v>#NAME?</v>
      </c>
      <c r="AP19" s="569">
        <v>122</v>
      </c>
      <c r="AQ19" s="778" t="e">
        <f t="shared" ca="1" si="3"/>
        <v>#NAME?</v>
      </c>
      <c r="AR19" s="569">
        <v>202</v>
      </c>
      <c r="AS19" s="571" t="e">
        <f t="shared" ca="1" si="4"/>
        <v>#NAME?</v>
      </c>
      <c r="AT19" s="570">
        <v>64</v>
      </c>
      <c r="AU19" s="779" t="e">
        <f t="shared" ca="1" si="5"/>
        <v>#NAME?</v>
      </c>
      <c r="AV19" s="578">
        <v>613</v>
      </c>
      <c r="AW19" s="781" t="e">
        <f t="shared" ca="1" si="6"/>
        <v>#NAME?</v>
      </c>
      <c r="AX19" s="571">
        <v>148.5</v>
      </c>
      <c r="AY19" s="779" t="e">
        <f t="shared" ca="1" si="7"/>
        <v>#NAME?</v>
      </c>
      <c r="AZ19" s="504">
        <v>4968</v>
      </c>
      <c r="BA19" s="470" t="e">
        <f t="shared" ca="1" si="8"/>
        <v>#NAME?</v>
      </c>
      <c r="BB19" s="559"/>
      <c r="BC19" s="563" t="s">
        <v>973</v>
      </c>
      <c r="BD19" s="560"/>
    </row>
    <row r="20" spans="1:56">
      <c r="A20" s="558" t="s">
        <v>3273</v>
      </c>
      <c r="B20" s="559"/>
      <c r="C20" s="559" t="s">
        <v>3401</v>
      </c>
      <c r="D20" s="580">
        <v>19</v>
      </c>
      <c r="E20" s="581">
        <v>40453</v>
      </c>
      <c r="F20" s="562">
        <v>40219</v>
      </c>
      <c r="G20" s="582"/>
      <c r="H20" s="582">
        <v>1</v>
      </c>
      <c r="I20" s="580"/>
      <c r="J20" s="582"/>
      <c r="K20" s="583">
        <v>1</v>
      </c>
      <c r="L20" s="584">
        <v>170</v>
      </c>
      <c r="M20" s="584">
        <v>72</v>
      </c>
      <c r="N20" s="584">
        <v>230</v>
      </c>
      <c r="O20" s="585">
        <v>651</v>
      </c>
      <c r="P20" s="580">
        <v>1</v>
      </c>
      <c r="Q20" s="582"/>
      <c r="R20" s="580"/>
      <c r="S20" s="582">
        <v>1</v>
      </c>
      <c r="T20" s="580"/>
      <c r="U20" s="582">
        <v>1</v>
      </c>
      <c r="V20" s="586"/>
      <c r="W20" s="580">
        <v>1</v>
      </c>
      <c r="X20" s="580"/>
      <c r="Y20" s="582">
        <v>1</v>
      </c>
      <c r="Z20" s="582">
        <v>1</v>
      </c>
      <c r="AA20" s="582"/>
      <c r="AB20" s="559"/>
      <c r="AC20" s="559"/>
      <c r="AD20" s="559"/>
      <c r="AE20" s="559"/>
      <c r="AF20" s="559"/>
      <c r="AG20" s="559"/>
      <c r="AH20" s="582">
        <v>300</v>
      </c>
      <c r="AI20" s="582">
        <v>1000</v>
      </c>
      <c r="AJ20" s="568">
        <v>84.5</v>
      </c>
      <c r="AK20" s="578" t="e">
        <f t="shared" ca="1" si="0"/>
        <v>#NAME?</v>
      </c>
      <c r="AL20" s="569">
        <v>97</v>
      </c>
      <c r="AM20" s="778" t="e">
        <f t="shared" ca="1" si="1"/>
        <v>#NAME?</v>
      </c>
      <c r="AN20" s="569">
        <v>56.5</v>
      </c>
      <c r="AO20" s="778" t="e">
        <f t="shared" ca="1" si="2"/>
        <v>#NAME?</v>
      </c>
      <c r="AP20" s="569">
        <v>79.5</v>
      </c>
      <c r="AQ20" s="778" t="e">
        <f t="shared" ca="1" si="3"/>
        <v>#NAME?</v>
      </c>
      <c r="AR20" s="569">
        <v>100</v>
      </c>
      <c r="AS20" s="571" t="e">
        <f t="shared" ca="1" si="4"/>
        <v>#NAME?</v>
      </c>
      <c r="AT20" s="570">
        <v>88</v>
      </c>
      <c r="AU20" s="779" t="e">
        <f t="shared" ca="1" si="5"/>
        <v>#NAME?</v>
      </c>
      <c r="AV20" s="578">
        <v>73</v>
      </c>
      <c r="AW20" s="781" t="e">
        <f t="shared" ca="1" si="6"/>
        <v>#NAME?</v>
      </c>
      <c r="AX20" s="571">
        <v>78</v>
      </c>
      <c r="AY20" s="779" t="e">
        <f t="shared" ca="1" si="7"/>
        <v>#NAME?</v>
      </c>
      <c r="AZ20" s="577">
        <v>2598.5</v>
      </c>
      <c r="BA20" s="470" t="e">
        <f t="shared" ca="1" si="8"/>
        <v>#NAME?</v>
      </c>
      <c r="BB20" s="559"/>
      <c r="BC20" s="582" t="s">
        <v>974</v>
      </c>
      <c r="BD20" s="580" t="s">
        <v>975</v>
      </c>
    </row>
    <row r="21" spans="1:56">
      <c r="A21" s="558" t="s">
        <v>3273</v>
      </c>
      <c r="B21" s="559"/>
      <c r="C21" s="559" t="s">
        <v>3401</v>
      </c>
      <c r="D21" s="560">
        <v>20</v>
      </c>
      <c r="E21" s="561">
        <v>40453</v>
      </c>
      <c r="F21" s="562">
        <v>40219</v>
      </c>
      <c r="G21" s="563">
        <v>1</v>
      </c>
      <c r="H21" s="563"/>
      <c r="I21" s="560"/>
      <c r="J21" s="563"/>
      <c r="K21" s="564">
        <v>1</v>
      </c>
      <c r="L21" s="565">
        <v>172</v>
      </c>
      <c r="M21" s="565">
        <v>70</v>
      </c>
      <c r="N21" s="565">
        <v>225</v>
      </c>
      <c r="O21" s="566">
        <v>677</v>
      </c>
      <c r="P21" s="560"/>
      <c r="Q21" s="563">
        <v>1</v>
      </c>
      <c r="R21" s="560"/>
      <c r="S21" s="563">
        <v>1</v>
      </c>
      <c r="T21" s="560"/>
      <c r="U21" s="563">
        <v>1</v>
      </c>
      <c r="V21" s="567"/>
      <c r="W21" s="560"/>
      <c r="X21" s="560">
        <v>1</v>
      </c>
      <c r="Y21" s="563">
        <v>1</v>
      </c>
      <c r="Z21" s="563">
        <v>1</v>
      </c>
      <c r="AA21" s="563"/>
      <c r="AB21" s="559"/>
      <c r="AC21" s="559"/>
      <c r="AD21" s="559"/>
      <c r="AE21" s="559"/>
      <c r="AF21" s="559"/>
      <c r="AG21" s="559"/>
      <c r="AH21" s="563">
        <v>300</v>
      </c>
      <c r="AI21" s="563">
        <v>1100</v>
      </c>
      <c r="AJ21" s="568">
        <v>310</v>
      </c>
      <c r="AK21" s="578" t="e">
        <f t="shared" ca="1" si="0"/>
        <v>#NAME?</v>
      </c>
      <c r="AL21" s="569">
        <v>331.5</v>
      </c>
      <c r="AM21" s="778" t="e">
        <f t="shared" ca="1" si="1"/>
        <v>#NAME?</v>
      </c>
      <c r="AN21" s="569">
        <v>42</v>
      </c>
      <c r="AO21" s="778" t="e">
        <f t="shared" ca="1" si="2"/>
        <v>#NAME?</v>
      </c>
      <c r="AP21" s="569">
        <v>76</v>
      </c>
      <c r="AQ21" s="778" t="e">
        <f t="shared" ca="1" si="3"/>
        <v>#NAME?</v>
      </c>
      <c r="AR21" s="569">
        <v>118</v>
      </c>
      <c r="AS21" s="571" t="e">
        <f t="shared" ca="1" si="4"/>
        <v>#NAME?</v>
      </c>
      <c r="AT21" s="570">
        <v>63.5</v>
      </c>
      <c r="AU21" s="779" t="e">
        <f t="shared" ca="1" si="5"/>
        <v>#NAME?</v>
      </c>
      <c r="AV21" s="578">
        <v>103</v>
      </c>
      <c r="AW21" s="781" t="e">
        <f t="shared" ca="1" si="6"/>
        <v>#NAME?</v>
      </c>
      <c r="AX21" s="571">
        <v>76</v>
      </c>
      <c r="AY21" s="779" t="e">
        <f t="shared" ca="1" si="7"/>
        <v>#NAME?</v>
      </c>
      <c r="AZ21" s="577">
        <v>1549.5</v>
      </c>
      <c r="BA21" s="470" t="e">
        <f t="shared" ca="1" si="8"/>
        <v>#NAME?</v>
      </c>
      <c r="BB21" s="559"/>
      <c r="BC21" s="563" t="s">
        <v>976</v>
      </c>
      <c r="BD21" s="560" t="s">
        <v>977</v>
      </c>
    </row>
    <row r="22" spans="1:56">
      <c r="A22" s="558" t="s">
        <v>3273</v>
      </c>
      <c r="B22" s="559"/>
      <c r="C22" s="559" t="s">
        <v>3401</v>
      </c>
      <c r="D22" s="560">
        <v>21</v>
      </c>
      <c r="E22" s="561">
        <v>40453</v>
      </c>
      <c r="F22" s="562">
        <v>40219</v>
      </c>
      <c r="G22" s="563"/>
      <c r="H22" s="563">
        <v>1</v>
      </c>
      <c r="I22" s="560"/>
      <c r="J22" s="563"/>
      <c r="K22" s="564">
        <v>1</v>
      </c>
      <c r="L22" s="565">
        <v>171</v>
      </c>
      <c r="M22" s="565">
        <v>71</v>
      </c>
      <c r="N22" s="565">
        <v>210</v>
      </c>
      <c r="O22" s="566">
        <v>680</v>
      </c>
      <c r="P22" s="560"/>
      <c r="Q22" s="563">
        <v>1</v>
      </c>
      <c r="R22" s="560"/>
      <c r="S22" s="563">
        <v>1</v>
      </c>
      <c r="T22" s="560"/>
      <c r="U22" s="563">
        <v>1</v>
      </c>
      <c r="V22" s="567"/>
      <c r="W22" s="560"/>
      <c r="X22" s="560">
        <v>1</v>
      </c>
      <c r="Y22" s="563">
        <v>1</v>
      </c>
      <c r="Z22" s="563">
        <v>1</v>
      </c>
      <c r="AA22" s="563"/>
      <c r="AB22" s="559"/>
      <c r="AC22" s="559"/>
      <c r="AD22" s="559"/>
      <c r="AE22" s="559"/>
      <c r="AF22" s="559"/>
      <c r="AG22" s="559"/>
      <c r="AH22" s="563">
        <v>300</v>
      </c>
      <c r="AI22" s="563">
        <v>600</v>
      </c>
      <c r="AJ22" s="296">
        <v>13578</v>
      </c>
      <c r="AK22" s="578" t="e">
        <f t="shared" ca="1" si="0"/>
        <v>#NAME?</v>
      </c>
      <c r="AL22" s="264">
        <v>28374</v>
      </c>
      <c r="AM22" s="778" t="e">
        <f t="shared" ca="1" si="1"/>
        <v>#NAME?</v>
      </c>
      <c r="AN22" s="569">
        <v>317.5</v>
      </c>
      <c r="AO22" s="778" t="e">
        <f t="shared" ca="1" si="2"/>
        <v>#NAME?</v>
      </c>
      <c r="AP22" s="569">
        <v>203.5</v>
      </c>
      <c r="AQ22" s="778" t="e">
        <f t="shared" ca="1" si="3"/>
        <v>#NAME?</v>
      </c>
      <c r="AR22" s="569">
        <v>326.5</v>
      </c>
      <c r="AS22" s="571" t="e">
        <f t="shared" ca="1" si="4"/>
        <v>#NAME?</v>
      </c>
      <c r="AT22" s="570">
        <v>274</v>
      </c>
      <c r="AU22" s="779" t="e">
        <f t="shared" ca="1" si="5"/>
        <v>#NAME?</v>
      </c>
      <c r="AV22" s="578">
        <v>355</v>
      </c>
      <c r="AW22" s="781" t="e">
        <f t="shared" ca="1" si="6"/>
        <v>#NAME?</v>
      </c>
      <c r="AX22" s="571">
        <v>249.5</v>
      </c>
      <c r="AY22" s="779" t="e">
        <f t="shared" ca="1" si="7"/>
        <v>#NAME?</v>
      </c>
      <c r="AZ22" s="504">
        <v>4695</v>
      </c>
      <c r="BA22" s="470" t="e">
        <f t="shared" ca="1" si="8"/>
        <v>#NAME?</v>
      </c>
      <c r="BB22" s="559"/>
      <c r="BC22" s="563" t="s">
        <v>978</v>
      </c>
      <c r="BD22" s="560"/>
    </row>
    <row r="23" spans="1:56">
      <c r="A23" s="558" t="s">
        <v>3273</v>
      </c>
      <c r="B23" s="559"/>
      <c r="C23" s="559" t="s">
        <v>3401</v>
      </c>
      <c r="D23" s="560">
        <v>22</v>
      </c>
      <c r="E23" s="561">
        <v>40453</v>
      </c>
      <c r="F23" s="562">
        <v>40219</v>
      </c>
      <c r="G23" s="563">
        <v>1</v>
      </c>
      <c r="H23" s="563"/>
      <c r="I23" s="560"/>
      <c r="J23" s="563"/>
      <c r="K23" s="564">
        <v>1</v>
      </c>
      <c r="L23" s="565">
        <v>158</v>
      </c>
      <c r="M23" s="565">
        <v>75</v>
      </c>
      <c r="N23" s="565">
        <v>180</v>
      </c>
      <c r="O23" s="566">
        <v>495</v>
      </c>
      <c r="P23" s="560"/>
      <c r="Q23" s="563">
        <v>1</v>
      </c>
      <c r="R23" s="560"/>
      <c r="S23" s="563">
        <v>1</v>
      </c>
      <c r="T23" s="560"/>
      <c r="U23" s="563">
        <v>1</v>
      </c>
      <c r="V23" s="567"/>
      <c r="W23" s="560">
        <v>1</v>
      </c>
      <c r="X23" s="560"/>
      <c r="Y23" s="563">
        <v>1</v>
      </c>
      <c r="Z23" s="563">
        <v>1</v>
      </c>
      <c r="AA23" s="563"/>
      <c r="AB23" s="559"/>
      <c r="AC23" s="559"/>
      <c r="AD23" s="559"/>
      <c r="AE23" s="559"/>
      <c r="AF23" s="559"/>
      <c r="AG23" s="559"/>
      <c r="AH23" s="563">
        <v>300</v>
      </c>
      <c r="AI23" s="563">
        <v>1000</v>
      </c>
      <c r="AJ23" s="568">
        <v>946</v>
      </c>
      <c r="AK23" s="578" t="e">
        <f t="shared" ca="1" si="0"/>
        <v>#NAME?</v>
      </c>
      <c r="AL23" s="261">
        <v>7027</v>
      </c>
      <c r="AM23" s="778" t="e">
        <f t="shared" ca="1" si="1"/>
        <v>#NAME?</v>
      </c>
      <c r="AN23" s="261">
        <v>3330</v>
      </c>
      <c r="AO23" s="778" t="e">
        <f t="shared" ca="1" si="2"/>
        <v>#NAME?</v>
      </c>
      <c r="AP23" s="261">
        <v>5053</v>
      </c>
      <c r="AQ23" s="778" t="e">
        <f t="shared" ca="1" si="3"/>
        <v>#NAME?</v>
      </c>
      <c r="AR23" s="569">
        <v>324</v>
      </c>
      <c r="AS23" s="571" t="e">
        <f t="shared" ca="1" si="4"/>
        <v>#NAME?</v>
      </c>
      <c r="AT23" s="266">
        <v>4340.5</v>
      </c>
      <c r="AU23" s="779" t="e">
        <f t="shared" ca="1" si="5"/>
        <v>#NAME?</v>
      </c>
      <c r="AV23" s="283">
        <v>2644.5</v>
      </c>
      <c r="AW23" s="781" t="e">
        <f t="shared" ca="1" si="6"/>
        <v>#NAME?</v>
      </c>
      <c r="AX23" s="269">
        <v>1261.5</v>
      </c>
      <c r="AY23" s="779" t="e">
        <f t="shared" ca="1" si="7"/>
        <v>#NAME?</v>
      </c>
      <c r="AZ23" s="587">
        <v>12207</v>
      </c>
      <c r="BA23" s="470" t="e">
        <f t="shared" ca="1" si="8"/>
        <v>#NAME?</v>
      </c>
      <c r="BB23" s="559"/>
      <c r="BC23" s="563" t="s">
        <v>979</v>
      </c>
      <c r="BD23" s="560" t="s">
        <v>980</v>
      </c>
    </row>
    <row r="24" spans="1:56">
      <c r="A24" s="558" t="s">
        <v>3273</v>
      </c>
      <c r="B24" s="559"/>
      <c r="C24" s="559" t="s">
        <v>3401</v>
      </c>
      <c r="D24" s="560">
        <v>23</v>
      </c>
      <c r="E24" s="561">
        <v>40453</v>
      </c>
      <c r="F24" s="562">
        <v>40219</v>
      </c>
      <c r="G24" s="563"/>
      <c r="H24" s="563">
        <v>1</v>
      </c>
      <c r="I24" s="560"/>
      <c r="J24" s="563"/>
      <c r="K24" s="564">
        <v>1</v>
      </c>
      <c r="L24" s="565">
        <v>170</v>
      </c>
      <c r="M24" s="565">
        <v>63</v>
      </c>
      <c r="N24" s="565">
        <v>180</v>
      </c>
      <c r="O24" s="566">
        <v>708</v>
      </c>
      <c r="P24" s="560">
        <v>1</v>
      </c>
      <c r="Q24" s="563"/>
      <c r="R24" s="560"/>
      <c r="S24" s="563">
        <v>1</v>
      </c>
      <c r="T24" s="560"/>
      <c r="U24" s="563">
        <v>1</v>
      </c>
      <c r="V24" s="567"/>
      <c r="W24" s="560"/>
      <c r="X24" s="560">
        <v>1</v>
      </c>
      <c r="Y24" s="563">
        <v>1</v>
      </c>
      <c r="Z24" s="563">
        <v>1</v>
      </c>
      <c r="AA24" s="563"/>
      <c r="AB24" s="559"/>
      <c r="AC24" s="559"/>
      <c r="AD24" s="559"/>
      <c r="AE24" s="559"/>
      <c r="AF24" s="559"/>
      <c r="AG24" s="559"/>
      <c r="AH24" s="563">
        <v>300</v>
      </c>
      <c r="AI24" s="563">
        <v>900</v>
      </c>
      <c r="AJ24" s="296">
        <v>13456</v>
      </c>
      <c r="AK24" s="578" t="e">
        <f t="shared" ca="1" si="0"/>
        <v>#NAME?</v>
      </c>
      <c r="AL24" s="264">
        <v>25263.5</v>
      </c>
      <c r="AM24" s="778" t="e">
        <f t="shared" ca="1" si="1"/>
        <v>#NAME?</v>
      </c>
      <c r="AN24" s="569">
        <v>140</v>
      </c>
      <c r="AO24" s="778" t="e">
        <f t="shared" ca="1" si="2"/>
        <v>#NAME?</v>
      </c>
      <c r="AP24" s="569">
        <v>75</v>
      </c>
      <c r="AQ24" s="778" t="e">
        <f t="shared" ca="1" si="3"/>
        <v>#NAME?</v>
      </c>
      <c r="AR24" s="569">
        <v>137</v>
      </c>
      <c r="AS24" s="571" t="e">
        <f t="shared" ca="1" si="4"/>
        <v>#NAME?</v>
      </c>
      <c r="AT24" s="570">
        <v>92</v>
      </c>
      <c r="AU24" s="779" t="e">
        <f t="shared" ca="1" si="5"/>
        <v>#NAME?</v>
      </c>
      <c r="AV24" s="283">
        <v>2680</v>
      </c>
      <c r="AW24" s="781" t="e">
        <f t="shared" ca="1" si="6"/>
        <v>#NAME?</v>
      </c>
      <c r="AX24" s="571">
        <v>285.5</v>
      </c>
      <c r="AY24" s="779" t="e">
        <f t="shared" ca="1" si="7"/>
        <v>#NAME?</v>
      </c>
      <c r="AZ24" s="577">
        <v>3751</v>
      </c>
      <c r="BA24" s="470" t="e">
        <f t="shared" ca="1" si="8"/>
        <v>#NAME?</v>
      </c>
      <c r="BB24" s="559"/>
      <c r="BC24" s="563" t="s">
        <v>981</v>
      </c>
      <c r="BD24" s="573"/>
    </row>
    <row r="25" spans="1:56">
      <c r="A25" s="558" t="s">
        <v>3273</v>
      </c>
      <c r="B25" s="559"/>
      <c r="C25" s="559" t="s">
        <v>3401</v>
      </c>
      <c r="D25" s="580">
        <v>24</v>
      </c>
      <c r="E25" s="581">
        <v>40453</v>
      </c>
      <c r="F25" s="562">
        <v>40219</v>
      </c>
      <c r="G25" s="582">
        <v>1</v>
      </c>
      <c r="H25" s="582"/>
      <c r="I25" s="580"/>
      <c r="J25" s="582"/>
      <c r="K25" s="583">
        <v>1</v>
      </c>
      <c r="L25" s="584">
        <v>168</v>
      </c>
      <c r="M25" s="584">
        <v>75</v>
      </c>
      <c r="N25" s="584">
        <v>215</v>
      </c>
      <c r="O25" s="585">
        <v>702</v>
      </c>
      <c r="P25" s="580"/>
      <c r="Q25" s="582">
        <v>1</v>
      </c>
      <c r="R25" s="580"/>
      <c r="S25" s="582">
        <v>1</v>
      </c>
      <c r="T25" s="580"/>
      <c r="U25" s="582">
        <v>1</v>
      </c>
      <c r="V25" s="586"/>
      <c r="W25" s="580"/>
      <c r="X25" s="580">
        <v>1</v>
      </c>
      <c r="Y25" s="582">
        <v>1</v>
      </c>
      <c r="Z25" s="582">
        <v>1</v>
      </c>
      <c r="AA25" s="582"/>
      <c r="AB25" s="559"/>
      <c r="AC25" s="559"/>
      <c r="AD25" s="559"/>
      <c r="AE25" s="559"/>
      <c r="AF25" s="559"/>
      <c r="AG25" s="559"/>
      <c r="AH25" s="563">
        <v>300</v>
      </c>
      <c r="AI25" s="563">
        <v>900</v>
      </c>
      <c r="AJ25" s="568">
        <v>712</v>
      </c>
      <c r="AK25" s="578" t="e">
        <f t="shared" ca="1" si="0"/>
        <v>#NAME?</v>
      </c>
      <c r="AL25" s="261">
        <v>3242</v>
      </c>
      <c r="AM25" s="778" t="e">
        <f t="shared" ca="1" si="1"/>
        <v>#NAME?</v>
      </c>
      <c r="AN25" s="569">
        <v>94</v>
      </c>
      <c r="AO25" s="778" t="e">
        <f t="shared" ca="1" si="2"/>
        <v>#NAME?</v>
      </c>
      <c r="AP25" s="569">
        <v>147</v>
      </c>
      <c r="AQ25" s="778" t="e">
        <f t="shared" ca="1" si="3"/>
        <v>#NAME?</v>
      </c>
      <c r="AR25" s="569">
        <v>130.5</v>
      </c>
      <c r="AS25" s="571" t="e">
        <f t="shared" ca="1" si="4"/>
        <v>#NAME?</v>
      </c>
      <c r="AT25" s="570">
        <v>100</v>
      </c>
      <c r="AU25" s="779" t="e">
        <f t="shared" ca="1" si="5"/>
        <v>#NAME?</v>
      </c>
      <c r="AV25" s="578">
        <v>745.5</v>
      </c>
      <c r="AW25" s="781" t="e">
        <f t="shared" ca="1" si="6"/>
        <v>#NAME?</v>
      </c>
      <c r="AX25" s="571">
        <v>251.5</v>
      </c>
      <c r="AY25" s="779" t="e">
        <f t="shared" ca="1" si="7"/>
        <v>#NAME?</v>
      </c>
      <c r="AZ25" s="577">
        <v>2555.5</v>
      </c>
      <c r="BA25" s="470" t="e">
        <f t="shared" ca="1" si="8"/>
        <v>#NAME?</v>
      </c>
      <c r="BB25" s="559"/>
      <c r="BC25" s="582" t="s">
        <v>710</v>
      </c>
      <c r="BD25" s="580" t="s">
        <v>339</v>
      </c>
    </row>
    <row r="26" spans="1:56">
      <c r="A26" s="558" t="s">
        <v>3273</v>
      </c>
      <c r="B26" s="559"/>
      <c r="C26" s="559" t="s">
        <v>3401</v>
      </c>
      <c r="D26" s="560">
        <v>25</v>
      </c>
      <c r="E26" s="561">
        <v>40453</v>
      </c>
      <c r="F26" s="562">
        <v>40219</v>
      </c>
      <c r="G26" s="563"/>
      <c r="H26" s="563">
        <v>1</v>
      </c>
      <c r="I26" s="560"/>
      <c r="J26" s="563">
        <v>1</v>
      </c>
      <c r="K26" s="564"/>
      <c r="L26" s="565">
        <v>153</v>
      </c>
      <c r="M26" s="565">
        <v>75</v>
      </c>
      <c r="N26" s="565">
        <v>180</v>
      </c>
      <c r="O26" s="566">
        <v>457</v>
      </c>
      <c r="P26" s="560"/>
      <c r="Q26" s="563">
        <v>1</v>
      </c>
      <c r="R26" s="560"/>
      <c r="S26" s="563">
        <v>1</v>
      </c>
      <c r="T26" s="560"/>
      <c r="U26" s="563">
        <v>1</v>
      </c>
      <c r="V26" s="567"/>
      <c r="W26" s="560"/>
      <c r="X26" s="560">
        <v>1</v>
      </c>
      <c r="Y26" s="563">
        <v>1</v>
      </c>
      <c r="Z26" s="563"/>
      <c r="AA26" s="563">
        <v>1</v>
      </c>
      <c r="AB26" s="559"/>
      <c r="AC26" s="559"/>
      <c r="AD26" s="559"/>
      <c r="AE26" s="559"/>
      <c r="AF26" s="559"/>
      <c r="AG26" s="559"/>
      <c r="AH26" s="563">
        <v>300</v>
      </c>
      <c r="AI26" s="563">
        <v>900</v>
      </c>
      <c r="AJ26" s="568">
        <v>74</v>
      </c>
      <c r="AK26" s="578" t="e">
        <f t="shared" ca="1" si="0"/>
        <v>#NAME?</v>
      </c>
      <c r="AL26" s="569">
        <v>184.5</v>
      </c>
      <c r="AM26" s="778" t="e">
        <f t="shared" ca="1" si="1"/>
        <v>#NAME?</v>
      </c>
      <c r="AN26" s="569">
        <v>51</v>
      </c>
      <c r="AO26" s="778" t="e">
        <f t="shared" ca="1" si="2"/>
        <v>#NAME?</v>
      </c>
      <c r="AP26" s="569">
        <v>77</v>
      </c>
      <c r="AQ26" s="778" t="e">
        <f t="shared" ca="1" si="3"/>
        <v>#NAME?</v>
      </c>
      <c r="AR26" s="569">
        <v>255</v>
      </c>
      <c r="AS26" s="571" t="e">
        <f t="shared" ca="1" si="4"/>
        <v>#NAME?</v>
      </c>
      <c r="AT26" s="570">
        <v>55.5</v>
      </c>
      <c r="AU26" s="779" t="e">
        <f t="shared" ca="1" si="5"/>
        <v>#NAME?</v>
      </c>
      <c r="AV26" s="578">
        <v>507.5</v>
      </c>
      <c r="AW26" s="781" t="e">
        <f t="shared" ca="1" si="6"/>
        <v>#NAME?</v>
      </c>
      <c r="AX26" s="571">
        <v>63.5</v>
      </c>
      <c r="AY26" s="779" t="e">
        <f t="shared" ca="1" si="7"/>
        <v>#NAME?</v>
      </c>
      <c r="AZ26" s="577">
        <v>613</v>
      </c>
      <c r="BA26" s="470" t="e">
        <f t="shared" ca="1" si="8"/>
        <v>#NAME?</v>
      </c>
      <c r="BB26" s="559"/>
      <c r="BC26" s="563" t="s">
        <v>982</v>
      </c>
      <c r="BD26" s="560"/>
    </row>
    <row r="27" spans="1:56">
      <c r="A27" s="558" t="s">
        <v>3273</v>
      </c>
      <c r="B27" s="559"/>
      <c r="C27" s="559" t="s">
        <v>3401</v>
      </c>
      <c r="D27" s="560">
        <v>26</v>
      </c>
      <c r="E27" s="561">
        <v>40453</v>
      </c>
      <c r="F27" s="562">
        <v>40219</v>
      </c>
      <c r="G27" s="563">
        <v>1</v>
      </c>
      <c r="H27" s="563"/>
      <c r="I27" s="560"/>
      <c r="J27" s="563">
        <v>1</v>
      </c>
      <c r="K27" s="564"/>
      <c r="L27" s="565">
        <v>148</v>
      </c>
      <c r="M27" s="565">
        <v>65</v>
      </c>
      <c r="N27" s="565">
        <v>180</v>
      </c>
      <c r="O27" s="566">
        <v>427</v>
      </c>
      <c r="P27" s="560"/>
      <c r="Q27" s="563">
        <v>1</v>
      </c>
      <c r="R27" s="560"/>
      <c r="S27" s="563">
        <v>1</v>
      </c>
      <c r="T27" s="560"/>
      <c r="U27" s="563">
        <v>1</v>
      </c>
      <c r="V27" s="567"/>
      <c r="W27" s="560"/>
      <c r="X27" s="560">
        <v>1</v>
      </c>
      <c r="Y27" s="563">
        <v>1</v>
      </c>
      <c r="Z27" s="563">
        <v>1</v>
      </c>
      <c r="AA27" s="563"/>
      <c r="AB27" s="559"/>
      <c r="AC27" s="559"/>
      <c r="AD27" s="559"/>
      <c r="AE27" s="559"/>
      <c r="AF27" s="559"/>
      <c r="AG27" s="559"/>
      <c r="AH27" s="563">
        <v>300</v>
      </c>
      <c r="AI27" s="563">
        <v>1200</v>
      </c>
      <c r="AJ27" s="568">
        <v>93</v>
      </c>
      <c r="AK27" s="578" t="e">
        <f t="shared" ca="1" si="0"/>
        <v>#NAME?</v>
      </c>
      <c r="AL27" s="569">
        <v>60.5</v>
      </c>
      <c r="AM27" s="778" t="e">
        <f t="shared" ca="1" si="1"/>
        <v>#NAME?</v>
      </c>
      <c r="AN27" s="569">
        <v>46.5</v>
      </c>
      <c r="AO27" s="778" t="e">
        <f t="shared" ca="1" si="2"/>
        <v>#NAME?</v>
      </c>
      <c r="AP27" s="569">
        <v>83.5</v>
      </c>
      <c r="AQ27" s="778" t="e">
        <f t="shared" ca="1" si="3"/>
        <v>#NAME?</v>
      </c>
      <c r="AR27" s="569">
        <v>150</v>
      </c>
      <c r="AS27" s="571" t="e">
        <f t="shared" ca="1" si="4"/>
        <v>#NAME?</v>
      </c>
      <c r="AT27" s="570">
        <v>54</v>
      </c>
      <c r="AU27" s="779" t="e">
        <f t="shared" ca="1" si="5"/>
        <v>#NAME?</v>
      </c>
      <c r="AV27" s="578">
        <v>533</v>
      </c>
      <c r="AW27" s="781" t="e">
        <f t="shared" ca="1" si="6"/>
        <v>#NAME?</v>
      </c>
      <c r="AX27" s="571">
        <v>64</v>
      </c>
      <c r="AY27" s="779" t="e">
        <f t="shared" ca="1" si="7"/>
        <v>#NAME?</v>
      </c>
      <c r="AZ27" s="577">
        <v>3125</v>
      </c>
      <c r="BA27" s="470" t="e">
        <f t="shared" ca="1" si="8"/>
        <v>#NAME?</v>
      </c>
      <c r="BB27" s="559"/>
      <c r="BC27" s="563" t="s">
        <v>983</v>
      </c>
      <c r="BD27" s="560"/>
    </row>
    <row r="28" spans="1:56">
      <c r="A28" s="558" t="s">
        <v>3273</v>
      </c>
      <c r="B28" s="559"/>
      <c r="C28" s="559" t="s">
        <v>3401</v>
      </c>
      <c r="D28" s="560">
        <v>27</v>
      </c>
      <c r="E28" s="561">
        <v>40453</v>
      </c>
      <c r="F28" s="562">
        <v>40219</v>
      </c>
      <c r="G28" s="563"/>
      <c r="H28" s="563">
        <v>1</v>
      </c>
      <c r="I28" s="560"/>
      <c r="J28" s="563">
        <v>1</v>
      </c>
      <c r="K28" s="564"/>
      <c r="L28" s="565">
        <v>161</v>
      </c>
      <c r="M28" s="565">
        <v>73</v>
      </c>
      <c r="N28" s="565">
        <v>163</v>
      </c>
      <c r="O28" s="566">
        <v>413</v>
      </c>
      <c r="P28" s="560"/>
      <c r="Q28" s="563">
        <v>1</v>
      </c>
      <c r="R28" s="560"/>
      <c r="S28" s="563">
        <v>1</v>
      </c>
      <c r="T28" s="560"/>
      <c r="U28" s="563">
        <v>1</v>
      </c>
      <c r="V28" s="567"/>
      <c r="W28" s="560"/>
      <c r="X28" s="560">
        <v>1</v>
      </c>
      <c r="Y28" s="563">
        <v>1</v>
      </c>
      <c r="Z28" s="563">
        <v>1</v>
      </c>
      <c r="AA28" s="563"/>
      <c r="AB28" s="559"/>
      <c r="AC28" s="559"/>
      <c r="AD28" s="559"/>
      <c r="AE28" s="559"/>
      <c r="AF28" s="559"/>
      <c r="AG28" s="559"/>
      <c r="AH28" s="563">
        <v>300</v>
      </c>
      <c r="AI28" s="563">
        <v>1500</v>
      </c>
      <c r="AJ28" s="568">
        <v>84</v>
      </c>
      <c r="AK28" s="578" t="e">
        <f t="shared" ca="1" si="0"/>
        <v>#NAME?</v>
      </c>
      <c r="AL28" s="569">
        <v>64</v>
      </c>
      <c r="AM28" s="778" t="e">
        <f t="shared" ca="1" si="1"/>
        <v>#NAME?</v>
      </c>
      <c r="AN28" s="569">
        <v>53.5</v>
      </c>
      <c r="AO28" s="778" t="e">
        <f t="shared" ca="1" si="2"/>
        <v>#NAME?</v>
      </c>
      <c r="AP28" s="569">
        <v>63</v>
      </c>
      <c r="AQ28" s="778" t="e">
        <f t="shared" ca="1" si="3"/>
        <v>#NAME?</v>
      </c>
      <c r="AR28" s="569">
        <v>120</v>
      </c>
      <c r="AS28" s="571" t="e">
        <f t="shared" ca="1" si="4"/>
        <v>#NAME?</v>
      </c>
      <c r="AT28" s="570">
        <v>53</v>
      </c>
      <c r="AU28" s="779" t="e">
        <f t="shared" ca="1" si="5"/>
        <v>#NAME?</v>
      </c>
      <c r="AV28" s="578">
        <v>421</v>
      </c>
      <c r="AW28" s="781" t="e">
        <f t="shared" ca="1" si="6"/>
        <v>#NAME?</v>
      </c>
      <c r="AX28" s="571">
        <v>60</v>
      </c>
      <c r="AY28" s="779" t="e">
        <f t="shared" ca="1" si="7"/>
        <v>#NAME?</v>
      </c>
      <c r="AZ28" s="577">
        <v>549</v>
      </c>
      <c r="BA28" s="470" t="e">
        <f t="shared" ca="1" si="8"/>
        <v>#NAME?</v>
      </c>
      <c r="BB28" s="559"/>
      <c r="BC28" s="563" t="s">
        <v>984</v>
      </c>
      <c r="BD28" s="560"/>
    </row>
    <row r="29" spans="1:56">
      <c r="A29" s="558" t="s">
        <v>3273</v>
      </c>
      <c r="B29" s="559"/>
      <c r="C29" s="559" t="s">
        <v>3401</v>
      </c>
      <c r="D29" s="560">
        <v>28</v>
      </c>
      <c r="E29" s="561">
        <v>40484</v>
      </c>
      <c r="F29" s="562">
        <v>40220</v>
      </c>
      <c r="G29" s="563"/>
      <c r="H29" s="563">
        <v>1</v>
      </c>
      <c r="I29" s="560"/>
      <c r="J29" s="563">
        <v>1</v>
      </c>
      <c r="K29" s="564"/>
      <c r="L29" s="565">
        <v>151</v>
      </c>
      <c r="M29" s="565">
        <v>71</v>
      </c>
      <c r="N29" s="565">
        <v>198</v>
      </c>
      <c r="O29" s="566">
        <v>439</v>
      </c>
      <c r="P29" s="560"/>
      <c r="Q29" s="563">
        <v>1</v>
      </c>
      <c r="R29" s="560"/>
      <c r="S29" s="563">
        <v>1</v>
      </c>
      <c r="T29" s="560"/>
      <c r="U29" s="563">
        <v>1</v>
      </c>
      <c r="V29" s="567"/>
      <c r="W29" s="560"/>
      <c r="X29" s="560">
        <v>1</v>
      </c>
      <c r="Y29" s="563">
        <v>1</v>
      </c>
      <c r="Z29" s="563">
        <v>1</v>
      </c>
      <c r="AA29" s="563"/>
      <c r="AB29" s="559"/>
      <c r="AC29" s="559"/>
      <c r="AD29" s="559"/>
      <c r="AE29" s="559"/>
      <c r="AF29" s="559"/>
      <c r="AG29" s="559"/>
      <c r="AH29" s="563">
        <v>300</v>
      </c>
      <c r="AI29" s="563">
        <v>800</v>
      </c>
      <c r="AJ29" s="568">
        <v>95</v>
      </c>
      <c r="AK29" s="578" t="e">
        <f t="shared" ca="1" si="0"/>
        <v>#NAME?</v>
      </c>
      <c r="AL29" s="569">
        <v>120.5</v>
      </c>
      <c r="AM29" s="778" t="e">
        <f t="shared" ca="1" si="1"/>
        <v>#NAME?</v>
      </c>
      <c r="AN29" s="569">
        <v>102.5</v>
      </c>
      <c r="AO29" s="778" t="e">
        <f t="shared" ca="1" si="2"/>
        <v>#NAME?</v>
      </c>
      <c r="AP29" s="569">
        <v>65.5</v>
      </c>
      <c r="AQ29" s="778" t="e">
        <f t="shared" ca="1" si="3"/>
        <v>#NAME?</v>
      </c>
      <c r="AR29" s="569">
        <v>97</v>
      </c>
      <c r="AS29" s="571" t="e">
        <f t="shared" ca="1" si="4"/>
        <v>#NAME?</v>
      </c>
      <c r="AT29" s="570">
        <v>72</v>
      </c>
      <c r="AU29" s="779" t="e">
        <f t="shared" ca="1" si="5"/>
        <v>#NAME?</v>
      </c>
      <c r="AV29" s="578">
        <v>250.5</v>
      </c>
      <c r="AW29" s="781" t="e">
        <f t="shared" ca="1" si="6"/>
        <v>#NAME?</v>
      </c>
      <c r="AX29" s="571">
        <v>59</v>
      </c>
      <c r="AY29" s="779" t="e">
        <f t="shared" ca="1" si="7"/>
        <v>#NAME?</v>
      </c>
      <c r="AZ29" s="577">
        <v>2023</v>
      </c>
      <c r="BA29" s="470" t="e">
        <f t="shared" ca="1" si="8"/>
        <v>#NAME?</v>
      </c>
      <c r="BB29" s="559"/>
      <c r="BC29" s="572" t="s">
        <v>985</v>
      </c>
      <c r="BD29" s="560"/>
    </row>
    <row r="30" spans="1:56">
      <c r="A30" s="558" t="s">
        <v>3273</v>
      </c>
      <c r="B30" s="559"/>
      <c r="C30" s="559" t="s">
        <v>3401</v>
      </c>
      <c r="D30" s="560">
        <v>29</v>
      </c>
      <c r="E30" s="561">
        <v>40484</v>
      </c>
      <c r="F30" s="562">
        <v>40220</v>
      </c>
      <c r="G30" s="563">
        <v>1</v>
      </c>
      <c r="H30" s="563"/>
      <c r="I30" s="560"/>
      <c r="J30" s="563"/>
      <c r="K30" s="564">
        <v>1</v>
      </c>
      <c r="L30" s="565">
        <v>168</v>
      </c>
      <c r="M30" s="565">
        <v>74</v>
      </c>
      <c r="N30" s="565">
        <v>183</v>
      </c>
      <c r="O30" s="566">
        <v>538</v>
      </c>
      <c r="P30" s="560"/>
      <c r="Q30" s="563">
        <v>1</v>
      </c>
      <c r="R30" s="560"/>
      <c r="S30" s="563">
        <v>1</v>
      </c>
      <c r="T30" s="560"/>
      <c r="U30" s="563">
        <v>1</v>
      </c>
      <c r="V30" s="567"/>
      <c r="W30" s="560">
        <v>1</v>
      </c>
      <c r="X30" s="560"/>
      <c r="Y30" s="563">
        <v>1</v>
      </c>
      <c r="Z30" s="563"/>
      <c r="AA30" s="563">
        <v>1</v>
      </c>
      <c r="AB30" s="559"/>
      <c r="AC30" s="559"/>
      <c r="AD30" s="559"/>
      <c r="AE30" s="559"/>
      <c r="AF30" s="559"/>
      <c r="AG30" s="559"/>
      <c r="AH30" s="563">
        <v>300</v>
      </c>
      <c r="AI30" s="563">
        <v>800</v>
      </c>
      <c r="AJ30" s="568">
        <v>91.5</v>
      </c>
      <c r="AK30" s="578" t="e">
        <f t="shared" ca="1" si="0"/>
        <v>#NAME?</v>
      </c>
      <c r="AL30" s="569">
        <v>463.5</v>
      </c>
      <c r="AM30" s="778" t="e">
        <f t="shared" ca="1" si="1"/>
        <v>#NAME?</v>
      </c>
      <c r="AN30" s="569">
        <v>204</v>
      </c>
      <c r="AO30" s="778" t="e">
        <f t="shared" ca="1" si="2"/>
        <v>#NAME?</v>
      </c>
      <c r="AP30" s="569">
        <v>255</v>
      </c>
      <c r="AQ30" s="778" t="e">
        <f t="shared" ca="1" si="3"/>
        <v>#NAME?</v>
      </c>
      <c r="AR30" s="569">
        <v>102.5</v>
      </c>
      <c r="AS30" s="571" t="e">
        <f t="shared" ca="1" si="4"/>
        <v>#NAME?</v>
      </c>
      <c r="AT30" s="570">
        <v>288</v>
      </c>
      <c r="AU30" s="779" t="e">
        <f t="shared" ca="1" si="5"/>
        <v>#NAME?</v>
      </c>
      <c r="AV30" s="283">
        <v>2101</v>
      </c>
      <c r="AW30" s="781" t="e">
        <f t="shared" ca="1" si="6"/>
        <v>#NAME?</v>
      </c>
      <c r="AX30" s="571">
        <v>114</v>
      </c>
      <c r="AY30" s="779" t="e">
        <f t="shared" ca="1" si="7"/>
        <v>#NAME?</v>
      </c>
      <c r="AZ30" s="577">
        <v>1617</v>
      </c>
      <c r="BA30" s="470" t="e">
        <f t="shared" ca="1" si="8"/>
        <v>#NAME?</v>
      </c>
      <c r="BB30" s="559"/>
      <c r="BC30" s="563" t="s">
        <v>986</v>
      </c>
      <c r="BD30" s="560" t="s">
        <v>987</v>
      </c>
    </row>
    <row r="31" spans="1:56">
      <c r="A31" s="558" t="s">
        <v>3273</v>
      </c>
      <c r="B31" s="559"/>
      <c r="C31" s="559" t="s">
        <v>3401</v>
      </c>
      <c r="D31" s="560">
        <v>30</v>
      </c>
      <c r="E31" s="561">
        <v>40484</v>
      </c>
      <c r="F31" s="562">
        <v>40220</v>
      </c>
      <c r="G31" s="563">
        <v>1</v>
      </c>
      <c r="H31" s="563"/>
      <c r="I31" s="560"/>
      <c r="J31" s="563">
        <v>1</v>
      </c>
      <c r="K31" s="564"/>
      <c r="L31" s="565">
        <v>155</v>
      </c>
      <c r="M31" s="565">
        <v>69</v>
      </c>
      <c r="N31" s="565">
        <v>186</v>
      </c>
      <c r="O31" s="566">
        <v>398</v>
      </c>
      <c r="P31" s="560"/>
      <c r="Q31" s="563">
        <v>1</v>
      </c>
      <c r="R31" s="560"/>
      <c r="S31" s="563">
        <v>1</v>
      </c>
      <c r="T31" s="560"/>
      <c r="U31" s="563">
        <v>1</v>
      </c>
      <c r="V31" s="567"/>
      <c r="W31" s="560"/>
      <c r="X31" s="560">
        <v>1</v>
      </c>
      <c r="Y31" s="563">
        <v>1</v>
      </c>
      <c r="Z31" s="563">
        <v>1</v>
      </c>
      <c r="AA31" s="563"/>
      <c r="AB31" s="559"/>
      <c r="AC31" s="559"/>
      <c r="AD31" s="559"/>
      <c r="AE31" s="559"/>
      <c r="AF31" s="559"/>
      <c r="AG31" s="559"/>
      <c r="AH31" s="563">
        <v>300</v>
      </c>
      <c r="AI31" s="563">
        <v>700</v>
      </c>
      <c r="AJ31" s="568">
        <v>105</v>
      </c>
      <c r="AK31" s="578" t="e">
        <f t="shared" ca="1" si="0"/>
        <v>#NAME?</v>
      </c>
      <c r="AL31" s="569">
        <v>70</v>
      </c>
      <c r="AM31" s="778" t="e">
        <f t="shared" ca="1" si="1"/>
        <v>#NAME?</v>
      </c>
      <c r="AN31" s="569">
        <v>57</v>
      </c>
      <c r="AO31" s="778" t="e">
        <f t="shared" ca="1" si="2"/>
        <v>#NAME?</v>
      </c>
      <c r="AP31" s="569">
        <v>106</v>
      </c>
      <c r="AQ31" s="778" t="e">
        <f t="shared" ca="1" si="3"/>
        <v>#NAME?</v>
      </c>
      <c r="AR31" s="569">
        <v>144</v>
      </c>
      <c r="AS31" s="571" t="e">
        <f t="shared" ca="1" si="4"/>
        <v>#NAME?</v>
      </c>
      <c r="AT31" s="570">
        <v>73</v>
      </c>
      <c r="AU31" s="779" t="e">
        <f t="shared" ca="1" si="5"/>
        <v>#NAME?</v>
      </c>
      <c r="AV31" s="283">
        <v>3242</v>
      </c>
      <c r="AW31" s="781" t="e">
        <f t="shared" ca="1" si="6"/>
        <v>#NAME?</v>
      </c>
      <c r="AX31" s="571">
        <v>100.5</v>
      </c>
      <c r="AY31" s="779" t="e">
        <f t="shared" ca="1" si="7"/>
        <v>#NAME?</v>
      </c>
      <c r="AZ31" s="504">
        <v>6395.5</v>
      </c>
      <c r="BA31" s="470" t="e">
        <f t="shared" ca="1" si="8"/>
        <v>#NAME?</v>
      </c>
      <c r="BB31" s="559"/>
      <c r="BC31" s="572" t="s">
        <v>988</v>
      </c>
      <c r="BD31" s="573"/>
    </row>
    <row r="32" spans="1:56">
      <c r="A32" s="558" t="s">
        <v>3273</v>
      </c>
      <c r="B32" s="559"/>
      <c r="C32" s="559" t="s">
        <v>3401</v>
      </c>
      <c r="D32" s="560">
        <v>31</v>
      </c>
      <c r="E32" s="561">
        <v>40484</v>
      </c>
      <c r="F32" s="562">
        <v>40220</v>
      </c>
      <c r="G32" s="563"/>
      <c r="H32" s="563">
        <v>1</v>
      </c>
      <c r="I32" s="560"/>
      <c r="J32" s="563">
        <v>1</v>
      </c>
      <c r="K32" s="564"/>
      <c r="L32" s="565">
        <v>148</v>
      </c>
      <c r="M32" s="565">
        <v>76</v>
      </c>
      <c r="N32" s="565">
        <v>175</v>
      </c>
      <c r="O32" s="566">
        <v>374</v>
      </c>
      <c r="P32" s="560"/>
      <c r="Q32" s="563">
        <v>1</v>
      </c>
      <c r="R32" s="560"/>
      <c r="S32" s="563">
        <v>1</v>
      </c>
      <c r="T32" s="560"/>
      <c r="U32" s="563">
        <v>1</v>
      </c>
      <c r="V32" s="567"/>
      <c r="W32" s="560">
        <v>1</v>
      </c>
      <c r="X32" s="560"/>
      <c r="Y32" s="563">
        <v>1</v>
      </c>
      <c r="Z32" s="563">
        <v>1</v>
      </c>
      <c r="AA32" s="563"/>
      <c r="AB32" s="559"/>
      <c r="AC32" s="559"/>
      <c r="AD32" s="559"/>
      <c r="AE32" s="559"/>
      <c r="AF32" s="559"/>
      <c r="AG32" s="559"/>
      <c r="AH32" s="563">
        <v>300</v>
      </c>
      <c r="AI32" s="563">
        <v>1200</v>
      </c>
      <c r="AJ32" s="568">
        <v>72</v>
      </c>
      <c r="AK32" s="578" t="e">
        <f t="shared" ca="1" si="0"/>
        <v>#NAME?</v>
      </c>
      <c r="AL32" s="569">
        <v>128.5</v>
      </c>
      <c r="AM32" s="778" t="e">
        <f t="shared" ca="1" si="1"/>
        <v>#NAME?</v>
      </c>
      <c r="AN32" s="569">
        <v>52</v>
      </c>
      <c r="AO32" s="778" t="e">
        <f t="shared" ca="1" si="2"/>
        <v>#NAME?</v>
      </c>
      <c r="AP32" s="569">
        <v>100</v>
      </c>
      <c r="AQ32" s="778" t="e">
        <f t="shared" ca="1" si="3"/>
        <v>#NAME?</v>
      </c>
      <c r="AR32" s="569">
        <v>136</v>
      </c>
      <c r="AS32" s="571" t="e">
        <f t="shared" ca="1" si="4"/>
        <v>#NAME?</v>
      </c>
      <c r="AT32" s="570">
        <v>70.5</v>
      </c>
      <c r="AU32" s="779" t="e">
        <f t="shared" ca="1" si="5"/>
        <v>#NAME?</v>
      </c>
      <c r="AV32" s="578">
        <v>253.5</v>
      </c>
      <c r="AW32" s="781" t="e">
        <f t="shared" ca="1" si="6"/>
        <v>#NAME?</v>
      </c>
      <c r="AX32" s="571">
        <v>63</v>
      </c>
      <c r="AY32" s="779" t="e">
        <f t="shared" ca="1" si="7"/>
        <v>#NAME?</v>
      </c>
      <c r="AZ32" s="588">
        <v>973.5</v>
      </c>
      <c r="BA32" s="470" t="e">
        <f t="shared" ca="1" si="8"/>
        <v>#NAME?</v>
      </c>
      <c r="BB32" s="559"/>
      <c r="BC32" s="563" t="s">
        <v>989</v>
      </c>
      <c r="BD32" s="573"/>
    </row>
    <row r="33" spans="1:56">
      <c r="A33" s="558" t="s">
        <v>3273</v>
      </c>
      <c r="B33" s="559"/>
      <c r="C33" s="559" t="s">
        <v>3401</v>
      </c>
      <c r="D33" s="560">
        <v>32</v>
      </c>
      <c r="E33" s="561">
        <v>40484</v>
      </c>
      <c r="F33" s="562">
        <v>40220</v>
      </c>
      <c r="G33" s="563">
        <v>1</v>
      </c>
      <c r="H33" s="563"/>
      <c r="I33" s="560"/>
      <c r="J33" s="563"/>
      <c r="K33" s="564">
        <v>1</v>
      </c>
      <c r="L33" s="565">
        <v>153</v>
      </c>
      <c r="M33" s="565">
        <v>68</v>
      </c>
      <c r="N33" s="565">
        <v>210</v>
      </c>
      <c r="O33" s="566">
        <v>507</v>
      </c>
      <c r="P33" s="560"/>
      <c r="Q33" s="563">
        <v>1</v>
      </c>
      <c r="R33" s="560"/>
      <c r="S33" s="563">
        <v>1</v>
      </c>
      <c r="T33" s="560"/>
      <c r="U33" s="563">
        <v>1</v>
      </c>
      <c r="V33" s="567"/>
      <c r="W33" s="560">
        <v>1</v>
      </c>
      <c r="X33" s="560"/>
      <c r="Y33" s="563">
        <v>1</v>
      </c>
      <c r="Z33" s="563"/>
      <c r="AA33" s="563">
        <v>1</v>
      </c>
      <c r="AB33" s="559"/>
      <c r="AC33" s="559"/>
      <c r="AD33" s="559"/>
      <c r="AE33" s="559"/>
      <c r="AF33" s="559"/>
      <c r="AG33" s="559"/>
      <c r="AH33" s="563">
        <v>300</v>
      </c>
      <c r="AI33" s="563">
        <v>800</v>
      </c>
      <c r="AJ33" s="568">
        <v>91</v>
      </c>
      <c r="AK33" s="578" t="e">
        <f t="shared" ca="1" si="0"/>
        <v>#NAME?</v>
      </c>
      <c r="AL33" s="569">
        <v>68</v>
      </c>
      <c r="AM33" s="778" t="e">
        <f t="shared" ca="1" si="1"/>
        <v>#NAME?</v>
      </c>
      <c r="AN33" s="569">
        <v>70</v>
      </c>
      <c r="AO33" s="778" t="e">
        <f t="shared" ca="1" si="2"/>
        <v>#NAME?</v>
      </c>
      <c r="AP33" s="569">
        <v>69</v>
      </c>
      <c r="AQ33" s="778" t="e">
        <f t="shared" ca="1" si="3"/>
        <v>#NAME?</v>
      </c>
      <c r="AR33" s="569">
        <v>110.5</v>
      </c>
      <c r="AS33" s="571" t="e">
        <f t="shared" ca="1" si="4"/>
        <v>#NAME?</v>
      </c>
      <c r="AT33" s="570">
        <v>96.5</v>
      </c>
      <c r="AU33" s="779" t="e">
        <f t="shared" ca="1" si="5"/>
        <v>#NAME?</v>
      </c>
      <c r="AV33" s="578">
        <v>242</v>
      </c>
      <c r="AW33" s="781" t="e">
        <f t="shared" ca="1" si="6"/>
        <v>#NAME?</v>
      </c>
      <c r="AX33" s="571">
        <v>144</v>
      </c>
      <c r="AY33" s="779" t="e">
        <f t="shared" ca="1" si="7"/>
        <v>#NAME?</v>
      </c>
      <c r="AZ33" s="504">
        <v>6641</v>
      </c>
      <c r="BA33" s="470" t="e">
        <f t="shared" ca="1" si="8"/>
        <v>#NAME?</v>
      </c>
      <c r="BB33" s="559"/>
      <c r="BC33" s="563" t="s">
        <v>990</v>
      </c>
      <c r="BD33" s="576"/>
    </row>
    <row r="34" spans="1:56">
      <c r="A34" s="558" t="s">
        <v>3273</v>
      </c>
      <c r="B34" s="559"/>
      <c r="C34" s="559" t="s">
        <v>3401</v>
      </c>
      <c r="D34" s="560">
        <v>33</v>
      </c>
      <c r="E34" s="561">
        <v>40484</v>
      </c>
      <c r="F34" s="562">
        <v>40220</v>
      </c>
      <c r="G34" s="563">
        <v>1</v>
      </c>
      <c r="H34" s="563"/>
      <c r="I34" s="560"/>
      <c r="J34" s="563">
        <v>1</v>
      </c>
      <c r="K34" s="564"/>
      <c r="L34" s="565">
        <v>161</v>
      </c>
      <c r="M34" s="565">
        <v>63</v>
      </c>
      <c r="N34" s="565">
        <v>180</v>
      </c>
      <c r="O34" s="566">
        <v>498</v>
      </c>
      <c r="P34" s="560"/>
      <c r="Q34" s="563">
        <v>1</v>
      </c>
      <c r="R34" s="560"/>
      <c r="S34" s="563">
        <v>1</v>
      </c>
      <c r="T34" s="560"/>
      <c r="U34" s="563">
        <v>1</v>
      </c>
      <c r="V34" s="567"/>
      <c r="W34" s="560"/>
      <c r="X34" s="560">
        <v>1</v>
      </c>
      <c r="Y34" s="563">
        <v>1</v>
      </c>
      <c r="Z34" s="563">
        <v>1</v>
      </c>
      <c r="AA34" s="563"/>
      <c r="AB34" s="559"/>
      <c r="AC34" s="559"/>
      <c r="AD34" s="559"/>
      <c r="AE34" s="559"/>
      <c r="AF34" s="559"/>
      <c r="AG34" s="559"/>
      <c r="AH34" s="563">
        <v>300</v>
      </c>
      <c r="AI34" s="563">
        <v>900</v>
      </c>
      <c r="AJ34" s="568">
        <v>115.5</v>
      </c>
      <c r="AK34" s="578" t="e">
        <f t="shared" ca="1" si="0"/>
        <v>#NAME?</v>
      </c>
      <c r="AL34" s="569">
        <v>54.5</v>
      </c>
      <c r="AM34" s="778" t="e">
        <f t="shared" ca="1" si="1"/>
        <v>#NAME?</v>
      </c>
      <c r="AN34" s="569">
        <v>52</v>
      </c>
      <c r="AO34" s="778" t="e">
        <f t="shared" ca="1" si="2"/>
        <v>#NAME?</v>
      </c>
      <c r="AP34" s="569">
        <v>90</v>
      </c>
      <c r="AQ34" s="778" t="e">
        <f t="shared" ca="1" si="3"/>
        <v>#NAME?</v>
      </c>
      <c r="AR34" s="569">
        <v>132.5</v>
      </c>
      <c r="AS34" s="571" t="e">
        <f t="shared" ca="1" si="4"/>
        <v>#NAME?</v>
      </c>
      <c r="AT34" s="570">
        <v>59</v>
      </c>
      <c r="AU34" s="779" t="e">
        <f t="shared" ca="1" si="5"/>
        <v>#NAME?</v>
      </c>
      <c r="AV34" s="283">
        <v>1762</v>
      </c>
      <c r="AW34" s="781" t="e">
        <f t="shared" ca="1" si="6"/>
        <v>#NAME?</v>
      </c>
      <c r="AX34" s="571">
        <v>88.5</v>
      </c>
      <c r="AY34" s="779" t="e">
        <f t="shared" ca="1" si="7"/>
        <v>#NAME?</v>
      </c>
      <c r="AZ34" s="577">
        <v>1132</v>
      </c>
      <c r="BA34" s="470" t="e">
        <f t="shared" ca="1" si="8"/>
        <v>#NAME?</v>
      </c>
      <c r="BB34" s="559"/>
      <c r="BC34" s="572" t="s">
        <v>991</v>
      </c>
      <c r="BD34" s="560"/>
    </row>
    <row r="35" spans="1:56">
      <c r="A35" s="558" t="s">
        <v>3273</v>
      </c>
      <c r="B35" s="559"/>
      <c r="C35" s="559" t="s">
        <v>3401</v>
      </c>
      <c r="D35" s="560">
        <v>34</v>
      </c>
      <c r="E35" s="561">
        <v>40484</v>
      </c>
      <c r="F35" s="562">
        <v>40220</v>
      </c>
      <c r="G35" s="563">
        <v>1</v>
      </c>
      <c r="H35" s="563"/>
      <c r="I35" s="560"/>
      <c r="J35" s="563">
        <v>1</v>
      </c>
      <c r="K35" s="564"/>
      <c r="L35" s="565">
        <v>152</v>
      </c>
      <c r="M35" s="565">
        <v>69</v>
      </c>
      <c r="N35" s="565">
        <v>171</v>
      </c>
      <c r="O35" s="566">
        <v>396</v>
      </c>
      <c r="P35" s="560"/>
      <c r="Q35" s="563">
        <v>1</v>
      </c>
      <c r="R35" s="560"/>
      <c r="S35" s="563">
        <v>1</v>
      </c>
      <c r="T35" s="560"/>
      <c r="U35" s="563">
        <v>1</v>
      </c>
      <c r="V35" s="567"/>
      <c r="W35" s="560">
        <v>1</v>
      </c>
      <c r="X35" s="560"/>
      <c r="Y35" s="563">
        <v>1</v>
      </c>
      <c r="Z35" s="563"/>
      <c r="AA35" s="563">
        <v>1</v>
      </c>
      <c r="AB35" s="559"/>
      <c r="AC35" s="559"/>
      <c r="AD35" s="559"/>
      <c r="AE35" s="559"/>
      <c r="AF35" s="559"/>
      <c r="AG35" s="559"/>
      <c r="AH35" s="563">
        <v>300</v>
      </c>
      <c r="AI35" s="563">
        <v>1000</v>
      </c>
      <c r="AJ35" s="568">
        <v>106</v>
      </c>
      <c r="AK35" s="578" t="e">
        <f t="shared" ca="1" si="0"/>
        <v>#NAME?</v>
      </c>
      <c r="AL35" s="569">
        <v>67.5</v>
      </c>
      <c r="AM35" s="778" t="e">
        <f t="shared" ca="1" si="1"/>
        <v>#NAME?</v>
      </c>
      <c r="AN35" s="569">
        <v>53</v>
      </c>
      <c r="AO35" s="778" t="e">
        <f t="shared" ca="1" si="2"/>
        <v>#NAME?</v>
      </c>
      <c r="AP35" s="569">
        <v>68</v>
      </c>
      <c r="AQ35" s="778" t="e">
        <f t="shared" ca="1" si="3"/>
        <v>#NAME?</v>
      </c>
      <c r="AR35" s="569">
        <v>196.5</v>
      </c>
      <c r="AS35" s="571" t="e">
        <f t="shared" ca="1" si="4"/>
        <v>#NAME?</v>
      </c>
      <c r="AT35" s="570">
        <v>43</v>
      </c>
      <c r="AU35" s="779" t="e">
        <f t="shared" ca="1" si="5"/>
        <v>#NAME?</v>
      </c>
      <c r="AV35" s="578">
        <v>796</v>
      </c>
      <c r="AW35" s="781" t="e">
        <f t="shared" ca="1" si="6"/>
        <v>#NAME?</v>
      </c>
      <c r="AX35" s="571">
        <v>68</v>
      </c>
      <c r="AY35" s="779" t="e">
        <f t="shared" ca="1" si="7"/>
        <v>#NAME?</v>
      </c>
      <c r="AZ35" s="577">
        <v>809</v>
      </c>
      <c r="BA35" s="470" t="e">
        <f t="shared" ca="1" si="8"/>
        <v>#NAME?</v>
      </c>
      <c r="BB35" s="559"/>
      <c r="BC35" s="563" t="s">
        <v>992</v>
      </c>
      <c r="BD35" s="560"/>
    </row>
    <row r="36" spans="1:56">
      <c r="A36" s="558" t="s">
        <v>3273</v>
      </c>
      <c r="B36" s="559"/>
      <c r="C36" s="559" t="s">
        <v>3401</v>
      </c>
      <c r="D36" s="580">
        <v>35</v>
      </c>
      <c r="E36" s="581">
        <v>40484</v>
      </c>
      <c r="F36" s="562">
        <v>40220</v>
      </c>
      <c r="G36" s="582">
        <v>1</v>
      </c>
      <c r="H36" s="582"/>
      <c r="I36" s="580"/>
      <c r="J36" s="582"/>
      <c r="K36" s="583">
        <v>1</v>
      </c>
      <c r="L36" s="584">
        <v>165</v>
      </c>
      <c r="M36" s="584">
        <v>80</v>
      </c>
      <c r="N36" s="584">
        <v>200</v>
      </c>
      <c r="O36" s="585">
        <v>698</v>
      </c>
      <c r="P36" s="580"/>
      <c r="Q36" s="582">
        <v>1</v>
      </c>
      <c r="R36" s="580"/>
      <c r="S36" s="582">
        <v>1</v>
      </c>
      <c r="T36" s="580"/>
      <c r="U36" s="582">
        <v>1</v>
      </c>
      <c r="V36" s="586"/>
      <c r="W36" s="580"/>
      <c r="X36" s="580">
        <v>1</v>
      </c>
      <c r="Y36" s="582">
        <v>1</v>
      </c>
      <c r="Z36" s="582">
        <v>1</v>
      </c>
      <c r="AA36" s="582"/>
      <c r="AB36" s="559"/>
      <c r="AC36" s="559"/>
      <c r="AD36" s="559"/>
      <c r="AE36" s="559"/>
      <c r="AF36" s="559"/>
      <c r="AG36" s="559"/>
      <c r="AH36" s="563">
        <v>300</v>
      </c>
      <c r="AI36" s="563">
        <v>1000</v>
      </c>
      <c r="AJ36" s="568">
        <v>283</v>
      </c>
      <c r="AK36" s="578" t="e">
        <f t="shared" ca="1" si="0"/>
        <v>#NAME?</v>
      </c>
      <c r="AL36" s="569">
        <v>656</v>
      </c>
      <c r="AM36" s="778" t="e">
        <f t="shared" ca="1" si="1"/>
        <v>#NAME?</v>
      </c>
      <c r="AN36" s="569">
        <v>69</v>
      </c>
      <c r="AO36" s="778" t="e">
        <f t="shared" ca="1" si="2"/>
        <v>#NAME?</v>
      </c>
      <c r="AP36" s="569">
        <v>80</v>
      </c>
      <c r="AQ36" s="778" t="e">
        <f t="shared" ca="1" si="3"/>
        <v>#NAME?</v>
      </c>
      <c r="AR36" s="569">
        <v>97</v>
      </c>
      <c r="AS36" s="571" t="e">
        <f t="shared" ca="1" si="4"/>
        <v>#NAME?</v>
      </c>
      <c r="AT36" s="570">
        <v>43</v>
      </c>
      <c r="AU36" s="779" t="e">
        <f t="shared" ca="1" si="5"/>
        <v>#NAME?</v>
      </c>
      <c r="AV36" s="578">
        <v>99.5</v>
      </c>
      <c r="AW36" s="781" t="e">
        <f t="shared" ca="1" si="6"/>
        <v>#NAME?</v>
      </c>
      <c r="AX36" s="571">
        <v>73</v>
      </c>
      <c r="AY36" s="779" t="e">
        <f t="shared" ca="1" si="7"/>
        <v>#NAME?</v>
      </c>
      <c r="AZ36" s="577">
        <v>2516</v>
      </c>
      <c r="BA36" s="470" t="e">
        <f t="shared" ca="1" si="8"/>
        <v>#NAME?</v>
      </c>
      <c r="BB36" s="559"/>
      <c r="BC36" s="582" t="s">
        <v>993</v>
      </c>
      <c r="BD36" s="580" t="s">
        <v>994</v>
      </c>
    </row>
    <row r="37" spans="1:56">
      <c r="A37" s="558" t="s">
        <v>3273</v>
      </c>
      <c r="B37" s="559"/>
      <c r="C37" s="559" t="s">
        <v>3401</v>
      </c>
      <c r="D37" s="560">
        <v>36</v>
      </c>
      <c r="E37" s="561">
        <v>40484</v>
      </c>
      <c r="F37" s="562">
        <v>40220</v>
      </c>
      <c r="G37" s="563">
        <v>1</v>
      </c>
      <c r="H37" s="563"/>
      <c r="I37" s="560"/>
      <c r="J37" s="563"/>
      <c r="K37" s="564">
        <v>1</v>
      </c>
      <c r="L37" s="565">
        <v>172</v>
      </c>
      <c r="M37" s="565">
        <v>70</v>
      </c>
      <c r="N37" s="565">
        <v>203</v>
      </c>
      <c r="O37" s="566">
        <v>597</v>
      </c>
      <c r="P37" s="560"/>
      <c r="Q37" s="563">
        <v>1</v>
      </c>
      <c r="R37" s="560"/>
      <c r="S37" s="563">
        <v>1</v>
      </c>
      <c r="T37" s="560"/>
      <c r="U37" s="563">
        <v>1</v>
      </c>
      <c r="V37" s="567"/>
      <c r="W37" s="560"/>
      <c r="X37" s="560">
        <v>1</v>
      </c>
      <c r="Y37" s="563">
        <v>1</v>
      </c>
      <c r="Z37" s="563"/>
      <c r="AA37" s="563">
        <f>SUM(AA17:AA36)</f>
        <v>4</v>
      </c>
      <c r="AB37" s="559"/>
      <c r="AC37" s="559"/>
      <c r="AD37" s="559"/>
      <c r="AE37" s="559"/>
      <c r="AF37" s="559"/>
      <c r="AG37" s="559"/>
      <c r="AH37" s="563">
        <v>300</v>
      </c>
      <c r="AI37" s="563">
        <v>1000</v>
      </c>
      <c r="AJ37" s="568">
        <v>95</v>
      </c>
      <c r="AK37" s="578" t="e">
        <f t="shared" ca="1" si="0"/>
        <v>#NAME?</v>
      </c>
      <c r="AL37" s="569">
        <v>317</v>
      </c>
      <c r="AM37" s="778" t="e">
        <f t="shared" ca="1" si="1"/>
        <v>#NAME?</v>
      </c>
      <c r="AN37" s="569">
        <v>75.5</v>
      </c>
      <c r="AO37" s="778" t="e">
        <f t="shared" ca="1" si="2"/>
        <v>#NAME?</v>
      </c>
      <c r="AP37" s="569">
        <v>87.5</v>
      </c>
      <c r="AQ37" s="778" t="e">
        <f t="shared" ca="1" si="3"/>
        <v>#NAME?</v>
      </c>
      <c r="AR37" s="569">
        <v>131</v>
      </c>
      <c r="AS37" s="571" t="e">
        <f t="shared" ca="1" si="4"/>
        <v>#NAME?</v>
      </c>
      <c r="AT37" s="570">
        <v>183</v>
      </c>
      <c r="AU37" s="779" t="e">
        <f t="shared" ca="1" si="5"/>
        <v>#NAME?</v>
      </c>
      <c r="AV37" s="283">
        <v>2017.5</v>
      </c>
      <c r="AW37" s="781" t="e">
        <f t="shared" ca="1" si="6"/>
        <v>#NAME?</v>
      </c>
      <c r="AX37" s="571">
        <v>121.5</v>
      </c>
      <c r="AY37" s="779" t="e">
        <f t="shared" ca="1" si="7"/>
        <v>#NAME?</v>
      </c>
      <c r="AZ37" s="504">
        <v>5865</v>
      </c>
      <c r="BA37" s="470" t="e">
        <f t="shared" ca="1" si="8"/>
        <v>#NAME?</v>
      </c>
      <c r="BB37" s="559"/>
      <c r="BC37" s="563" t="s">
        <v>995</v>
      </c>
      <c r="BD37" s="560"/>
    </row>
    <row r="38" spans="1:56">
      <c r="A38" s="558" t="s">
        <v>3273</v>
      </c>
      <c r="B38" s="559"/>
      <c r="C38" s="559" t="s">
        <v>3401</v>
      </c>
      <c r="D38" s="560">
        <v>37</v>
      </c>
      <c r="E38" s="561">
        <v>40484</v>
      </c>
      <c r="F38" s="562">
        <v>40220</v>
      </c>
      <c r="G38" s="563"/>
      <c r="H38" s="563">
        <v>1</v>
      </c>
      <c r="I38" s="560"/>
      <c r="J38" s="563">
        <v>1</v>
      </c>
      <c r="K38" s="564"/>
      <c r="L38" s="589">
        <v>146</v>
      </c>
      <c r="M38" s="565">
        <v>71</v>
      </c>
      <c r="N38" s="565">
        <v>163</v>
      </c>
      <c r="O38" s="566">
        <v>380</v>
      </c>
      <c r="P38" s="560"/>
      <c r="Q38" s="563">
        <v>1</v>
      </c>
      <c r="R38" s="560"/>
      <c r="S38" s="563">
        <v>1</v>
      </c>
      <c r="T38" s="560"/>
      <c r="U38" s="563">
        <v>1</v>
      </c>
      <c r="V38" s="567"/>
      <c r="W38" s="560">
        <v>1</v>
      </c>
      <c r="X38" s="560"/>
      <c r="Y38" s="563">
        <v>1</v>
      </c>
      <c r="Z38" s="563">
        <v>1</v>
      </c>
      <c r="AA38" s="563"/>
      <c r="AB38" s="559"/>
      <c r="AC38" s="559"/>
      <c r="AD38" s="559"/>
      <c r="AE38" s="559"/>
      <c r="AF38" s="559"/>
      <c r="AG38" s="559"/>
      <c r="AH38" s="563">
        <v>300</v>
      </c>
      <c r="AI38" s="563">
        <v>700</v>
      </c>
      <c r="AJ38" s="568">
        <v>136.5</v>
      </c>
      <c r="AK38" s="578" t="e">
        <f t="shared" ca="1" si="0"/>
        <v>#NAME?</v>
      </c>
      <c r="AL38" s="569">
        <v>510.5</v>
      </c>
      <c r="AM38" s="778" t="e">
        <f t="shared" ca="1" si="1"/>
        <v>#NAME?</v>
      </c>
      <c r="AN38" s="569">
        <v>65</v>
      </c>
      <c r="AO38" s="778" t="e">
        <f t="shared" ca="1" si="2"/>
        <v>#NAME?</v>
      </c>
      <c r="AP38" s="569">
        <v>158</v>
      </c>
      <c r="AQ38" s="778" t="e">
        <f t="shared" ca="1" si="3"/>
        <v>#NAME?</v>
      </c>
      <c r="AR38" s="569">
        <v>104</v>
      </c>
      <c r="AS38" s="571" t="e">
        <f t="shared" ca="1" si="4"/>
        <v>#NAME?</v>
      </c>
      <c r="AT38" s="570">
        <v>56</v>
      </c>
      <c r="AU38" s="779" t="e">
        <f t="shared" ca="1" si="5"/>
        <v>#NAME?</v>
      </c>
      <c r="AV38" s="578">
        <v>318</v>
      </c>
      <c r="AW38" s="781" t="e">
        <f t="shared" ca="1" si="6"/>
        <v>#NAME?</v>
      </c>
      <c r="AX38" s="571">
        <v>59</v>
      </c>
      <c r="AY38" s="779" t="e">
        <f t="shared" ca="1" si="7"/>
        <v>#NAME?</v>
      </c>
      <c r="AZ38" s="577">
        <v>383</v>
      </c>
      <c r="BA38" s="470" t="e">
        <f t="shared" ca="1" si="8"/>
        <v>#NAME?</v>
      </c>
      <c r="BB38" s="559"/>
      <c r="BC38" s="563" t="s">
        <v>996</v>
      </c>
      <c r="BD38" s="560"/>
    </row>
    <row r="39" spans="1:56">
      <c r="A39" s="558" t="s">
        <v>3273</v>
      </c>
      <c r="B39" s="559"/>
      <c r="C39" s="559" t="s">
        <v>3401</v>
      </c>
      <c r="D39" s="560">
        <v>38</v>
      </c>
      <c r="E39" s="561">
        <v>40484</v>
      </c>
      <c r="F39" s="562">
        <v>40220</v>
      </c>
      <c r="G39" s="563"/>
      <c r="H39" s="563">
        <v>1</v>
      </c>
      <c r="I39" s="560"/>
      <c r="J39" s="563"/>
      <c r="K39" s="564">
        <v>1</v>
      </c>
      <c r="L39" s="589">
        <v>168</v>
      </c>
      <c r="M39" s="565">
        <v>73</v>
      </c>
      <c r="N39" s="565">
        <v>210</v>
      </c>
      <c r="O39" s="566">
        <v>673</v>
      </c>
      <c r="P39" s="560">
        <v>1</v>
      </c>
      <c r="Q39" s="563"/>
      <c r="R39" s="560"/>
      <c r="S39" s="563">
        <v>1</v>
      </c>
      <c r="T39" s="560"/>
      <c r="U39" s="563">
        <v>1</v>
      </c>
      <c r="V39" s="567"/>
      <c r="W39" s="560"/>
      <c r="X39" s="560">
        <v>1</v>
      </c>
      <c r="Y39" s="563">
        <v>1</v>
      </c>
      <c r="Z39" s="563">
        <v>1</v>
      </c>
      <c r="AA39" s="563"/>
      <c r="AB39" s="559"/>
      <c r="AC39" s="559"/>
      <c r="AD39" s="559"/>
      <c r="AE39" s="559"/>
      <c r="AF39" s="559"/>
      <c r="AG39" s="559"/>
      <c r="AH39" s="563">
        <v>300</v>
      </c>
      <c r="AI39" s="563">
        <v>1000</v>
      </c>
      <c r="AJ39" s="568">
        <v>312</v>
      </c>
      <c r="AK39" s="578" t="e">
        <f t="shared" ca="1" si="0"/>
        <v>#NAME?</v>
      </c>
      <c r="AL39" s="261">
        <v>1379.5</v>
      </c>
      <c r="AM39" s="778" t="e">
        <f t="shared" ca="1" si="1"/>
        <v>#NAME?</v>
      </c>
      <c r="AN39" s="569">
        <v>60</v>
      </c>
      <c r="AO39" s="778" t="e">
        <f t="shared" ca="1" si="2"/>
        <v>#NAME?</v>
      </c>
      <c r="AP39" s="569">
        <v>93</v>
      </c>
      <c r="AQ39" s="778" t="e">
        <f t="shared" ca="1" si="3"/>
        <v>#NAME?</v>
      </c>
      <c r="AR39" s="569">
        <v>133.5</v>
      </c>
      <c r="AS39" s="571" t="e">
        <f t="shared" ca="1" si="4"/>
        <v>#NAME?</v>
      </c>
      <c r="AT39" s="570">
        <v>96</v>
      </c>
      <c r="AU39" s="779" t="e">
        <f t="shared" ca="1" si="5"/>
        <v>#NAME?</v>
      </c>
      <c r="AV39" s="578">
        <v>265</v>
      </c>
      <c r="AW39" s="781" t="e">
        <f t="shared" ca="1" si="6"/>
        <v>#NAME?</v>
      </c>
      <c r="AX39" s="571">
        <v>132.5</v>
      </c>
      <c r="AY39" s="779" t="e">
        <f t="shared" ca="1" si="7"/>
        <v>#NAME?</v>
      </c>
      <c r="AZ39" s="577">
        <v>3471.5</v>
      </c>
      <c r="BA39" s="470" t="e">
        <f t="shared" ca="1" si="8"/>
        <v>#NAME?</v>
      </c>
      <c r="BB39" s="559"/>
      <c r="BC39" s="563" t="s">
        <v>997</v>
      </c>
      <c r="BD39" s="560"/>
    </row>
    <row r="40" spans="1:56">
      <c r="A40" s="558" t="s">
        <v>3273</v>
      </c>
      <c r="B40" s="559"/>
      <c r="C40" s="559" t="s">
        <v>3401</v>
      </c>
      <c r="D40" s="560">
        <v>39</v>
      </c>
      <c r="E40" s="561">
        <v>40484</v>
      </c>
      <c r="F40" s="562">
        <v>40220</v>
      </c>
      <c r="G40" s="563"/>
      <c r="H40" s="563">
        <v>1</v>
      </c>
      <c r="I40" s="560"/>
      <c r="J40" s="563">
        <v>1</v>
      </c>
      <c r="K40" s="564"/>
      <c r="L40" s="589">
        <v>154</v>
      </c>
      <c r="M40" s="565">
        <v>70</v>
      </c>
      <c r="N40" s="565">
        <v>176</v>
      </c>
      <c r="O40" s="566">
        <v>415</v>
      </c>
      <c r="P40" s="560"/>
      <c r="Q40" s="563">
        <v>1</v>
      </c>
      <c r="R40" s="560"/>
      <c r="S40" s="563">
        <v>1</v>
      </c>
      <c r="T40" s="560"/>
      <c r="U40" s="563">
        <v>1</v>
      </c>
      <c r="V40" s="567"/>
      <c r="W40" s="560"/>
      <c r="X40" s="560">
        <v>1</v>
      </c>
      <c r="Y40" s="563">
        <v>1</v>
      </c>
      <c r="Z40" s="563">
        <v>1</v>
      </c>
      <c r="AA40" s="563"/>
      <c r="AB40" s="559"/>
      <c r="AC40" s="559"/>
      <c r="AD40" s="559"/>
      <c r="AE40" s="559"/>
      <c r="AF40" s="559"/>
      <c r="AG40" s="559"/>
      <c r="AH40" s="563">
        <v>300</v>
      </c>
      <c r="AI40" s="563">
        <v>800</v>
      </c>
      <c r="AJ40" s="568">
        <v>77</v>
      </c>
      <c r="AK40" s="578" t="e">
        <f t="shared" ca="1" si="0"/>
        <v>#NAME?</v>
      </c>
      <c r="AL40" s="569">
        <v>44</v>
      </c>
      <c r="AM40" s="778" t="e">
        <f t="shared" ca="1" si="1"/>
        <v>#NAME?</v>
      </c>
      <c r="AN40" s="569">
        <v>48</v>
      </c>
      <c r="AO40" s="778" t="e">
        <f t="shared" ca="1" si="2"/>
        <v>#NAME?</v>
      </c>
      <c r="AP40" s="569">
        <v>70</v>
      </c>
      <c r="AQ40" s="778" t="e">
        <f t="shared" ca="1" si="3"/>
        <v>#NAME?</v>
      </c>
      <c r="AR40" s="569">
        <v>108.5</v>
      </c>
      <c r="AS40" s="571" t="e">
        <f t="shared" ca="1" si="4"/>
        <v>#NAME?</v>
      </c>
      <c r="AT40" s="570">
        <v>71.5</v>
      </c>
      <c r="AU40" s="779" t="e">
        <f t="shared" ca="1" si="5"/>
        <v>#NAME?</v>
      </c>
      <c r="AV40" s="578">
        <v>959</v>
      </c>
      <c r="AW40" s="781" t="e">
        <f t="shared" ca="1" si="6"/>
        <v>#NAME?</v>
      </c>
      <c r="AX40" s="571">
        <v>79</v>
      </c>
      <c r="AY40" s="779" t="e">
        <f t="shared" ca="1" si="7"/>
        <v>#NAME?</v>
      </c>
      <c r="AZ40" s="504">
        <v>4884</v>
      </c>
      <c r="BA40" s="470" t="e">
        <f t="shared" ca="1" si="8"/>
        <v>#NAME?</v>
      </c>
      <c r="BB40" s="559"/>
      <c r="BC40" s="563" t="s">
        <v>998</v>
      </c>
      <c r="BD40" s="560"/>
    </row>
    <row r="41" spans="1:56">
      <c r="A41" s="558" t="s">
        <v>3273</v>
      </c>
      <c r="B41" s="559"/>
      <c r="C41" s="559" t="s">
        <v>3401</v>
      </c>
      <c r="D41" s="560">
        <v>40</v>
      </c>
      <c r="E41" s="561">
        <v>40484</v>
      </c>
      <c r="F41" s="562">
        <v>40220</v>
      </c>
      <c r="G41" s="563"/>
      <c r="H41" s="563">
        <v>1</v>
      </c>
      <c r="I41" s="560"/>
      <c r="J41" s="563"/>
      <c r="K41" s="564">
        <v>1</v>
      </c>
      <c r="L41" s="589">
        <v>151</v>
      </c>
      <c r="M41" s="565">
        <v>70</v>
      </c>
      <c r="N41" s="565">
        <v>173</v>
      </c>
      <c r="O41" s="566">
        <v>416</v>
      </c>
      <c r="P41" s="560">
        <v>1</v>
      </c>
      <c r="Q41" s="563"/>
      <c r="R41" s="560"/>
      <c r="S41" s="563">
        <v>1</v>
      </c>
      <c r="T41" s="560"/>
      <c r="U41" s="563">
        <v>1</v>
      </c>
      <c r="V41" s="567"/>
      <c r="W41" s="560">
        <v>1</v>
      </c>
      <c r="X41" s="560"/>
      <c r="Y41" s="563">
        <v>1</v>
      </c>
      <c r="Z41" s="563">
        <v>1</v>
      </c>
      <c r="AA41" s="563"/>
      <c r="AB41" s="559"/>
      <c r="AC41" s="559"/>
      <c r="AD41" s="559"/>
      <c r="AE41" s="559"/>
      <c r="AF41" s="559"/>
      <c r="AG41" s="559"/>
      <c r="AH41" s="563">
        <v>300</v>
      </c>
      <c r="AI41" s="563">
        <v>900</v>
      </c>
      <c r="AJ41" s="568">
        <v>227</v>
      </c>
      <c r="AK41" s="578" t="e">
        <f t="shared" ca="1" si="0"/>
        <v>#NAME?</v>
      </c>
      <c r="AL41" s="569">
        <v>757.5</v>
      </c>
      <c r="AM41" s="778" t="e">
        <f t="shared" ca="1" si="1"/>
        <v>#NAME?</v>
      </c>
      <c r="AN41" s="569">
        <v>59</v>
      </c>
      <c r="AO41" s="778" t="e">
        <f t="shared" ca="1" si="2"/>
        <v>#NAME?</v>
      </c>
      <c r="AP41" s="569">
        <v>67</v>
      </c>
      <c r="AQ41" s="778" t="e">
        <f t="shared" ca="1" si="3"/>
        <v>#NAME?</v>
      </c>
      <c r="AR41" s="569">
        <v>106</v>
      </c>
      <c r="AS41" s="571" t="e">
        <f t="shared" ca="1" si="4"/>
        <v>#NAME?</v>
      </c>
      <c r="AT41" s="570">
        <v>36.5</v>
      </c>
      <c r="AU41" s="779" t="e">
        <f t="shared" ca="1" si="5"/>
        <v>#NAME?</v>
      </c>
      <c r="AV41" s="578">
        <v>601</v>
      </c>
      <c r="AW41" s="781" t="e">
        <f t="shared" ca="1" si="6"/>
        <v>#NAME?</v>
      </c>
      <c r="AX41" s="571">
        <v>89</v>
      </c>
      <c r="AY41" s="779" t="e">
        <f t="shared" ca="1" si="7"/>
        <v>#NAME?</v>
      </c>
      <c r="AZ41" s="504">
        <v>9323.5</v>
      </c>
      <c r="BA41" s="470" t="e">
        <f t="shared" ca="1" si="8"/>
        <v>#NAME?</v>
      </c>
      <c r="BB41" s="559"/>
      <c r="BC41" s="563" t="s">
        <v>999</v>
      </c>
      <c r="BD41" s="560"/>
    </row>
    <row r="42" spans="1:56">
      <c r="A42" s="558" t="s">
        <v>3273</v>
      </c>
      <c r="B42" s="559"/>
      <c r="C42" s="559" t="s">
        <v>3401</v>
      </c>
      <c r="D42" s="560">
        <v>41</v>
      </c>
      <c r="E42" s="561" t="s">
        <v>1000</v>
      </c>
      <c r="F42" s="562">
        <v>40222</v>
      </c>
      <c r="G42" s="563">
        <v>1</v>
      </c>
      <c r="H42" s="563"/>
      <c r="I42" s="560"/>
      <c r="J42" s="563"/>
      <c r="K42" s="564">
        <v>1</v>
      </c>
      <c r="L42" s="589">
        <v>171</v>
      </c>
      <c r="M42" s="565">
        <v>75</v>
      </c>
      <c r="N42" s="565">
        <v>225</v>
      </c>
      <c r="O42" s="566">
        <v>766</v>
      </c>
      <c r="P42" s="560"/>
      <c r="Q42" s="563">
        <v>1</v>
      </c>
      <c r="R42" s="560"/>
      <c r="S42" s="563">
        <v>1</v>
      </c>
      <c r="T42" s="560"/>
      <c r="U42" s="563">
        <v>1</v>
      </c>
      <c r="V42" s="567"/>
      <c r="W42" s="560"/>
      <c r="X42" s="560">
        <v>1</v>
      </c>
      <c r="Y42" s="563">
        <v>1</v>
      </c>
      <c r="Z42" s="563"/>
      <c r="AA42" s="563">
        <v>1</v>
      </c>
      <c r="AB42" s="559"/>
      <c r="AC42" s="559"/>
      <c r="AD42" s="559"/>
      <c r="AE42" s="559"/>
      <c r="AF42" s="559"/>
      <c r="AG42" s="559"/>
      <c r="AH42" s="563">
        <v>300</v>
      </c>
      <c r="AI42" s="563">
        <v>1100</v>
      </c>
      <c r="AJ42" s="265">
        <v>4378.5</v>
      </c>
      <c r="AK42" s="578" t="e">
        <f t="shared" ca="1" si="0"/>
        <v>#NAME?</v>
      </c>
      <c r="AL42" s="264">
        <v>17833</v>
      </c>
      <c r="AM42" s="778" t="e">
        <f t="shared" ca="1" si="1"/>
        <v>#NAME?</v>
      </c>
      <c r="AN42" s="569">
        <v>85</v>
      </c>
      <c r="AO42" s="778" t="e">
        <f t="shared" ca="1" si="2"/>
        <v>#NAME?</v>
      </c>
      <c r="AP42" s="569">
        <v>69</v>
      </c>
      <c r="AQ42" s="778" t="e">
        <f t="shared" ca="1" si="3"/>
        <v>#NAME?</v>
      </c>
      <c r="AR42" s="569">
        <v>99</v>
      </c>
      <c r="AS42" s="571" t="e">
        <f t="shared" ca="1" si="4"/>
        <v>#NAME?</v>
      </c>
      <c r="AT42" s="570">
        <v>92.5</v>
      </c>
      <c r="AU42" s="779" t="e">
        <f t="shared" ca="1" si="5"/>
        <v>#NAME?</v>
      </c>
      <c r="AV42" s="283">
        <v>2590</v>
      </c>
      <c r="AW42" s="781" t="e">
        <f t="shared" ca="1" si="6"/>
        <v>#NAME?</v>
      </c>
      <c r="AX42" s="571">
        <v>948</v>
      </c>
      <c r="AY42" s="779" t="e">
        <f t="shared" ca="1" si="7"/>
        <v>#NAME?</v>
      </c>
      <c r="AZ42" s="577">
        <v>2474.5</v>
      </c>
      <c r="BA42" s="470" t="e">
        <f t="shared" ca="1" si="8"/>
        <v>#NAME?</v>
      </c>
      <c r="BB42" s="559"/>
      <c r="BC42" s="563" t="s">
        <v>1001</v>
      </c>
      <c r="BD42" s="560"/>
    </row>
    <row r="43" spans="1:56">
      <c r="A43" s="558" t="s">
        <v>3273</v>
      </c>
      <c r="B43" s="559"/>
      <c r="C43" s="559" t="s">
        <v>3401</v>
      </c>
      <c r="D43" s="560">
        <v>42</v>
      </c>
      <c r="E43" s="561" t="s">
        <v>1000</v>
      </c>
      <c r="F43" s="562">
        <v>40222</v>
      </c>
      <c r="G43" s="563"/>
      <c r="H43" s="563">
        <v>1</v>
      </c>
      <c r="I43" s="560"/>
      <c r="J43" s="563">
        <v>1</v>
      </c>
      <c r="K43" s="564"/>
      <c r="L43" s="589">
        <v>153</v>
      </c>
      <c r="M43" s="565">
        <v>68</v>
      </c>
      <c r="N43" s="565">
        <v>198</v>
      </c>
      <c r="O43" s="566">
        <v>428</v>
      </c>
      <c r="P43" s="560"/>
      <c r="Q43" s="563">
        <v>1</v>
      </c>
      <c r="R43" s="560"/>
      <c r="S43" s="563">
        <v>1</v>
      </c>
      <c r="T43" s="560"/>
      <c r="U43" s="563">
        <v>1</v>
      </c>
      <c r="V43" s="567"/>
      <c r="W43" s="560"/>
      <c r="X43" s="560">
        <v>1</v>
      </c>
      <c r="Y43" s="563">
        <v>1</v>
      </c>
      <c r="Z43" s="563">
        <v>1</v>
      </c>
      <c r="AA43" s="563"/>
      <c r="AB43" s="559"/>
      <c r="AC43" s="559"/>
      <c r="AD43" s="559"/>
      <c r="AE43" s="559"/>
      <c r="AF43" s="559"/>
      <c r="AG43" s="559"/>
      <c r="AH43" s="563">
        <v>300</v>
      </c>
      <c r="AI43" s="563">
        <v>600</v>
      </c>
      <c r="AJ43" s="568">
        <v>80</v>
      </c>
      <c r="AK43" s="578" t="e">
        <f t="shared" ca="1" si="0"/>
        <v>#NAME?</v>
      </c>
      <c r="AL43" s="569">
        <v>54.5</v>
      </c>
      <c r="AM43" s="778" t="e">
        <f t="shared" ca="1" si="1"/>
        <v>#NAME?</v>
      </c>
      <c r="AN43" s="569">
        <v>55</v>
      </c>
      <c r="AO43" s="778" t="e">
        <f t="shared" ca="1" si="2"/>
        <v>#NAME?</v>
      </c>
      <c r="AP43" s="569">
        <v>56</v>
      </c>
      <c r="AQ43" s="778" t="e">
        <f t="shared" ca="1" si="3"/>
        <v>#NAME?</v>
      </c>
      <c r="AR43" s="569">
        <v>100</v>
      </c>
      <c r="AS43" s="571" t="e">
        <f t="shared" ca="1" si="4"/>
        <v>#NAME?</v>
      </c>
      <c r="AT43" s="570">
        <v>45</v>
      </c>
      <c r="AU43" s="779" t="e">
        <f t="shared" ca="1" si="5"/>
        <v>#NAME?</v>
      </c>
      <c r="AV43" s="578">
        <v>145</v>
      </c>
      <c r="AW43" s="781" t="e">
        <f t="shared" ca="1" si="6"/>
        <v>#NAME?</v>
      </c>
      <c r="AX43" s="571">
        <v>78</v>
      </c>
      <c r="AY43" s="779" t="e">
        <f t="shared" ca="1" si="7"/>
        <v>#NAME?</v>
      </c>
      <c r="AZ43" s="577">
        <v>2188.5</v>
      </c>
      <c r="BA43" s="470" t="e">
        <f t="shared" ca="1" si="8"/>
        <v>#NAME?</v>
      </c>
      <c r="BB43" s="559"/>
      <c r="BC43" s="563" t="s">
        <v>1002</v>
      </c>
      <c r="BD43" s="560"/>
    </row>
    <row r="44" spans="1:56">
      <c r="A44" s="558" t="s">
        <v>3273</v>
      </c>
      <c r="B44" s="559"/>
      <c r="C44" s="559" t="s">
        <v>3401</v>
      </c>
      <c r="D44" s="560">
        <v>43</v>
      </c>
      <c r="E44" s="561" t="s">
        <v>1000</v>
      </c>
      <c r="F44" s="562">
        <v>40222</v>
      </c>
      <c r="G44" s="563">
        <v>1</v>
      </c>
      <c r="H44" s="563"/>
      <c r="I44" s="560"/>
      <c r="J44" s="563">
        <v>1</v>
      </c>
      <c r="K44" s="564"/>
      <c r="L44" s="589">
        <v>154</v>
      </c>
      <c r="M44" s="565">
        <v>70</v>
      </c>
      <c r="N44" s="565">
        <v>202</v>
      </c>
      <c r="O44" s="566">
        <v>422</v>
      </c>
      <c r="P44" s="560"/>
      <c r="Q44" s="563">
        <v>1</v>
      </c>
      <c r="R44" s="560"/>
      <c r="S44" s="563">
        <v>1</v>
      </c>
      <c r="T44" s="560"/>
      <c r="U44" s="563">
        <v>1</v>
      </c>
      <c r="V44" s="567"/>
      <c r="W44" s="560"/>
      <c r="X44" s="560">
        <v>1</v>
      </c>
      <c r="Y44" s="563">
        <v>1</v>
      </c>
      <c r="Z44" s="563"/>
      <c r="AA44" s="563">
        <v>1</v>
      </c>
      <c r="AB44" s="559"/>
      <c r="AC44" s="559"/>
      <c r="AD44" s="559"/>
      <c r="AE44" s="559"/>
      <c r="AF44" s="559"/>
      <c r="AG44" s="559"/>
      <c r="AH44" s="563">
        <v>300</v>
      </c>
      <c r="AI44" s="563">
        <v>1000</v>
      </c>
      <c r="AJ44" s="568">
        <v>164</v>
      </c>
      <c r="AK44" s="578" t="e">
        <f t="shared" ca="1" si="0"/>
        <v>#NAME?</v>
      </c>
      <c r="AL44" s="261">
        <v>1064.5</v>
      </c>
      <c r="AM44" s="778" t="e">
        <f t="shared" ca="1" si="1"/>
        <v>#NAME?</v>
      </c>
      <c r="AN44" s="569">
        <v>52</v>
      </c>
      <c r="AO44" s="778" t="e">
        <f t="shared" ca="1" si="2"/>
        <v>#NAME?</v>
      </c>
      <c r="AP44" s="569">
        <v>63</v>
      </c>
      <c r="AQ44" s="778" t="e">
        <f t="shared" ca="1" si="3"/>
        <v>#NAME?</v>
      </c>
      <c r="AR44" s="569">
        <v>107</v>
      </c>
      <c r="AS44" s="571" t="e">
        <f t="shared" ca="1" si="4"/>
        <v>#NAME?</v>
      </c>
      <c r="AT44" s="570">
        <v>46</v>
      </c>
      <c r="AU44" s="779" t="e">
        <f t="shared" ca="1" si="5"/>
        <v>#NAME?</v>
      </c>
      <c r="AV44" s="578">
        <v>736.5</v>
      </c>
      <c r="AW44" s="781" t="e">
        <f t="shared" ca="1" si="6"/>
        <v>#NAME?</v>
      </c>
      <c r="AX44" s="571">
        <v>243</v>
      </c>
      <c r="AY44" s="779" t="e">
        <f t="shared" ca="1" si="7"/>
        <v>#NAME?</v>
      </c>
      <c r="AZ44" s="577">
        <v>482</v>
      </c>
      <c r="BA44" s="470" t="e">
        <f t="shared" ca="1" si="8"/>
        <v>#NAME?</v>
      </c>
      <c r="BB44" s="559"/>
      <c r="BC44" s="563" t="s">
        <v>1003</v>
      </c>
      <c r="BD44" s="560"/>
    </row>
    <row r="45" spans="1:56">
      <c r="A45" s="558" t="s">
        <v>3273</v>
      </c>
      <c r="B45" s="559"/>
      <c r="C45" s="559" t="s">
        <v>3401</v>
      </c>
      <c r="D45" s="560">
        <v>44</v>
      </c>
      <c r="E45" s="561" t="s">
        <v>1000</v>
      </c>
      <c r="F45" s="562">
        <v>40222</v>
      </c>
      <c r="G45" s="563">
        <v>1</v>
      </c>
      <c r="H45" s="563"/>
      <c r="I45" s="560"/>
      <c r="J45" s="563"/>
      <c r="K45" s="564">
        <v>1</v>
      </c>
      <c r="L45" s="589">
        <v>165</v>
      </c>
      <c r="M45" s="565">
        <v>74</v>
      </c>
      <c r="N45" s="565">
        <v>215</v>
      </c>
      <c r="O45" s="566">
        <v>607</v>
      </c>
      <c r="P45" s="560"/>
      <c r="Q45" s="563">
        <v>1</v>
      </c>
      <c r="R45" s="560"/>
      <c r="S45" s="563">
        <v>1</v>
      </c>
      <c r="T45" s="560"/>
      <c r="U45" s="563">
        <v>1</v>
      </c>
      <c r="V45" s="567"/>
      <c r="W45" s="560"/>
      <c r="X45" s="560">
        <v>1</v>
      </c>
      <c r="Y45" s="563">
        <v>1</v>
      </c>
      <c r="Z45" s="563">
        <v>1</v>
      </c>
      <c r="AA45" s="563"/>
      <c r="AB45" s="559"/>
      <c r="AC45" s="559"/>
      <c r="AD45" s="559"/>
      <c r="AE45" s="559"/>
      <c r="AF45" s="559"/>
      <c r="AG45" s="559"/>
      <c r="AH45" s="563">
        <v>300</v>
      </c>
      <c r="AI45" s="563">
        <v>800</v>
      </c>
      <c r="AJ45" s="265">
        <v>4974</v>
      </c>
      <c r="AK45" s="578" t="e">
        <f t="shared" ca="1" si="0"/>
        <v>#NAME?</v>
      </c>
      <c r="AL45" s="264">
        <v>24099</v>
      </c>
      <c r="AM45" s="778" t="e">
        <f t="shared" ca="1" si="1"/>
        <v>#NAME?</v>
      </c>
      <c r="AN45" s="569">
        <v>227</v>
      </c>
      <c r="AO45" s="778" t="e">
        <f t="shared" ca="1" si="2"/>
        <v>#NAME?</v>
      </c>
      <c r="AP45" s="569">
        <v>106</v>
      </c>
      <c r="AQ45" s="778" t="e">
        <f t="shared" ca="1" si="3"/>
        <v>#NAME?</v>
      </c>
      <c r="AR45" s="569">
        <v>200</v>
      </c>
      <c r="AS45" s="571" t="e">
        <f t="shared" ca="1" si="4"/>
        <v>#NAME?</v>
      </c>
      <c r="AT45" s="570">
        <v>228</v>
      </c>
      <c r="AU45" s="779" t="e">
        <f t="shared" ca="1" si="5"/>
        <v>#NAME?</v>
      </c>
      <c r="AV45" s="578">
        <v>672</v>
      </c>
      <c r="AW45" s="781" t="e">
        <f t="shared" ca="1" si="6"/>
        <v>#NAME?</v>
      </c>
      <c r="AX45" s="571">
        <v>167</v>
      </c>
      <c r="AY45" s="779" t="e">
        <f t="shared" ca="1" si="7"/>
        <v>#NAME?</v>
      </c>
      <c r="AZ45" s="587">
        <v>10696</v>
      </c>
      <c r="BA45" s="470" t="e">
        <f t="shared" ca="1" si="8"/>
        <v>#NAME?</v>
      </c>
      <c r="BB45" s="559"/>
      <c r="BC45" s="563" t="s">
        <v>1004</v>
      </c>
      <c r="BD45" s="560"/>
    </row>
    <row r="46" spans="1:56">
      <c r="A46" s="558" t="s">
        <v>3273</v>
      </c>
      <c r="B46" s="559"/>
      <c r="C46" s="559" t="s">
        <v>3401</v>
      </c>
      <c r="D46" s="560">
        <v>45</v>
      </c>
      <c r="E46" s="561" t="s">
        <v>1000</v>
      </c>
      <c r="F46" s="562">
        <v>40222</v>
      </c>
      <c r="G46" s="563">
        <v>1</v>
      </c>
      <c r="H46" s="563"/>
      <c r="I46" s="560"/>
      <c r="J46" s="563">
        <v>1</v>
      </c>
      <c r="K46" s="564"/>
      <c r="L46" s="565">
        <v>153</v>
      </c>
      <c r="M46" s="565">
        <v>71</v>
      </c>
      <c r="N46" s="565">
        <v>205</v>
      </c>
      <c r="O46" s="566">
        <v>437</v>
      </c>
      <c r="P46" s="560"/>
      <c r="Q46" s="563">
        <v>1</v>
      </c>
      <c r="R46" s="560"/>
      <c r="S46" s="563">
        <v>1</v>
      </c>
      <c r="T46" s="560"/>
      <c r="U46" s="563">
        <v>1</v>
      </c>
      <c r="V46" s="567"/>
      <c r="W46" s="560"/>
      <c r="X46" s="560">
        <v>1</v>
      </c>
      <c r="Y46" s="563">
        <v>1</v>
      </c>
      <c r="Z46" s="563">
        <v>1</v>
      </c>
      <c r="AA46" s="563"/>
      <c r="AB46" s="559"/>
      <c r="AC46" s="559"/>
      <c r="AD46" s="559"/>
      <c r="AE46" s="559"/>
      <c r="AF46" s="559"/>
      <c r="AG46" s="559"/>
      <c r="AH46" s="563">
        <v>300</v>
      </c>
      <c r="AI46" s="563">
        <v>1100</v>
      </c>
      <c r="AJ46" s="568">
        <v>124</v>
      </c>
      <c r="AK46" s="578" t="e">
        <f t="shared" ca="1" si="0"/>
        <v>#NAME?</v>
      </c>
      <c r="AL46" s="569">
        <v>514</v>
      </c>
      <c r="AM46" s="778" t="e">
        <f t="shared" ca="1" si="1"/>
        <v>#NAME?</v>
      </c>
      <c r="AN46" s="569">
        <v>141</v>
      </c>
      <c r="AO46" s="778" t="e">
        <f t="shared" ca="1" si="2"/>
        <v>#NAME?</v>
      </c>
      <c r="AP46" s="569">
        <v>177.5</v>
      </c>
      <c r="AQ46" s="778" t="e">
        <f t="shared" ca="1" si="3"/>
        <v>#NAME?</v>
      </c>
      <c r="AR46" s="569">
        <v>146</v>
      </c>
      <c r="AS46" s="571" t="e">
        <f t="shared" ca="1" si="4"/>
        <v>#NAME?</v>
      </c>
      <c r="AT46" s="570">
        <v>106</v>
      </c>
      <c r="AU46" s="779" t="e">
        <f t="shared" ca="1" si="5"/>
        <v>#NAME?</v>
      </c>
      <c r="AV46" s="283">
        <v>2241</v>
      </c>
      <c r="AW46" s="781" t="e">
        <f t="shared" ca="1" si="6"/>
        <v>#NAME?</v>
      </c>
      <c r="AX46" s="571">
        <v>122.5</v>
      </c>
      <c r="AY46" s="779" t="e">
        <f t="shared" ca="1" si="7"/>
        <v>#NAME?</v>
      </c>
      <c r="AZ46" s="577">
        <v>2760.5</v>
      </c>
      <c r="BA46" s="470" t="e">
        <f t="shared" ca="1" si="8"/>
        <v>#NAME?</v>
      </c>
      <c r="BB46" s="559"/>
      <c r="BC46" s="563" t="s">
        <v>1005</v>
      </c>
      <c r="BD46" s="560"/>
    </row>
    <row r="47" spans="1:56">
      <c r="A47" s="558" t="s">
        <v>3273</v>
      </c>
      <c r="B47" s="559"/>
      <c r="C47" s="559" t="s">
        <v>3401</v>
      </c>
      <c r="D47" s="560">
        <v>46</v>
      </c>
      <c r="E47" s="561" t="s">
        <v>1000</v>
      </c>
      <c r="F47" s="562">
        <v>40222</v>
      </c>
      <c r="G47" s="563"/>
      <c r="H47" s="563">
        <v>1</v>
      </c>
      <c r="I47" s="560"/>
      <c r="J47" s="563">
        <v>1</v>
      </c>
      <c r="K47" s="564"/>
      <c r="L47" s="565">
        <v>149</v>
      </c>
      <c r="M47" s="565">
        <v>62</v>
      </c>
      <c r="N47" s="565">
        <v>185</v>
      </c>
      <c r="O47" s="566">
        <v>387</v>
      </c>
      <c r="P47" s="560"/>
      <c r="Q47" s="563">
        <v>1</v>
      </c>
      <c r="R47" s="560"/>
      <c r="S47" s="563">
        <v>1</v>
      </c>
      <c r="T47" s="560"/>
      <c r="U47" s="563">
        <v>1</v>
      </c>
      <c r="V47" s="567"/>
      <c r="W47" s="560">
        <v>1</v>
      </c>
      <c r="X47" s="560"/>
      <c r="Y47" s="563">
        <v>1</v>
      </c>
      <c r="Z47" s="563">
        <v>1</v>
      </c>
      <c r="AA47" s="563"/>
      <c r="AB47" s="559"/>
      <c r="AC47" s="559"/>
      <c r="AD47" s="559"/>
      <c r="AE47" s="559"/>
      <c r="AF47" s="559"/>
      <c r="AG47" s="559"/>
      <c r="AH47" s="563">
        <v>300</v>
      </c>
      <c r="AI47" s="563">
        <v>900</v>
      </c>
      <c r="AJ47" s="568">
        <v>75.5</v>
      </c>
      <c r="AK47" s="578" t="e">
        <f t="shared" ca="1" si="0"/>
        <v>#NAME?</v>
      </c>
      <c r="AL47" s="569">
        <v>64</v>
      </c>
      <c r="AM47" s="778" t="e">
        <f t="shared" ca="1" si="1"/>
        <v>#NAME?</v>
      </c>
      <c r="AN47" s="569">
        <v>55</v>
      </c>
      <c r="AO47" s="778" t="e">
        <f t="shared" ca="1" si="2"/>
        <v>#NAME?</v>
      </c>
      <c r="AP47" s="569">
        <v>153</v>
      </c>
      <c r="AQ47" s="778" t="e">
        <f t="shared" ca="1" si="3"/>
        <v>#NAME?</v>
      </c>
      <c r="AR47" s="569">
        <v>146</v>
      </c>
      <c r="AS47" s="571" t="e">
        <f t="shared" ca="1" si="4"/>
        <v>#NAME?</v>
      </c>
      <c r="AT47" s="570">
        <v>28</v>
      </c>
      <c r="AU47" s="779" t="e">
        <f t="shared" ca="1" si="5"/>
        <v>#NAME?</v>
      </c>
      <c r="AV47" s="578">
        <v>379</v>
      </c>
      <c r="AW47" s="781" t="e">
        <f t="shared" ca="1" si="6"/>
        <v>#NAME?</v>
      </c>
      <c r="AX47" s="571">
        <v>82.5</v>
      </c>
      <c r="AY47" s="779" t="e">
        <f t="shared" ca="1" si="7"/>
        <v>#NAME?</v>
      </c>
      <c r="AZ47" s="577">
        <v>2230.5</v>
      </c>
      <c r="BA47" s="470" t="e">
        <f t="shared" ca="1" si="8"/>
        <v>#NAME?</v>
      </c>
      <c r="BB47" s="559"/>
      <c r="BC47" s="572" t="s">
        <v>1006</v>
      </c>
      <c r="BD47" s="560"/>
    </row>
    <row r="48" spans="1:56">
      <c r="A48" s="558" t="s">
        <v>3273</v>
      </c>
      <c r="B48" s="559"/>
      <c r="C48" s="559" t="s">
        <v>3401</v>
      </c>
      <c r="D48" s="560">
        <v>47</v>
      </c>
      <c r="E48" s="561" t="s">
        <v>1000</v>
      </c>
      <c r="F48" s="562">
        <v>40222</v>
      </c>
      <c r="G48" s="563"/>
      <c r="H48" s="563">
        <v>1</v>
      </c>
      <c r="I48" s="560"/>
      <c r="J48" s="563">
        <v>1</v>
      </c>
      <c r="K48" s="564"/>
      <c r="L48" s="565">
        <v>147</v>
      </c>
      <c r="M48" s="565">
        <v>63</v>
      </c>
      <c r="N48" s="565">
        <v>191</v>
      </c>
      <c r="O48" s="566">
        <v>378</v>
      </c>
      <c r="P48" s="560"/>
      <c r="Q48" s="563">
        <v>1</v>
      </c>
      <c r="R48" s="560"/>
      <c r="S48" s="563">
        <v>1</v>
      </c>
      <c r="T48" s="560"/>
      <c r="U48" s="563">
        <v>1</v>
      </c>
      <c r="V48" s="567"/>
      <c r="W48" s="560">
        <v>1</v>
      </c>
      <c r="X48" s="560"/>
      <c r="Y48" s="563">
        <v>1</v>
      </c>
      <c r="Z48" s="563">
        <v>1</v>
      </c>
      <c r="AA48" s="563"/>
      <c r="AB48" s="559"/>
      <c r="AC48" s="559"/>
      <c r="AD48" s="559"/>
      <c r="AE48" s="559"/>
      <c r="AF48" s="559"/>
      <c r="AG48" s="559"/>
      <c r="AH48" s="563">
        <v>300</v>
      </c>
      <c r="AI48" s="563">
        <v>800</v>
      </c>
      <c r="AJ48" s="568">
        <v>65</v>
      </c>
      <c r="AK48" s="578" t="e">
        <f t="shared" ca="1" si="0"/>
        <v>#NAME?</v>
      </c>
      <c r="AL48" s="569">
        <v>566.5</v>
      </c>
      <c r="AM48" s="778" t="e">
        <f t="shared" ca="1" si="1"/>
        <v>#NAME?</v>
      </c>
      <c r="AN48" s="569">
        <v>60</v>
      </c>
      <c r="AO48" s="778" t="e">
        <f t="shared" ca="1" si="2"/>
        <v>#NAME?</v>
      </c>
      <c r="AP48" s="569">
        <v>53.5</v>
      </c>
      <c r="AQ48" s="778" t="e">
        <f t="shared" ca="1" si="3"/>
        <v>#NAME?</v>
      </c>
      <c r="AR48" s="569">
        <v>97</v>
      </c>
      <c r="AS48" s="571" t="e">
        <f t="shared" ca="1" si="4"/>
        <v>#NAME?</v>
      </c>
      <c r="AT48" s="570">
        <v>47</v>
      </c>
      <c r="AU48" s="779" t="e">
        <f t="shared" ca="1" si="5"/>
        <v>#NAME?</v>
      </c>
      <c r="AV48" s="578">
        <v>96</v>
      </c>
      <c r="AW48" s="781" t="e">
        <f t="shared" ca="1" si="6"/>
        <v>#NAME?</v>
      </c>
      <c r="AX48" s="571">
        <v>56</v>
      </c>
      <c r="AY48" s="779" t="e">
        <f t="shared" ca="1" si="7"/>
        <v>#NAME?</v>
      </c>
      <c r="AZ48" s="577">
        <v>2191</v>
      </c>
      <c r="BA48" s="470" t="e">
        <f t="shared" ca="1" si="8"/>
        <v>#NAME?</v>
      </c>
      <c r="BB48" s="559"/>
      <c r="BC48" s="563" t="s">
        <v>1007</v>
      </c>
      <c r="BD48" s="560"/>
    </row>
    <row r="49" spans="1:56">
      <c r="A49" s="558" t="s">
        <v>3273</v>
      </c>
      <c r="B49" s="559"/>
      <c r="C49" s="559" t="s">
        <v>3401</v>
      </c>
      <c r="D49" s="560">
        <v>48</v>
      </c>
      <c r="E49" s="561" t="s">
        <v>1000</v>
      </c>
      <c r="F49" s="562">
        <v>40222</v>
      </c>
      <c r="G49" s="563">
        <v>1</v>
      </c>
      <c r="H49" s="563"/>
      <c r="I49" s="560"/>
      <c r="J49" s="563"/>
      <c r="K49" s="564">
        <v>1</v>
      </c>
      <c r="L49" s="565">
        <v>172</v>
      </c>
      <c r="M49" s="565">
        <v>74</v>
      </c>
      <c r="N49" s="565">
        <v>228</v>
      </c>
      <c r="O49" s="566">
        <v>739</v>
      </c>
      <c r="P49" s="560"/>
      <c r="Q49" s="563">
        <v>1</v>
      </c>
      <c r="R49" s="560"/>
      <c r="S49" s="563">
        <v>1</v>
      </c>
      <c r="T49" s="560"/>
      <c r="U49" s="563">
        <v>1</v>
      </c>
      <c r="V49" s="567"/>
      <c r="W49" s="560"/>
      <c r="X49" s="560">
        <v>1</v>
      </c>
      <c r="Y49" s="563">
        <v>1</v>
      </c>
      <c r="Z49" s="563">
        <v>1</v>
      </c>
      <c r="AA49" s="563"/>
      <c r="AB49" s="559"/>
      <c r="AC49" s="559"/>
      <c r="AD49" s="559"/>
      <c r="AE49" s="559"/>
      <c r="AF49" s="559"/>
      <c r="AG49" s="559"/>
      <c r="AH49" s="563">
        <v>300</v>
      </c>
      <c r="AI49" s="563">
        <v>1000</v>
      </c>
      <c r="AJ49" s="568">
        <v>618</v>
      </c>
      <c r="AK49" s="578" t="e">
        <f t="shared" ca="1" si="0"/>
        <v>#NAME?</v>
      </c>
      <c r="AL49" s="261">
        <v>4505</v>
      </c>
      <c r="AM49" s="778" t="e">
        <f t="shared" ca="1" si="1"/>
        <v>#NAME?</v>
      </c>
      <c r="AN49" s="569">
        <v>82</v>
      </c>
      <c r="AO49" s="778" t="e">
        <f t="shared" ca="1" si="2"/>
        <v>#NAME?</v>
      </c>
      <c r="AP49" s="569">
        <v>45.5</v>
      </c>
      <c r="AQ49" s="778" t="e">
        <f t="shared" ca="1" si="3"/>
        <v>#NAME?</v>
      </c>
      <c r="AR49" s="569">
        <v>109.5</v>
      </c>
      <c r="AS49" s="571" t="e">
        <f t="shared" ca="1" si="4"/>
        <v>#NAME?</v>
      </c>
      <c r="AT49" s="570">
        <v>54</v>
      </c>
      <c r="AU49" s="779" t="e">
        <f t="shared" ca="1" si="5"/>
        <v>#NAME?</v>
      </c>
      <c r="AV49" s="578">
        <v>638</v>
      </c>
      <c r="AW49" s="781" t="e">
        <f t="shared" ca="1" si="6"/>
        <v>#NAME?</v>
      </c>
      <c r="AX49" s="571">
        <v>70</v>
      </c>
      <c r="AY49" s="779" t="e">
        <f t="shared" ca="1" si="7"/>
        <v>#NAME?</v>
      </c>
      <c r="AZ49" s="504">
        <v>5990.5</v>
      </c>
      <c r="BA49" s="470" t="e">
        <f t="shared" ca="1" si="8"/>
        <v>#NAME?</v>
      </c>
      <c r="BB49" s="559"/>
      <c r="BC49" s="563" t="s">
        <v>1008</v>
      </c>
      <c r="BD49" s="560"/>
    </row>
    <row r="50" spans="1:56">
      <c r="A50" s="558" t="s">
        <v>3273</v>
      </c>
      <c r="B50" s="559"/>
      <c r="C50" s="559" t="s">
        <v>3401</v>
      </c>
      <c r="D50" s="560">
        <v>49</v>
      </c>
      <c r="E50" s="561" t="s">
        <v>1000</v>
      </c>
      <c r="F50" s="562">
        <v>40222</v>
      </c>
      <c r="G50" s="563">
        <v>1</v>
      </c>
      <c r="H50" s="563"/>
      <c r="I50" s="560"/>
      <c r="J50" s="563">
        <v>1</v>
      </c>
      <c r="K50" s="564"/>
      <c r="L50" s="565">
        <v>155</v>
      </c>
      <c r="M50" s="565">
        <v>67</v>
      </c>
      <c r="N50" s="565">
        <v>201</v>
      </c>
      <c r="O50" s="566">
        <v>401</v>
      </c>
      <c r="P50" s="560"/>
      <c r="Q50" s="563">
        <v>1</v>
      </c>
      <c r="R50" s="560"/>
      <c r="S50" s="563">
        <v>1</v>
      </c>
      <c r="T50" s="560"/>
      <c r="U50" s="563">
        <v>1</v>
      </c>
      <c r="V50" s="567"/>
      <c r="W50" s="560"/>
      <c r="X50" s="560">
        <v>1</v>
      </c>
      <c r="Y50" s="563">
        <v>1</v>
      </c>
      <c r="Z50" s="563">
        <v>1</v>
      </c>
      <c r="AA50" s="563"/>
      <c r="AB50" s="559"/>
      <c r="AC50" s="559"/>
      <c r="AD50" s="559"/>
      <c r="AE50" s="559"/>
      <c r="AF50" s="559"/>
      <c r="AG50" s="559"/>
      <c r="AH50" s="563">
        <v>300</v>
      </c>
      <c r="AI50" s="579">
        <v>1000</v>
      </c>
      <c r="AJ50" s="568">
        <v>83</v>
      </c>
      <c r="AK50" s="578" t="e">
        <f t="shared" ca="1" si="0"/>
        <v>#NAME?</v>
      </c>
      <c r="AL50" s="569">
        <v>59.5</v>
      </c>
      <c r="AM50" s="778" t="e">
        <f t="shared" ca="1" si="1"/>
        <v>#NAME?</v>
      </c>
      <c r="AN50" s="569">
        <v>52</v>
      </c>
      <c r="AO50" s="778" t="e">
        <f t="shared" ca="1" si="2"/>
        <v>#NAME?</v>
      </c>
      <c r="AP50" s="569">
        <v>70</v>
      </c>
      <c r="AQ50" s="778" t="e">
        <f t="shared" ca="1" si="3"/>
        <v>#NAME?</v>
      </c>
      <c r="AR50" s="569">
        <v>81</v>
      </c>
      <c r="AS50" s="571" t="e">
        <f t="shared" ca="1" si="4"/>
        <v>#NAME?</v>
      </c>
      <c r="AT50" s="570">
        <v>83</v>
      </c>
      <c r="AU50" s="779" t="e">
        <f t="shared" ca="1" si="5"/>
        <v>#NAME?</v>
      </c>
      <c r="AV50" s="578">
        <v>339</v>
      </c>
      <c r="AW50" s="781" t="e">
        <f t="shared" ca="1" si="6"/>
        <v>#NAME?</v>
      </c>
      <c r="AX50" s="571">
        <v>69</v>
      </c>
      <c r="AY50" s="779" t="e">
        <f t="shared" ca="1" si="7"/>
        <v>#NAME?</v>
      </c>
      <c r="AZ50" s="577">
        <v>494</v>
      </c>
      <c r="BA50" s="470" t="e">
        <f t="shared" ca="1" si="8"/>
        <v>#NAME?</v>
      </c>
      <c r="BB50" s="559"/>
      <c r="BC50" s="563" t="s">
        <v>1009</v>
      </c>
      <c r="BD50" s="560"/>
    </row>
    <row r="51" spans="1:56">
      <c r="A51" s="558" t="s">
        <v>3273</v>
      </c>
      <c r="B51" s="559"/>
      <c r="C51" s="559" t="s">
        <v>3401</v>
      </c>
      <c r="D51" s="560">
        <v>50</v>
      </c>
      <c r="E51" s="561" t="s">
        <v>1000</v>
      </c>
      <c r="F51" s="562">
        <v>40222</v>
      </c>
      <c r="G51" s="563"/>
      <c r="H51" s="563">
        <v>1</v>
      </c>
      <c r="I51" s="560"/>
      <c r="J51" s="563"/>
      <c r="K51" s="564">
        <v>1</v>
      </c>
      <c r="L51" s="565">
        <v>175</v>
      </c>
      <c r="M51" s="565">
        <v>74</v>
      </c>
      <c r="N51" s="565">
        <v>212</v>
      </c>
      <c r="O51" s="566">
        <v>695</v>
      </c>
      <c r="P51" s="560">
        <v>1</v>
      </c>
      <c r="Q51" s="563"/>
      <c r="R51" s="560">
        <v>1</v>
      </c>
      <c r="S51" s="563"/>
      <c r="T51" s="560"/>
      <c r="U51" s="563">
        <v>1</v>
      </c>
      <c r="V51" s="567"/>
      <c r="W51" s="560">
        <v>1</v>
      </c>
      <c r="X51" s="560"/>
      <c r="Y51" s="563">
        <v>1</v>
      </c>
      <c r="Z51" s="563">
        <v>1</v>
      </c>
      <c r="AA51" s="563"/>
      <c r="AB51" s="559"/>
      <c r="AC51" s="559"/>
      <c r="AD51" s="559"/>
      <c r="AE51" s="559"/>
      <c r="AF51" s="559"/>
      <c r="AG51" s="559"/>
      <c r="AH51" s="563">
        <v>300</v>
      </c>
      <c r="AI51" s="563">
        <v>900</v>
      </c>
      <c r="AJ51" s="265">
        <v>6603</v>
      </c>
      <c r="AK51" s="578" t="e">
        <f t="shared" ca="1" si="0"/>
        <v>#NAME?</v>
      </c>
      <c r="AL51" s="264">
        <v>18594.5</v>
      </c>
      <c r="AM51" s="778" t="e">
        <f t="shared" ca="1" si="1"/>
        <v>#NAME?</v>
      </c>
      <c r="AN51" s="569">
        <v>236</v>
      </c>
      <c r="AO51" s="778" t="e">
        <f t="shared" ca="1" si="2"/>
        <v>#NAME?</v>
      </c>
      <c r="AP51" s="569">
        <v>448</v>
      </c>
      <c r="AQ51" s="778" t="e">
        <f t="shared" ca="1" si="3"/>
        <v>#NAME?</v>
      </c>
      <c r="AR51" s="569">
        <v>195</v>
      </c>
      <c r="AS51" s="571" t="e">
        <f t="shared" ca="1" si="4"/>
        <v>#NAME?</v>
      </c>
      <c r="AT51" s="266">
        <v>1190.5</v>
      </c>
      <c r="AU51" s="779" t="e">
        <f t="shared" ca="1" si="5"/>
        <v>#NAME?</v>
      </c>
      <c r="AV51" s="283">
        <v>5492</v>
      </c>
      <c r="AW51" s="781" t="e">
        <f t="shared" ca="1" si="6"/>
        <v>#NAME?</v>
      </c>
      <c r="AX51" s="269">
        <v>3404</v>
      </c>
      <c r="AY51" s="779" t="e">
        <f t="shared" ca="1" si="7"/>
        <v>#NAME?</v>
      </c>
      <c r="AZ51" s="504">
        <v>8414</v>
      </c>
      <c r="BA51" s="470" t="e">
        <f t="shared" ca="1" si="8"/>
        <v>#NAME?</v>
      </c>
      <c r="BB51" s="559"/>
      <c r="BC51" s="563" t="s">
        <v>1010</v>
      </c>
      <c r="BD51" s="560"/>
    </row>
    <row r="52" spans="1:56">
      <c r="A52" s="558" t="s">
        <v>3273</v>
      </c>
      <c r="B52" s="559"/>
      <c r="C52" s="559" t="s">
        <v>3401</v>
      </c>
      <c r="D52" s="560">
        <v>51</v>
      </c>
      <c r="E52" s="561" t="s">
        <v>1000</v>
      </c>
      <c r="F52" s="562">
        <v>40222</v>
      </c>
      <c r="G52" s="563"/>
      <c r="H52" s="563">
        <v>1</v>
      </c>
      <c r="I52" s="560"/>
      <c r="J52" s="563"/>
      <c r="K52" s="564">
        <v>1</v>
      </c>
      <c r="L52" s="565">
        <v>170</v>
      </c>
      <c r="M52" s="565">
        <v>71</v>
      </c>
      <c r="N52" s="565">
        <v>215</v>
      </c>
      <c r="O52" s="590">
        <v>695</v>
      </c>
      <c r="P52" s="560">
        <v>1</v>
      </c>
      <c r="Q52" s="563"/>
      <c r="R52" s="560">
        <v>1</v>
      </c>
      <c r="S52" s="563"/>
      <c r="T52" s="560"/>
      <c r="U52" s="563">
        <v>1</v>
      </c>
      <c r="V52" s="567"/>
      <c r="W52" s="560"/>
      <c r="X52" s="560">
        <v>1</v>
      </c>
      <c r="Y52" s="563">
        <v>1</v>
      </c>
      <c r="Z52" s="563">
        <v>1</v>
      </c>
      <c r="AA52" s="563"/>
      <c r="AB52" s="559"/>
      <c r="AC52" s="559"/>
      <c r="AD52" s="559"/>
      <c r="AE52" s="559"/>
      <c r="AF52" s="559"/>
      <c r="AG52" s="559"/>
      <c r="AH52" s="563">
        <v>300</v>
      </c>
      <c r="AI52" s="563">
        <v>800</v>
      </c>
      <c r="AJ52" s="568">
        <v>104</v>
      </c>
      <c r="AK52" s="578" t="e">
        <f t="shared" ca="1" si="0"/>
        <v>#NAME?</v>
      </c>
      <c r="AL52" s="569">
        <v>235</v>
      </c>
      <c r="AM52" s="778" t="e">
        <f t="shared" ca="1" si="1"/>
        <v>#NAME?</v>
      </c>
      <c r="AN52" s="569">
        <v>54</v>
      </c>
      <c r="AO52" s="778" t="e">
        <f t="shared" ca="1" si="2"/>
        <v>#NAME?</v>
      </c>
      <c r="AP52" s="569">
        <v>91</v>
      </c>
      <c r="AQ52" s="778" t="e">
        <f t="shared" ca="1" si="3"/>
        <v>#NAME?</v>
      </c>
      <c r="AR52" s="569">
        <v>109</v>
      </c>
      <c r="AS52" s="571" t="e">
        <f t="shared" ca="1" si="4"/>
        <v>#NAME?</v>
      </c>
      <c r="AT52" s="570">
        <v>44</v>
      </c>
      <c r="AU52" s="779" t="e">
        <f t="shared" ca="1" si="5"/>
        <v>#NAME?</v>
      </c>
      <c r="AV52" s="578">
        <v>99.5</v>
      </c>
      <c r="AW52" s="781" t="e">
        <f t="shared" ca="1" si="6"/>
        <v>#NAME?</v>
      </c>
      <c r="AX52" s="571">
        <v>82</v>
      </c>
      <c r="AY52" s="779" t="e">
        <f t="shared" ca="1" si="7"/>
        <v>#NAME?</v>
      </c>
      <c r="AZ52" s="577">
        <v>3229</v>
      </c>
      <c r="BA52" s="470" t="e">
        <f t="shared" ca="1" si="8"/>
        <v>#NAME?</v>
      </c>
      <c r="BB52" s="559"/>
      <c r="BC52" s="563" t="s">
        <v>1011</v>
      </c>
      <c r="BD52" s="560"/>
    </row>
    <row r="53" spans="1:56">
      <c r="A53" s="558" t="s">
        <v>3273</v>
      </c>
      <c r="B53" s="559"/>
      <c r="C53" s="559" t="s">
        <v>3401</v>
      </c>
      <c r="D53" s="560">
        <v>52</v>
      </c>
      <c r="E53" s="561" t="s">
        <v>1012</v>
      </c>
      <c r="F53" s="562">
        <v>40223</v>
      </c>
      <c r="G53" s="591"/>
      <c r="H53" s="591">
        <v>1</v>
      </c>
      <c r="I53" s="592"/>
      <c r="J53" s="591"/>
      <c r="K53" s="564">
        <v>1</v>
      </c>
      <c r="L53" s="593">
        <v>168</v>
      </c>
      <c r="M53" s="593">
        <v>69</v>
      </c>
      <c r="N53" s="593">
        <v>221</v>
      </c>
      <c r="O53" s="590">
        <v>658</v>
      </c>
      <c r="P53" s="592">
        <v>1</v>
      </c>
      <c r="Q53" s="563"/>
      <c r="R53" s="592">
        <v>1</v>
      </c>
      <c r="S53" s="563"/>
      <c r="T53" s="592"/>
      <c r="U53" s="563">
        <v>1</v>
      </c>
      <c r="V53" s="594"/>
      <c r="W53" s="560">
        <v>1</v>
      </c>
      <c r="X53" s="592"/>
      <c r="Y53" s="563">
        <v>1</v>
      </c>
      <c r="Z53" s="591">
        <v>1</v>
      </c>
      <c r="AA53" s="591"/>
      <c r="AB53" s="559"/>
      <c r="AC53" s="559"/>
      <c r="AD53" s="559"/>
      <c r="AE53" s="559"/>
      <c r="AF53" s="559"/>
      <c r="AG53" s="559"/>
      <c r="AH53" s="563">
        <v>300</v>
      </c>
      <c r="AI53" s="591">
        <v>600</v>
      </c>
      <c r="AJ53" s="265">
        <v>9171</v>
      </c>
      <c r="AK53" s="578" t="e">
        <f t="shared" ca="1" si="0"/>
        <v>#NAME?</v>
      </c>
      <c r="AL53" s="264">
        <v>26466.5</v>
      </c>
      <c r="AM53" s="778" t="e">
        <f t="shared" ca="1" si="1"/>
        <v>#NAME?</v>
      </c>
      <c r="AN53" s="569">
        <v>217</v>
      </c>
      <c r="AO53" s="778" t="e">
        <f t="shared" ca="1" si="2"/>
        <v>#NAME?</v>
      </c>
      <c r="AP53" s="569">
        <v>527</v>
      </c>
      <c r="AQ53" s="778" t="e">
        <f t="shared" ca="1" si="3"/>
        <v>#NAME?</v>
      </c>
      <c r="AR53" s="261">
        <v>1412</v>
      </c>
      <c r="AS53" s="571" t="e">
        <f t="shared" ca="1" si="4"/>
        <v>#NAME?</v>
      </c>
      <c r="AT53" s="570">
        <v>54</v>
      </c>
      <c r="AU53" s="779" t="e">
        <f t="shared" ca="1" si="5"/>
        <v>#NAME?</v>
      </c>
      <c r="AV53" s="578">
        <v>533</v>
      </c>
      <c r="AW53" s="781" t="e">
        <f t="shared" ca="1" si="6"/>
        <v>#NAME?</v>
      </c>
      <c r="AX53" s="571">
        <v>422</v>
      </c>
      <c r="AY53" s="779" t="e">
        <f t="shared" ca="1" si="7"/>
        <v>#NAME?</v>
      </c>
      <c r="AZ53" s="504">
        <v>5291.5</v>
      </c>
      <c r="BA53" s="470" t="e">
        <f t="shared" ca="1" si="8"/>
        <v>#NAME?</v>
      </c>
      <c r="BB53" s="559"/>
      <c r="BC53" s="591" t="s">
        <v>1013</v>
      </c>
      <c r="BD53" s="592"/>
    </row>
    <row r="54" spans="1:56">
      <c r="A54" s="558" t="s">
        <v>3273</v>
      </c>
      <c r="B54" s="559"/>
      <c r="C54" s="559" t="s">
        <v>3401</v>
      </c>
      <c r="D54" s="580">
        <v>53</v>
      </c>
      <c r="E54" s="581" t="s">
        <v>1012</v>
      </c>
      <c r="F54" s="562">
        <v>40223</v>
      </c>
      <c r="G54" s="582"/>
      <c r="H54" s="582">
        <v>1</v>
      </c>
      <c r="I54" s="580"/>
      <c r="J54" s="582"/>
      <c r="K54" s="583">
        <v>1</v>
      </c>
      <c r="L54" s="584">
        <v>165</v>
      </c>
      <c r="M54" s="584">
        <v>70</v>
      </c>
      <c r="N54" s="584">
        <v>220</v>
      </c>
      <c r="O54" s="585">
        <v>566</v>
      </c>
      <c r="P54" s="580">
        <v>1</v>
      </c>
      <c r="Q54" s="582"/>
      <c r="R54" s="580"/>
      <c r="S54" s="582">
        <v>1</v>
      </c>
      <c r="T54" s="580"/>
      <c r="U54" s="582">
        <v>1</v>
      </c>
      <c r="V54" s="586"/>
      <c r="W54" s="580">
        <v>1</v>
      </c>
      <c r="X54" s="580"/>
      <c r="Y54" s="582">
        <v>1</v>
      </c>
      <c r="Z54" s="582">
        <v>1</v>
      </c>
      <c r="AA54" s="582"/>
      <c r="AB54" s="559"/>
      <c r="AC54" s="559"/>
      <c r="AD54" s="559"/>
      <c r="AE54" s="559"/>
      <c r="AF54" s="559"/>
      <c r="AG54" s="559"/>
      <c r="AH54" s="563">
        <v>300</v>
      </c>
      <c r="AI54" s="591">
        <v>900</v>
      </c>
      <c r="AJ54" s="568">
        <v>99</v>
      </c>
      <c r="AK54" s="578" t="e">
        <f t="shared" ca="1" si="0"/>
        <v>#NAME?</v>
      </c>
      <c r="AL54" s="569">
        <v>163</v>
      </c>
      <c r="AM54" s="778" t="e">
        <f t="shared" ca="1" si="1"/>
        <v>#NAME?</v>
      </c>
      <c r="AN54" s="569">
        <v>133</v>
      </c>
      <c r="AO54" s="778" t="e">
        <f t="shared" ca="1" si="2"/>
        <v>#NAME?</v>
      </c>
      <c r="AP54" s="569">
        <v>222</v>
      </c>
      <c r="AQ54" s="778" t="e">
        <f t="shared" ca="1" si="3"/>
        <v>#NAME?</v>
      </c>
      <c r="AR54" s="569">
        <v>117</v>
      </c>
      <c r="AS54" s="571" t="e">
        <f t="shared" ca="1" si="4"/>
        <v>#NAME?</v>
      </c>
      <c r="AT54" s="570">
        <v>123.5</v>
      </c>
      <c r="AU54" s="779" t="e">
        <f t="shared" ca="1" si="5"/>
        <v>#NAME?</v>
      </c>
      <c r="AV54" s="578">
        <v>322</v>
      </c>
      <c r="AW54" s="781" t="e">
        <f t="shared" ca="1" si="6"/>
        <v>#NAME?</v>
      </c>
      <c r="AX54" s="571">
        <v>74</v>
      </c>
      <c r="AY54" s="779" t="e">
        <f t="shared" ca="1" si="7"/>
        <v>#NAME?</v>
      </c>
      <c r="AZ54" s="504">
        <v>4478</v>
      </c>
      <c r="BA54" s="470" t="e">
        <f t="shared" ca="1" si="8"/>
        <v>#NAME?</v>
      </c>
      <c r="BB54" s="559"/>
      <c r="BC54" s="591" t="s">
        <v>1014</v>
      </c>
      <c r="BD54" s="580" t="s">
        <v>339</v>
      </c>
    </row>
    <row r="55" spans="1:56">
      <c r="A55" s="558" t="s">
        <v>3273</v>
      </c>
      <c r="B55" s="559"/>
      <c r="C55" s="559" t="s">
        <v>3401</v>
      </c>
      <c r="D55" s="560">
        <v>54</v>
      </c>
      <c r="E55" s="561" t="s">
        <v>1012</v>
      </c>
      <c r="F55" s="562">
        <v>40223</v>
      </c>
      <c r="G55" s="591">
        <v>1</v>
      </c>
      <c r="H55" s="591"/>
      <c r="I55" s="592"/>
      <c r="J55" s="591"/>
      <c r="K55" s="564">
        <v>1</v>
      </c>
      <c r="L55" s="593">
        <v>169</v>
      </c>
      <c r="M55" s="593">
        <v>72</v>
      </c>
      <c r="N55" s="593">
        <v>222</v>
      </c>
      <c r="O55" s="590">
        <v>625</v>
      </c>
      <c r="P55" s="592"/>
      <c r="Q55" s="563">
        <v>1</v>
      </c>
      <c r="R55" s="592"/>
      <c r="S55" s="563">
        <v>1</v>
      </c>
      <c r="T55" s="592"/>
      <c r="U55" s="563">
        <v>1</v>
      </c>
      <c r="V55" s="594"/>
      <c r="W55" s="560">
        <v>1</v>
      </c>
      <c r="X55" s="592"/>
      <c r="Y55" s="563">
        <v>1</v>
      </c>
      <c r="Z55" s="591">
        <v>1</v>
      </c>
      <c r="AA55" s="591"/>
      <c r="AB55" s="559"/>
      <c r="AC55" s="559"/>
      <c r="AD55" s="559"/>
      <c r="AE55" s="559"/>
      <c r="AF55" s="559"/>
      <c r="AG55" s="559"/>
      <c r="AH55" s="563">
        <v>300</v>
      </c>
      <c r="AI55" s="591">
        <v>900</v>
      </c>
      <c r="AJ55" s="568">
        <v>74</v>
      </c>
      <c r="AK55" s="578" t="e">
        <f t="shared" ca="1" si="0"/>
        <v>#NAME?</v>
      </c>
      <c r="AL55" s="569">
        <v>151</v>
      </c>
      <c r="AM55" s="778" t="e">
        <f t="shared" ca="1" si="1"/>
        <v>#NAME?</v>
      </c>
      <c r="AN55" s="569">
        <v>69.5</v>
      </c>
      <c r="AO55" s="778" t="e">
        <f t="shared" ca="1" si="2"/>
        <v>#NAME?</v>
      </c>
      <c r="AP55" s="569">
        <v>110</v>
      </c>
      <c r="AQ55" s="778" t="e">
        <f t="shared" ca="1" si="3"/>
        <v>#NAME?</v>
      </c>
      <c r="AR55" s="569">
        <v>113.5</v>
      </c>
      <c r="AS55" s="571" t="e">
        <f t="shared" ca="1" si="4"/>
        <v>#NAME?</v>
      </c>
      <c r="AT55" s="570">
        <v>85</v>
      </c>
      <c r="AU55" s="779" t="e">
        <f t="shared" ca="1" si="5"/>
        <v>#NAME?</v>
      </c>
      <c r="AV55" s="283">
        <v>1297</v>
      </c>
      <c r="AW55" s="781" t="e">
        <f t="shared" ca="1" si="6"/>
        <v>#NAME?</v>
      </c>
      <c r="AX55" s="571">
        <v>133</v>
      </c>
      <c r="AY55" s="779" t="e">
        <f t="shared" ca="1" si="7"/>
        <v>#NAME?</v>
      </c>
      <c r="AZ55" s="504">
        <v>8583</v>
      </c>
      <c r="BA55" s="470" t="e">
        <f t="shared" ca="1" si="8"/>
        <v>#NAME?</v>
      </c>
      <c r="BB55" s="559"/>
      <c r="BC55" s="591" t="s">
        <v>1015</v>
      </c>
      <c r="BD55" s="592"/>
    </row>
    <row r="56" spans="1:56">
      <c r="A56" s="558" t="s">
        <v>3273</v>
      </c>
      <c r="B56" s="559"/>
      <c r="C56" s="559" t="s">
        <v>3401</v>
      </c>
      <c r="D56" s="560">
        <v>55</v>
      </c>
      <c r="E56" s="561" t="s">
        <v>1012</v>
      </c>
      <c r="F56" s="562">
        <v>40223</v>
      </c>
      <c r="G56" s="591"/>
      <c r="H56" s="591">
        <v>1</v>
      </c>
      <c r="I56" s="592"/>
      <c r="J56" s="591">
        <v>1</v>
      </c>
      <c r="K56" s="564"/>
      <c r="L56" s="593">
        <v>151</v>
      </c>
      <c r="M56" s="593">
        <v>70</v>
      </c>
      <c r="N56" s="593">
        <v>202</v>
      </c>
      <c r="O56" s="590">
        <v>418</v>
      </c>
      <c r="P56" s="592"/>
      <c r="Q56" s="563">
        <v>1</v>
      </c>
      <c r="R56" s="592"/>
      <c r="S56" s="563">
        <v>1</v>
      </c>
      <c r="T56" s="592"/>
      <c r="U56" s="563">
        <v>1</v>
      </c>
      <c r="V56" s="594"/>
      <c r="W56" s="560"/>
      <c r="X56" s="592">
        <v>1</v>
      </c>
      <c r="Y56" s="563">
        <v>1</v>
      </c>
      <c r="Z56" s="591">
        <v>1</v>
      </c>
      <c r="AA56" s="591"/>
      <c r="AB56" s="559"/>
      <c r="AC56" s="559"/>
      <c r="AD56" s="559"/>
      <c r="AE56" s="559"/>
      <c r="AF56" s="559"/>
      <c r="AG56" s="559"/>
      <c r="AH56" s="563">
        <v>300</v>
      </c>
      <c r="AI56" s="591">
        <v>600</v>
      </c>
      <c r="AJ56" s="568">
        <v>101</v>
      </c>
      <c r="AK56" s="578" t="e">
        <f t="shared" ca="1" si="0"/>
        <v>#NAME?</v>
      </c>
      <c r="AL56" s="569">
        <v>123</v>
      </c>
      <c r="AM56" s="778" t="e">
        <f t="shared" ca="1" si="1"/>
        <v>#NAME?</v>
      </c>
      <c r="AN56" s="569">
        <v>60</v>
      </c>
      <c r="AO56" s="778" t="e">
        <f t="shared" ca="1" si="2"/>
        <v>#NAME?</v>
      </c>
      <c r="AP56" s="569">
        <v>71</v>
      </c>
      <c r="AQ56" s="778" t="e">
        <f t="shared" ca="1" si="3"/>
        <v>#NAME?</v>
      </c>
      <c r="AR56" s="569">
        <v>104</v>
      </c>
      <c r="AS56" s="571" t="e">
        <f t="shared" ca="1" si="4"/>
        <v>#NAME?</v>
      </c>
      <c r="AT56" s="570">
        <v>63</v>
      </c>
      <c r="AU56" s="779" t="e">
        <f t="shared" ca="1" si="5"/>
        <v>#NAME?</v>
      </c>
      <c r="AV56" s="578">
        <v>304.5</v>
      </c>
      <c r="AW56" s="781" t="e">
        <f t="shared" ca="1" si="6"/>
        <v>#NAME?</v>
      </c>
      <c r="AX56" s="571">
        <v>63</v>
      </c>
      <c r="AY56" s="779" t="e">
        <f t="shared" ca="1" si="7"/>
        <v>#NAME?</v>
      </c>
      <c r="AZ56" s="577">
        <v>350</v>
      </c>
      <c r="BA56" s="470" t="e">
        <f t="shared" ca="1" si="8"/>
        <v>#NAME?</v>
      </c>
      <c r="BB56" s="559"/>
      <c r="BC56" s="591" t="s">
        <v>1016</v>
      </c>
      <c r="BD56" s="592"/>
    </row>
    <row r="57" spans="1:56">
      <c r="A57" s="558" t="s">
        <v>3273</v>
      </c>
      <c r="B57" s="559"/>
      <c r="C57" s="559" t="s">
        <v>3401</v>
      </c>
      <c r="D57" s="560">
        <v>56</v>
      </c>
      <c r="E57" s="561" t="s">
        <v>1012</v>
      </c>
      <c r="F57" s="562">
        <v>40223</v>
      </c>
      <c r="G57" s="591">
        <v>1</v>
      </c>
      <c r="H57" s="591"/>
      <c r="I57" s="592"/>
      <c r="J57" s="591">
        <v>1</v>
      </c>
      <c r="K57" s="564"/>
      <c r="L57" s="593">
        <v>155</v>
      </c>
      <c r="M57" s="593">
        <v>70</v>
      </c>
      <c r="N57" s="593">
        <v>201</v>
      </c>
      <c r="O57" s="590">
        <v>448</v>
      </c>
      <c r="P57" s="592"/>
      <c r="Q57" s="563">
        <v>1</v>
      </c>
      <c r="R57" s="592"/>
      <c r="S57" s="563">
        <v>1</v>
      </c>
      <c r="T57" s="592"/>
      <c r="U57" s="563">
        <v>1</v>
      </c>
      <c r="V57" s="594"/>
      <c r="W57" s="560"/>
      <c r="X57" s="592">
        <v>1</v>
      </c>
      <c r="Y57" s="563">
        <v>1</v>
      </c>
      <c r="Z57" s="591">
        <v>1</v>
      </c>
      <c r="AA57" s="591"/>
      <c r="AB57" s="559"/>
      <c r="AC57" s="559"/>
      <c r="AD57" s="559"/>
      <c r="AE57" s="559"/>
      <c r="AF57" s="559"/>
      <c r="AG57" s="559"/>
      <c r="AH57" s="563">
        <v>300</v>
      </c>
      <c r="AI57" s="591">
        <v>1100</v>
      </c>
      <c r="AJ57" s="568">
        <v>80</v>
      </c>
      <c r="AK57" s="578" t="e">
        <f t="shared" ca="1" si="0"/>
        <v>#NAME?</v>
      </c>
      <c r="AL57" s="569">
        <v>140.5</v>
      </c>
      <c r="AM57" s="778" t="e">
        <f t="shared" ca="1" si="1"/>
        <v>#NAME?</v>
      </c>
      <c r="AN57" s="569">
        <v>51</v>
      </c>
      <c r="AO57" s="778" t="e">
        <f t="shared" ca="1" si="2"/>
        <v>#NAME?</v>
      </c>
      <c r="AP57" s="569">
        <v>52</v>
      </c>
      <c r="AQ57" s="778" t="e">
        <f t="shared" ca="1" si="3"/>
        <v>#NAME?</v>
      </c>
      <c r="AR57" s="569">
        <v>104</v>
      </c>
      <c r="AS57" s="571" t="e">
        <f t="shared" ca="1" si="4"/>
        <v>#NAME?</v>
      </c>
      <c r="AT57" s="570">
        <v>46</v>
      </c>
      <c r="AU57" s="779" t="e">
        <f t="shared" ca="1" si="5"/>
        <v>#NAME?</v>
      </c>
      <c r="AV57" s="578">
        <v>980</v>
      </c>
      <c r="AW57" s="781" t="e">
        <f t="shared" ca="1" si="6"/>
        <v>#NAME?</v>
      </c>
      <c r="AX57" s="571">
        <v>69</v>
      </c>
      <c r="AY57" s="779" t="e">
        <f t="shared" ca="1" si="7"/>
        <v>#NAME?</v>
      </c>
      <c r="AZ57" s="577">
        <v>386</v>
      </c>
      <c r="BA57" s="470" t="e">
        <f t="shared" ca="1" si="8"/>
        <v>#NAME?</v>
      </c>
      <c r="BB57" s="559"/>
      <c r="BC57" s="591" t="s">
        <v>1017</v>
      </c>
      <c r="BD57" s="592"/>
    </row>
    <row r="58" spans="1:56">
      <c r="A58" s="558" t="s">
        <v>3273</v>
      </c>
      <c r="B58" s="559"/>
      <c r="C58" s="559" t="s">
        <v>3401</v>
      </c>
      <c r="D58" s="560">
        <v>57</v>
      </c>
      <c r="E58" s="561" t="s">
        <v>1018</v>
      </c>
      <c r="F58" s="562">
        <v>40224</v>
      </c>
      <c r="G58" s="591">
        <v>1</v>
      </c>
      <c r="H58" s="591"/>
      <c r="I58" s="592"/>
      <c r="J58" s="591"/>
      <c r="K58" s="564">
        <v>1</v>
      </c>
      <c r="L58" s="593">
        <v>165</v>
      </c>
      <c r="M58" s="593">
        <v>72</v>
      </c>
      <c r="N58" s="593">
        <v>225</v>
      </c>
      <c r="O58" s="590">
        <v>711</v>
      </c>
      <c r="P58" s="592"/>
      <c r="Q58" s="563">
        <v>1</v>
      </c>
      <c r="R58" s="592"/>
      <c r="S58" s="563">
        <v>1</v>
      </c>
      <c r="T58" s="592"/>
      <c r="U58" s="563">
        <v>1</v>
      </c>
      <c r="V58" s="594"/>
      <c r="W58" s="592"/>
      <c r="X58" s="592">
        <v>1</v>
      </c>
      <c r="Y58" s="563">
        <v>1</v>
      </c>
      <c r="Z58" s="591">
        <v>1</v>
      </c>
      <c r="AA58" s="591"/>
      <c r="AB58" s="559"/>
      <c r="AC58" s="559"/>
      <c r="AD58" s="559"/>
      <c r="AE58" s="559"/>
      <c r="AF58" s="559"/>
      <c r="AG58" s="559"/>
      <c r="AH58" s="563">
        <v>300</v>
      </c>
      <c r="AI58" s="591">
        <v>1100</v>
      </c>
      <c r="AJ58" s="568">
        <v>73</v>
      </c>
      <c r="AK58" s="578" t="e">
        <f t="shared" ca="1" si="0"/>
        <v>#NAME?</v>
      </c>
      <c r="AL58" s="569">
        <v>73.5</v>
      </c>
      <c r="AM58" s="778" t="e">
        <f t="shared" ca="1" si="1"/>
        <v>#NAME?</v>
      </c>
      <c r="AN58" s="569">
        <v>81</v>
      </c>
      <c r="AO58" s="778" t="e">
        <f t="shared" ca="1" si="2"/>
        <v>#NAME?</v>
      </c>
      <c r="AP58" s="569">
        <v>62.5</v>
      </c>
      <c r="AQ58" s="778" t="e">
        <f t="shared" ca="1" si="3"/>
        <v>#NAME?</v>
      </c>
      <c r="AR58" s="569">
        <v>113</v>
      </c>
      <c r="AS58" s="571" t="e">
        <f t="shared" ca="1" si="4"/>
        <v>#NAME?</v>
      </c>
      <c r="AT58" s="570">
        <v>48</v>
      </c>
      <c r="AU58" s="779" t="e">
        <f t="shared" ca="1" si="5"/>
        <v>#NAME?</v>
      </c>
      <c r="AV58" s="578">
        <v>140</v>
      </c>
      <c r="AW58" s="781" t="e">
        <f t="shared" ca="1" si="6"/>
        <v>#NAME?</v>
      </c>
      <c r="AX58" s="571">
        <v>63</v>
      </c>
      <c r="AY58" s="779" t="e">
        <f t="shared" ca="1" si="7"/>
        <v>#NAME?</v>
      </c>
      <c r="AZ58" s="577">
        <v>3520</v>
      </c>
      <c r="BA58" s="470" t="e">
        <f t="shared" ca="1" si="8"/>
        <v>#NAME?</v>
      </c>
      <c r="BB58" s="559"/>
      <c r="BC58" s="591" t="s">
        <v>1019</v>
      </c>
      <c r="BD58" s="592"/>
    </row>
    <row r="59" spans="1:56">
      <c r="A59" s="558" t="s">
        <v>3273</v>
      </c>
      <c r="B59" s="559"/>
      <c r="C59" s="559" t="s">
        <v>3401</v>
      </c>
      <c r="D59" s="560">
        <v>58</v>
      </c>
      <c r="E59" s="561" t="s">
        <v>1018</v>
      </c>
      <c r="F59" s="562">
        <v>40224</v>
      </c>
      <c r="G59" s="591">
        <v>1</v>
      </c>
      <c r="H59" s="591"/>
      <c r="I59" s="592"/>
      <c r="J59" s="591"/>
      <c r="K59" s="564">
        <v>1</v>
      </c>
      <c r="L59" s="593">
        <v>168</v>
      </c>
      <c r="M59" s="593">
        <v>72</v>
      </c>
      <c r="N59" s="593">
        <v>224</v>
      </c>
      <c r="O59" s="590">
        <v>664</v>
      </c>
      <c r="P59" s="592"/>
      <c r="Q59" s="563">
        <v>1</v>
      </c>
      <c r="R59" s="592"/>
      <c r="S59" s="563">
        <v>1</v>
      </c>
      <c r="T59" s="592"/>
      <c r="U59" s="563">
        <v>1</v>
      </c>
      <c r="V59" s="594"/>
      <c r="W59" s="592"/>
      <c r="X59" s="592">
        <v>1</v>
      </c>
      <c r="Y59" s="563">
        <v>1</v>
      </c>
      <c r="Z59" s="591">
        <v>1</v>
      </c>
      <c r="AA59" s="591"/>
      <c r="AB59" s="559"/>
      <c r="AC59" s="559"/>
      <c r="AD59" s="559"/>
      <c r="AE59" s="559"/>
      <c r="AF59" s="559"/>
      <c r="AG59" s="559"/>
      <c r="AH59" s="563">
        <v>300</v>
      </c>
      <c r="AI59" s="591">
        <v>1000</v>
      </c>
      <c r="AJ59" s="568">
        <v>618</v>
      </c>
      <c r="AK59" s="578" t="e">
        <f t="shared" ca="1" si="0"/>
        <v>#NAME?</v>
      </c>
      <c r="AL59" s="264">
        <v>10797</v>
      </c>
      <c r="AM59" s="778" t="e">
        <f t="shared" ca="1" si="1"/>
        <v>#NAME?</v>
      </c>
      <c r="AN59" s="569">
        <v>61</v>
      </c>
      <c r="AO59" s="778" t="e">
        <f t="shared" ca="1" si="2"/>
        <v>#NAME?</v>
      </c>
      <c r="AP59" s="569">
        <v>71</v>
      </c>
      <c r="AQ59" s="778" t="e">
        <f t="shared" ca="1" si="3"/>
        <v>#NAME?</v>
      </c>
      <c r="AR59" s="569">
        <v>103</v>
      </c>
      <c r="AS59" s="571" t="e">
        <f t="shared" ca="1" si="4"/>
        <v>#NAME?</v>
      </c>
      <c r="AT59" s="570">
        <v>42</v>
      </c>
      <c r="AU59" s="779" t="e">
        <f t="shared" ca="1" si="5"/>
        <v>#NAME?</v>
      </c>
      <c r="AV59" s="578">
        <v>530.5</v>
      </c>
      <c r="AW59" s="781" t="e">
        <f t="shared" ca="1" si="6"/>
        <v>#NAME?</v>
      </c>
      <c r="AX59" s="571">
        <v>81</v>
      </c>
      <c r="AY59" s="779" t="e">
        <f t="shared" ca="1" si="7"/>
        <v>#NAME?</v>
      </c>
      <c r="AZ59" s="504">
        <v>4906</v>
      </c>
      <c r="BA59" s="470" t="e">
        <f t="shared" ca="1" si="8"/>
        <v>#NAME?</v>
      </c>
      <c r="BB59" s="559"/>
      <c r="BC59" s="591" t="s">
        <v>1020</v>
      </c>
      <c r="BD59" s="592"/>
    </row>
    <row r="60" spans="1:56">
      <c r="A60" s="558" t="s">
        <v>3273</v>
      </c>
      <c r="B60" s="559"/>
      <c r="C60" s="559" t="s">
        <v>3401</v>
      </c>
      <c r="D60" s="560">
        <v>59</v>
      </c>
      <c r="E60" s="561" t="s">
        <v>1018</v>
      </c>
      <c r="F60" s="562">
        <v>40224</v>
      </c>
      <c r="G60" s="591">
        <v>1</v>
      </c>
      <c r="H60" s="591"/>
      <c r="I60" s="592"/>
      <c r="J60" s="591"/>
      <c r="K60" s="564">
        <v>1</v>
      </c>
      <c r="L60" s="593">
        <v>169</v>
      </c>
      <c r="M60" s="593">
        <v>71</v>
      </c>
      <c r="N60" s="593">
        <v>215</v>
      </c>
      <c r="O60" s="590">
        <v>634</v>
      </c>
      <c r="P60" s="592"/>
      <c r="Q60" s="563">
        <v>1</v>
      </c>
      <c r="R60" s="592"/>
      <c r="S60" s="563">
        <v>1</v>
      </c>
      <c r="T60" s="592"/>
      <c r="U60" s="563">
        <v>1</v>
      </c>
      <c r="V60" s="594"/>
      <c r="W60" s="592"/>
      <c r="X60" s="592">
        <v>1</v>
      </c>
      <c r="Y60" s="563">
        <v>1</v>
      </c>
      <c r="Z60" s="591">
        <v>1</v>
      </c>
      <c r="AA60" s="591"/>
      <c r="AB60" s="559"/>
      <c r="AC60" s="559"/>
      <c r="AD60" s="559"/>
      <c r="AE60" s="559"/>
      <c r="AF60" s="559"/>
      <c r="AG60" s="559"/>
      <c r="AH60" s="563">
        <v>300</v>
      </c>
      <c r="AI60" s="591">
        <v>800</v>
      </c>
      <c r="AJ60" s="568">
        <v>93.5</v>
      </c>
      <c r="AK60" s="578" t="e">
        <f t="shared" ca="1" si="0"/>
        <v>#NAME?</v>
      </c>
      <c r="AL60" s="569">
        <v>122.5</v>
      </c>
      <c r="AM60" s="778" t="e">
        <f t="shared" ca="1" si="1"/>
        <v>#NAME?</v>
      </c>
      <c r="AN60" s="569">
        <v>211</v>
      </c>
      <c r="AO60" s="778" t="e">
        <f t="shared" ca="1" si="2"/>
        <v>#NAME?</v>
      </c>
      <c r="AP60" s="569">
        <v>579</v>
      </c>
      <c r="AQ60" s="778" t="e">
        <f t="shared" ca="1" si="3"/>
        <v>#NAME?</v>
      </c>
      <c r="AR60" s="569">
        <v>146</v>
      </c>
      <c r="AS60" s="571" t="e">
        <f t="shared" ca="1" si="4"/>
        <v>#NAME?</v>
      </c>
      <c r="AT60" s="570">
        <v>260</v>
      </c>
      <c r="AU60" s="779" t="e">
        <f t="shared" ca="1" si="5"/>
        <v>#NAME?</v>
      </c>
      <c r="AV60" s="578">
        <v>406</v>
      </c>
      <c r="AW60" s="781" t="e">
        <f t="shared" ca="1" si="6"/>
        <v>#NAME?</v>
      </c>
      <c r="AX60" s="571">
        <v>113</v>
      </c>
      <c r="AY60" s="779" t="e">
        <f t="shared" ca="1" si="7"/>
        <v>#NAME?</v>
      </c>
      <c r="AZ60" s="504">
        <v>7464</v>
      </c>
      <c r="BA60" s="470" t="e">
        <f t="shared" ca="1" si="8"/>
        <v>#NAME?</v>
      </c>
      <c r="BB60" s="559"/>
      <c r="BC60" s="591" t="s">
        <v>1021</v>
      </c>
      <c r="BD60" s="592"/>
    </row>
    <row r="61" spans="1:56">
      <c r="A61" s="558" t="s">
        <v>3273</v>
      </c>
      <c r="B61" s="559"/>
      <c r="C61" s="559" t="s">
        <v>3401</v>
      </c>
      <c r="D61" s="560">
        <v>60</v>
      </c>
      <c r="E61" s="561" t="s">
        <v>1018</v>
      </c>
      <c r="F61" s="562">
        <v>40224</v>
      </c>
      <c r="G61" s="591">
        <v>1</v>
      </c>
      <c r="H61" s="591"/>
      <c r="I61" s="592"/>
      <c r="J61" s="591"/>
      <c r="K61" s="564">
        <v>1</v>
      </c>
      <c r="L61" s="593">
        <v>168</v>
      </c>
      <c r="M61" s="593">
        <v>70</v>
      </c>
      <c r="N61" s="593">
        <v>220</v>
      </c>
      <c r="O61" s="590">
        <v>605</v>
      </c>
      <c r="P61" s="592"/>
      <c r="Q61" s="563">
        <v>1</v>
      </c>
      <c r="R61" s="592"/>
      <c r="S61" s="563">
        <v>1</v>
      </c>
      <c r="T61" s="592"/>
      <c r="U61" s="563">
        <v>1</v>
      </c>
      <c r="V61" s="594"/>
      <c r="W61" s="592">
        <v>1</v>
      </c>
      <c r="X61" s="592"/>
      <c r="Y61" s="563">
        <v>1</v>
      </c>
      <c r="Z61" s="591">
        <v>1</v>
      </c>
      <c r="AA61" s="591"/>
      <c r="AB61" s="559"/>
      <c r="AC61" s="559"/>
      <c r="AD61" s="559"/>
      <c r="AE61" s="559"/>
      <c r="AF61" s="559"/>
      <c r="AG61" s="559"/>
      <c r="AH61" s="563">
        <v>300</v>
      </c>
      <c r="AI61" s="591">
        <v>1200</v>
      </c>
      <c r="AJ61" s="568">
        <v>158</v>
      </c>
      <c r="AK61" s="578" t="e">
        <f t="shared" ca="1" si="0"/>
        <v>#NAME?</v>
      </c>
      <c r="AL61" s="569">
        <v>866</v>
      </c>
      <c r="AM61" s="778" t="e">
        <f t="shared" ca="1" si="1"/>
        <v>#NAME?</v>
      </c>
      <c r="AN61" s="569">
        <v>374</v>
      </c>
      <c r="AO61" s="778" t="e">
        <f t="shared" ca="1" si="2"/>
        <v>#NAME?</v>
      </c>
      <c r="AP61" s="261">
        <v>1163</v>
      </c>
      <c r="AQ61" s="778" t="e">
        <f t="shared" ca="1" si="3"/>
        <v>#NAME?</v>
      </c>
      <c r="AR61" s="569">
        <v>143</v>
      </c>
      <c r="AS61" s="571" t="e">
        <f t="shared" ca="1" si="4"/>
        <v>#NAME?</v>
      </c>
      <c r="AT61" s="570">
        <v>570</v>
      </c>
      <c r="AU61" s="779" t="e">
        <f t="shared" ca="1" si="5"/>
        <v>#NAME?</v>
      </c>
      <c r="AV61" s="283">
        <v>1060</v>
      </c>
      <c r="AW61" s="781" t="e">
        <f t="shared" ca="1" si="6"/>
        <v>#NAME?</v>
      </c>
      <c r="AX61" s="571">
        <v>155</v>
      </c>
      <c r="AY61" s="779" t="e">
        <f t="shared" ca="1" si="7"/>
        <v>#NAME?</v>
      </c>
      <c r="AZ61" s="577">
        <v>1921</v>
      </c>
      <c r="BA61" s="470" t="e">
        <f t="shared" ca="1" si="8"/>
        <v>#NAME?</v>
      </c>
      <c r="BB61" s="559"/>
      <c r="BC61" s="591" t="s">
        <v>1022</v>
      </c>
      <c r="BD61" s="592"/>
    </row>
    <row r="62" spans="1:56">
      <c r="A62" s="558" t="s">
        <v>3273</v>
      </c>
      <c r="B62" s="559"/>
      <c r="C62" s="559" t="s">
        <v>3401</v>
      </c>
      <c r="D62" s="560">
        <v>61</v>
      </c>
      <c r="E62" s="561" t="s">
        <v>1018</v>
      </c>
      <c r="F62" s="562">
        <v>40224</v>
      </c>
      <c r="G62" s="591">
        <v>1</v>
      </c>
      <c r="H62" s="591"/>
      <c r="I62" s="592"/>
      <c r="J62" s="591">
        <v>1</v>
      </c>
      <c r="K62" s="564"/>
      <c r="L62" s="593">
        <v>156</v>
      </c>
      <c r="M62" s="593">
        <v>68</v>
      </c>
      <c r="N62" s="593">
        <v>200</v>
      </c>
      <c r="O62" s="590">
        <v>443</v>
      </c>
      <c r="P62" s="592"/>
      <c r="Q62" s="563">
        <v>1</v>
      </c>
      <c r="R62" s="592"/>
      <c r="S62" s="563">
        <v>1</v>
      </c>
      <c r="T62" s="592"/>
      <c r="U62" s="563">
        <v>1</v>
      </c>
      <c r="V62" s="594"/>
      <c r="W62" s="592"/>
      <c r="X62" s="592">
        <v>1</v>
      </c>
      <c r="Y62" s="563">
        <v>1</v>
      </c>
      <c r="Z62" s="591">
        <v>1</v>
      </c>
      <c r="AA62" s="591"/>
      <c r="AB62" s="559"/>
      <c r="AC62" s="559"/>
      <c r="AD62" s="559"/>
      <c r="AE62" s="559"/>
      <c r="AF62" s="559"/>
      <c r="AG62" s="559"/>
      <c r="AH62" s="563">
        <v>300</v>
      </c>
      <c r="AI62" s="591">
        <v>1000</v>
      </c>
      <c r="AJ62" s="568">
        <v>77</v>
      </c>
      <c r="AK62" s="578" t="e">
        <f t="shared" ca="1" si="0"/>
        <v>#NAME?</v>
      </c>
      <c r="AL62" s="569">
        <v>170</v>
      </c>
      <c r="AM62" s="778" t="e">
        <f t="shared" ca="1" si="1"/>
        <v>#NAME?</v>
      </c>
      <c r="AN62" s="569">
        <v>47</v>
      </c>
      <c r="AO62" s="778" t="e">
        <f t="shared" ca="1" si="2"/>
        <v>#NAME?</v>
      </c>
      <c r="AP62" s="569">
        <v>84</v>
      </c>
      <c r="AQ62" s="778" t="e">
        <f t="shared" ca="1" si="3"/>
        <v>#NAME?</v>
      </c>
      <c r="AR62" s="569">
        <v>161</v>
      </c>
      <c r="AS62" s="571" t="e">
        <f t="shared" ca="1" si="4"/>
        <v>#NAME?</v>
      </c>
      <c r="AT62" s="570">
        <v>30</v>
      </c>
      <c r="AU62" s="779" t="e">
        <f t="shared" ca="1" si="5"/>
        <v>#NAME?</v>
      </c>
      <c r="AV62" s="578">
        <v>146</v>
      </c>
      <c r="AW62" s="781" t="e">
        <f t="shared" ca="1" si="6"/>
        <v>#NAME?</v>
      </c>
      <c r="AX62" s="571">
        <v>64</v>
      </c>
      <c r="AY62" s="779" t="e">
        <f t="shared" ca="1" si="7"/>
        <v>#NAME?</v>
      </c>
      <c r="AZ62" s="577">
        <v>2457</v>
      </c>
      <c r="BA62" s="470" t="e">
        <f t="shared" ca="1" si="8"/>
        <v>#NAME?</v>
      </c>
      <c r="BB62" s="559"/>
      <c r="BC62" s="591" t="s">
        <v>1023</v>
      </c>
      <c r="BD62" s="592"/>
    </row>
    <row r="63" spans="1:56">
      <c r="A63" s="558" t="s">
        <v>3273</v>
      </c>
      <c r="B63" s="559"/>
      <c r="C63" s="559" t="s">
        <v>3401</v>
      </c>
      <c r="D63" s="560">
        <v>62</v>
      </c>
      <c r="E63" s="561" t="s">
        <v>1018</v>
      </c>
      <c r="F63" s="562">
        <v>40224</v>
      </c>
      <c r="G63" s="591">
        <v>1</v>
      </c>
      <c r="H63" s="591"/>
      <c r="I63" s="592"/>
      <c r="J63" s="591"/>
      <c r="K63" s="564">
        <v>1</v>
      </c>
      <c r="L63" s="593">
        <v>175</v>
      </c>
      <c r="M63" s="593">
        <v>78</v>
      </c>
      <c r="N63" s="593">
        <v>232</v>
      </c>
      <c r="O63" s="590">
        <v>708</v>
      </c>
      <c r="P63" s="592"/>
      <c r="Q63" s="563">
        <v>1</v>
      </c>
      <c r="R63" s="592"/>
      <c r="S63" s="563">
        <v>1</v>
      </c>
      <c r="T63" s="592"/>
      <c r="U63" s="563">
        <v>1</v>
      </c>
      <c r="V63" s="594"/>
      <c r="W63" s="592"/>
      <c r="X63" s="592">
        <v>1</v>
      </c>
      <c r="Y63" s="563">
        <v>1</v>
      </c>
      <c r="Z63" s="591">
        <v>1</v>
      </c>
      <c r="AA63" s="591"/>
      <c r="AB63" s="559"/>
      <c r="AC63" s="559"/>
      <c r="AD63" s="559"/>
      <c r="AE63" s="559"/>
      <c r="AF63" s="559"/>
      <c r="AG63" s="559"/>
      <c r="AH63" s="563">
        <v>300</v>
      </c>
      <c r="AI63" s="591">
        <v>1100</v>
      </c>
      <c r="AJ63" s="265">
        <v>4211</v>
      </c>
      <c r="AK63" s="578" t="e">
        <f t="shared" ca="1" si="0"/>
        <v>#NAME?</v>
      </c>
      <c r="AL63" s="264">
        <v>25405</v>
      </c>
      <c r="AM63" s="778" t="e">
        <f t="shared" ca="1" si="1"/>
        <v>#NAME?</v>
      </c>
      <c r="AN63" s="569">
        <v>126</v>
      </c>
      <c r="AO63" s="778" t="e">
        <f t="shared" ca="1" si="2"/>
        <v>#NAME?</v>
      </c>
      <c r="AP63" s="569">
        <v>148</v>
      </c>
      <c r="AQ63" s="778" t="e">
        <f t="shared" ca="1" si="3"/>
        <v>#NAME?</v>
      </c>
      <c r="AR63" s="569">
        <v>184</v>
      </c>
      <c r="AS63" s="571" t="e">
        <f t="shared" ca="1" si="4"/>
        <v>#NAME?</v>
      </c>
      <c r="AT63" s="570">
        <v>65.5</v>
      </c>
      <c r="AU63" s="779" t="e">
        <f t="shared" ca="1" si="5"/>
        <v>#NAME?</v>
      </c>
      <c r="AV63" s="578">
        <v>258</v>
      </c>
      <c r="AW63" s="781" t="e">
        <f t="shared" ca="1" si="6"/>
        <v>#NAME?</v>
      </c>
      <c r="AX63" s="571">
        <v>147</v>
      </c>
      <c r="AY63" s="779" t="e">
        <f t="shared" ca="1" si="7"/>
        <v>#NAME?</v>
      </c>
      <c r="AZ63" s="504">
        <v>9988</v>
      </c>
      <c r="BA63" s="470" t="e">
        <f t="shared" ca="1" si="8"/>
        <v>#NAME?</v>
      </c>
      <c r="BB63" s="559"/>
      <c r="BC63" s="591" t="s">
        <v>1024</v>
      </c>
      <c r="BD63" s="592" t="s">
        <v>980</v>
      </c>
    </row>
    <row r="64" spans="1:56">
      <c r="A64" s="558" t="s">
        <v>3273</v>
      </c>
      <c r="B64" s="559"/>
      <c r="C64" s="559" t="s">
        <v>3401</v>
      </c>
      <c r="D64" s="560">
        <v>63</v>
      </c>
      <c r="E64" s="561" t="s">
        <v>1018</v>
      </c>
      <c r="F64" s="562">
        <v>40224</v>
      </c>
      <c r="G64" s="591">
        <v>1</v>
      </c>
      <c r="H64" s="591"/>
      <c r="I64" s="592"/>
      <c r="J64" s="591"/>
      <c r="K64" s="564">
        <v>1</v>
      </c>
      <c r="L64" s="593">
        <v>172</v>
      </c>
      <c r="M64" s="593">
        <v>74</v>
      </c>
      <c r="N64" s="593">
        <v>227</v>
      </c>
      <c r="O64" s="590">
        <v>761</v>
      </c>
      <c r="P64" s="592"/>
      <c r="Q64" s="563">
        <v>1</v>
      </c>
      <c r="R64" s="592"/>
      <c r="S64" s="563">
        <v>1</v>
      </c>
      <c r="T64" s="592"/>
      <c r="U64" s="563">
        <v>1</v>
      </c>
      <c r="V64" s="594"/>
      <c r="W64" s="592"/>
      <c r="X64" s="592">
        <v>1</v>
      </c>
      <c r="Y64" s="563">
        <v>1</v>
      </c>
      <c r="Z64" s="591">
        <v>1</v>
      </c>
      <c r="AA64" s="591"/>
      <c r="AB64" s="559"/>
      <c r="AC64" s="559"/>
      <c r="AD64" s="559"/>
      <c r="AE64" s="559"/>
      <c r="AF64" s="559"/>
      <c r="AG64" s="559"/>
      <c r="AH64" s="563">
        <v>300</v>
      </c>
      <c r="AI64" s="591">
        <v>800</v>
      </c>
      <c r="AJ64" s="265">
        <v>3065</v>
      </c>
      <c r="AK64" s="578" t="e">
        <f t="shared" ca="1" si="0"/>
        <v>#NAME?</v>
      </c>
      <c r="AL64" s="264">
        <v>19432.5</v>
      </c>
      <c r="AM64" s="778" t="e">
        <f t="shared" ca="1" si="1"/>
        <v>#NAME?</v>
      </c>
      <c r="AN64" s="569">
        <v>170</v>
      </c>
      <c r="AO64" s="778" t="e">
        <f t="shared" ca="1" si="2"/>
        <v>#NAME?</v>
      </c>
      <c r="AP64" s="569">
        <v>245</v>
      </c>
      <c r="AQ64" s="778" t="e">
        <f t="shared" ca="1" si="3"/>
        <v>#NAME?</v>
      </c>
      <c r="AR64" s="569">
        <v>221</v>
      </c>
      <c r="AS64" s="571" t="e">
        <f t="shared" ca="1" si="4"/>
        <v>#NAME?</v>
      </c>
      <c r="AT64" s="570">
        <v>170</v>
      </c>
      <c r="AU64" s="779" t="e">
        <f t="shared" ca="1" si="5"/>
        <v>#NAME?</v>
      </c>
      <c r="AV64" s="283">
        <v>2316</v>
      </c>
      <c r="AW64" s="781" t="e">
        <f t="shared" ca="1" si="6"/>
        <v>#NAME?</v>
      </c>
      <c r="AX64" s="571">
        <v>134.5</v>
      </c>
      <c r="AY64" s="779" t="e">
        <f t="shared" ca="1" si="7"/>
        <v>#NAME?</v>
      </c>
      <c r="AZ64" s="504">
        <v>4775</v>
      </c>
      <c r="BA64" s="470" t="e">
        <f t="shared" ca="1" si="8"/>
        <v>#NAME?</v>
      </c>
      <c r="BB64" s="559"/>
      <c r="BC64" s="591" t="s">
        <v>1025</v>
      </c>
      <c r="BD64" s="592"/>
    </row>
    <row r="65" spans="1:56">
      <c r="A65" s="558" t="s">
        <v>3273</v>
      </c>
      <c r="B65" s="559"/>
      <c r="C65" s="559" t="s">
        <v>3401</v>
      </c>
      <c r="D65" s="560">
        <v>64</v>
      </c>
      <c r="E65" s="561" t="s">
        <v>1018</v>
      </c>
      <c r="F65" s="562">
        <v>40224</v>
      </c>
      <c r="G65" s="591">
        <v>1</v>
      </c>
      <c r="H65" s="591"/>
      <c r="I65" s="592"/>
      <c r="J65" s="591"/>
      <c r="K65" s="564">
        <v>1</v>
      </c>
      <c r="L65" s="593">
        <v>169</v>
      </c>
      <c r="M65" s="593">
        <v>74</v>
      </c>
      <c r="N65" s="593">
        <v>220</v>
      </c>
      <c r="O65" s="590">
        <v>660</v>
      </c>
      <c r="P65" s="592"/>
      <c r="Q65" s="563">
        <v>1</v>
      </c>
      <c r="R65" s="592"/>
      <c r="S65" s="563">
        <v>1</v>
      </c>
      <c r="T65" s="592"/>
      <c r="U65" s="563">
        <v>1</v>
      </c>
      <c r="V65" s="594"/>
      <c r="W65" s="592"/>
      <c r="X65" s="592">
        <v>1</v>
      </c>
      <c r="Y65" s="563">
        <v>1</v>
      </c>
      <c r="Z65" s="591">
        <v>1</v>
      </c>
      <c r="AA65" s="591"/>
      <c r="AB65" s="559"/>
      <c r="AC65" s="559"/>
      <c r="AD65" s="559"/>
      <c r="AE65" s="559"/>
      <c r="AF65" s="559"/>
      <c r="AG65" s="559"/>
      <c r="AH65" s="563">
        <v>300</v>
      </c>
      <c r="AI65" s="591">
        <v>900</v>
      </c>
      <c r="AJ65" s="265">
        <v>3730</v>
      </c>
      <c r="AK65" s="578" t="e">
        <f t="shared" ca="1" si="0"/>
        <v>#NAME?</v>
      </c>
      <c r="AL65" s="264">
        <v>15692.5</v>
      </c>
      <c r="AM65" s="778" t="e">
        <f t="shared" ca="1" si="1"/>
        <v>#NAME?</v>
      </c>
      <c r="AN65" s="569">
        <v>158</v>
      </c>
      <c r="AO65" s="778" t="e">
        <f t="shared" ca="1" si="2"/>
        <v>#NAME?</v>
      </c>
      <c r="AP65" s="569">
        <v>79</v>
      </c>
      <c r="AQ65" s="778" t="e">
        <f t="shared" ca="1" si="3"/>
        <v>#NAME?</v>
      </c>
      <c r="AR65" s="569">
        <v>127</v>
      </c>
      <c r="AS65" s="571" t="e">
        <f t="shared" ca="1" si="4"/>
        <v>#NAME?</v>
      </c>
      <c r="AT65" s="570">
        <v>62</v>
      </c>
      <c r="AU65" s="779" t="e">
        <f t="shared" ca="1" si="5"/>
        <v>#NAME?</v>
      </c>
      <c r="AV65" s="578">
        <v>363</v>
      </c>
      <c r="AW65" s="781" t="e">
        <f t="shared" ca="1" si="6"/>
        <v>#NAME?</v>
      </c>
      <c r="AX65" s="571">
        <v>68</v>
      </c>
      <c r="AY65" s="779" t="e">
        <f t="shared" ca="1" si="7"/>
        <v>#NAME?</v>
      </c>
      <c r="AZ65" s="504">
        <v>8663</v>
      </c>
      <c r="BA65" s="470" t="e">
        <f t="shared" ca="1" si="8"/>
        <v>#NAME?</v>
      </c>
      <c r="BB65" s="559"/>
      <c r="BC65" s="591" t="s">
        <v>1026</v>
      </c>
      <c r="BD65" s="592"/>
    </row>
    <row r="66" spans="1:56">
      <c r="A66" s="558" t="s">
        <v>3273</v>
      </c>
      <c r="B66" s="559"/>
      <c r="C66" s="559" t="s">
        <v>3401</v>
      </c>
      <c r="D66" s="560">
        <v>65</v>
      </c>
      <c r="E66" s="561" t="s">
        <v>1018</v>
      </c>
      <c r="F66" s="562">
        <v>40224</v>
      </c>
      <c r="G66" s="591">
        <v>1</v>
      </c>
      <c r="H66" s="591"/>
      <c r="I66" s="592"/>
      <c r="J66" s="591"/>
      <c r="K66" s="564">
        <v>1</v>
      </c>
      <c r="L66" s="593">
        <v>168</v>
      </c>
      <c r="M66" s="593">
        <v>72</v>
      </c>
      <c r="N66" s="593">
        <v>225</v>
      </c>
      <c r="O66" s="590">
        <v>657</v>
      </c>
      <c r="P66" s="592"/>
      <c r="Q66" s="563">
        <v>1</v>
      </c>
      <c r="R66" s="592"/>
      <c r="S66" s="563">
        <v>1</v>
      </c>
      <c r="T66" s="592"/>
      <c r="U66" s="563">
        <v>1</v>
      </c>
      <c r="V66" s="594"/>
      <c r="W66" s="592"/>
      <c r="X66" s="592">
        <v>1</v>
      </c>
      <c r="Y66" s="563">
        <v>1</v>
      </c>
      <c r="Z66" s="591">
        <v>1</v>
      </c>
      <c r="AA66" s="591"/>
      <c r="AB66" s="559"/>
      <c r="AC66" s="559"/>
      <c r="AD66" s="559"/>
      <c r="AE66" s="559"/>
      <c r="AF66" s="559"/>
      <c r="AG66" s="559"/>
      <c r="AH66" s="563">
        <v>300</v>
      </c>
      <c r="AI66" s="591">
        <v>900</v>
      </c>
      <c r="AJ66" s="568">
        <v>99.5</v>
      </c>
      <c r="AK66" s="578" t="e">
        <f t="shared" ca="1" si="0"/>
        <v>#NAME?</v>
      </c>
      <c r="AL66" s="569">
        <v>319.5</v>
      </c>
      <c r="AM66" s="778" t="e">
        <f t="shared" ca="1" si="1"/>
        <v>#NAME?</v>
      </c>
      <c r="AN66" s="569">
        <v>78</v>
      </c>
      <c r="AO66" s="778" t="e">
        <f t="shared" ca="1" si="2"/>
        <v>#NAME?</v>
      </c>
      <c r="AP66" s="569">
        <v>70</v>
      </c>
      <c r="AQ66" s="778" t="e">
        <f t="shared" ca="1" si="3"/>
        <v>#NAME?</v>
      </c>
      <c r="AR66" s="569">
        <v>110</v>
      </c>
      <c r="AS66" s="571" t="e">
        <f t="shared" ca="1" si="4"/>
        <v>#NAME?</v>
      </c>
      <c r="AT66" s="570">
        <v>60</v>
      </c>
      <c r="AU66" s="779" t="e">
        <f t="shared" ca="1" si="5"/>
        <v>#NAME?</v>
      </c>
      <c r="AV66" s="578">
        <v>327</v>
      </c>
      <c r="AW66" s="781" t="e">
        <f t="shared" ca="1" si="6"/>
        <v>#NAME?</v>
      </c>
      <c r="AX66" s="571">
        <v>320</v>
      </c>
      <c r="AY66" s="779" t="e">
        <f t="shared" ca="1" si="7"/>
        <v>#NAME?</v>
      </c>
      <c r="AZ66" s="577">
        <v>3874</v>
      </c>
      <c r="BA66" s="470" t="e">
        <f t="shared" ca="1" si="8"/>
        <v>#NAME?</v>
      </c>
      <c r="BB66" s="559"/>
      <c r="BC66" s="591" t="s">
        <v>1027</v>
      </c>
      <c r="BD66" s="592"/>
    </row>
    <row r="67" spans="1:56">
      <c r="A67" s="558" t="s">
        <v>3273</v>
      </c>
      <c r="B67" s="559"/>
      <c r="C67" s="559" t="s">
        <v>3401</v>
      </c>
      <c r="D67" s="560">
        <v>66</v>
      </c>
      <c r="E67" s="561" t="s">
        <v>1018</v>
      </c>
      <c r="F67" s="562">
        <v>40224</v>
      </c>
      <c r="G67" s="591">
        <v>1</v>
      </c>
      <c r="H67" s="591"/>
      <c r="I67" s="592"/>
      <c r="J67" s="591"/>
      <c r="K67" s="564">
        <v>1</v>
      </c>
      <c r="L67" s="593">
        <v>168</v>
      </c>
      <c r="M67" s="593">
        <v>70</v>
      </c>
      <c r="N67" s="593">
        <v>228</v>
      </c>
      <c r="O67" s="590">
        <v>726</v>
      </c>
      <c r="P67" s="592"/>
      <c r="Q67" s="563">
        <v>1</v>
      </c>
      <c r="R67" s="592"/>
      <c r="S67" s="563">
        <v>1</v>
      </c>
      <c r="T67" s="592"/>
      <c r="U67" s="563">
        <v>1</v>
      </c>
      <c r="V67" s="594"/>
      <c r="W67" s="592"/>
      <c r="X67" s="592">
        <v>1</v>
      </c>
      <c r="Y67" s="563">
        <v>1</v>
      </c>
      <c r="Z67" s="591"/>
      <c r="AA67" s="591">
        <v>1</v>
      </c>
      <c r="AB67" s="559"/>
      <c r="AC67" s="559"/>
      <c r="AD67" s="559"/>
      <c r="AE67" s="559"/>
      <c r="AF67" s="559"/>
      <c r="AG67" s="559"/>
      <c r="AH67" s="563">
        <v>300</v>
      </c>
      <c r="AI67" s="591">
        <v>1000</v>
      </c>
      <c r="AJ67" s="568">
        <v>255.5</v>
      </c>
      <c r="AK67" s="578" t="e">
        <f t="shared" ref="AK67:AK101" ca="1" si="9">cellcOLOR(AJ67)</f>
        <v>#NAME?</v>
      </c>
      <c r="AL67" s="261">
        <v>1581</v>
      </c>
      <c r="AM67" s="778" t="e">
        <f t="shared" ref="AM67:AM101" ca="1" si="10">cellcOLOR(AL67)</f>
        <v>#NAME?</v>
      </c>
      <c r="AN67" s="569">
        <v>51</v>
      </c>
      <c r="AO67" s="778" t="e">
        <f t="shared" ref="AO67:AO101" ca="1" si="11">cellcOLOR(AN67)</f>
        <v>#NAME?</v>
      </c>
      <c r="AP67" s="569">
        <v>74</v>
      </c>
      <c r="AQ67" s="778" t="e">
        <f t="shared" ref="AQ67:AQ101" ca="1" si="12">cellcOLOR(AP67)</f>
        <v>#NAME?</v>
      </c>
      <c r="AR67" s="569">
        <v>106</v>
      </c>
      <c r="AS67" s="571" t="e">
        <f t="shared" ref="AS67:AS101" ca="1" si="13">cellcOLOR(AR67)</f>
        <v>#NAME?</v>
      </c>
      <c r="AT67" s="570">
        <v>43</v>
      </c>
      <c r="AU67" s="779" t="e">
        <f t="shared" ref="AU67:AU101" ca="1" si="14">cellcOLOR(AT67)</f>
        <v>#NAME?</v>
      </c>
      <c r="AV67" s="578">
        <v>513</v>
      </c>
      <c r="AW67" s="781" t="e">
        <f t="shared" ref="AW67:AW101" ca="1" si="15">cellcOLOR(AV67)</f>
        <v>#NAME?</v>
      </c>
      <c r="AX67" s="571">
        <v>83</v>
      </c>
      <c r="AY67" s="779" t="e">
        <f t="shared" ref="AY67:AY101" ca="1" si="16">cellcOLOR(AX67)</f>
        <v>#NAME?</v>
      </c>
      <c r="AZ67" s="504">
        <v>4016</v>
      </c>
      <c r="BA67" s="470" t="e">
        <f t="shared" ref="BA67:BA101" ca="1" si="17">cellcOLOR(AZ67)</f>
        <v>#NAME?</v>
      </c>
      <c r="BB67" s="559"/>
      <c r="BC67" s="591" t="s">
        <v>1028</v>
      </c>
      <c r="BD67" s="592"/>
    </row>
    <row r="68" spans="1:56">
      <c r="A68" s="558" t="s">
        <v>3273</v>
      </c>
      <c r="B68" s="559"/>
      <c r="C68" s="559" t="s">
        <v>3401</v>
      </c>
      <c r="D68" s="560">
        <v>67</v>
      </c>
      <c r="E68" s="561" t="s">
        <v>1018</v>
      </c>
      <c r="F68" s="562">
        <v>40224</v>
      </c>
      <c r="G68" s="591"/>
      <c r="H68" s="591">
        <v>1</v>
      </c>
      <c r="I68" s="592"/>
      <c r="J68" s="591"/>
      <c r="K68" s="564">
        <v>1</v>
      </c>
      <c r="L68" s="593">
        <v>169</v>
      </c>
      <c r="M68" s="593">
        <v>72</v>
      </c>
      <c r="N68" s="593">
        <v>220</v>
      </c>
      <c r="O68" s="590">
        <v>600</v>
      </c>
      <c r="P68" s="592">
        <v>1</v>
      </c>
      <c r="Q68" s="563"/>
      <c r="R68" s="592"/>
      <c r="S68" s="563">
        <v>1</v>
      </c>
      <c r="T68" s="592"/>
      <c r="U68" s="563">
        <v>1</v>
      </c>
      <c r="V68" s="594"/>
      <c r="W68" s="592">
        <v>1</v>
      </c>
      <c r="X68" s="592"/>
      <c r="Y68" s="563">
        <v>1</v>
      </c>
      <c r="Z68" s="591">
        <v>1</v>
      </c>
      <c r="AA68" s="591"/>
      <c r="AB68" s="559"/>
      <c r="AC68" s="559"/>
      <c r="AD68" s="559"/>
      <c r="AE68" s="559"/>
      <c r="AF68" s="559"/>
      <c r="AG68" s="559"/>
      <c r="AH68" s="563">
        <v>300</v>
      </c>
      <c r="AI68" s="591">
        <v>1000</v>
      </c>
      <c r="AJ68" s="265">
        <v>1866.5</v>
      </c>
      <c r="AK68" s="578" t="e">
        <f t="shared" ca="1" si="9"/>
        <v>#NAME?</v>
      </c>
      <c r="AL68" s="264">
        <v>10838.5</v>
      </c>
      <c r="AM68" s="778" t="e">
        <f t="shared" ca="1" si="10"/>
        <v>#NAME?</v>
      </c>
      <c r="AN68" s="569">
        <v>299</v>
      </c>
      <c r="AO68" s="778" t="e">
        <f t="shared" ca="1" si="11"/>
        <v>#NAME?</v>
      </c>
      <c r="AP68" s="261">
        <v>1052</v>
      </c>
      <c r="AQ68" s="778" t="e">
        <f t="shared" ca="1" si="12"/>
        <v>#NAME?</v>
      </c>
      <c r="AR68" s="569">
        <v>164</v>
      </c>
      <c r="AS68" s="571" t="e">
        <f t="shared" ca="1" si="13"/>
        <v>#NAME?</v>
      </c>
      <c r="AT68" s="570">
        <v>641</v>
      </c>
      <c r="AU68" s="779" t="e">
        <f t="shared" ca="1" si="14"/>
        <v>#NAME?</v>
      </c>
      <c r="AV68" s="283">
        <v>4186</v>
      </c>
      <c r="AW68" s="781" t="e">
        <f t="shared" ca="1" si="15"/>
        <v>#NAME?</v>
      </c>
      <c r="AX68" s="571">
        <v>805</v>
      </c>
      <c r="AY68" s="779" t="e">
        <f t="shared" ca="1" si="16"/>
        <v>#NAME?</v>
      </c>
      <c r="AZ68" s="577">
        <v>3528</v>
      </c>
      <c r="BA68" s="470" t="e">
        <f t="shared" ca="1" si="17"/>
        <v>#NAME?</v>
      </c>
      <c r="BB68" s="559"/>
      <c r="BC68" s="591" t="s">
        <v>1029</v>
      </c>
      <c r="BD68" s="592" t="s">
        <v>1030</v>
      </c>
    </row>
    <row r="69" spans="1:56">
      <c r="A69" s="558" t="s">
        <v>3273</v>
      </c>
      <c r="B69" s="559"/>
      <c r="C69" s="559" t="s">
        <v>3401</v>
      </c>
      <c r="D69" s="560">
        <v>68</v>
      </c>
      <c r="E69" s="561" t="s">
        <v>1018</v>
      </c>
      <c r="F69" s="562">
        <v>40224</v>
      </c>
      <c r="G69" s="591"/>
      <c r="H69" s="591">
        <v>1</v>
      </c>
      <c r="I69" s="592"/>
      <c r="J69" s="591"/>
      <c r="K69" s="564">
        <v>1</v>
      </c>
      <c r="L69" s="593">
        <v>172</v>
      </c>
      <c r="M69" s="593">
        <v>70</v>
      </c>
      <c r="N69" s="593">
        <v>215</v>
      </c>
      <c r="O69" s="590">
        <v>645</v>
      </c>
      <c r="P69" s="592">
        <v>1</v>
      </c>
      <c r="Q69" s="563"/>
      <c r="R69" s="592">
        <v>1</v>
      </c>
      <c r="S69" s="563"/>
      <c r="T69" s="592"/>
      <c r="U69" s="563">
        <v>1</v>
      </c>
      <c r="V69" s="594"/>
      <c r="W69" s="592"/>
      <c r="X69" s="592">
        <v>1</v>
      </c>
      <c r="Y69" s="563">
        <v>1</v>
      </c>
      <c r="Z69" s="591"/>
      <c r="AA69" s="591">
        <v>1</v>
      </c>
      <c r="AB69" s="559"/>
      <c r="AC69" s="559"/>
      <c r="AD69" s="559"/>
      <c r="AE69" s="559"/>
      <c r="AF69" s="559"/>
      <c r="AG69" s="559"/>
      <c r="AH69" s="563">
        <v>300</v>
      </c>
      <c r="AI69" s="591">
        <v>1000</v>
      </c>
      <c r="AJ69" s="265">
        <v>5215</v>
      </c>
      <c r="AK69" s="578" t="e">
        <f t="shared" ca="1" si="9"/>
        <v>#NAME?</v>
      </c>
      <c r="AL69" s="264">
        <v>21109</v>
      </c>
      <c r="AM69" s="778" t="e">
        <f t="shared" ca="1" si="10"/>
        <v>#NAME?</v>
      </c>
      <c r="AN69" s="569">
        <v>136</v>
      </c>
      <c r="AO69" s="778" t="e">
        <f t="shared" ca="1" si="11"/>
        <v>#NAME?</v>
      </c>
      <c r="AP69" s="569">
        <v>96</v>
      </c>
      <c r="AQ69" s="778" t="e">
        <f t="shared" ca="1" si="12"/>
        <v>#NAME?</v>
      </c>
      <c r="AR69" s="569">
        <v>131</v>
      </c>
      <c r="AS69" s="571" t="e">
        <f t="shared" ca="1" si="13"/>
        <v>#NAME?</v>
      </c>
      <c r="AT69" s="570">
        <v>113</v>
      </c>
      <c r="AU69" s="779" t="e">
        <f t="shared" ca="1" si="14"/>
        <v>#NAME?</v>
      </c>
      <c r="AV69" s="283">
        <v>3384</v>
      </c>
      <c r="AW69" s="781" t="e">
        <f t="shared" ca="1" si="15"/>
        <v>#NAME?</v>
      </c>
      <c r="AX69" s="571">
        <v>156</v>
      </c>
      <c r="AY69" s="779" t="e">
        <f t="shared" ca="1" si="16"/>
        <v>#NAME?</v>
      </c>
      <c r="AZ69" s="504">
        <v>4127</v>
      </c>
      <c r="BA69" s="470" t="e">
        <f t="shared" ca="1" si="17"/>
        <v>#NAME?</v>
      </c>
      <c r="BB69" s="559"/>
      <c r="BC69" s="591" t="s">
        <v>1031</v>
      </c>
      <c r="BD69" s="592"/>
    </row>
    <row r="70" spans="1:56">
      <c r="A70" s="558" t="s">
        <v>3273</v>
      </c>
      <c r="B70" s="559"/>
      <c r="C70" s="559" t="s">
        <v>3401</v>
      </c>
      <c r="D70" s="560">
        <v>69</v>
      </c>
      <c r="E70" s="595" t="s">
        <v>1032</v>
      </c>
      <c r="F70" s="562">
        <v>40225</v>
      </c>
      <c r="G70" s="591">
        <v>1</v>
      </c>
      <c r="H70" s="591"/>
      <c r="I70" s="592"/>
      <c r="J70" s="591"/>
      <c r="K70" s="564">
        <v>1</v>
      </c>
      <c r="L70" s="593">
        <v>172</v>
      </c>
      <c r="M70" s="593">
        <v>70</v>
      </c>
      <c r="N70" s="593">
        <v>222</v>
      </c>
      <c r="O70" s="590">
        <v>629</v>
      </c>
      <c r="P70" s="592"/>
      <c r="Q70" s="563">
        <v>1</v>
      </c>
      <c r="R70" s="592"/>
      <c r="S70" s="563">
        <v>1</v>
      </c>
      <c r="T70" s="592"/>
      <c r="U70" s="563">
        <v>1</v>
      </c>
      <c r="V70" s="594"/>
      <c r="W70" s="592"/>
      <c r="X70" s="592">
        <v>1</v>
      </c>
      <c r="Y70" s="563">
        <v>1</v>
      </c>
      <c r="Z70" s="591">
        <v>1</v>
      </c>
      <c r="AA70" s="591"/>
      <c r="AB70" s="559"/>
      <c r="AC70" s="559"/>
      <c r="AD70" s="559"/>
      <c r="AE70" s="559"/>
      <c r="AF70" s="559"/>
      <c r="AG70" s="559"/>
      <c r="AH70" s="563">
        <v>300</v>
      </c>
      <c r="AI70" s="591">
        <v>1000</v>
      </c>
      <c r="AJ70" s="265">
        <v>1911</v>
      </c>
      <c r="AK70" s="578" t="e">
        <f t="shared" ca="1" si="9"/>
        <v>#NAME?</v>
      </c>
      <c r="AL70" s="264">
        <v>15587</v>
      </c>
      <c r="AM70" s="778" t="e">
        <f t="shared" ca="1" si="10"/>
        <v>#NAME?</v>
      </c>
      <c r="AN70" s="569">
        <v>168</v>
      </c>
      <c r="AO70" s="778" t="e">
        <f t="shared" ca="1" si="11"/>
        <v>#NAME?</v>
      </c>
      <c r="AP70" s="261">
        <v>1158</v>
      </c>
      <c r="AQ70" s="778" t="e">
        <f t="shared" ca="1" si="12"/>
        <v>#NAME?</v>
      </c>
      <c r="AR70" s="261">
        <v>1154.5</v>
      </c>
      <c r="AS70" s="571" t="e">
        <f t="shared" ca="1" si="13"/>
        <v>#NAME?</v>
      </c>
      <c r="AT70" s="570">
        <v>47</v>
      </c>
      <c r="AU70" s="779" t="e">
        <f t="shared" ca="1" si="14"/>
        <v>#NAME?</v>
      </c>
      <c r="AV70" s="578">
        <v>188</v>
      </c>
      <c r="AW70" s="781" t="e">
        <f t="shared" ca="1" si="15"/>
        <v>#NAME?</v>
      </c>
      <c r="AX70" s="571">
        <v>80</v>
      </c>
      <c r="AY70" s="779" t="e">
        <f t="shared" ca="1" si="16"/>
        <v>#NAME?</v>
      </c>
      <c r="AZ70" s="504">
        <v>6119.5</v>
      </c>
      <c r="BA70" s="470" t="e">
        <f t="shared" ca="1" si="17"/>
        <v>#NAME?</v>
      </c>
      <c r="BB70" s="559"/>
      <c r="BC70" s="591" t="s">
        <v>1033</v>
      </c>
      <c r="BD70" s="592"/>
    </row>
    <row r="71" spans="1:56">
      <c r="A71" s="558" t="s">
        <v>3273</v>
      </c>
      <c r="B71" s="559"/>
      <c r="C71" s="559" t="s">
        <v>3401</v>
      </c>
      <c r="D71" s="560">
        <v>70</v>
      </c>
      <c r="E71" s="595" t="s">
        <v>1032</v>
      </c>
      <c r="F71" s="562">
        <v>40225</v>
      </c>
      <c r="G71" s="591">
        <v>1</v>
      </c>
      <c r="H71" s="591"/>
      <c r="I71" s="592"/>
      <c r="J71" s="591"/>
      <c r="K71" s="564">
        <v>1</v>
      </c>
      <c r="L71" s="593">
        <v>168</v>
      </c>
      <c r="M71" s="593">
        <v>69</v>
      </c>
      <c r="N71" s="593">
        <v>224</v>
      </c>
      <c r="O71" s="590">
        <v>681</v>
      </c>
      <c r="P71" s="592"/>
      <c r="Q71" s="563">
        <v>1</v>
      </c>
      <c r="R71" s="592"/>
      <c r="S71" s="563">
        <v>1</v>
      </c>
      <c r="T71" s="592"/>
      <c r="U71" s="563">
        <v>1</v>
      </c>
      <c r="V71" s="594"/>
      <c r="W71" s="592"/>
      <c r="X71" s="592">
        <v>1</v>
      </c>
      <c r="Y71" s="563">
        <v>1</v>
      </c>
      <c r="Z71" s="591"/>
      <c r="AA71" s="591">
        <v>1</v>
      </c>
      <c r="AB71" s="559"/>
      <c r="AC71" s="559"/>
      <c r="AD71" s="559"/>
      <c r="AE71" s="559"/>
      <c r="AF71" s="559"/>
      <c r="AG71" s="559"/>
      <c r="AH71" s="563">
        <v>300</v>
      </c>
      <c r="AI71" s="591">
        <v>800</v>
      </c>
      <c r="AJ71" s="265">
        <v>1447</v>
      </c>
      <c r="AK71" s="578" t="e">
        <f t="shared" ca="1" si="9"/>
        <v>#NAME?</v>
      </c>
      <c r="AL71" s="264">
        <v>11072.5</v>
      </c>
      <c r="AM71" s="778" t="e">
        <f t="shared" ca="1" si="10"/>
        <v>#NAME?</v>
      </c>
      <c r="AN71" s="569">
        <v>69</v>
      </c>
      <c r="AO71" s="778" t="e">
        <f t="shared" ca="1" si="11"/>
        <v>#NAME?</v>
      </c>
      <c r="AP71" s="569">
        <v>81</v>
      </c>
      <c r="AQ71" s="778" t="e">
        <f t="shared" ca="1" si="12"/>
        <v>#NAME?</v>
      </c>
      <c r="AR71" s="569">
        <v>185.5</v>
      </c>
      <c r="AS71" s="571" t="e">
        <f t="shared" ca="1" si="13"/>
        <v>#NAME?</v>
      </c>
      <c r="AT71" s="570">
        <v>54</v>
      </c>
      <c r="AU71" s="779" t="e">
        <f t="shared" ca="1" si="14"/>
        <v>#NAME?</v>
      </c>
      <c r="AV71" s="578">
        <v>160</v>
      </c>
      <c r="AW71" s="781" t="e">
        <f t="shared" ca="1" si="15"/>
        <v>#NAME?</v>
      </c>
      <c r="AX71" s="571">
        <v>105</v>
      </c>
      <c r="AY71" s="779" t="e">
        <f t="shared" ca="1" si="16"/>
        <v>#NAME?</v>
      </c>
      <c r="AZ71" s="577">
        <v>3142.5</v>
      </c>
      <c r="BA71" s="470" t="e">
        <f t="shared" ca="1" si="17"/>
        <v>#NAME?</v>
      </c>
      <c r="BB71" s="559"/>
      <c r="BC71" s="591" t="s">
        <v>1034</v>
      </c>
      <c r="BD71" s="592"/>
    </row>
    <row r="72" spans="1:56">
      <c r="A72" s="558" t="s">
        <v>3273</v>
      </c>
      <c r="B72" s="559"/>
      <c r="C72" s="559" t="s">
        <v>3401</v>
      </c>
      <c r="D72" s="560">
        <v>71</v>
      </c>
      <c r="E72" s="595" t="s">
        <v>1032</v>
      </c>
      <c r="F72" s="562">
        <v>40225</v>
      </c>
      <c r="G72" s="591">
        <v>1</v>
      </c>
      <c r="H72" s="591"/>
      <c r="I72" s="592"/>
      <c r="J72" s="591"/>
      <c r="K72" s="564">
        <v>1</v>
      </c>
      <c r="L72" s="593">
        <v>170</v>
      </c>
      <c r="M72" s="593">
        <v>74</v>
      </c>
      <c r="N72" s="593">
        <v>225</v>
      </c>
      <c r="O72" s="590">
        <v>675</v>
      </c>
      <c r="P72" s="592"/>
      <c r="Q72" s="563">
        <v>1</v>
      </c>
      <c r="R72" s="592"/>
      <c r="S72" s="563">
        <v>1</v>
      </c>
      <c r="T72" s="592"/>
      <c r="U72" s="563">
        <v>1</v>
      </c>
      <c r="V72" s="594"/>
      <c r="W72" s="592"/>
      <c r="X72" s="592">
        <v>1</v>
      </c>
      <c r="Y72" s="563">
        <v>1</v>
      </c>
      <c r="Z72" s="591"/>
      <c r="AA72" s="591">
        <v>1</v>
      </c>
      <c r="AB72" s="559"/>
      <c r="AC72" s="559"/>
      <c r="AD72" s="559"/>
      <c r="AE72" s="559"/>
      <c r="AF72" s="559"/>
      <c r="AG72" s="559"/>
      <c r="AH72" s="563">
        <v>300</v>
      </c>
      <c r="AI72" s="591">
        <v>1500</v>
      </c>
      <c r="AJ72" s="568">
        <v>53.5</v>
      </c>
      <c r="AK72" s="578" t="e">
        <f t="shared" ca="1" si="9"/>
        <v>#NAME?</v>
      </c>
      <c r="AL72" s="569">
        <v>46</v>
      </c>
      <c r="AM72" s="778" t="e">
        <f t="shared" ca="1" si="10"/>
        <v>#NAME?</v>
      </c>
      <c r="AN72" s="569">
        <v>42</v>
      </c>
      <c r="AO72" s="778" t="e">
        <f t="shared" ca="1" si="11"/>
        <v>#NAME?</v>
      </c>
      <c r="AP72" s="569">
        <v>64.5</v>
      </c>
      <c r="AQ72" s="778" t="e">
        <f t="shared" ca="1" si="12"/>
        <v>#NAME?</v>
      </c>
      <c r="AR72" s="569">
        <v>153.5</v>
      </c>
      <c r="AS72" s="571" t="e">
        <f t="shared" ca="1" si="13"/>
        <v>#NAME?</v>
      </c>
      <c r="AT72" s="570">
        <v>46</v>
      </c>
      <c r="AU72" s="779" t="e">
        <f t="shared" ca="1" si="14"/>
        <v>#NAME?</v>
      </c>
      <c r="AV72" s="578">
        <v>293</v>
      </c>
      <c r="AW72" s="781" t="e">
        <f t="shared" ca="1" si="15"/>
        <v>#NAME?</v>
      </c>
      <c r="AX72" s="571">
        <v>59</v>
      </c>
      <c r="AY72" s="779" t="e">
        <f t="shared" ca="1" si="16"/>
        <v>#NAME?</v>
      </c>
      <c r="AZ72" s="504">
        <v>8723</v>
      </c>
      <c r="BA72" s="470" t="e">
        <f t="shared" ca="1" si="17"/>
        <v>#NAME?</v>
      </c>
      <c r="BB72" s="559"/>
      <c r="BC72" s="591" t="s">
        <v>1035</v>
      </c>
      <c r="BD72" s="592" t="s">
        <v>757</v>
      </c>
    </row>
    <row r="73" spans="1:56">
      <c r="A73" s="558" t="s">
        <v>3273</v>
      </c>
      <c r="B73" s="559"/>
      <c r="C73" s="559" t="s">
        <v>3401</v>
      </c>
      <c r="D73" s="560">
        <v>72</v>
      </c>
      <c r="E73" s="595" t="s">
        <v>1032</v>
      </c>
      <c r="F73" s="562">
        <v>40225</v>
      </c>
      <c r="G73" s="591">
        <v>1</v>
      </c>
      <c r="H73" s="591"/>
      <c r="I73" s="592"/>
      <c r="J73" s="591"/>
      <c r="K73" s="564">
        <v>1</v>
      </c>
      <c r="L73" s="593">
        <v>172</v>
      </c>
      <c r="M73" s="593">
        <v>72</v>
      </c>
      <c r="N73" s="593">
        <v>230</v>
      </c>
      <c r="O73" s="590">
        <v>719</v>
      </c>
      <c r="P73" s="592"/>
      <c r="Q73" s="563">
        <v>1</v>
      </c>
      <c r="R73" s="592"/>
      <c r="S73" s="563">
        <v>1</v>
      </c>
      <c r="T73" s="592"/>
      <c r="U73" s="563">
        <v>1</v>
      </c>
      <c r="V73" s="594"/>
      <c r="W73" s="592"/>
      <c r="X73" s="592">
        <v>1</v>
      </c>
      <c r="Y73" s="563">
        <v>1</v>
      </c>
      <c r="Z73" s="591">
        <v>1</v>
      </c>
      <c r="AA73" s="591"/>
      <c r="AB73" s="559"/>
      <c r="AC73" s="559"/>
      <c r="AD73" s="559"/>
      <c r="AE73" s="559"/>
      <c r="AF73" s="559"/>
      <c r="AG73" s="559"/>
      <c r="AH73" s="563">
        <v>300</v>
      </c>
      <c r="AI73" s="591">
        <v>1000</v>
      </c>
      <c r="AJ73" s="568">
        <v>174</v>
      </c>
      <c r="AK73" s="578" t="e">
        <f t="shared" ca="1" si="9"/>
        <v>#NAME?</v>
      </c>
      <c r="AL73" s="569">
        <v>802</v>
      </c>
      <c r="AM73" s="778" t="e">
        <f t="shared" ca="1" si="10"/>
        <v>#NAME?</v>
      </c>
      <c r="AN73" s="569">
        <v>74</v>
      </c>
      <c r="AO73" s="778" t="e">
        <f t="shared" ca="1" si="11"/>
        <v>#NAME?</v>
      </c>
      <c r="AP73" s="569">
        <v>96</v>
      </c>
      <c r="AQ73" s="778" t="e">
        <f t="shared" ca="1" si="12"/>
        <v>#NAME?</v>
      </c>
      <c r="AR73" s="569">
        <v>92</v>
      </c>
      <c r="AS73" s="571" t="e">
        <f t="shared" ca="1" si="13"/>
        <v>#NAME?</v>
      </c>
      <c r="AT73" s="570">
        <v>54</v>
      </c>
      <c r="AU73" s="779" t="e">
        <f t="shared" ca="1" si="14"/>
        <v>#NAME?</v>
      </c>
      <c r="AV73" s="283">
        <v>3607.5</v>
      </c>
      <c r="AW73" s="781" t="e">
        <f t="shared" ca="1" si="15"/>
        <v>#NAME?</v>
      </c>
      <c r="AX73" s="571">
        <v>62</v>
      </c>
      <c r="AY73" s="779" t="e">
        <f t="shared" ca="1" si="16"/>
        <v>#NAME?</v>
      </c>
      <c r="AZ73" s="577">
        <v>3340</v>
      </c>
      <c r="BA73" s="470" t="e">
        <f t="shared" ca="1" si="17"/>
        <v>#NAME?</v>
      </c>
      <c r="BB73" s="559"/>
      <c r="BC73" s="591" t="s">
        <v>1036</v>
      </c>
      <c r="BD73" s="592"/>
    </row>
    <row r="74" spans="1:56">
      <c r="A74" s="558" t="s">
        <v>3273</v>
      </c>
      <c r="B74" s="559"/>
      <c r="C74" s="559" t="s">
        <v>3401</v>
      </c>
      <c r="D74" s="560">
        <v>73</v>
      </c>
      <c r="E74" s="595" t="s">
        <v>1032</v>
      </c>
      <c r="F74" s="562">
        <v>40225</v>
      </c>
      <c r="G74" s="591"/>
      <c r="H74" s="591">
        <v>1</v>
      </c>
      <c r="I74" s="592"/>
      <c r="J74" s="591">
        <v>1</v>
      </c>
      <c r="K74" s="564"/>
      <c r="L74" s="593">
        <v>142</v>
      </c>
      <c r="M74" s="593">
        <v>67</v>
      </c>
      <c r="N74" s="593">
        <v>187</v>
      </c>
      <c r="O74" s="590">
        <v>342</v>
      </c>
      <c r="P74" s="592"/>
      <c r="Q74" s="563">
        <v>1</v>
      </c>
      <c r="R74" s="592"/>
      <c r="S74" s="563">
        <v>1</v>
      </c>
      <c r="T74" s="592"/>
      <c r="U74" s="563">
        <v>1</v>
      </c>
      <c r="V74" s="594"/>
      <c r="W74" s="592">
        <v>1</v>
      </c>
      <c r="X74" s="592"/>
      <c r="Y74" s="563">
        <v>1</v>
      </c>
      <c r="Z74" s="591">
        <v>1</v>
      </c>
      <c r="AA74" s="591"/>
      <c r="AB74" s="559"/>
      <c r="AC74" s="559"/>
      <c r="AD74" s="559"/>
      <c r="AE74" s="559"/>
      <c r="AF74" s="559"/>
      <c r="AG74" s="559"/>
      <c r="AH74" s="563">
        <v>300</v>
      </c>
      <c r="AI74" s="591">
        <v>1100</v>
      </c>
      <c r="AJ74" s="568">
        <v>70</v>
      </c>
      <c r="AK74" s="578" t="e">
        <f t="shared" ca="1" si="9"/>
        <v>#NAME?</v>
      </c>
      <c r="AL74" s="569">
        <v>82.5</v>
      </c>
      <c r="AM74" s="778" t="e">
        <f t="shared" ca="1" si="10"/>
        <v>#NAME?</v>
      </c>
      <c r="AN74" s="569">
        <v>48</v>
      </c>
      <c r="AO74" s="778" t="e">
        <f t="shared" ca="1" si="11"/>
        <v>#NAME?</v>
      </c>
      <c r="AP74" s="569">
        <v>51</v>
      </c>
      <c r="AQ74" s="778" t="e">
        <f t="shared" ca="1" si="12"/>
        <v>#NAME?</v>
      </c>
      <c r="AR74" s="569">
        <v>91</v>
      </c>
      <c r="AS74" s="571" t="e">
        <f t="shared" ca="1" si="13"/>
        <v>#NAME?</v>
      </c>
      <c r="AT74" s="570">
        <v>28</v>
      </c>
      <c r="AU74" s="779" t="e">
        <f t="shared" ca="1" si="14"/>
        <v>#NAME?</v>
      </c>
      <c r="AV74" s="578">
        <v>114</v>
      </c>
      <c r="AW74" s="781" t="e">
        <f t="shared" ca="1" si="15"/>
        <v>#NAME?</v>
      </c>
      <c r="AX74" s="571">
        <v>61.5</v>
      </c>
      <c r="AY74" s="779" t="e">
        <f t="shared" ca="1" si="16"/>
        <v>#NAME?</v>
      </c>
      <c r="AZ74" s="577">
        <v>2979</v>
      </c>
      <c r="BA74" s="470" t="e">
        <f t="shared" ca="1" si="17"/>
        <v>#NAME?</v>
      </c>
      <c r="BB74" s="559"/>
      <c r="BC74" s="591" t="s">
        <v>1037</v>
      </c>
      <c r="BD74" s="592"/>
    </row>
    <row r="75" spans="1:56">
      <c r="A75" s="558" t="s">
        <v>3273</v>
      </c>
      <c r="B75" s="559"/>
      <c r="C75" s="559" t="s">
        <v>3401</v>
      </c>
      <c r="D75" s="560">
        <v>74</v>
      </c>
      <c r="E75" s="595" t="s">
        <v>1032</v>
      </c>
      <c r="F75" s="562">
        <v>40225</v>
      </c>
      <c r="G75" s="591">
        <v>1</v>
      </c>
      <c r="H75" s="591"/>
      <c r="I75" s="592"/>
      <c r="J75" s="591"/>
      <c r="K75" s="564">
        <v>1</v>
      </c>
      <c r="L75" s="593">
        <v>172</v>
      </c>
      <c r="M75" s="593">
        <v>75</v>
      </c>
      <c r="N75" s="593">
        <v>232</v>
      </c>
      <c r="O75" s="590">
        <v>774</v>
      </c>
      <c r="P75" s="592"/>
      <c r="Q75" s="563">
        <v>1</v>
      </c>
      <c r="R75" s="592"/>
      <c r="S75" s="563">
        <v>1</v>
      </c>
      <c r="T75" s="592"/>
      <c r="U75" s="563">
        <v>1</v>
      </c>
      <c r="V75" s="594"/>
      <c r="W75" s="592"/>
      <c r="X75" s="592">
        <v>1</v>
      </c>
      <c r="Y75" s="563">
        <v>1</v>
      </c>
      <c r="Z75" s="591">
        <v>1</v>
      </c>
      <c r="AA75" s="591"/>
      <c r="AB75" s="559"/>
      <c r="AC75" s="559"/>
      <c r="AD75" s="559"/>
      <c r="AE75" s="559"/>
      <c r="AF75" s="559"/>
      <c r="AG75" s="559"/>
      <c r="AH75" s="563">
        <v>300</v>
      </c>
      <c r="AI75" s="591">
        <v>1000</v>
      </c>
      <c r="AJ75" s="568">
        <v>838.5</v>
      </c>
      <c r="AK75" s="578" t="e">
        <f t="shared" ca="1" si="9"/>
        <v>#NAME?</v>
      </c>
      <c r="AL75" s="261">
        <v>4266</v>
      </c>
      <c r="AM75" s="778" t="e">
        <f t="shared" ca="1" si="10"/>
        <v>#NAME?</v>
      </c>
      <c r="AN75" s="569">
        <v>79</v>
      </c>
      <c r="AO75" s="778" t="e">
        <f t="shared" ca="1" si="11"/>
        <v>#NAME?</v>
      </c>
      <c r="AP75" s="569">
        <v>77</v>
      </c>
      <c r="AQ75" s="778" t="e">
        <f t="shared" ca="1" si="12"/>
        <v>#NAME?</v>
      </c>
      <c r="AR75" s="569">
        <v>141</v>
      </c>
      <c r="AS75" s="571" t="e">
        <f t="shared" ca="1" si="13"/>
        <v>#NAME?</v>
      </c>
      <c r="AT75" s="570">
        <v>75</v>
      </c>
      <c r="AU75" s="779" t="e">
        <f t="shared" ca="1" si="14"/>
        <v>#NAME?</v>
      </c>
      <c r="AV75" s="578">
        <v>625.5</v>
      </c>
      <c r="AW75" s="781" t="e">
        <f t="shared" ca="1" si="15"/>
        <v>#NAME?</v>
      </c>
      <c r="AX75" s="571">
        <v>93</v>
      </c>
      <c r="AY75" s="779" t="e">
        <f t="shared" ca="1" si="16"/>
        <v>#NAME?</v>
      </c>
      <c r="AZ75" s="577">
        <v>3054</v>
      </c>
      <c r="BA75" s="470" t="e">
        <f t="shared" ca="1" si="17"/>
        <v>#NAME?</v>
      </c>
      <c r="BB75" s="559"/>
      <c r="BC75" s="572" t="s">
        <v>1038</v>
      </c>
      <c r="BD75" s="592" t="s">
        <v>1039</v>
      </c>
    </row>
    <row r="76" spans="1:56">
      <c r="A76" s="558" t="s">
        <v>3273</v>
      </c>
      <c r="B76" s="559"/>
      <c r="C76" s="559" t="s">
        <v>3401</v>
      </c>
      <c r="D76" s="560">
        <v>75</v>
      </c>
      <c r="E76" s="595" t="s">
        <v>1032</v>
      </c>
      <c r="F76" s="562">
        <v>40225</v>
      </c>
      <c r="G76" s="591">
        <v>1</v>
      </c>
      <c r="H76" s="591"/>
      <c r="I76" s="592"/>
      <c r="J76" s="591">
        <v>1</v>
      </c>
      <c r="K76" s="564"/>
      <c r="L76" s="593">
        <v>152</v>
      </c>
      <c r="M76" s="593">
        <v>64</v>
      </c>
      <c r="N76" s="593">
        <v>195</v>
      </c>
      <c r="O76" s="590">
        <v>431</v>
      </c>
      <c r="P76" s="592"/>
      <c r="Q76" s="563">
        <v>1</v>
      </c>
      <c r="R76" s="592"/>
      <c r="S76" s="563">
        <v>1</v>
      </c>
      <c r="T76" s="592"/>
      <c r="U76" s="563">
        <v>1</v>
      </c>
      <c r="V76" s="594"/>
      <c r="W76" s="592"/>
      <c r="X76" s="592">
        <v>1</v>
      </c>
      <c r="Y76" s="563">
        <v>1</v>
      </c>
      <c r="Z76" s="591">
        <v>1</v>
      </c>
      <c r="AA76" s="591"/>
      <c r="AB76" s="559"/>
      <c r="AC76" s="559"/>
      <c r="AD76" s="559"/>
      <c r="AE76" s="559"/>
      <c r="AF76" s="559"/>
      <c r="AG76" s="559"/>
      <c r="AH76" s="563">
        <v>300</v>
      </c>
      <c r="AI76" s="591">
        <v>1200</v>
      </c>
      <c r="AJ76" s="568">
        <v>775</v>
      </c>
      <c r="AK76" s="578" t="e">
        <f t="shared" ca="1" si="9"/>
        <v>#NAME?</v>
      </c>
      <c r="AL76" s="569">
        <v>49</v>
      </c>
      <c r="AM76" s="778" t="e">
        <f t="shared" ca="1" si="10"/>
        <v>#NAME?</v>
      </c>
      <c r="AN76" s="569">
        <v>62.5</v>
      </c>
      <c r="AO76" s="778" t="e">
        <f t="shared" ca="1" si="11"/>
        <v>#NAME?</v>
      </c>
      <c r="AP76" s="569">
        <v>60</v>
      </c>
      <c r="AQ76" s="778" t="e">
        <f t="shared" ca="1" si="12"/>
        <v>#NAME?</v>
      </c>
      <c r="AR76" s="569">
        <v>108</v>
      </c>
      <c r="AS76" s="571" t="e">
        <f t="shared" ca="1" si="13"/>
        <v>#NAME?</v>
      </c>
      <c r="AT76" s="570">
        <v>50.5</v>
      </c>
      <c r="AU76" s="779" t="e">
        <f t="shared" ca="1" si="14"/>
        <v>#NAME?</v>
      </c>
      <c r="AV76" s="283">
        <v>1408</v>
      </c>
      <c r="AW76" s="781" t="e">
        <f t="shared" ca="1" si="15"/>
        <v>#NAME?</v>
      </c>
      <c r="AX76" s="571">
        <v>69</v>
      </c>
      <c r="AY76" s="779" t="e">
        <f t="shared" ca="1" si="16"/>
        <v>#NAME?</v>
      </c>
      <c r="AZ76" s="577">
        <v>704</v>
      </c>
      <c r="BA76" s="470" t="e">
        <f t="shared" ca="1" si="17"/>
        <v>#NAME?</v>
      </c>
      <c r="BB76" s="559"/>
      <c r="BC76" s="591" t="s">
        <v>1040</v>
      </c>
      <c r="BD76" s="592"/>
    </row>
    <row r="77" spans="1:56">
      <c r="A77" s="558" t="s">
        <v>3273</v>
      </c>
      <c r="B77" s="559"/>
      <c r="C77" s="559" t="s">
        <v>3401</v>
      </c>
      <c r="D77" s="560">
        <v>76</v>
      </c>
      <c r="E77" s="595" t="s">
        <v>1032</v>
      </c>
      <c r="F77" s="562">
        <v>40225</v>
      </c>
      <c r="G77" s="591">
        <v>1</v>
      </c>
      <c r="H77" s="591"/>
      <c r="I77" s="592"/>
      <c r="J77" s="591"/>
      <c r="K77" s="564">
        <v>1</v>
      </c>
      <c r="L77" s="593">
        <v>170</v>
      </c>
      <c r="M77" s="593">
        <v>72</v>
      </c>
      <c r="N77" s="593">
        <v>230</v>
      </c>
      <c r="O77" s="590">
        <v>656</v>
      </c>
      <c r="P77" s="592"/>
      <c r="Q77" s="563">
        <v>1</v>
      </c>
      <c r="R77" s="592"/>
      <c r="S77" s="563">
        <v>1</v>
      </c>
      <c r="T77" s="592"/>
      <c r="U77" s="563">
        <v>1</v>
      </c>
      <c r="V77" s="594"/>
      <c r="W77" s="592"/>
      <c r="X77" s="592">
        <v>1</v>
      </c>
      <c r="Y77" s="563">
        <v>1</v>
      </c>
      <c r="Z77" s="591">
        <v>1</v>
      </c>
      <c r="AA77" s="591"/>
      <c r="AB77" s="559"/>
      <c r="AC77" s="559"/>
      <c r="AD77" s="559"/>
      <c r="AE77" s="559"/>
      <c r="AF77" s="559"/>
      <c r="AG77" s="559"/>
      <c r="AH77" s="563">
        <v>300</v>
      </c>
      <c r="AI77" s="579">
        <v>800</v>
      </c>
      <c r="AJ77" s="568">
        <v>191</v>
      </c>
      <c r="AK77" s="578" t="e">
        <f t="shared" ca="1" si="9"/>
        <v>#NAME?</v>
      </c>
      <c r="AL77" s="569">
        <v>565</v>
      </c>
      <c r="AM77" s="778" t="e">
        <f t="shared" ca="1" si="10"/>
        <v>#NAME?</v>
      </c>
      <c r="AN77" s="569">
        <v>81.5</v>
      </c>
      <c r="AO77" s="778" t="e">
        <f t="shared" ca="1" si="11"/>
        <v>#NAME?</v>
      </c>
      <c r="AP77" s="569">
        <v>88</v>
      </c>
      <c r="AQ77" s="778" t="e">
        <f t="shared" ca="1" si="12"/>
        <v>#NAME?</v>
      </c>
      <c r="AR77" s="569">
        <v>131</v>
      </c>
      <c r="AS77" s="571" t="e">
        <f t="shared" ca="1" si="13"/>
        <v>#NAME?</v>
      </c>
      <c r="AT77" s="570">
        <v>73</v>
      </c>
      <c r="AU77" s="779" t="e">
        <f t="shared" ca="1" si="14"/>
        <v>#NAME?</v>
      </c>
      <c r="AV77" s="578">
        <v>103.5</v>
      </c>
      <c r="AW77" s="781" t="e">
        <f t="shared" ca="1" si="15"/>
        <v>#NAME?</v>
      </c>
      <c r="AX77" s="571">
        <v>63</v>
      </c>
      <c r="AY77" s="779" t="e">
        <f t="shared" ca="1" si="16"/>
        <v>#NAME?</v>
      </c>
      <c r="AZ77" s="577">
        <v>3752</v>
      </c>
      <c r="BA77" s="470" t="e">
        <f t="shared" ca="1" si="17"/>
        <v>#NAME?</v>
      </c>
      <c r="BB77" s="559"/>
      <c r="BC77" s="591" t="s">
        <v>1041</v>
      </c>
      <c r="BD77" s="592"/>
    </row>
    <row r="78" spans="1:56">
      <c r="A78" s="558" t="s">
        <v>3273</v>
      </c>
      <c r="B78" s="559"/>
      <c r="C78" s="559" t="s">
        <v>3401</v>
      </c>
      <c r="D78" s="560">
        <v>77</v>
      </c>
      <c r="E78" s="595" t="s">
        <v>1032</v>
      </c>
      <c r="F78" s="562">
        <v>40225</v>
      </c>
      <c r="G78" s="591">
        <v>1</v>
      </c>
      <c r="H78" s="591"/>
      <c r="I78" s="592"/>
      <c r="J78" s="591"/>
      <c r="K78" s="564">
        <v>1</v>
      </c>
      <c r="L78" s="593">
        <v>167</v>
      </c>
      <c r="M78" s="593">
        <v>73</v>
      </c>
      <c r="N78" s="593">
        <v>232</v>
      </c>
      <c r="O78" s="590">
        <v>706</v>
      </c>
      <c r="P78" s="592"/>
      <c r="Q78" s="563">
        <v>1</v>
      </c>
      <c r="R78" s="592"/>
      <c r="S78" s="563">
        <v>1</v>
      </c>
      <c r="T78" s="592"/>
      <c r="U78" s="563">
        <v>1</v>
      </c>
      <c r="V78" s="594"/>
      <c r="W78" s="592"/>
      <c r="X78" s="592">
        <v>1</v>
      </c>
      <c r="Y78" s="563">
        <v>1</v>
      </c>
      <c r="Z78" s="591">
        <v>1</v>
      </c>
      <c r="AA78" s="591"/>
      <c r="AB78" s="559"/>
      <c r="AC78" s="559"/>
      <c r="AD78" s="559"/>
      <c r="AE78" s="559"/>
      <c r="AF78" s="559"/>
      <c r="AG78" s="559"/>
      <c r="AH78" s="563">
        <v>300</v>
      </c>
      <c r="AI78" s="591">
        <v>800</v>
      </c>
      <c r="AJ78" s="568">
        <v>235.5</v>
      </c>
      <c r="AK78" s="578" t="e">
        <f t="shared" ca="1" si="9"/>
        <v>#NAME?</v>
      </c>
      <c r="AL78" s="261">
        <v>2105</v>
      </c>
      <c r="AM78" s="778" t="e">
        <f t="shared" ca="1" si="10"/>
        <v>#NAME?</v>
      </c>
      <c r="AN78" s="569">
        <v>57</v>
      </c>
      <c r="AO78" s="778" t="e">
        <f t="shared" ca="1" si="11"/>
        <v>#NAME?</v>
      </c>
      <c r="AP78" s="569">
        <v>92</v>
      </c>
      <c r="AQ78" s="778" t="e">
        <f t="shared" ca="1" si="12"/>
        <v>#NAME?</v>
      </c>
      <c r="AR78" s="569">
        <v>177</v>
      </c>
      <c r="AS78" s="571" t="e">
        <f t="shared" ca="1" si="13"/>
        <v>#NAME?</v>
      </c>
      <c r="AT78" s="570">
        <v>46</v>
      </c>
      <c r="AU78" s="779" t="e">
        <f t="shared" ca="1" si="14"/>
        <v>#NAME?</v>
      </c>
      <c r="AV78" s="578">
        <v>228.5</v>
      </c>
      <c r="AW78" s="781" t="e">
        <f t="shared" ca="1" si="15"/>
        <v>#NAME?</v>
      </c>
      <c r="AX78" s="571">
        <v>74</v>
      </c>
      <c r="AY78" s="779" t="e">
        <f t="shared" ca="1" si="16"/>
        <v>#NAME?</v>
      </c>
      <c r="AZ78" s="577">
        <v>2511</v>
      </c>
      <c r="BA78" s="470" t="e">
        <f t="shared" ca="1" si="17"/>
        <v>#NAME?</v>
      </c>
      <c r="BB78" s="559"/>
      <c r="BC78" s="591" t="s">
        <v>1042</v>
      </c>
      <c r="BD78" s="592"/>
    </row>
    <row r="79" spans="1:56">
      <c r="A79" s="558" t="s">
        <v>3273</v>
      </c>
      <c r="B79" s="559"/>
      <c r="C79" s="559" t="s">
        <v>3401</v>
      </c>
      <c r="D79" s="560">
        <v>78</v>
      </c>
      <c r="E79" s="595" t="s">
        <v>1032</v>
      </c>
      <c r="F79" s="562">
        <v>40225</v>
      </c>
      <c r="G79" s="591"/>
      <c r="H79" s="591">
        <v>1</v>
      </c>
      <c r="I79" s="592"/>
      <c r="J79" s="591"/>
      <c r="K79" s="564">
        <v>1</v>
      </c>
      <c r="L79" s="593">
        <v>168</v>
      </c>
      <c r="M79" s="593">
        <v>72</v>
      </c>
      <c r="N79" s="593">
        <v>212</v>
      </c>
      <c r="O79" s="590">
        <v>594</v>
      </c>
      <c r="P79" s="592">
        <v>1</v>
      </c>
      <c r="Q79" s="563"/>
      <c r="R79" s="592"/>
      <c r="S79" s="563">
        <v>1</v>
      </c>
      <c r="T79" s="592"/>
      <c r="U79" s="563">
        <v>1</v>
      </c>
      <c r="V79" s="594"/>
      <c r="W79" s="592">
        <v>1</v>
      </c>
      <c r="X79" s="592"/>
      <c r="Y79" s="563">
        <v>1</v>
      </c>
      <c r="Z79" s="591">
        <v>1</v>
      </c>
      <c r="AA79" s="591"/>
      <c r="AB79" s="559"/>
      <c r="AC79" s="559"/>
      <c r="AD79" s="559"/>
      <c r="AE79" s="559"/>
      <c r="AF79" s="559"/>
      <c r="AG79" s="559"/>
      <c r="AH79" s="563">
        <v>300</v>
      </c>
      <c r="AI79" s="591">
        <v>900</v>
      </c>
      <c r="AJ79" s="568">
        <v>169</v>
      </c>
      <c r="AK79" s="578" t="e">
        <f t="shared" ca="1" si="9"/>
        <v>#NAME?</v>
      </c>
      <c r="AL79" s="569">
        <v>927.5</v>
      </c>
      <c r="AM79" s="778" t="e">
        <f t="shared" ca="1" si="10"/>
        <v>#NAME?</v>
      </c>
      <c r="AN79" s="569">
        <v>58</v>
      </c>
      <c r="AO79" s="778" t="e">
        <f t="shared" ca="1" si="11"/>
        <v>#NAME?</v>
      </c>
      <c r="AP79" s="569">
        <v>68</v>
      </c>
      <c r="AQ79" s="778" t="e">
        <f t="shared" ca="1" si="12"/>
        <v>#NAME?</v>
      </c>
      <c r="AR79" s="569">
        <v>114</v>
      </c>
      <c r="AS79" s="571" t="e">
        <f t="shared" ca="1" si="13"/>
        <v>#NAME?</v>
      </c>
      <c r="AT79" s="570">
        <v>77</v>
      </c>
      <c r="AU79" s="779" t="e">
        <f t="shared" ca="1" si="14"/>
        <v>#NAME?</v>
      </c>
      <c r="AV79" s="578">
        <v>237</v>
      </c>
      <c r="AW79" s="781" t="e">
        <f t="shared" ca="1" si="15"/>
        <v>#NAME?</v>
      </c>
      <c r="AX79" s="571">
        <v>98</v>
      </c>
      <c r="AY79" s="779" t="e">
        <f t="shared" ca="1" si="16"/>
        <v>#NAME?</v>
      </c>
      <c r="AZ79" s="504">
        <v>7004</v>
      </c>
      <c r="BA79" s="470" t="e">
        <f t="shared" ca="1" si="17"/>
        <v>#NAME?</v>
      </c>
      <c r="BB79" s="559"/>
      <c r="BC79" s="591" t="s">
        <v>1043</v>
      </c>
      <c r="BD79" s="592"/>
    </row>
    <row r="80" spans="1:56">
      <c r="A80" s="558" t="s">
        <v>3273</v>
      </c>
      <c r="B80" s="559"/>
      <c r="C80" s="559" t="s">
        <v>3401</v>
      </c>
      <c r="D80" s="560">
        <v>79</v>
      </c>
      <c r="E80" s="595" t="s">
        <v>1032</v>
      </c>
      <c r="F80" s="562">
        <v>40225</v>
      </c>
      <c r="G80" s="591">
        <v>1</v>
      </c>
      <c r="H80" s="591"/>
      <c r="I80" s="592"/>
      <c r="J80" s="591">
        <v>1</v>
      </c>
      <c r="K80" s="564"/>
      <c r="L80" s="593">
        <v>155</v>
      </c>
      <c r="M80" s="593">
        <v>70</v>
      </c>
      <c r="N80" s="593">
        <v>205</v>
      </c>
      <c r="O80" s="590">
        <v>496</v>
      </c>
      <c r="P80" s="592"/>
      <c r="Q80" s="563">
        <v>1</v>
      </c>
      <c r="R80" s="592"/>
      <c r="S80" s="563">
        <v>1</v>
      </c>
      <c r="T80" s="592"/>
      <c r="U80" s="563">
        <v>1</v>
      </c>
      <c r="V80" s="594"/>
      <c r="W80" s="592"/>
      <c r="X80" s="592">
        <v>1</v>
      </c>
      <c r="Y80" s="563">
        <v>1</v>
      </c>
      <c r="Z80" s="591">
        <v>1</v>
      </c>
      <c r="AA80" s="591"/>
      <c r="AB80" s="559"/>
      <c r="AC80" s="559"/>
      <c r="AD80" s="559"/>
      <c r="AE80" s="559"/>
      <c r="AF80" s="559"/>
      <c r="AG80" s="559"/>
      <c r="AH80" s="563">
        <v>300</v>
      </c>
      <c r="AI80" s="591">
        <v>1000</v>
      </c>
      <c r="AJ80" s="568">
        <v>80.5</v>
      </c>
      <c r="AK80" s="578" t="e">
        <f t="shared" ca="1" si="9"/>
        <v>#NAME?</v>
      </c>
      <c r="AL80" s="569">
        <v>56</v>
      </c>
      <c r="AM80" s="778" t="e">
        <f t="shared" ca="1" si="10"/>
        <v>#NAME?</v>
      </c>
      <c r="AN80" s="569">
        <v>40</v>
      </c>
      <c r="AO80" s="778" t="e">
        <f t="shared" ca="1" si="11"/>
        <v>#NAME?</v>
      </c>
      <c r="AP80" s="569">
        <v>76</v>
      </c>
      <c r="AQ80" s="778" t="e">
        <f t="shared" ca="1" si="12"/>
        <v>#NAME?</v>
      </c>
      <c r="AR80" s="569">
        <v>111.5</v>
      </c>
      <c r="AS80" s="571" t="e">
        <f t="shared" ca="1" si="13"/>
        <v>#NAME?</v>
      </c>
      <c r="AT80" s="570">
        <v>50</v>
      </c>
      <c r="AU80" s="779" t="e">
        <f t="shared" ca="1" si="14"/>
        <v>#NAME?</v>
      </c>
      <c r="AV80" s="578">
        <v>404</v>
      </c>
      <c r="AW80" s="781" t="e">
        <f t="shared" ca="1" si="15"/>
        <v>#NAME?</v>
      </c>
      <c r="AX80" s="571">
        <v>58</v>
      </c>
      <c r="AY80" s="779" t="e">
        <f t="shared" ca="1" si="16"/>
        <v>#NAME?</v>
      </c>
      <c r="AZ80" s="577">
        <v>806.5</v>
      </c>
      <c r="BA80" s="470" t="e">
        <f t="shared" ca="1" si="17"/>
        <v>#NAME?</v>
      </c>
      <c r="BB80" s="559"/>
      <c r="BC80" s="591" t="s">
        <v>1044</v>
      </c>
      <c r="BD80" s="592"/>
    </row>
    <row r="81" spans="1:56" ht="16" thickBot="1">
      <c r="A81" s="558" t="s">
        <v>3273</v>
      </c>
      <c r="B81" s="559"/>
      <c r="C81" s="559" t="s">
        <v>3401</v>
      </c>
      <c r="D81" s="580">
        <v>80</v>
      </c>
      <c r="E81" s="581" t="s">
        <v>1032</v>
      </c>
      <c r="F81" s="562">
        <v>40225</v>
      </c>
      <c r="G81" s="582">
        <v>1</v>
      </c>
      <c r="H81" s="582"/>
      <c r="I81" s="580"/>
      <c r="J81" s="582"/>
      <c r="K81" s="583">
        <v>1</v>
      </c>
      <c r="L81" s="584">
        <v>172</v>
      </c>
      <c r="M81" s="584">
        <v>75</v>
      </c>
      <c r="N81" s="584">
        <v>234</v>
      </c>
      <c r="O81" s="585">
        <v>818</v>
      </c>
      <c r="P81" s="580"/>
      <c r="Q81" s="582">
        <v>1</v>
      </c>
      <c r="R81" s="580"/>
      <c r="S81" s="582">
        <v>1</v>
      </c>
      <c r="T81" s="580"/>
      <c r="U81" s="582">
        <v>1</v>
      </c>
      <c r="V81" s="586"/>
      <c r="W81" s="580"/>
      <c r="X81" s="580">
        <v>1</v>
      </c>
      <c r="Y81" s="582">
        <v>1</v>
      </c>
      <c r="Z81" s="582">
        <v>1</v>
      </c>
      <c r="AA81" s="582"/>
      <c r="AB81" s="559"/>
      <c r="AC81" s="559"/>
      <c r="AD81" s="559"/>
      <c r="AE81" s="559"/>
      <c r="AF81" s="559"/>
      <c r="AG81" s="559"/>
      <c r="AH81" s="582">
        <v>300</v>
      </c>
      <c r="AI81" s="582">
        <v>800</v>
      </c>
      <c r="AJ81" s="596">
        <v>475</v>
      </c>
      <c r="AK81" s="578" t="e">
        <f t="shared" ca="1" si="9"/>
        <v>#NAME?</v>
      </c>
      <c r="AL81" s="293">
        <v>5103.5</v>
      </c>
      <c r="AM81" s="778" t="e">
        <f t="shared" ca="1" si="10"/>
        <v>#NAME?</v>
      </c>
      <c r="AN81" s="597">
        <v>130</v>
      </c>
      <c r="AO81" s="778" t="e">
        <f t="shared" ca="1" si="11"/>
        <v>#NAME?</v>
      </c>
      <c r="AP81" s="597">
        <v>221</v>
      </c>
      <c r="AQ81" s="778" t="e">
        <f t="shared" ca="1" si="12"/>
        <v>#NAME?</v>
      </c>
      <c r="AR81" s="597">
        <v>171</v>
      </c>
      <c r="AS81" s="571" t="e">
        <f t="shared" ca="1" si="13"/>
        <v>#NAME?</v>
      </c>
      <c r="AT81" s="598">
        <v>131</v>
      </c>
      <c r="AU81" s="779" t="e">
        <f t="shared" ca="1" si="14"/>
        <v>#NAME?</v>
      </c>
      <c r="AV81" s="599">
        <v>301</v>
      </c>
      <c r="AW81" s="781" t="e">
        <f t="shared" ca="1" si="15"/>
        <v>#NAME?</v>
      </c>
      <c r="AX81" s="600">
        <v>167</v>
      </c>
      <c r="AY81" s="779" t="e">
        <f t="shared" ca="1" si="16"/>
        <v>#NAME?</v>
      </c>
      <c r="AZ81" s="601">
        <v>4459</v>
      </c>
      <c r="BA81" s="470" t="e">
        <f t="shared" ca="1" si="17"/>
        <v>#NAME?</v>
      </c>
      <c r="BB81" s="559"/>
      <c r="BC81" s="582" t="s">
        <v>911</v>
      </c>
      <c r="BD81" s="580" t="s">
        <v>1045</v>
      </c>
    </row>
    <row r="82" spans="1:56">
      <c r="A82" s="558" t="s">
        <v>3273</v>
      </c>
      <c r="B82" s="559"/>
      <c r="C82" s="559" t="s">
        <v>3401</v>
      </c>
      <c r="D82" s="580">
        <v>81</v>
      </c>
      <c r="E82" s="581" t="s">
        <v>1032</v>
      </c>
      <c r="F82" s="562">
        <v>40225</v>
      </c>
      <c r="G82" s="582">
        <v>1</v>
      </c>
      <c r="H82" s="582"/>
      <c r="I82" s="580"/>
      <c r="J82" s="582"/>
      <c r="K82" s="583">
        <v>1</v>
      </c>
      <c r="L82" s="584">
        <v>172</v>
      </c>
      <c r="M82" s="584">
        <v>73</v>
      </c>
      <c r="N82" s="584">
        <v>233</v>
      </c>
      <c r="O82" s="585">
        <v>768</v>
      </c>
      <c r="P82" s="580"/>
      <c r="Q82" s="582">
        <v>1</v>
      </c>
      <c r="R82" s="580"/>
      <c r="S82" s="582">
        <v>1</v>
      </c>
      <c r="T82" s="580"/>
      <c r="U82" s="582">
        <v>1</v>
      </c>
      <c r="V82" s="586"/>
      <c r="W82" s="580"/>
      <c r="X82" s="580">
        <v>1</v>
      </c>
      <c r="Y82" s="582">
        <v>1</v>
      </c>
      <c r="Z82" s="582">
        <v>1</v>
      </c>
      <c r="AA82" s="582"/>
      <c r="AB82" s="559"/>
      <c r="AC82" s="559"/>
      <c r="AD82" s="559"/>
      <c r="AE82" s="559"/>
      <c r="AF82" s="559"/>
      <c r="AG82" s="559"/>
      <c r="AH82" s="582">
        <v>300</v>
      </c>
      <c r="AI82" s="582">
        <v>900</v>
      </c>
      <c r="AJ82" s="277">
        <v>212</v>
      </c>
      <c r="AK82" s="578" t="e">
        <f t="shared" ca="1" si="9"/>
        <v>#NAME?</v>
      </c>
      <c r="AL82" s="279">
        <v>1613.5</v>
      </c>
      <c r="AM82" s="778" t="e">
        <f t="shared" ca="1" si="10"/>
        <v>#NAME?</v>
      </c>
      <c r="AN82" s="602">
        <v>37</v>
      </c>
      <c r="AO82" s="778" t="e">
        <f t="shared" ca="1" si="11"/>
        <v>#NAME?</v>
      </c>
      <c r="AP82" s="602">
        <v>54</v>
      </c>
      <c r="AQ82" s="778" t="e">
        <f t="shared" ca="1" si="12"/>
        <v>#NAME?</v>
      </c>
      <c r="AR82" s="602">
        <v>45.5</v>
      </c>
      <c r="AS82" s="571" t="e">
        <f t="shared" ca="1" si="13"/>
        <v>#NAME?</v>
      </c>
      <c r="AT82" s="603">
        <v>30</v>
      </c>
      <c r="AU82" s="779" t="e">
        <f t="shared" ca="1" si="14"/>
        <v>#NAME?</v>
      </c>
      <c r="AV82" s="604">
        <v>106</v>
      </c>
      <c r="AW82" s="781" t="e">
        <f t="shared" ca="1" si="15"/>
        <v>#NAME?</v>
      </c>
      <c r="AX82" s="605">
        <v>84</v>
      </c>
      <c r="AY82" s="779" t="e">
        <f t="shared" ca="1" si="16"/>
        <v>#NAME?</v>
      </c>
      <c r="AZ82" s="606">
        <v>425</v>
      </c>
      <c r="BA82" s="470" t="e">
        <f t="shared" ca="1" si="17"/>
        <v>#NAME?</v>
      </c>
      <c r="BB82" s="559"/>
      <c r="BC82" s="607" t="s">
        <v>1046</v>
      </c>
      <c r="BD82" s="580" t="s">
        <v>1047</v>
      </c>
    </row>
    <row r="83" spans="1:56">
      <c r="A83" s="558" t="s">
        <v>3273</v>
      </c>
      <c r="B83" s="559"/>
      <c r="C83" s="559" t="s">
        <v>3401</v>
      </c>
      <c r="D83" s="560">
        <v>82</v>
      </c>
      <c r="E83" s="595" t="s">
        <v>1032</v>
      </c>
      <c r="F83" s="562">
        <v>40225</v>
      </c>
      <c r="G83" s="591">
        <v>1</v>
      </c>
      <c r="H83" s="591"/>
      <c r="I83" s="592"/>
      <c r="J83" s="591"/>
      <c r="K83" s="564">
        <v>1</v>
      </c>
      <c r="L83" s="593">
        <v>175</v>
      </c>
      <c r="M83" s="593">
        <v>74</v>
      </c>
      <c r="N83" s="593">
        <v>234</v>
      </c>
      <c r="O83" s="590">
        <v>701</v>
      </c>
      <c r="P83" s="592"/>
      <c r="Q83" s="563">
        <v>1</v>
      </c>
      <c r="R83" s="592"/>
      <c r="S83" s="563">
        <v>1</v>
      </c>
      <c r="T83" s="592"/>
      <c r="U83" s="563">
        <v>1</v>
      </c>
      <c r="V83" s="594"/>
      <c r="W83" s="592"/>
      <c r="X83" s="592">
        <v>1</v>
      </c>
      <c r="Y83" s="563">
        <v>1</v>
      </c>
      <c r="Z83" s="591">
        <v>1</v>
      </c>
      <c r="AA83" s="591"/>
      <c r="AB83" s="559"/>
      <c r="AC83" s="559"/>
      <c r="AD83" s="559"/>
      <c r="AE83" s="559"/>
      <c r="AF83" s="559"/>
      <c r="AG83" s="559"/>
      <c r="AH83" s="563">
        <v>300</v>
      </c>
      <c r="AI83" s="591">
        <v>1000</v>
      </c>
      <c r="AJ83" s="568">
        <v>67</v>
      </c>
      <c r="AK83" s="578" t="e">
        <f t="shared" ca="1" si="9"/>
        <v>#NAME?</v>
      </c>
      <c r="AL83" s="569">
        <v>319.5</v>
      </c>
      <c r="AM83" s="778" t="e">
        <f t="shared" ca="1" si="10"/>
        <v>#NAME?</v>
      </c>
      <c r="AN83" s="569">
        <v>21</v>
      </c>
      <c r="AO83" s="778" t="e">
        <f t="shared" ca="1" si="11"/>
        <v>#NAME?</v>
      </c>
      <c r="AP83" s="569">
        <v>28</v>
      </c>
      <c r="AQ83" s="778" t="e">
        <f t="shared" ca="1" si="12"/>
        <v>#NAME?</v>
      </c>
      <c r="AR83" s="569">
        <v>37.5</v>
      </c>
      <c r="AS83" s="571" t="e">
        <f t="shared" ca="1" si="13"/>
        <v>#NAME?</v>
      </c>
      <c r="AT83" s="570">
        <v>19</v>
      </c>
      <c r="AU83" s="779" t="e">
        <f t="shared" ca="1" si="14"/>
        <v>#NAME?</v>
      </c>
      <c r="AV83" s="578">
        <v>61</v>
      </c>
      <c r="AW83" s="781" t="e">
        <f t="shared" ca="1" si="15"/>
        <v>#NAME?</v>
      </c>
      <c r="AX83" s="571">
        <v>36</v>
      </c>
      <c r="AY83" s="779" t="e">
        <f t="shared" ca="1" si="16"/>
        <v>#NAME?</v>
      </c>
      <c r="AZ83" s="577">
        <v>175</v>
      </c>
      <c r="BA83" s="470" t="e">
        <f t="shared" ca="1" si="17"/>
        <v>#NAME?</v>
      </c>
      <c r="BB83" s="559"/>
      <c r="BC83" s="591" t="s">
        <v>1048</v>
      </c>
      <c r="BD83" s="592"/>
    </row>
    <row r="84" spans="1:56">
      <c r="A84" s="558" t="s">
        <v>3273</v>
      </c>
      <c r="B84" s="559"/>
      <c r="C84" s="559" t="s">
        <v>3401</v>
      </c>
      <c r="D84" s="560">
        <v>83</v>
      </c>
      <c r="E84" s="595" t="s">
        <v>1049</v>
      </c>
      <c r="F84" s="562">
        <v>40226</v>
      </c>
      <c r="G84" s="591">
        <v>1</v>
      </c>
      <c r="H84" s="591"/>
      <c r="I84" s="592"/>
      <c r="J84" s="591"/>
      <c r="K84" s="564">
        <v>1</v>
      </c>
      <c r="L84" s="593">
        <v>170</v>
      </c>
      <c r="M84" s="593">
        <v>73</v>
      </c>
      <c r="N84" s="593">
        <v>233</v>
      </c>
      <c r="O84" s="590">
        <v>670</v>
      </c>
      <c r="P84" s="592"/>
      <c r="Q84" s="563">
        <v>1</v>
      </c>
      <c r="R84" s="592"/>
      <c r="S84" s="563">
        <v>1</v>
      </c>
      <c r="T84" s="592"/>
      <c r="U84" s="563">
        <v>1</v>
      </c>
      <c r="V84" s="594"/>
      <c r="W84" s="592"/>
      <c r="X84" s="592">
        <v>1</v>
      </c>
      <c r="Y84" s="563">
        <v>1</v>
      </c>
      <c r="Z84" s="591">
        <v>1</v>
      </c>
      <c r="AA84" s="591"/>
      <c r="AB84" s="559"/>
      <c r="AC84" s="559"/>
      <c r="AD84" s="559"/>
      <c r="AE84" s="559"/>
      <c r="AF84" s="559"/>
      <c r="AG84" s="559"/>
      <c r="AH84" s="563">
        <v>300</v>
      </c>
      <c r="AI84" s="591">
        <v>1000</v>
      </c>
      <c r="AJ84" s="568">
        <v>47</v>
      </c>
      <c r="AK84" s="578" t="e">
        <f t="shared" ca="1" si="9"/>
        <v>#NAME?</v>
      </c>
      <c r="AL84" s="569">
        <v>238.5</v>
      </c>
      <c r="AM84" s="778" t="e">
        <f t="shared" ca="1" si="10"/>
        <v>#NAME?</v>
      </c>
      <c r="AN84" s="569">
        <v>22</v>
      </c>
      <c r="AO84" s="778" t="e">
        <f t="shared" ca="1" si="11"/>
        <v>#NAME?</v>
      </c>
      <c r="AP84" s="261">
        <v>897</v>
      </c>
      <c r="AQ84" s="778" t="e">
        <f t="shared" ca="1" si="12"/>
        <v>#NAME?</v>
      </c>
      <c r="AR84" s="261">
        <v>1507</v>
      </c>
      <c r="AS84" s="571" t="e">
        <f t="shared" ca="1" si="13"/>
        <v>#NAME?</v>
      </c>
      <c r="AT84" s="570">
        <v>23</v>
      </c>
      <c r="AU84" s="779" t="e">
        <f t="shared" ca="1" si="14"/>
        <v>#NAME?</v>
      </c>
      <c r="AV84" s="578">
        <v>70</v>
      </c>
      <c r="AW84" s="781" t="e">
        <f t="shared" ca="1" si="15"/>
        <v>#NAME?</v>
      </c>
      <c r="AX84" s="571">
        <v>22</v>
      </c>
      <c r="AY84" s="779" t="e">
        <f t="shared" ca="1" si="16"/>
        <v>#NAME?</v>
      </c>
      <c r="AZ84" s="577">
        <v>807.5</v>
      </c>
      <c r="BA84" s="470" t="e">
        <f t="shared" ca="1" si="17"/>
        <v>#NAME?</v>
      </c>
      <c r="BB84" s="559"/>
      <c r="BC84" s="591" t="s">
        <v>1050</v>
      </c>
      <c r="BD84" s="592"/>
    </row>
    <row r="85" spans="1:56">
      <c r="A85" s="558" t="s">
        <v>3273</v>
      </c>
      <c r="B85" s="559"/>
      <c r="C85" s="559" t="s">
        <v>3401</v>
      </c>
      <c r="D85" s="560">
        <v>84</v>
      </c>
      <c r="E85" s="595" t="s">
        <v>1049</v>
      </c>
      <c r="F85" s="562">
        <v>40226</v>
      </c>
      <c r="G85" s="591">
        <v>1</v>
      </c>
      <c r="H85" s="591"/>
      <c r="I85" s="592"/>
      <c r="J85" s="591"/>
      <c r="K85" s="564">
        <v>1</v>
      </c>
      <c r="L85" s="593">
        <v>171</v>
      </c>
      <c r="M85" s="593">
        <v>72</v>
      </c>
      <c r="N85" s="593">
        <v>222</v>
      </c>
      <c r="O85" s="590">
        <v>588</v>
      </c>
      <c r="P85" s="592"/>
      <c r="Q85" s="563">
        <v>1</v>
      </c>
      <c r="R85" s="592"/>
      <c r="S85" s="563">
        <v>1</v>
      </c>
      <c r="T85" s="592"/>
      <c r="U85" s="563">
        <v>1</v>
      </c>
      <c r="V85" s="594"/>
      <c r="W85" s="592">
        <v>1</v>
      </c>
      <c r="X85" s="592"/>
      <c r="Y85" s="563">
        <v>1</v>
      </c>
      <c r="Z85" s="591">
        <v>1</v>
      </c>
      <c r="AA85" s="591"/>
      <c r="AB85" s="559"/>
      <c r="AC85" s="559"/>
      <c r="AD85" s="559"/>
      <c r="AE85" s="559"/>
      <c r="AF85" s="559"/>
      <c r="AG85" s="559"/>
      <c r="AH85" s="563">
        <v>300</v>
      </c>
      <c r="AI85" s="591">
        <v>1000</v>
      </c>
      <c r="AJ85" s="568">
        <v>37</v>
      </c>
      <c r="AK85" s="578" t="e">
        <f t="shared" ca="1" si="9"/>
        <v>#NAME?</v>
      </c>
      <c r="AL85" s="569">
        <v>42</v>
      </c>
      <c r="AM85" s="778" t="e">
        <f t="shared" ca="1" si="10"/>
        <v>#NAME?</v>
      </c>
      <c r="AN85" s="569">
        <v>45</v>
      </c>
      <c r="AO85" s="778" t="e">
        <f t="shared" ca="1" si="11"/>
        <v>#NAME?</v>
      </c>
      <c r="AP85" s="569">
        <v>96.5</v>
      </c>
      <c r="AQ85" s="778" t="e">
        <f t="shared" ca="1" si="12"/>
        <v>#NAME?</v>
      </c>
      <c r="AR85" s="569">
        <v>38</v>
      </c>
      <c r="AS85" s="571" t="e">
        <f t="shared" ca="1" si="13"/>
        <v>#NAME?</v>
      </c>
      <c r="AT85" s="570">
        <v>53</v>
      </c>
      <c r="AU85" s="779" t="e">
        <f t="shared" ca="1" si="14"/>
        <v>#NAME?</v>
      </c>
      <c r="AV85" s="283">
        <v>513</v>
      </c>
      <c r="AW85" s="781" t="e">
        <f t="shared" ca="1" si="15"/>
        <v>#NAME?</v>
      </c>
      <c r="AX85" s="571">
        <v>99</v>
      </c>
      <c r="AY85" s="779" t="e">
        <f t="shared" ca="1" si="16"/>
        <v>#NAME?</v>
      </c>
      <c r="AZ85" s="504">
        <v>1965.5</v>
      </c>
      <c r="BA85" s="470" t="e">
        <f t="shared" ca="1" si="17"/>
        <v>#NAME?</v>
      </c>
      <c r="BB85" s="559"/>
      <c r="BC85" s="572" t="s">
        <v>1051</v>
      </c>
      <c r="BD85" s="592"/>
    </row>
    <row r="86" spans="1:56">
      <c r="A86" s="558" t="s">
        <v>3273</v>
      </c>
      <c r="B86" s="559"/>
      <c r="C86" s="559" t="s">
        <v>3401</v>
      </c>
      <c r="D86" s="560">
        <v>85</v>
      </c>
      <c r="E86" s="595" t="s">
        <v>1049</v>
      </c>
      <c r="F86" s="562">
        <v>40226</v>
      </c>
      <c r="G86" s="591"/>
      <c r="H86" s="591">
        <v>1</v>
      </c>
      <c r="I86" s="592"/>
      <c r="J86" s="591">
        <v>1</v>
      </c>
      <c r="K86" s="564"/>
      <c r="L86" s="593">
        <v>148</v>
      </c>
      <c r="M86" s="593">
        <v>68</v>
      </c>
      <c r="N86" s="593">
        <v>198</v>
      </c>
      <c r="O86" s="590">
        <v>407</v>
      </c>
      <c r="P86" s="592"/>
      <c r="Q86" s="563">
        <v>1</v>
      </c>
      <c r="R86" s="592"/>
      <c r="S86" s="563">
        <v>1</v>
      </c>
      <c r="T86" s="592"/>
      <c r="U86" s="563">
        <v>1</v>
      </c>
      <c r="V86" s="594"/>
      <c r="W86" s="592">
        <v>1</v>
      </c>
      <c r="X86" s="592"/>
      <c r="Y86" s="563">
        <v>1</v>
      </c>
      <c r="Z86" s="591"/>
      <c r="AA86" s="591">
        <v>1</v>
      </c>
      <c r="AB86" s="559"/>
      <c r="AC86" s="559"/>
      <c r="AD86" s="559"/>
      <c r="AE86" s="559"/>
      <c r="AF86" s="559"/>
      <c r="AG86" s="559"/>
      <c r="AH86" s="563">
        <v>300</v>
      </c>
      <c r="AI86" s="591">
        <v>1000</v>
      </c>
      <c r="AJ86" s="568">
        <v>34</v>
      </c>
      <c r="AK86" s="578" t="e">
        <f t="shared" ca="1" si="9"/>
        <v>#NAME?</v>
      </c>
      <c r="AL86" s="569">
        <v>150</v>
      </c>
      <c r="AM86" s="778" t="e">
        <f t="shared" ca="1" si="10"/>
        <v>#NAME?</v>
      </c>
      <c r="AN86" s="569">
        <v>24</v>
      </c>
      <c r="AO86" s="778" t="e">
        <f t="shared" ca="1" si="11"/>
        <v>#NAME?</v>
      </c>
      <c r="AP86" s="569">
        <v>32</v>
      </c>
      <c r="AQ86" s="778" t="e">
        <f t="shared" ca="1" si="12"/>
        <v>#NAME?</v>
      </c>
      <c r="AR86" s="569">
        <v>38</v>
      </c>
      <c r="AS86" s="571" t="e">
        <f t="shared" ca="1" si="13"/>
        <v>#NAME?</v>
      </c>
      <c r="AT86" s="570">
        <v>14</v>
      </c>
      <c r="AU86" s="779" t="e">
        <f t="shared" ca="1" si="14"/>
        <v>#NAME?</v>
      </c>
      <c r="AV86" s="283">
        <v>293.5</v>
      </c>
      <c r="AW86" s="781" t="e">
        <f t="shared" ca="1" si="15"/>
        <v>#NAME?</v>
      </c>
      <c r="AX86" s="571">
        <v>28</v>
      </c>
      <c r="AY86" s="779" t="e">
        <f t="shared" ca="1" si="16"/>
        <v>#NAME?</v>
      </c>
      <c r="AZ86" s="504">
        <v>1128.5</v>
      </c>
      <c r="BA86" s="470" t="e">
        <f t="shared" ca="1" si="17"/>
        <v>#NAME?</v>
      </c>
      <c r="BB86" s="559"/>
      <c r="BC86" s="591" t="s">
        <v>1052</v>
      </c>
      <c r="BD86" s="592"/>
    </row>
    <row r="87" spans="1:56">
      <c r="A87" s="558" t="s">
        <v>3273</v>
      </c>
      <c r="B87" s="559"/>
      <c r="C87" s="559" t="s">
        <v>3401</v>
      </c>
      <c r="D87" s="560">
        <v>86</v>
      </c>
      <c r="E87" s="595" t="s">
        <v>1049</v>
      </c>
      <c r="F87" s="562">
        <v>40226</v>
      </c>
      <c r="G87" s="591">
        <v>1</v>
      </c>
      <c r="H87" s="591"/>
      <c r="I87" s="592"/>
      <c r="J87" s="591"/>
      <c r="K87" s="564">
        <v>1</v>
      </c>
      <c r="L87" s="593">
        <v>172</v>
      </c>
      <c r="M87" s="593">
        <v>73</v>
      </c>
      <c r="N87" s="593">
        <v>234</v>
      </c>
      <c r="O87" s="590">
        <v>766</v>
      </c>
      <c r="P87" s="592"/>
      <c r="Q87" s="563">
        <v>1</v>
      </c>
      <c r="R87" s="592"/>
      <c r="S87" s="563">
        <v>1</v>
      </c>
      <c r="T87" s="592"/>
      <c r="U87" s="563">
        <v>1</v>
      </c>
      <c r="V87" s="594"/>
      <c r="W87" s="592"/>
      <c r="X87" s="592">
        <v>1</v>
      </c>
      <c r="Y87" s="563">
        <v>1</v>
      </c>
      <c r="Z87" s="591">
        <v>1</v>
      </c>
      <c r="AA87" s="591"/>
      <c r="AB87" s="559"/>
      <c r="AC87" s="559"/>
      <c r="AD87" s="559"/>
      <c r="AE87" s="559"/>
      <c r="AF87" s="559"/>
      <c r="AG87" s="559"/>
      <c r="AH87" s="563">
        <v>300</v>
      </c>
      <c r="AI87" s="591">
        <v>900</v>
      </c>
      <c r="AJ87" s="568">
        <v>116.5</v>
      </c>
      <c r="AK87" s="578" t="e">
        <f t="shared" ca="1" si="9"/>
        <v>#NAME?</v>
      </c>
      <c r="AL87" s="261">
        <v>691.5</v>
      </c>
      <c r="AM87" s="778" t="e">
        <f t="shared" ca="1" si="10"/>
        <v>#NAME?</v>
      </c>
      <c r="AN87" s="569">
        <v>18</v>
      </c>
      <c r="AO87" s="778" t="e">
        <f t="shared" ca="1" si="11"/>
        <v>#NAME?</v>
      </c>
      <c r="AP87" s="569">
        <v>35</v>
      </c>
      <c r="AQ87" s="778" t="e">
        <f t="shared" ca="1" si="12"/>
        <v>#NAME?</v>
      </c>
      <c r="AR87" s="569">
        <v>50</v>
      </c>
      <c r="AS87" s="571" t="e">
        <f t="shared" ca="1" si="13"/>
        <v>#NAME?</v>
      </c>
      <c r="AT87" s="570">
        <v>19</v>
      </c>
      <c r="AU87" s="779" t="e">
        <f t="shared" ca="1" si="14"/>
        <v>#NAME?</v>
      </c>
      <c r="AV87" s="578">
        <v>23</v>
      </c>
      <c r="AW87" s="781" t="e">
        <f t="shared" ca="1" si="15"/>
        <v>#NAME?</v>
      </c>
      <c r="AX87" s="571">
        <v>22</v>
      </c>
      <c r="AY87" s="779" t="e">
        <f t="shared" ca="1" si="16"/>
        <v>#NAME?</v>
      </c>
      <c r="AZ87" s="577">
        <v>400</v>
      </c>
      <c r="BA87" s="470" t="e">
        <f t="shared" ca="1" si="17"/>
        <v>#NAME?</v>
      </c>
      <c r="BB87" s="559"/>
      <c r="BC87" s="591" t="s">
        <v>1053</v>
      </c>
      <c r="BD87" s="592"/>
    </row>
    <row r="88" spans="1:56">
      <c r="A88" s="558" t="s">
        <v>3273</v>
      </c>
      <c r="B88" s="559"/>
      <c r="C88" s="559" t="s">
        <v>3401</v>
      </c>
      <c r="D88" s="560">
        <v>87</v>
      </c>
      <c r="E88" s="595" t="s">
        <v>1049</v>
      </c>
      <c r="F88" s="562">
        <v>40226</v>
      </c>
      <c r="G88" s="591">
        <v>1</v>
      </c>
      <c r="H88" s="591"/>
      <c r="I88" s="592"/>
      <c r="J88" s="591">
        <v>1</v>
      </c>
      <c r="K88" s="564"/>
      <c r="L88" s="593">
        <v>138</v>
      </c>
      <c r="M88" s="593">
        <v>63</v>
      </c>
      <c r="N88" s="593">
        <v>185</v>
      </c>
      <c r="O88" s="590">
        <v>317</v>
      </c>
      <c r="P88" s="592"/>
      <c r="Q88" s="563">
        <v>1</v>
      </c>
      <c r="R88" s="592"/>
      <c r="S88" s="563">
        <v>1</v>
      </c>
      <c r="T88" s="592"/>
      <c r="U88" s="563">
        <v>1</v>
      </c>
      <c r="V88" s="594"/>
      <c r="W88" s="592">
        <v>1</v>
      </c>
      <c r="X88" s="592"/>
      <c r="Y88" s="563">
        <v>1</v>
      </c>
      <c r="Z88" s="591">
        <v>1</v>
      </c>
      <c r="AA88" s="591"/>
      <c r="AB88" s="559"/>
      <c r="AC88" s="559"/>
      <c r="AD88" s="559"/>
      <c r="AE88" s="559"/>
      <c r="AF88" s="559"/>
      <c r="AG88" s="559"/>
      <c r="AH88" s="563">
        <v>300</v>
      </c>
      <c r="AI88" s="591">
        <v>1000</v>
      </c>
      <c r="AJ88" s="568">
        <v>30</v>
      </c>
      <c r="AK88" s="578" t="e">
        <f t="shared" ca="1" si="9"/>
        <v>#NAME?</v>
      </c>
      <c r="AL88" s="569">
        <v>107.5</v>
      </c>
      <c r="AM88" s="778" t="e">
        <f t="shared" ca="1" si="10"/>
        <v>#NAME?</v>
      </c>
      <c r="AN88" s="569">
        <v>18.5</v>
      </c>
      <c r="AO88" s="778" t="e">
        <f t="shared" ca="1" si="11"/>
        <v>#NAME?</v>
      </c>
      <c r="AP88" s="569">
        <v>21</v>
      </c>
      <c r="AQ88" s="778" t="e">
        <f t="shared" ca="1" si="12"/>
        <v>#NAME?</v>
      </c>
      <c r="AR88" s="569">
        <v>29.5</v>
      </c>
      <c r="AS88" s="571" t="e">
        <f t="shared" ca="1" si="13"/>
        <v>#NAME?</v>
      </c>
      <c r="AT88" s="570">
        <v>17</v>
      </c>
      <c r="AU88" s="779" t="e">
        <f t="shared" ca="1" si="14"/>
        <v>#NAME?</v>
      </c>
      <c r="AV88" s="283">
        <v>296</v>
      </c>
      <c r="AW88" s="781" t="e">
        <f t="shared" ca="1" si="15"/>
        <v>#NAME?</v>
      </c>
      <c r="AX88" s="571">
        <v>27</v>
      </c>
      <c r="AY88" s="779" t="e">
        <f t="shared" ca="1" si="16"/>
        <v>#NAME?</v>
      </c>
      <c r="AZ88" s="577">
        <v>451.5</v>
      </c>
      <c r="BA88" s="470" t="e">
        <f t="shared" ca="1" si="17"/>
        <v>#NAME?</v>
      </c>
      <c r="BB88" s="559"/>
      <c r="BC88" s="591" t="s">
        <v>1054</v>
      </c>
      <c r="BD88" s="592"/>
    </row>
    <row r="89" spans="1:56">
      <c r="A89" s="558" t="s">
        <v>3273</v>
      </c>
      <c r="B89" s="559"/>
      <c r="C89" s="559" t="s">
        <v>3401</v>
      </c>
      <c r="D89" s="560">
        <v>88</v>
      </c>
      <c r="E89" s="595" t="s">
        <v>1049</v>
      </c>
      <c r="F89" s="562">
        <v>40226</v>
      </c>
      <c r="G89" s="591"/>
      <c r="H89" s="591">
        <v>1</v>
      </c>
      <c r="I89" s="592"/>
      <c r="J89" s="591"/>
      <c r="K89" s="564">
        <v>1</v>
      </c>
      <c r="L89" s="593">
        <v>173</v>
      </c>
      <c r="M89" s="593">
        <v>72</v>
      </c>
      <c r="N89" s="593">
        <v>225</v>
      </c>
      <c r="O89" s="590">
        <v>579</v>
      </c>
      <c r="P89" s="592">
        <v>1</v>
      </c>
      <c r="Q89" s="563"/>
      <c r="R89" s="592">
        <v>1</v>
      </c>
      <c r="S89" s="563"/>
      <c r="T89" s="592"/>
      <c r="U89" s="563">
        <v>1</v>
      </c>
      <c r="V89" s="594"/>
      <c r="W89" s="592">
        <v>1</v>
      </c>
      <c r="X89" s="592"/>
      <c r="Y89" s="563">
        <v>1</v>
      </c>
      <c r="Z89" s="591">
        <v>1</v>
      </c>
      <c r="AA89" s="591"/>
      <c r="AB89" s="559"/>
      <c r="AC89" s="559"/>
      <c r="AD89" s="559"/>
      <c r="AE89" s="559"/>
      <c r="AF89" s="559"/>
      <c r="AG89" s="559"/>
      <c r="AH89" s="563">
        <v>300</v>
      </c>
      <c r="AI89" s="591">
        <v>1100</v>
      </c>
      <c r="AJ89" s="265">
        <v>830</v>
      </c>
      <c r="AK89" s="578" t="e">
        <f t="shared" ca="1" si="9"/>
        <v>#NAME?</v>
      </c>
      <c r="AL89" s="264">
        <v>5081</v>
      </c>
      <c r="AM89" s="778" t="e">
        <f t="shared" ca="1" si="10"/>
        <v>#NAME?</v>
      </c>
      <c r="AN89" s="569">
        <v>44</v>
      </c>
      <c r="AO89" s="778" t="e">
        <f t="shared" ca="1" si="11"/>
        <v>#NAME?</v>
      </c>
      <c r="AP89" s="569">
        <v>56</v>
      </c>
      <c r="AQ89" s="778" t="e">
        <f t="shared" ca="1" si="12"/>
        <v>#NAME?</v>
      </c>
      <c r="AR89" s="569">
        <v>73.5</v>
      </c>
      <c r="AS89" s="571" t="e">
        <f t="shared" ca="1" si="13"/>
        <v>#NAME?</v>
      </c>
      <c r="AT89" s="570">
        <v>22</v>
      </c>
      <c r="AU89" s="779" t="e">
        <f t="shared" ca="1" si="14"/>
        <v>#NAME?</v>
      </c>
      <c r="AV89" s="578">
        <v>153</v>
      </c>
      <c r="AW89" s="781" t="e">
        <f t="shared" ca="1" si="15"/>
        <v>#NAME?</v>
      </c>
      <c r="AX89" s="571">
        <v>62</v>
      </c>
      <c r="AY89" s="779" t="e">
        <f t="shared" ca="1" si="16"/>
        <v>#NAME?</v>
      </c>
      <c r="AZ89" s="577">
        <v>508</v>
      </c>
      <c r="BA89" s="470" t="e">
        <f t="shared" ca="1" si="17"/>
        <v>#NAME?</v>
      </c>
      <c r="BB89" s="559"/>
      <c r="BC89" s="591" t="s">
        <v>1055</v>
      </c>
      <c r="BD89" s="592"/>
    </row>
    <row r="90" spans="1:56">
      <c r="A90" s="558" t="s">
        <v>3273</v>
      </c>
      <c r="B90" s="559"/>
      <c r="C90" s="559" t="s">
        <v>3401</v>
      </c>
      <c r="D90" s="560">
        <v>89</v>
      </c>
      <c r="E90" s="595" t="s">
        <v>1056</v>
      </c>
      <c r="F90" s="562">
        <v>40227</v>
      </c>
      <c r="G90" s="591"/>
      <c r="H90" s="591">
        <v>1</v>
      </c>
      <c r="I90" s="592"/>
      <c r="J90" s="591"/>
      <c r="K90" s="564">
        <v>1</v>
      </c>
      <c r="L90" s="593">
        <v>171</v>
      </c>
      <c r="M90" s="593">
        <v>72</v>
      </c>
      <c r="N90" s="593">
        <v>228</v>
      </c>
      <c r="O90" s="590">
        <v>641</v>
      </c>
      <c r="P90" s="592">
        <v>1</v>
      </c>
      <c r="Q90" s="563"/>
      <c r="R90" s="592"/>
      <c r="S90" s="563">
        <v>1</v>
      </c>
      <c r="T90" s="592"/>
      <c r="U90" s="563">
        <v>1</v>
      </c>
      <c r="V90" s="594"/>
      <c r="W90" s="592"/>
      <c r="X90" s="592">
        <v>1</v>
      </c>
      <c r="Y90" s="563">
        <v>1</v>
      </c>
      <c r="Z90" s="591"/>
      <c r="AA90" s="591">
        <v>1</v>
      </c>
      <c r="AB90" s="559"/>
      <c r="AC90" s="559"/>
      <c r="AD90" s="559"/>
      <c r="AE90" s="559"/>
      <c r="AF90" s="559"/>
      <c r="AG90" s="559"/>
      <c r="AH90" s="563">
        <v>300</v>
      </c>
      <c r="AI90" s="591">
        <v>900</v>
      </c>
      <c r="AJ90" s="568">
        <v>22</v>
      </c>
      <c r="AK90" s="578" t="e">
        <f t="shared" ca="1" si="9"/>
        <v>#NAME?</v>
      </c>
      <c r="AL90" s="569">
        <v>75.5</v>
      </c>
      <c r="AM90" s="778" t="e">
        <f t="shared" ca="1" si="10"/>
        <v>#NAME?</v>
      </c>
      <c r="AN90" s="569">
        <v>17.5</v>
      </c>
      <c r="AO90" s="778" t="e">
        <f t="shared" ca="1" si="11"/>
        <v>#NAME?</v>
      </c>
      <c r="AP90" s="569">
        <v>30.5</v>
      </c>
      <c r="AQ90" s="778" t="e">
        <f t="shared" ca="1" si="12"/>
        <v>#NAME?</v>
      </c>
      <c r="AR90" s="569">
        <v>31</v>
      </c>
      <c r="AS90" s="571" t="e">
        <f t="shared" ca="1" si="13"/>
        <v>#NAME?</v>
      </c>
      <c r="AT90" s="570">
        <v>22</v>
      </c>
      <c r="AU90" s="779" t="e">
        <f t="shared" ca="1" si="14"/>
        <v>#NAME?</v>
      </c>
      <c r="AV90" s="578">
        <v>45</v>
      </c>
      <c r="AW90" s="781" t="e">
        <f t="shared" ca="1" si="15"/>
        <v>#NAME?</v>
      </c>
      <c r="AX90" s="571">
        <v>41</v>
      </c>
      <c r="AY90" s="779" t="e">
        <f t="shared" ca="1" si="16"/>
        <v>#NAME?</v>
      </c>
      <c r="AZ90" s="577">
        <v>516</v>
      </c>
      <c r="BA90" s="470" t="e">
        <f t="shared" ca="1" si="17"/>
        <v>#NAME?</v>
      </c>
      <c r="BB90" s="559"/>
      <c r="BC90" s="591" t="s">
        <v>1057</v>
      </c>
      <c r="BD90" s="592"/>
    </row>
    <row r="91" spans="1:56">
      <c r="A91" s="558" t="s">
        <v>3273</v>
      </c>
      <c r="B91" s="559"/>
      <c r="C91" s="559" t="s">
        <v>3401</v>
      </c>
      <c r="D91" s="560">
        <v>90</v>
      </c>
      <c r="E91" s="595" t="s">
        <v>1056</v>
      </c>
      <c r="F91" s="562">
        <v>40227</v>
      </c>
      <c r="G91" s="591"/>
      <c r="H91" s="591">
        <v>1</v>
      </c>
      <c r="I91" s="592"/>
      <c r="J91" s="591"/>
      <c r="K91" s="564">
        <v>1</v>
      </c>
      <c r="L91" s="593">
        <v>167</v>
      </c>
      <c r="M91" s="593">
        <v>72</v>
      </c>
      <c r="N91" s="593">
        <v>225</v>
      </c>
      <c r="O91" s="590">
        <v>612</v>
      </c>
      <c r="P91" s="592">
        <v>1</v>
      </c>
      <c r="Q91" s="563"/>
      <c r="R91" s="592"/>
      <c r="S91" s="563">
        <v>1</v>
      </c>
      <c r="T91" s="592"/>
      <c r="U91" s="563">
        <v>1</v>
      </c>
      <c r="V91" s="594"/>
      <c r="W91" s="592">
        <v>1</v>
      </c>
      <c r="X91" s="592"/>
      <c r="Y91" s="563">
        <v>1</v>
      </c>
      <c r="Z91" s="591"/>
      <c r="AA91" s="591">
        <v>1</v>
      </c>
      <c r="AB91" s="559"/>
      <c r="AC91" s="559"/>
      <c r="AD91" s="559"/>
      <c r="AE91" s="559"/>
      <c r="AF91" s="559"/>
      <c r="AG91" s="559"/>
      <c r="AH91" s="563">
        <v>300</v>
      </c>
      <c r="AI91" s="591">
        <v>900</v>
      </c>
      <c r="AJ91" s="265">
        <v>1210</v>
      </c>
      <c r="AK91" s="578" t="e">
        <f t="shared" ca="1" si="9"/>
        <v>#NAME?</v>
      </c>
      <c r="AL91" s="261">
        <v>4290</v>
      </c>
      <c r="AM91" s="778" t="e">
        <f t="shared" ca="1" si="10"/>
        <v>#NAME?</v>
      </c>
      <c r="AN91" s="569">
        <v>26</v>
      </c>
      <c r="AO91" s="778" t="e">
        <f t="shared" ca="1" si="11"/>
        <v>#NAME?</v>
      </c>
      <c r="AP91" s="569">
        <v>26</v>
      </c>
      <c r="AQ91" s="778" t="e">
        <f t="shared" ca="1" si="12"/>
        <v>#NAME?</v>
      </c>
      <c r="AR91" s="569">
        <v>32</v>
      </c>
      <c r="AS91" s="571" t="e">
        <f t="shared" ca="1" si="13"/>
        <v>#NAME?</v>
      </c>
      <c r="AT91" s="570">
        <v>18</v>
      </c>
      <c r="AU91" s="779" t="e">
        <f t="shared" ca="1" si="14"/>
        <v>#NAME?</v>
      </c>
      <c r="AV91" s="578">
        <v>30</v>
      </c>
      <c r="AW91" s="781" t="e">
        <f t="shared" ca="1" si="15"/>
        <v>#NAME?</v>
      </c>
      <c r="AX91" s="571">
        <v>29</v>
      </c>
      <c r="AY91" s="779" t="e">
        <f t="shared" ca="1" si="16"/>
        <v>#NAME?</v>
      </c>
      <c r="AZ91" s="577">
        <v>239</v>
      </c>
      <c r="BA91" s="470" t="e">
        <f t="shared" ca="1" si="17"/>
        <v>#NAME?</v>
      </c>
      <c r="BB91" s="559"/>
      <c r="BC91" s="591" t="s">
        <v>1058</v>
      </c>
      <c r="BD91" s="592"/>
    </row>
    <row r="92" spans="1:56">
      <c r="A92" s="558" t="s">
        <v>3273</v>
      </c>
      <c r="B92" s="559"/>
      <c r="C92" s="559" t="s">
        <v>3401</v>
      </c>
      <c r="D92" s="560">
        <v>91</v>
      </c>
      <c r="E92" s="595" t="s">
        <v>1056</v>
      </c>
      <c r="F92" s="562">
        <v>40227</v>
      </c>
      <c r="G92" s="591">
        <v>1</v>
      </c>
      <c r="H92" s="591"/>
      <c r="I92" s="592"/>
      <c r="J92" s="591">
        <v>1</v>
      </c>
      <c r="K92" s="564"/>
      <c r="L92" s="593">
        <v>155</v>
      </c>
      <c r="M92" s="593">
        <v>70</v>
      </c>
      <c r="N92" s="593">
        <v>198</v>
      </c>
      <c r="O92" s="590">
        <v>421</v>
      </c>
      <c r="P92" s="592"/>
      <c r="Q92" s="563">
        <v>1</v>
      </c>
      <c r="R92" s="592"/>
      <c r="S92" s="563">
        <v>1</v>
      </c>
      <c r="T92" s="592"/>
      <c r="U92" s="563">
        <v>1</v>
      </c>
      <c r="V92" s="594"/>
      <c r="W92" s="592"/>
      <c r="X92" s="592">
        <v>1</v>
      </c>
      <c r="Y92" s="563">
        <v>1</v>
      </c>
      <c r="Z92" s="591">
        <v>1</v>
      </c>
      <c r="AA92" s="591"/>
      <c r="AB92" s="559"/>
      <c r="AC92" s="559"/>
      <c r="AD92" s="559"/>
      <c r="AE92" s="559"/>
      <c r="AF92" s="559"/>
      <c r="AG92" s="559"/>
      <c r="AH92" s="563">
        <v>300</v>
      </c>
      <c r="AI92" s="591">
        <v>900</v>
      </c>
      <c r="AJ92" s="568">
        <v>28</v>
      </c>
      <c r="AK92" s="578" t="e">
        <f t="shared" ca="1" si="9"/>
        <v>#NAME?</v>
      </c>
      <c r="AL92" s="569">
        <v>25.5</v>
      </c>
      <c r="AM92" s="778" t="e">
        <f t="shared" ca="1" si="10"/>
        <v>#NAME?</v>
      </c>
      <c r="AN92" s="569">
        <v>20</v>
      </c>
      <c r="AO92" s="778" t="e">
        <f t="shared" ca="1" si="11"/>
        <v>#NAME?</v>
      </c>
      <c r="AP92" s="569">
        <v>28</v>
      </c>
      <c r="AQ92" s="778" t="e">
        <f t="shared" ca="1" si="12"/>
        <v>#NAME?</v>
      </c>
      <c r="AR92" s="569">
        <v>30</v>
      </c>
      <c r="AS92" s="571" t="e">
        <f t="shared" ca="1" si="13"/>
        <v>#NAME?</v>
      </c>
      <c r="AT92" s="570">
        <v>22</v>
      </c>
      <c r="AU92" s="779" t="e">
        <f t="shared" ca="1" si="14"/>
        <v>#NAME?</v>
      </c>
      <c r="AV92" s="578">
        <v>86.5</v>
      </c>
      <c r="AW92" s="781" t="e">
        <f t="shared" ca="1" si="15"/>
        <v>#NAME?</v>
      </c>
      <c r="AX92" s="571">
        <v>20</v>
      </c>
      <c r="AY92" s="779" t="e">
        <f t="shared" ca="1" si="16"/>
        <v>#NAME?</v>
      </c>
      <c r="AZ92" s="504">
        <v>1376</v>
      </c>
      <c r="BA92" s="470" t="e">
        <f t="shared" ca="1" si="17"/>
        <v>#NAME?</v>
      </c>
      <c r="BB92" s="559"/>
      <c r="BC92" s="591" t="s">
        <v>1059</v>
      </c>
      <c r="BD92" s="592"/>
    </row>
    <row r="93" spans="1:56">
      <c r="A93" s="558" t="s">
        <v>3273</v>
      </c>
      <c r="B93" s="559"/>
      <c r="C93" s="559" t="s">
        <v>3401</v>
      </c>
      <c r="D93" s="560">
        <v>92</v>
      </c>
      <c r="E93" s="595" t="s">
        <v>1056</v>
      </c>
      <c r="F93" s="562">
        <v>40227</v>
      </c>
      <c r="G93" s="591">
        <v>1</v>
      </c>
      <c r="H93" s="591"/>
      <c r="I93" s="592"/>
      <c r="J93" s="591">
        <v>1</v>
      </c>
      <c r="K93" s="564"/>
      <c r="L93" s="593">
        <v>158</v>
      </c>
      <c r="M93" s="593">
        <v>71</v>
      </c>
      <c r="N93" s="593">
        <v>201</v>
      </c>
      <c r="O93" s="590">
        <v>432</v>
      </c>
      <c r="P93" s="592"/>
      <c r="Q93" s="563">
        <v>1</v>
      </c>
      <c r="R93" s="592"/>
      <c r="S93" s="563">
        <v>1</v>
      </c>
      <c r="T93" s="592"/>
      <c r="U93" s="563">
        <v>1</v>
      </c>
      <c r="V93" s="594"/>
      <c r="W93" s="592"/>
      <c r="X93" s="592">
        <v>1</v>
      </c>
      <c r="Y93" s="563">
        <v>1</v>
      </c>
      <c r="Z93" s="591">
        <v>1</v>
      </c>
      <c r="AA93" s="591"/>
      <c r="AB93" s="559"/>
      <c r="AC93" s="559"/>
      <c r="AD93" s="559"/>
      <c r="AE93" s="559"/>
      <c r="AF93" s="559"/>
      <c r="AG93" s="559"/>
      <c r="AH93" s="563">
        <v>300</v>
      </c>
      <c r="AI93" s="591">
        <v>800</v>
      </c>
      <c r="AJ93" s="568">
        <v>20</v>
      </c>
      <c r="AK93" s="578" t="e">
        <f t="shared" ca="1" si="9"/>
        <v>#NAME?</v>
      </c>
      <c r="AL93" s="569">
        <v>22.5</v>
      </c>
      <c r="AM93" s="778" t="e">
        <f t="shared" ca="1" si="10"/>
        <v>#NAME?</v>
      </c>
      <c r="AN93" s="569">
        <v>22.5</v>
      </c>
      <c r="AO93" s="778" t="e">
        <f t="shared" ca="1" si="11"/>
        <v>#NAME?</v>
      </c>
      <c r="AP93" s="569">
        <v>25</v>
      </c>
      <c r="AQ93" s="778" t="e">
        <f t="shared" ca="1" si="12"/>
        <v>#NAME?</v>
      </c>
      <c r="AR93" s="569">
        <v>32</v>
      </c>
      <c r="AS93" s="571" t="e">
        <f t="shared" ca="1" si="13"/>
        <v>#NAME?</v>
      </c>
      <c r="AT93" s="570">
        <v>20</v>
      </c>
      <c r="AU93" s="779" t="e">
        <f t="shared" ca="1" si="14"/>
        <v>#NAME?</v>
      </c>
      <c r="AV93" s="578">
        <v>87</v>
      </c>
      <c r="AW93" s="781" t="e">
        <f t="shared" ca="1" si="15"/>
        <v>#NAME?</v>
      </c>
      <c r="AX93" s="571">
        <v>18.5</v>
      </c>
      <c r="AY93" s="779" t="e">
        <f t="shared" ca="1" si="16"/>
        <v>#NAME?</v>
      </c>
      <c r="AZ93" s="577">
        <v>718.5</v>
      </c>
      <c r="BA93" s="470" t="e">
        <f t="shared" ca="1" si="17"/>
        <v>#NAME?</v>
      </c>
      <c r="BB93" s="559"/>
      <c r="BC93" s="572" t="s">
        <v>1060</v>
      </c>
      <c r="BD93" s="592" t="s">
        <v>1061</v>
      </c>
    </row>
    <row r="94" spans="1:56">
      <c r="A94" s="558" t="s">
        <v>3273</v>
      </c>
      <c r="B94" s="559"/>
      <c r="C94" s="559" t="s">
        <v>3401</v>
      </c>
      <c r="D94" s="580">
        <v>93</v>
      </c>
      <c r="E94" s="581" t="s">
        <v>1056</v>
      </c>
      <c r="F94" s="562">
        <v>40227</v>
      </c>
      <c r="G94" s="582">
        <v>1</v>
      </c>
      <c r="H94" s="582"/>
      <c r="I94" s="580"/>
      <c r="J94" s="582">
        <v>1</v>
      </c>
      <c r="K94" s="583"/>
      <c r="L94" s="584">
        <v>149</v>
      </c>
      <c r="M94" s="584">
        <v>70</v>
      </c>
      <c r="N94" s="584">
        <v>195</v>
      </c>
      <c r="O94" s="585">
        <v>405</v>
      </c>
      <c r="P94" s="580"/>
      <c r="Q94" s="582">
        <v>1</v>
      </c>
      <c r="R94" s="580"/>
      <c r="S94" s="582">
        <v>1</v>
      </c>
      <c r="T94" s="580"/>
      <c r="U94" s="582">
        <v>1</v>
      </c>
      <c r="V94" s="586"/>
      <c r="W94" s="580"/>
      <c r="X94" s="580">
        <v>1</v>
      </c>
      <c r="Y94" s="582">
        <v>1</v>
      </c>
      <c r="Z94" s="582">
        <v>1</v>
      </c>
      <c r="AA94" s="582"/>
      <c r="AB94" s="559"/>
      <c r="AC94" s="559"/>
      <c r="AD94" s="559"/>
      <c r="AE94" s="559"/>
      <c r="AF94" s="559"/>
      <c r="AG94" s="559"/>
      <c r="AH94" s="582">
        <v>300</v>
      </c>
      <c r="AI94" s="582">
        <v>1000</v>
      </c>
      <c r="AJ94" s="568">
        <v>82.5</v>
      </c>
      <c r="AK94" s="578" t="e">
        <f t="shared" ca="1" si="9"/>
        <v>#NAME?</v>
      </c>
      <c r="AL94" s="569">
        <v>141.5</v>
      </c>
      <c r="AM94" s="778" t="e">
        <f t="shared" ca="1" si="10"/>
        <v>#NAME?</v>
      </c>
      <c r="AN94" s="569">
        <v>20</v>
      </c>
      <c r="AO94" s="778" t="e">
        <f t="shared" ca="1" si="11"/>
        <v>#NAME?</v>
      </c>
      <c r="AP94" s="569">
        <v>34</v>
      </c>
      <c r="AQ94" s="778" t="e">
        <f t="shared" ca="1" si="12"/>
        <v>#NAME?</v>
      </c>
      <c r="AR94" s="569">
        <v>38</v>
      </c>
      <c r="AS94" s="571" t="e">
        <f t="shared" ca="1" si="13"/>
        <v>#NAME?</v>
      </c>
      <c r="AT94" s="570">
        <v>21.5</v>
      </c>
      <c r="AU94" s="779" t="e">
        <f t="shared" ca="1" si="14"/>
        <v>#NAME?</v>
      </c>
      <c r="AV94" s="283">
        <v>676</v>
      </c>
      <c r="AW94" s="781" t="e">
        <f t="shared" ca="1" si="15"/>
        <v>#NAME?</v>
      </c>
      <c r="AX94" s="571">
        <v>35</v>
      </c>
      <c r="AY94" s="779" t="e">
        <f t="shared" ca="1" si="16"/>
        <v>#NAME?</v>
      </c>
      <c r="AZ94" s="504">
        <v>1130</v>
      </c>
      <c r="BA94" s="470" t="e">
        <f t="shared" ca="1" si="17"/>
        <v>#NAME?</v>
      </c>
      <c r="BB94" s="559"/>
      <c r="BC94" s="582" t="s">
        <v>1062</v>
      </c>
      <c r="BD94" s="580" t="s">
        <v>1063</v>
      </c>
    </row>
    <row r="95" spans="1:56">
      <c r="A95" s="558" t="s">
        <v>3273</v>
      </c>
      <c r="B95" s="559"/>
      <c r="C95" s="559" t="s">
        <v>3401</v>
      </c>
      <c r="D95" s="560">
        <v>94</v>
      </c>
      <c r="E95" s="595" t="s">
        <v>1056</v>
      </c>
      <c r="F95" s="562">
        <v>40227</v>
      </c>
      <c r="G95" s="591"/>
      <c r="H95" s="591">
        <v>1</v>
      </c>
      <c r="I95" s="592"/>
      <c r="J95" s="591">
        <v>1</v>
      </c>
      <c r="K95" s="564"/>
      <c r="L95" s="593">
        <v>156</v>
      </c>
      <c r="M95" s="593">
        <v>68</v>
      </c>
      <c r="N95" s="593">
        <v>201</v>
      </c>
      <c r="O95" s="590">
        <v>457</v>
      </c>
      <c r="P95" s="592"/>
      <c r="Q95" s="563">
        <v>1</v>
      </c>
      <c r="R95" s="592"/>
      <c r="S95" s="563">
        <v>1</v>
      </c>
      <c r="T95" s="592"/>
      <c r="U95" s="563">
        <v>1</v>
      </c>
      <c r="V95" s="594"/>
      <c r="W95" s="592"/>
      <c r="X95" s="592">
        <v>1</v>
      </c>
      <c r="Y95" s="563">
        <v>1</v>
      </c>
      <c r="Z95" s="591">
        <v>1</v>
      </c>
      <c r="AA95" s="591"/>
      <c r="AB95" s="559"/>
      <c r="AC95" s="559"/>
      <c r="AD95" s="559"/>
      <c r="AE95" s="559"/>
      <c r="AF95" s="559"/>
      <c r="AG95" s="559"/>
      <c r="AH95" s="563">
        <v>300</v>
      </c>
      <c r="AI95" s="591">
        <v>800</v>
      </c>
      <c r="AJ95" s="568">
        <v>28.5</v>
      </c>
      <c r="AK95" s="578" t="e">
        <f t="shared" ca="1" si="9"/>
        <v>#NAME?</v>
      </c>
      <c r="AL95" s="569">
        <v>23</v>
      </c>
      <c r="AM95" s="778" t="e">
        <f t="shared" ca="1" si="10"/>
        <v>#NAME?</v>
      </c>
      <c r="AN95" s="569">
        <v>21</v>
      </c>
      <c r="AO95" s="778" t="e">
        <f t="shared" ca="1" si="11"/>
        <v>#NAME?</v>
      </c>
      <c r="AP95" s="569">
        <v>28</v>
      </c>
      <c r="AQ95" s="778" t="e">
        <f t="shared" ca="1" si="12"/>
        <v>#NAME?</v>
      </c>
      <c r="AR95" s="569">
        <v>31</v>
      </c>
      <c r="AS95" s="571" t="e">
        <f t="shared" ca="1" si="13"/>
        <v>#NAME?</v>
      </c>
      <c r="AT95" s="570">
        <v>23</v>
      </c>
      <c r="AU95" s="779" t="e">
        <f t="shared" ca="1" si="14"/>
        <v>#NAME?</v>
      </c>
      <c r="AV95" s="578">
        <v>71</v>
      </c>
      <c r="AW95" s="781" t="e">
        <f t="shared" ca="1" si="15"/>
        <v>#NAME?</v>
      </c>
      <c r="AX95" s="571">
        <v>21</v>
      </c>
      <c r="AY95" s="779" t="e">
        <f t="shared" ca="1" si="16"/>
        <v>#NAME?</v>
      </c>
      <c r="AZ95" s="577">
        <v>110.5</v>
      </c>
      <c r="BA95" s="470" t="e">
        <f t="shared" ca="1" si="17"/>
        <v>#NAME?</v>
      </c>
      <c r="BB95" s="559"/>
      <c r="BC95" s="591" t="s">
        <v>1064</v>
      </c>
      <c r="BD95" s="608"/>
    </row>
    <row r="96" spans="1:56">
      <c r="A96" s="558" t="s">
        <v>3273</v>
      </c>
      <c r="B96" s="559"/>
      <c r="C96" s="559" t="s">
        <v>3401</v>
      </c>
      <c r="D96" s="560">
        <v>95</v>
      </c>
      <c r="E96" s="595" t="s">
        <v>1056</v>
      </c>
      <c r="F96" s="562">
        <v>40227</v>
      </c>
      <c r="G96" s="591">
        <v>1</v>
      </c>
      <c r="H96" s="591"/>
      <c r="I96" s="592"/>
      <c r="J96" s="591"/>
      <c r="K96" s="564">
        <v>1</v>
      </c>
      <c r="L96" s="593">
        <v>171</v>
      </c>
      <c r="M96" s="593">
        <v>74</v>
      </c>
      <c r="N96" s="593">
        <v>227</v>
      </c>
      <c r="O96" s="590">
        <v>664</v>
      </c>
      <c r="P96" s="592"/>
      <c r="Q96" s="563">
        <v>1</v>
      </c>
      <c r="R96" s="592"/>
      <c r="S96" s="563">
        <v>1</v>
      </c>
      <c r="T96" s="592"/>
      <c r="U96" s="563">
        <v>1</v>
      </c>
      <c r="V96" s="594"/>
      <c r="W96" s="592"/>
      <c r="X96" s="592">
        <v>1</v>
      </c>
      <c r="Y96" s="563">
        <v>1</v>
      </c>
      <c r="Z96" s="591"/>
      <c r="AA96" s="591">
        <v>1</v>
      </c>
      <c r="AB96" s="559"/>
      <c r="AC96" s="559"/>
      <c r="AD96" s="559"/>
      <c r="AE96" s="559"/>
      <c r="AF96" s="559"/>
      <c r="AG96" s="559"/>
      <c r="AH96" s="563">
        <v>300</v>
      </c>
      <c r="AI96" s="591">
        <v>700</v>
      </c>
      <c r="AJ96" s="568">
        <v>74.5</v>
      </c>
      <c r="AK96" s="578" t="e">
        <f t="shared" ca="1" si="9"/>
        <v>#NAME?</v>
      </c>
      <c r="AL96" s="261">
        <v>674</v>
      </c>
      <c r="AM96" s="778" t="e">
        <f t="shared" ca="1" si="10"/>
        <v>#NAME?</v>
      </c>
      <c r="AN96" s="569">
        <v>17.5</v>
      </c>
      <c r="AO96" s="778" t="e">
        <f t="shared" ca="1" si="11"/>
        <v>#NAME?</v>
      </c>
      <c r="AP96" s="569">
        <v>28</v>
      </c>
      <c r="AQ96" s="778" t="e">
        <f t="shared" ca="1" si="12"/>
        <v>#NAME?</v>
      </c>
      <c r="AR96" s="569">
        <v>34</v>
      </c>
      <c r="AS96" s="571" t="e">
        <f t="shared" ca="1" si="13"/>
        <v>#NAME?</v>
      </c>
      <c r="AT96" s="570">
        <v>23</v>
      </c>
      <c r="AU96" s="779" t="e">
        <f t="shared" ca="1" si="14"/>
        <v>#NAME?</v>
      </c>
      <c r="AV96" s="283">
        <v>569</v>
      </c>
      <c r="AW96" s="781" t="e">
        <f t="shared" ca="1" si="15"/>
        <v>#NAME?</v>
      </c>
      <c r="AX96" s="571">
        <v>24</v>
      </c>
      <c r="AY96" s="779" t="e">
        <f t="shared" ca="1" si="16"/>
        <v>#NAME?</v>
      </c>
      <c r="AZ96" s="504">
        <v>1357.5</v>
      </c>
      <c r="BA96" s="470" t="e">
        <f t="shared" ca="1" si="17"/>
        <v>#NAME?</v>
      </c>
      <c r="BB96" s="559"/>
      <c r="BC96" s="591" t="s">
        <v>1065</v>
      </c>
      <c r="BD96" s="609"/>
    </row>
    <row r="97" spans="1:56">
      <c r="A97" s="558" t="s">
        <v>3273</v>
      </c>
      <c r="B97" s="559"/>
      <c r="C97" s="559" t="s">
        <v>3401</v>
      </c>
      <c r="D97" s="560">
        <v>96</v>
      </c>
      <c r="E97" s="595" t="s">
        <v>1056</v>
      </c>
      <c r="F97" s="562">
        <v>40227</v>
      </c>
      <c r="G97" s="591"/>
      <c r="H97" s="591">
        <v>1</v>
      </c>
      <c r="I97" s="592"/>
      <c r="J97" s="591"/>
      <c r="K97" s="564">
        <v>1</v>
      </c>
      <c r="L97" s="593">
        <v>172</v>
      </c>
      <c r="M97" s="593">
        <v>71</v>
      </c>
      <c r="N97" s="593">
        <v>219</v>
      </c>
      <c r="O97" s="590">
        <v>625</v>
      </c>
      <c r="P97" s="592">
        <v>1</v>
      </c>
      <c r="Q97" s="563"/>
      <c r="R97" s="592">
        <v>1</v>
      </c>
      <c r="S97" s="563"/>
      <c r="T97" s="592"/>
      <c r="U97" s="563">
        <v>1</v>
      </c>
      <c r="V97" s="594"/>
      <c r="W97" s="592">
        <v>1</v>
      </c>
      <c r="X97" s="592"/>
      <c r="Y97" s="563">
        <v>1</v>
      </c>
      <c r="Z97" s="591">
        <v>1</v>
      </c>
      <c r="AA97" s="591"/>
      <c r="AB97" s="559"/>
      <c r="AC97" s="559"/>
      <c r="AD97" s="559"/>
      <c r="AE97" s="559"/>
      <c r="AF97" s="559"/>
      <c r="AG97" s="559"/>
      <c r="AH97" s="563">
        <v>300</v>
      </c>
      <c r="AI97" s="591">
        <v>1100</v>
      </c>
      <c r="AJ97" s="568">
        <v>31</v>
      </c>
      <c r="AK97" s="578" t="e">
        <f t="shared" ca="1" si="9"/>
        <v>#NAME?</v>
      </c>
      <c r="AL97" s="569">
        <v>39</v>
      </c>
      <c r="AM97" s="778" t="e">
        <f t="shared" ca="1" si="10"/>
        <v>#NAME?</v>
      </c>
      <c r="AN97" s="569">
        <v>20</v>
      </c>
      <c r="AO97" s="778" t="e">
        <f t="shared" ca="1" si="11"/>
        <v>#NAME?</v>
      </c>
      <c r="AP97" s="569">
        <v>32</v>
      </c>
      <c r="AQ97" s="778" t="e">
        <f t="shared" ca="1" si="12"/>
        <v>#NAME?</v>
      </c>
      <c r="AR97" s="569">
        <v>39</v>
      </c>
      <c r="AS97" s="571" t="e">
        <f t="shared" ca="1" si="13"/>
        <v>#NAME?</v>
      </c>
      <c r="AT97" s="570">
        <v>17</v>
      </c>
      <c r="AU97" s="779" t="e">
        <f t="shared" ca="1" si="14"/>
        <v>#NAME?</v>
      </c>
      <c r="AV97" s="578">
        <v>56</v>
      </c>
      <c r="AW97" s="781" t="e">
        <f t="shared" ca="1" si="15"/>
        <v>#NAME?</v>
      </c>
      <c r="AX97" s="571">
        <v>19</v>
      </c>
      <c r="AY97" s="779" t="e">
        <f t="shared" ca="1" si="16"/>
        <v>#NAME?</v>
      </c>
      <c r="AZ97" s="577">
        <v>937.5</v>
      </c>
      <c r="BA97" s="470" t="e">
        <f t="shared" ca="1" si="17"/>
        <v>#NAME?</v>
      </c>
      <c r="BB97" s="559"/>
      <c r="BC97" s="591" t="s">
        <v>1066</v>
      </c>
      <c r="BD97" s="609"/>
    </row>
    <row r="98" spans="1:56">
      <c r="A98" s="558" t="s">
        <v>3273</v>
      </c>
      <c r="B98" s="559"/>
      <c r="C98" s="559" t="s">
        <v>3401</v>
      </c>
      <c r="D98" s="560">
        <v>97</v>
      </c>
      <c r="E98" s="595" t="s">
        <v>1056</v>
      </c>
      <c r="F98" s="562">
        <v>40227</v>
      </c>
      <c r="G98" s="591">
        <v>1</v>
      </c>
      <c r="H98" s="591"/>
      <c r="I98" s="592"/>
      <c r="J98" s="591">
        <v>1</v>
      </c>
      <c r="K98" s="564"/>
      <c r="L98" s="593">
        <v>161</v>
      </c>
      <c r="M98" s="593">
        <v>72</v>
      </c>
      <c r="N98" s="593">
        <v>210</v>
      </c>
      <c r="O98" s="590">
        <v>481</v>
      </c>
      <c r="P98" s="592"/>
      <c r="Q98" s="563">
        <v>1</v>
      </c>
      <c r="R98" s="592"/>
      <c r="S98" s="563">
        <v>1</v>
      </c>
      <c r="T98" s="592"/>
      <c r="U98" s="563">
        <v>1</v>
      </c>
      <c r="V98" s="594"/>
      <c r="W98" s="592"/>
      <c r="X98" s="592">
        <v>1</v>
      </c>
      <c r="Y98" s="563">
        <v>1</v>
      </c>
      <c r="Z98" s="591">
        <v>1</v>
      </c>
      <c r="AA98" s="591"/>
      <c r="AB98" s="559"/>
      <c r="AC98" s="559"/>
      <c r="AD98" s="559"/>
      <c r="AE98" s="559"/>
      <c r="AF98" s="559"/>
      <c r="AG98" s="559"/>
      <c r="AH98" s="563">
        <v>300</v>
      </c>
      <c r="AI98" s="591">
        <v>900</v>
      </c>
      <c r="AJ98" s="568">
        <v>47.5</v>
      </c>
      <c r="AK98" s="578" t="e">
        <f t="shared" ca="1" si="9"/>
        <v>#NAME?</v>
      </c>
      <c r="AL98" s="569">
        <v>255</v>
      </c>
      <c r="AM98" s="778" t="e">
        <f t="shared" ca="1" si="10"/>
        <v>#NAME?</v>
      </c>
      <c r="AN98" s="569">
        <v>25</v>
      </c>
      <c r="AO98" s="778" t="e">
        <f t="shared" ca="1" si="11"/>
        <v>#NAME?</v>
      </c>
      <c r="AP98" s="569">
        <v>26</v>
      </c>
      <c r="AQ98" s="778" t="e">
        <f t="shared" ca="1" si="12"/>
        <v>#NAME?</v>
      </c>
      <c r="AR98" s="569">
        <v>38</v>
      </c>
      <c r="AS98" s="571" t="e">
        <f t="shared" ca="1" si="13"/>
        <v>#NAME?</v>
      </c>
      <c r="AT98" s="570">
        <v>24</v>
      </c>
      <c r="AU98" s="779" t="e">
        <f t="shared" ca="1" si="14"/>
        <v>#NAME?</v>
      </c>
      <c r="AV98" s="578">
        <v>185</v>
      </c>
      <c r="AW98" s="781" t="e">
        <f t="shared" ca="1" si="15"/>
        <v>#NAME?</v>
      </c>
      <c r="AX98" s="571">
        <v>35</v>
      </c>
      <c r="AY98" s="779" t="e">
        <f t="shared" ca="1" si="16"/>
        <v>#NAME?</v>
      </c>
      <c r="AZ98" s="577">
        <v>954</v>
      </c>
      <c r="BA98" s="470" t="e">
        <f t="shared" ca="1" si="17"/>
        <v>#NAME?</v>
      </c>
      <c r="BB98" s="559"/>
      <c r="BC98" s="591" t="s">
        <v>1067</v>
      </c>
      <c r="BD98" s="609"/>
    </row>
    <row r="99" spans="1:56">
      <c r="A99" s="558" t="s">
        <v>3273</v>
      </c>
      <c r="B99" s="559"/>
      <c r="C99" s="559" t="s">
        <v>3401</v>
      </c>
      <c r="D99" s="560">
        <v>98</v>
      </c>
      <c r="E99" s="595" t="s">
        <v>1056</v>
      </c>
      <c r="F99" s="562">
        <v>40227</v>
      </c>
      <c r="G99" s="591"/>
      <c r="H99" s="591">
        <v>1</v>
      </c>
      <c r="I99" s="592"/>
      <c r="J99" s="591"/>
      <c r="K99" s="564">
        <v>1</v>
      </c>
      <c r="L99" s="593">
        <v>165</v>
      </c>
      <c r="M99" s="593">
        <v>71</v>
      </c>
      <c r="N99" s="593">
        <v>218</v>
      </c>
      <c r="O99" s="590">
        <v>551</v>
      </c>
      <c r="P99" s="592">
        <v>1</v>
      </c>
      <c r="Q99" s="563"/>
      <c r="R99" s="592">
        <v>1</v>
      </c>
      <c r="S99" s="563"/>
      <c r="T99" s="592"/>
      <c r="U99" s="563">
        <v>1</v>
      </c>
      <c r="V99" s="594"/>
      <c r="W99" s="592">
        <v>1</v>
      </c>
      <c r="X99" s="592"/>
      <c r="Y99" s="563">
        <v>1</v>
      </c>
      <c r="Z99" s="591">
        <v>1</v>
      </c>
      <c r="AA99" s="591"/>
      <c r="AB99" s="559"/>
      <c r="AC99" s="559"/>
      <c r="AD99" s="559"/>
      <c r="AE99" s="559"/>
      <c r="AF99" s="559"/>
      <c r="AG99" s="559"/>
      <c r="AH99" s="563">
        <v>300</v>
      </c>
      <c r="AI99" s="591">
        <v>900</v>
      </c>
      <c r="AJ99" s="568">
        <v>26</v>
      </c>
      <c r="AK99" s="578" t="e">
        <f t="shared" ca="1" si="9"/>
        <v>#NAME?</v>
      </c>
      <c r="AL99" s="569">
        <v>114</v>
      </c>
      <c r="AM99" s="778" t="e">
        <f t="shared" ca="1" si="10"/>
        <v>#NAME?</v>
      </c>
      <c r="AN99" s="569">
        <v>16</v>
      </c>
      <c r="AO99" s="778" t="e">
        <f t="shared" ca="1" si="11"/>
        <v>#NAME?</v>
      </c>
      <c r="AP99" s="569">
        <v>18</v>
      </c>
      <c r="AQ99" s="778" t="e">
        <f t="shared" ca="1" si="12"/>
        <v>#NAME?</v>
      </c>
      <c r="AR99" s="569">
        <v>27</v>
      </c>
      <c r="AS99" s="571" t="e">
        <f t="shared" ca="1" si="13"/>
        <v>#NAME?</v>
      </c>
      <c r="AT99" s="570">
        <v>19</v>
      </c>
      <c r="AU99" s="779" t="e">
        <f t="shared" ca="1" si="14"/>
        <v>#NAME?</v>
      </c>
      <c r="AV99" s="578">
        <v>55</v>
      </c>
      <c r="AW99" s="781" t="e">
        <f t="shared" ca="1" si="15"/>
        <v>#NAME?</v>
      </c>
      <c r="AX99" s="571">
        <v>23</v>
      </c>
      <c r="AY99" s="779" t="e">
        <f t="shared" ca="1" si="16"/>
        <v>#NAME?</v>
      </c>
      <c r="AZ99" s="577">
        <v>688</v>
      </c>
      <c r="BA99" s="470" t="e">
        <f t="shared" ca="1" si="17"/>
        <v>#NAME?</v>
      </c>
      <c r="BB99" s="559"/>
      <c r="BC99" s="591" t="s">
        <v>1068</v>
      </c>
      <c r="BD99" s="609"/>
    </row>
    <row r="100" spans="1:56">
      <c r="A100" s="558" t="s">
        <v>3273</v>
      </c>
      <c r="B100" s="559"/>
      <c r="C100" s="559" t="s">
        <v>3401</v>
      </c>
      <c r="D100" s="560">
        <v>99</v>
      </c>
      <c r="E100" s="595" t="s">
        <v>1056</v>
      </c>
      <c r="F100" s="562">
        <v>40227</v>
      </c>
      <c r="G100" s="591">
        <v>1</v>
      </c>
      <c r="H100" s="591"/>
      <c r="I100" s="592"/>
      <c r="J100" s="591">
        <v>1</v>
      </c>
      <c r="K100" s="564"/>
      <c r="L100" s="593">
        <v>153</v>
      </c>
      <c r="M100" s="593">
        <v>65</v>
      </c>
      <c r="N100" s="589">
        <v>210</v>
      </c>
      <c r="O100" s="590">
        <v>416</v>
      </c>
      <c r="P100" s="592"/>
      <c r="Q100" s="563">
        <v>1</v>
      </c>
      <c r="R100" s="592"/>
      <c r="S100" s="563">
        <v>1</v>
      </c>
      <c r="T100" s="592"/>
      <c r="U100" s="563">
        <v>1</v>
      </c>
      <c r="V100" s="594"/>
      <c r="W100" s="592"/>
      <c r="X100" s="592">
        <v>1</v>
      </c>
      <c r="Y100" s="563">
        <v>1</v>
      </c>
      <c r="Z100" s="591">
        <v>1</v>
      </c>
      <c r="AA100" s="591"/>
      <c r="AB100" s="559"/>
      <c r="AC100" s="559"/>
      <c r="AD100" s="559"/>
      <c r="AE100" s="559"/>
      <c r="AF100" s="559"/>
      <c r="AG100" s="559"/>
      <c r="AH100" s="563">
        <v>300</v>
      </c>
      <c r="AI100" s="591">
        <v>900</v>
      </c>
      <c r="AJ100" s="568">
        <v>29</v>
      </c>
      <c r="AK100" s="578" t="e">
        <f t="shared" ca="1" si="9"/>
        <v>#NAME?</v>
      </c>
      <c r="AL100" s="569">
        <v>147</v>
      </c>
      <c r="AM100" s="778" t="e">
        <f t="shared" ca="1" si="10"/>
        <v>#NAME?</v>
      </c>
      <c r="AN100" s="569">
        <v>20.5</v>
      </c>
      <c r="AO100" s="778" t="e">
        <f t="shared" ca="1" si="11"/>
        <v>#NAME?</v>
      </c>
      <c r="AP100" s="569">
        <v>23</v>
      </c>
      <c r="AQ100" s="778" t="e">
        <f t="shared" ca="1" si="12"/>
        <v>#NAME?</v>
      </c>
      <c r="AR100" s="569">
        <v>30.5</v>
      </c>
      <c r="AS100" s="571" t="e">
        <f t="shared" ca="1" si="13"/>
        <v>#NAME?</v>
      </c>
      <c r="AT100" s="570">
        <v>18</v>
      </c>
      <c r="AU100" s="779" t="e">
        <f t="shared" ca="1" si="14"/>
        <v>#NAME?</v>
      </c>
      <c r="AV100" s="578">
        <v>82</v>
      </c>
      <c r="AW100" s="781" t="e">
        <f t="shared" ca="1" si="15"/>
        <v>#NAME?</v>
      </c>
      <c r="AX100" s="571">
        <v>14</v>
      </c>
      <c r="AY100" s="779" t="e">
        <f t="shared" ca="1" si="16"/>
        <v>#NAME?</v>
      </c>
      <c r="AZ100" s="577">
        <v>190</v>
      </c>
      <c r="BA100" s="470" t="e">
        <f t="shared" ca="1" si="17"/>
        <v>#NAME?</v>
      </c>
      <c r="BB100" s="559"/>
      <c r="BC100" s="591" t="s">
        <v>1069</v>
      </c>
      <c r="BD100" s="609"/>
    </row>
    <row r="101" spans="1:56">
      <c r="A101" s="558" t="s">
        <v>3273</v>
      </c>
      <c r="B101" s="559"/>
      <c r="C101" s="559" t="s">
        <v>3401</v>
      </c>
      <c r="D101" s="560">
        <v>100</v>
      </c>
      <c r="E101" s="595" t="s">
        <v>1070</v>
      </c>
      <c r="F101" s="562">
        <v>40228</v>
      </c>
      <c r="G101" s="591"/>
      <c r="H101" s="591">
        <v>1</v>
      </c>
      <c r="I101" s="592"/>
      <c r="J101" s="591"/>
      <c r="K101" s="564">
        <v>1</v>
      </c>
      <c r="L101" s="593">
        <v>171</v>
      </c>
      <c r="M101" s="593">
        <v>72</v>
      </c>
      <c r="N101" s="589">
        <v>220</v>
      </c>
      <c r="O101" s="590">
        <v>648</v>
      </c>
      <c r="P101" s="592">
        <v>1</v>
      </c>
      <c r="Q101" s="563"/>
      <c r="R101" s="592">
        <v>1</v>
      </c>
      <c r="S101" s="563"/>
      <c r="T101" s="592"/>
      <c r="U101" s="563">
        <v>1</v>
      </c>
      <c r="V101" s="594"/>
      <c r="W101" s="592"/>
      <c r="X101" s="592">
        <v>1</v>
      </c>
      <c r="Y101" s="563">
        <v>1</v>
      </c>
      <c r="Z101" s="591">
        <v>1</v>
      </c>
      <c r="AA101" s="591"/>
      <c r="AB101" s="559"/>
      <c r="AC101" s="559"/>
      <c r="AD101" s="559"/>
      <c r="AE101" s="559"/>
      <c r="AF101" s="559"/>
      <c r="AG101" s="559"/>
      <c r="AH101" s="563">
        <v>300</v>
      </c>
      <c r="AI101" s="591">
        <v>1000</v>
      </c>
      <c r="AJ101" s="265">
        <v>4421</v>
      </c>
      <c r="AK101" s="578" t="e">
        <f t="shared" ca="1" si="9"/>
        <v>#NAME?</v>
      </c>
      <c r="AL101" s="264">
        <v>12029</v>
      </c>
      <c r="AM101" s="778" t="e">
        <f t="shared" ca="1" si="10"/>
        <v>#NAME?</v>
      </c>
      <c r="AN101" s="569">
        <v>48</v>
      </c>
      <c r="AO101" s="778" t="e">
        <f t="shared" ca="1" si="11"/>
        <v>#NAME?</v>
      </c>
      <c r="AP101" s="569">
        <v>94</v>
      </c>
      <c r="AQ101" s="778" t="e">
        <f t="shared" ca="1" si="12"/>
        <v>#NAME?</v>
      </c>
      <c r="AR101" s="261">
        <v>491</v>
      </c>
      <c r="AS101" s="571" t="e">
        <f t="shared" ca="1" si="13"/>
        <v>#NAME?</v>
      </c>
      <c r="AT101" s="570">
        <v>27</v>
      </c>
      <c r="AU101" s="779" t="e">
        <f t="shared" ca="1" si="14"/>
        <v>#NAME?</v>
      </c>
      <c r="AV101" s="578">
        <v>69</v>
      </c>
      <c r="AW101" s="781" t="e">
        <f t="shared" ca="1" si="15"/>
        <v>#NAME?</v>
      </c>
      <c r="AX101" s="571">
        <v>25.5</v>
      </c>
      <c r="AY101" s="779" t="e">
        <f t="shared" ca="1" si="16"/>
        <v>#NAME?</v>
      </c>
      <c r="AZ101" s="504">
        <v>1014.5</v>
      </c>
      <c r="BA101" s="470" t="e">
        <f t="shared" ca="1" si="17"/>
        <v>#NAME?</v>
      </c>
      <c r="BB101" s="559"/>
      <c r="BC101" s="572" t="s">
        <v>1071</v>
      </c>
      <c r="BD101" s="573"/>
    </row>
    <row r="102" spans="1:56">
      <c r="AJ102" s="610"/>
      <c r="AK102" s="610"/>
      <c r="AL102" s="611"/>
      <c r="AM102" s="611"/>
      <c r="AN102" s="612"/>
      <c r="AO102" s="612"/>
      <c r="AP102" s="612"/>
      <c r="AQ102" s="612"/>
      <c r="AR102" s="612"/>
      <c r="AS102" s="613"/>
      <c r="AT102" s="613"/>
      <c r="AU102" s="78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BG102"/>
  <sheetViews>
    <sheetView topLeftCell="AD1" workbookViewId="0">
      <selection activeCell="AQ11" sqref="AQ11"/>
    </sheetView>
  </sheetViews>
  <sheetFormatPr baseColWidth="10" defaultRowHeight="15" x14ac:dyDescent="0"/>
  <cols>
    <col min="1" max="16384" width="10.83203125" style="615"/>
  </cols>
  <sheetData>
    <row r="1" spans="1:59" s="651" customFormat="1" ht="16" thickBot="1">
      <c r="A1" s="651" t="s">
        <v>3272</v>
      </c>
      <c r="B1" s="659" t="s">
        <v>3321</v>
      </c>
      <c r="C1" s="659" t="s">
        <v>3274</v>
      </c>
      <c r="D1" s="659" t="s">
        <v>3393</v>
      </c>
      <c r="E1" s="651" t="s">
        <v>3241</v>
      </c>
      <c r="F1" s="651" t="s">
        <v>3322</v>
      </c>
      <c r="G1" s="651" t="s">
        <v>3242</v>
      </c>
      <c r="H1" s="651" t="s">
        <v>3243</v>
      </c>
      <c r="I1" s="651" t="s">
        <v>3327</v>
      </c>
      <c r="J1" s="651" t="s">
        <v>3244</v>
      </c>
      <c r="K1" s="651" t="s">
        <v>3245</v>
      </c>
      <c r="L1" s="651" t="s">
        <v>3246</v>
      </c>
      <c r="M1" s="651" t="s">
        <v>3328</v>
      </c>
      <c r="N1" s="651" t="s">
        <v>3329</v>
      </c>
      <c r="O1" s="658" t="s">
        <v>3247</v>
      </c>
      <c r="P1" s="651" t="s">
        <v>3248</v>
      </c>
      <c r="Q1" s="651" t="s">
        <v>3249</v>
      </c>
      <c r="R1" s="651" t="s">
        <v>3250</v>
      </c>
      <c r="S1" s="651" t="s">
        <v>3251</v>
      </c>
      <c r="T1" s="651" t="s">
        <v>3252</v>
      </c>
      <c r="U1" s="651" t="s">
        <v>3253</v>
      </c>
      <c r="V1" s="651" t="s">
        <v>3254</v>
      </c>
      <c r="W1" s="651" t="s">
        <v>3326</v>
      </c>
      <c r="X1" s="651" t="s">
        <v>3283</v>
      </c>
      <c r="Y1" s="651" t="s">
        <v>3410</v>
      </c>
      <c r="Z1" s="651" t="s">
        <v>3402</v>
      </c>
      <c r="AA1" s="651" t="s">
        <v>3403</v>
      </c>
      <c r="AB1" s="651" t="s">
        <v>3409</v>
      </c>
      <c r="AC1" s="651" t="s">
        <v>3406</v>
      </c>
      <c r="AD1" s="651" t="s">
        <v>3332</v>
      </c>
      <c r="AE1" s="651" t="s">
        <v>3333</v>
      </c>
      <c r="AF1" s="651" t="s">
        <v>3338</v>
      </c>
      <c r="AG1" s="651" t="s">
        <v>3334</v>
      </c>
      <c r="AH1" s="657" t="s">
        <v>3301</v>
      </c>
      <c r="AI1" s="657" t="s">
        <v>3302</v>
      </c>
      <c r="AJ1" s="656" t="s">
        <v>74</v>
      </c>
      <c r="AK1" s="656" t="s">
        <v>75</v>
      </c>
      <c r="AL1" s="656" t="s">
        <v>76</v>
      </c>
      <c r="AM1" s="770" t="s">
        <v>3353</v>
      </c>
      <c r="AN1" s="770" t="s">
        <v>3440</v>
      </c>
      <c r="AO1" s="771" t="s">
        <v>77</v>
      </c>
      <c r="AP1" s="771" t="s">
        <v>3429</v>
      </c>
      <c r="AQ1" s="771" t="s">
        <v>79</v>
      </c>
      <c r="AR1" s="771" t="s">
        <v>3430</v>
      </c>
      <c r="AS1" s="771" t="s">
        <v>3345</v>
      </c>
      <c r="AT1" s="771" t="s">
        <v>3441</v>
      </c>
      <c r="AU1" s="771" t="s">
        <v>3346</v>
      </c>
      <c r="AV1" s="772" t="s">
        <v>3432</v>
      </c>
      <c r="AW1" s="773" t="s">
        <v>82</v>
      </c>
      <c r="AX1" s="773" t="s">
        <v>3433</v>
      </c>
      <c r="AY1" s="774" t="s">
        <v>83</v>
      </c>
      <c r="AZ1" s="771" t="s">
        <v>3439</v>
      </c>
      <c r="BA1" s="772" t="s">
        <v>84</v>
      </c>
      <c r="BB1" s="775" t="s">
        <v>3435</v>
      </c>
      <c r="BC1" s="770" t="s">
        <v>85</v>
      </c>
      <c r="BD1" s="770" t="s">
        <v>3436</v>
      </c>
      <c r="BE1" s="651" t="s">
        <v>3390</v>
      </c>
      <c r="BF1" s="651" t="s">
        <v>3376</v>
      </c>
      <c r="BG1" s="651" t="s">
        <v>25</v>
      </c>
    </row>
    <row r="2" spans="1:59">
      <c r="A2" s="558" t="s">
        <v>3273</v>
      </c>
      <c r="C2" s="615" t="s">
        <v>3401</v>
      </c>
      <c r="D2" s="626">
        <v>1</v>
      </c>
      <c r="E2" s="642" t="s">
        <v>1075</v>
      </c>
      <c r="F2" s="628">
        <v>40344</v>
      </c>
      <c r="G2" s="626"/>
      <c r="H2" s="626">
        <v>1</v>
      </c>
      <c r="I2" s="626"/>
      <c r="J2" s="626"/>
      <c r="K2" s="626">
        <v>1</v>
      </c>
      <c r="L2" s="626">
        <v>171.48</v>
      </c>
      <c r="M2" s="626">
        <v>74</v>
      </c>
      <c r="N2" s="626">
        <v>201.45</v>
      </c>
      <c r="O2" s="643">
        <v>654</v>
      </c>
      <c r="P2" s="626"/>
      <c r="Q2" s="626">
        <v>1</v>
      </c>
      <c r="R2" s="626">
        <v>1</v>
      </c>
      <c r="S2" s="626"/>
      <c r="T2" s="626"/>
      <c r="U2" s="626">
        <v>1</v>
      </c>
      <c r="V2" s="626"/>
      <c r="W2" s="626">
        <v>1</v>
      </c>
      <c r="X2" s="626"/>
      <c r="Y2" s="626">
        <v>1</v>
      </c>
      <c r="Z2" s="626">
        <v>1</v>
      </c>
      <c r="AA2" s="626"/>
      <c r="AC2" s="615" t="s">
        <v>3412</v>
      </c>
      <c r="AH2" s="626">
        <v>300</v>
      </c>
      <c r="AI2" s="626">
        <v>800</v>
      </c>
      <c r="AJ2" s="625"/>
      <c r="AK2" s="625"/>
      <c r="AL2" s="625">
        <v>1</v>
      </c>
      <c r="AM2" s="624">
        <v>33</v>
      </c>
      <c r="AN2" s="621" t="e">
        <f ca="1">cellcOLOR(AM2)</f>
        <v>#NAME?</v>
      </c>
      <c r="AO2" s="623">
        <v>171</v>
      </c>
      <c r="AP2" s="623" t="e">
        <f ca="1">cellcOLOR(AO2)</f>
        <v>#NAME?</v>
      </c>
      <c r="AQ2" s="623">
        <v>11</v>
      </c>
      <c r="AR2" s="623" t="e">
        <f ca="1">cellcOLOR(AQ2)</f>
        <v>#NAME?</v>
      </c>
      <c r="AS2" s="623">
        <v>29.5</v>
      </c>
      <c r="AT2" s="623" t="e">
        <f ca="1">cellcOLOR(AS2)</f>
        <v>#NAME?</v>
      </c>
      <c r="AU2" s="623">
        <v>51</v>
      </c>
      <c r="AV2" s="620" t="e">
        <f ca="1">cellcOLOR(AU2)</f>
        <v>#NAME?</v>
      </c>
      <c r="AW2" s="622">
        <v>19</v>
      </c>
      <c r="AX2" s="782" t="e">
        <f ca="1">cellcOLOR(AW2)</f>
        <v>#NAME?</v>
      </c>
      <c r="AY2" s="621">
        <v>111</v>
      </c>
      <c r="AZ2" s="782" t="e">
        <f ca="1">cellcOLOR(AY2)</f>
        <v>#NAME?</v>
      </c>
      <c r="BA2" s="620">
        <v>23.5</v>
      </c>
      <c r="BB2" s="782" t="e">
        <f ca="1">cellcOLOR(BA2)</f>
        <v>#NAME?</v>
      </c>
      <c r="BC2" s="619">
        <v>402.5</v>
      </c>
      <c r="BD2" s="783" t="e">
        <f ca="1">cellcOLOR(BC2)</f>
        <v>#NAME?</v>
      </c>
      <c r="BE2" s="618"/>
      <c r="BF2" s="626" t="s">
        <v>1076</v>
      </c>
      <c r="BG2" s="626" t="s">
        <v>1077</v>
      </c>
    </row>
    <row r="3" spans="1:59">
      <c r="A3" s="558" t="s">
        <v>3273</v>
      </c>
      <c r="C3" s="615" t="s">
        <v>3401</v>
      </c>
      <c r="D3" s="626">
        <v>2</v>
      </c>
      <c r="E3" s="642" t="s">
        <v>1075</v>
      </c>
      <c r="F3" s="628">
        <v>40344</v>
      </c>
      <c r="G3" s="626"/>
      <c r="H3" s="626">
        <v>1</v>
      </c>
      <c r="I3" s="626"/>
      <c r="J3" s="626"/>
      <c r="K3" s="626">
        <v>1</v>
      </c>
      <c r="L3" s="626">
        <v>164.14</v>
      </c>
      <c r="M3" s="626">
        <v>74</v>
      </c>
      <c r="N3" s="626">
        <v>200</v>
      </c>
      <c r="O3" s="643">
        <v>625</v>
      </c>
      <c r="P3" s="626"/>
      <c r="Q3" s="626">
        <v>1</v>
      </c>
      <c r="R3" s="626">
        <v>1</v>
      </c>
      <c r="S3" s="626"/>
      <c r="T3" s="626"/>
      <c r="U3" s="626">
        <v>1</v>
      </c>
      <c r="V3" s="626"/>
      <c r="W3" s="626">
        <v>1</v>
      </c>
      <c r="X3" s="626"/>
      <c r="Y3" s="626">
        <v>1</v>
      </c>
      <c r="Z3" s="626">
        <v>1</v>
      </c>
      <c r="AA3" s="626"/>
      <c r="AC3" s="615" t="s">
        <v>3412</v>
      </c>
      <c r="AH3" s="626">
        <v>300</v>
      </c>
      <c r="AI3" s="626">
        <v>700</v>
      </c>
      <c r="AJ3" s="625"/>
      <c r="AK3" s="625">
        <v>1</v>
      </c>
      <c r="AL3" s="625"/>
      <c r="AM3" s="265">
        <v>521</v>
      </c>
      <c r="AN3" s="621" t="e">
        <f t="shared" ref="AN3:AN66" ca="1" si="0">cellcOLOR(AM3)</f>
        <v>#NAME?</v>
      </c>
      <c r="AO3" s="261">
        <v>3521.5</v>
      </c>
      <c r="AP3" s="623" t="e">
        <f t="shared" ref="AP3:AP66" ca="1" si="1">cellcOLOR(AO3)</f>
        <v>#NAME?</v>
      </c>
      <c r="AQ3" s="623">
        <v>30.5</v>
      </c>
      <c r="AR3" s="623" t="e">
        <f t="shared" ref="AR3:AR66" ca="1" si="2">cellcOLOR(AQ3)</f>
        <v>#NAME?</v>
      </c>
      <c r="AS3" s="623">
        <v>26</v>
      </c>
      <c r="AT3" s="623" t="e">
        <f t="shared" ref="AT3:AT66" ca="1" si="3">cellcOLOR(AS3)</f>
        <v>#NAME?</v>
      </c>
      <c r="AU3" s="623">
        <v>30</v>
      </c>
      <c r="AV3" s="620" t="e">
        <f t="shared" ref="AV3:AV66" ca="1" si="4">cellcOLOR(AU3)</f>
        <v>#NAME?</v>
      </c>
      <c r="AW3" s="622">
        <v>23</v>
      </c>
      <c r="AX3" s="782" t="e">
        <f t="shared" ref="AX3:AX66" ca="1" si="5">cellcOLOR(AW3)</f>
        <v>#NAME?</v>
      </c>
      <c r="AY3" s="621">
        <v>64</v>
      </c>
      <c r="AZ3" s="782" t="e">
        <f t="shared" ref="AZ3:AZ66" ca="1" si="6">cellcOLOR(AY3)</f>
        <v>#NAME?</v>
      </c>
      <c r="BA3" s="620">
        <v>24</v>
      </c>
      <c r="BB3" s="782" t="e">
        <f t="shared" ref="BB3:BB66" ca="1" si="7">cellcOLOR(BA3)</f>
        <v>#NAME?</v>
      </c>
      <c r="BC3" s="619">
        <v>476</v>
      </c>
      <c r="BD3" s="783" t="e">
        <f t="shared" ref="BD3:BD66" ca="1" si="8">cellcOLOR(BC3)</f>
        <v>#NAME?</v>
      </c>
      <c r="BE3" s="618"/>
      <c r="BF3" s="626" t="s">
        <v>1078</v>
      </c>
      <c r="BG3" s="626"/>
    </row>
    <row r="4" spans="1:59">
      <c r="A4" s="558" t="s">
        <v>3273</v>
      </c>
      <c r="C4" s="615" t="s">
        <v>3401</v>
      </c>
      <c r="D4" s="626">
        <v>3</v>
      </c>
      <c r="E4" s="642" t="s">
        <v>1075</v>
      </c>
      <c r="F4" s="628">
        <v>40344</v>
      </c>
      <c r="G4" s="626">
        <v>1</v>
      </c>
      <c r="H4" s="626"/>
      <c r="I4" s="626"/>
      <c r="J4" s="626"/>
      <c r="K4" s="626">
        <v>1</v>
      </c>
      <c r="L4" s="626">
        <v>171</v>
      </c>
      <c r="M4" s="626">
        <v>78.709999999999994</v>
      </c>
      <c r="N4" s="626">
        <v>205.06</v>
      </c>
      <c r="O4" s="643">
        <v>816</v>
      </c>
      <c r="P4" s="626"/>
      <c r="Q4" s="626">
        <v>1</v>
      </c>
      <c r="R4" s="626"/>
      <c r="S4" s="626">
        <v>1</v>
      </c>
      <c r="T4" s="626"/>
      <c r="U4" s="626">
        <v>1</v>
      </c>
      <c r="V4" s="626"/>
      <c r="W4" s="626"/>
      <c r="X4" s="626">
        <v>1</v>
      </c>
      <c r="Y4" s="626">
        <v>1</v>
      </c>
      <c r="Z4" s="626">
        <v>1</v>
      </c>
      <c r="AA4" s="626"/>
      <c r="AC4" s="615" t="s">
        <v>3412</v>
      </c>
      <c r="AH4" s="626">
        <v>300</v>
      </c>
      <c r="AI4" s="626">
        <v>700</v>
      </c>
      <c r="AJ4" s="625"/>
      <c r="AK4" s="625"/>
      <c r="AL4" s="625">
        <v>1</v>
      </c>
      <c r="AM4" s="624">
        <v>28</v>
      </c>
      <c r="AN4" s="621" t="e">
        <f t="shared" ca="1" si="0"/>
        <v>#NAME?</v>
      </c>
      <c r="AO4" s="623">
        <v>21.5</v>
      </c>
      <c r="AP4" s="623" t="e">
        <f t="shared" ca="1" si="1"/>
        <v>#NAME?</v>
      </c>
      <c r="AQ4" s="623">
        <v>21</v>
      </c>
      <c r="AR4" s="623" t="e">
        <f t="shared" ca="1" si="2"/>
        <v>#NAME?</v>
      </c>
      <c r="AS4" s="623">
        <v>29</v>
      </c>
      <c r="AT4" s="623" t="e">
        <f t="shared" ca="1" si="3"/>
        <v>#NAME?</v>
      </c>
      <c r="AU4" s="623">
        <v>28</v>
      </c>
      <c r="AV4" s="620" t="e">
        <f t="shared" ca="1" si="4"/>
        <v>#NAME?</v>
      </c>
      <c r="AW4" s="622">
        <v>18.5</v>
      </c>
      <c r="AX4" s="782" t="e">
        <f t="shared" ca="1" si="5"/>
        <v>#NAME?</v>
      </c>
      <c r="AY4" s="621">
        <v>25</v>
      </c>
      <c r="AZ4" s="782" t="e">
        <f t="shared" ca="1" si="6"/>
        <v>#NAME?</v>
      </c>
      <c r="BA4" s="620">
        <v>18.5</v>
      </c>
      <c r="BB4" s="782" t="e">
        <f t="shared" ca="1" si="7"/>
        <v>#NAME?</v>
      </c>
      <c r="BC4" s="619">
        <v>525</v>
      </c>
      <c r="BD4" s="783" t="e">
        <f t="shared" ca="1" si="8"/>
        <v>#NAME?</v>
      </c>
      <c r="BE4" s="618"/>
      <c r="BF4" s="626" t="s">
        <v>1079</v>
      </c>
      <c r="BG4" s="626"/>
    </row>
    <row r="5" spans="1:59">
      <c r="A5" s="558" t="s">
        <v>3273</v>
      </c>
      <c r="C5" s="615" t="s">
        <v>3401</v>
      </c>
      <c r="D5" s="626">
        <v>4</v>
      </c>
      <c r="E5" s="642" t="s">
        <v>1075</v>
      </c>
      <c r="F5" s="628">
        <v>40344</v>
      </c>
      <c r="G5" s="626">
        <v>1</v>
      </c>
      <c r="H5" s="626"/>
      <c r="I5" s="626"/>
      <c r="J5" s="626"/>
      <c r="K5" s="626">
        <v>1</v>
      </c>
      <c r="L5" s="626">
        <v>168.37</v>
      </c>
      <c r="M5" s="626">
        <v>83.39</v>
      </c>
      <c r="N5" s="626">
        <v>204.65</v>
      </c>
      <c r="O5" s="643">
        <v>672</v>
      </c>
      <c r="P5" s="626"/>
      <c r="Q5" s="626">
        <v>1</v>
      </c>
      <c r="R5" s="626"/>
      <c r="S5" s="626">
        <v>1</v>
      </c>
      <c r="T5" s="626"/>
      <c r="U5" s="626">
        <v>1</v>
      </c>
      <c r="V5" s="626"/>
      <c r="W5" s="626"/>
      <c r="X5" s="626">
        <v>1</v>
      </c>
      <c r="Y5" s="626">
        <v>1</v>
      </c>
      <c r="Z5" s="626">
        <v>1</v>
      </c>
      <c r="AA5" s="626"/>
      <c r="AC5" s="615" t="s">
        <v>3412</v>
      </c>
      <c r="AH5" s="626">
        <v>300</v>
      </c>
      <c r="AI5" s="626">
        <v>800</v>
      </c>
      <c r="AJ5" s="625"/>
      <c r="AK5" s="625"/>
      <c r="AL5" s="625">
        <v>1</v>
      </c>
      <c r="AM5" s="624">
        <v>26</v>
      </c>
      <c r="AN5" s="621" t="e">
        <f t="shared" ca="1" si="0"/>
        <v>#NAME?</v>
      </c>
      <c r="AO5" s="623">
        <v>28</v>
      </c>
      <c r="AP5" s="623" t="e">
        <f t="shared" ca="1" si="1"/>
        <v>#NAME?</v>
      </c>
      <c r="AQ5" s="623">
        <v>20</v>
      </c>
      <c r="AR5" s="623" t="e">
        <f t="shared" ca="1" si="2"/>
        <v>#NAME?</v>
      </c>
      <c r="AS5" s="623">
        <v>29</v>
      </c>
      <c r="AT5" s="623" t="e">
        <f t="shared" ca="1" si="3"/>
        <v>#NAME?</v>
      </c>
      <c r="AU5" s="623">
        <v>26</v>
      </c>
      <c r="AV5" s="620" t="e">
        <f t="shared" ca="1" si="4"/>
        <v>#NAME?</v>
      </c>
      <c r="AW5" s="622">
        <v>16</v>
      </c>
      <c r="AX5" s="782" t="e">
        <f t="shared" ca="1" si="5"/>
        <v>#NAME?</v>
      </c>
      <c r="AY5" s="621">
        <v>49</v>
      </c>
      <c r="AZ5" s="782" t="e">
        <f t="shared" ca="1" si="6"/>
        <v>#NAME?</v>
      </c>
      <c r="BA5" s="620">
        <v>18</v>
      </c>
      <c r="BB5" s="782" t="e">
        <f t="shared" ca="1" si="7"/>
        <v>#NAME?</v>
      </c>
      <c r="BC5" s="619">
        <v>301</v>
      </c>
      <c r="BD5" s="783" t="e">
        <f t="shared" ca="1" si="8"/>
        <v>#NAME?</v>
      </c>
      <c r="BE5" s="618"/>
      <c r="BF5" s="626" t="s">
        <v>1080</v>
      </c>
      <c r="BG5" s="626"/>
    </row>
    <row r="6" spans="1:59">
      <c r="A6" s="558" t="s">
        <v>3273</v>
      </c>
      <c r="C6" s="615" t="s">
        <v>3401</v>
      </c>
      <c r="D6" s="626">
        <v>5</v>
      </c>
      <c r="E6" s="642" t="s">
        <v>1075</v>
      </c>
      <c r="F6" s="628">
        <v>40344</v>
      </c>
      <c r="G6" s="626">
        <v>1</v>
      </c>
      <c r="H6" s="626"/>
      <c r="I6" s="626"/>
      <c r="J6" s="626"/>
      <c r="K6" s="626">
        <v>1</v>
      </c>
      <c r="L6" s="626">
        <v>172.33</v>
      </c>
      <c r="M6" s="626">
        <v>77.69</v>
      </c>
      <c r="N6" s="626">
        <v>203.75</v>
      </c>
      <c r="O6" s="643">
        <v>626</v>
      </c>
      <c r="P6" s="626"/>
      <c r="Q6" s="626">
        <v>1</v>
      </c>
      <c r="R6" s="626"/>
      <c r="S6" s="626">
        <v>1</v>
      </c>
      <c r="T6" s="626"/>
      <c r="U6" s="626">
        <v>1</v>
      </c>
      <c r="V6" s="626"/>
      <c r="W6" s="626"/>
      <c r="X6" s="626">
        <v>1</v>
      </c>
      <c r="Y6" s="626">
        <v>1</v>
      </c>
      <c r="Z6" s="626">
        <v>1</v>
      </c>
      <c r="AA6" s="626"/>
      <c r="AC6" s="615" t="s">
        <v>3412</v>
      </c>
      <c r="AH6" s="626">
        <v>300</v>
      </c>
      <c r="AI6" s="626">
        <v>800</v>
      </c>
      <c r="AJ6" s="625"/>
      <c r="AK6" s="625">
        <v>1</v>
      </c>
      <c r="AL6" s="625"/>
      <c r="AM6" s="265">
        <v>346</v>
      </c>
      <c r="AN6" s="621" t="e">
        <f t="shared" ca="1" si="0"/>
        <v>#NAME?</v>
      </c>
      <c r="AO6" s="261">
        <v>1706</v>
      </c>
      <c r="AP6" s="623" t="e">
        <f t="shared" ca="1" si="1"/>
        <v>#NAME?</v>
      </c>
      <c r="AQ6" s="623">
        <v>32</v>
      </c>
      <c r="AR6" s="623" t="e">
        <f t="shared" ca="1" si="2"/>
        <v>#NAME?</v>
      </c>
      <c r="AS6" s="623">
        <v>52.5</v>
      </c>
      <c r="AT6" s="623" t="e">
        <f t="shared" ca="1" si="3"/>
        <v>#NAME?</v>
      </c>
      <c r="AU6" s="623">
        <v>29</v>
      </c>
      <c r="AV6" s="620" t="e">
        <f t="shared" ca="1" si="4"/>
        <v>#NAME?</v>
      </c>
      <c r="AW6" s="622">
        <v>24.5</v>
      </c>
      <c r="AX6" s="782" t="e">
        <f t="shared" ca="1" si="5"/>
        <v>#NAME?</v>
      </c>
      <c r="AY6" s="283">
        <v>204</v>
      </c>
      <c r="AZ6" s="782" t="e">
        <f t="shared" ca="1" si="6"/>
        <v>#NAME?</v>
      </c>
      <c r="BA6" s="620">
        <v>70</v>
      </c>
      <c r="BB6" s="782" t="e">
        <f t="shared" ca="1" si="7"/>
        <v>#NAME?</v>
      </c>
      <c r="BC6" s="504">
        <v>2686.5</v>
      </c>
      <c r="BD6" s="783" t="e">
        <f t="shared" ca="1" si="8"/>
        <v>#NAME?</v>
      </c>
      <c r="BE6" s="618"/>
      <c r="BF6" s="626" t="s">
        <v>1081</v>
      </c>
      <c r="BG6" s="626" t="s">
        <v>1082</v>
      </c>
    </row>
    <row r="7" spans="1:59">
      <c r="A7" s="558" t="s">
        <v>3273</v>
      </c>
      <c r="C7" s="615" t="s">
        <v>3401</v>
      </c>
      <c r="D7" s="626">
        <v>6</v>
      </c>
      <c r="E7" s="642" t="s">
        <v>1075</v>
      </c>
      <c r="F7" s="628">
        <v>40344</v>
      </c>
      <c r="G7" s="626"/>
      <c r="H7" s="626">
        <v>1</v>
      </c>
      <c r="I7" s="626"/>
      <c r="J7" s="626"/>
      <c r="K7" s="626">
        <v>1</v>
      </c>
      <c r="L7" s="626">
        <v>168.43</v>
      </c>
      <c r="M7" s="626">
        <v>71.03</v>
      </c>
      <c r="N7" s="626">
        <v>206.07</v>
      </c>
      <c r="O7" s="643">
        <v>622</v>
      </c>
      <c r="P7" s="626"/>
      <c r="Q7" s="626">
        <v>1</v>
      </c>
      <c r="R7" s="626">
        <v>1</v>
      </c>
      <c r="S7" s="626"/>
      <c r="T7" s="626"/>
      <c r="U7" s="626">
        <v>1</v>
      </c>
      <c r="V7" s="626"/>
      <c r="W7" s="626">
        <v>1</v>
      </c>
      <c r="X7" s="626"/>
      <c r="Y7" s="626">
        <v>1</v>
      </c>
      <c r="Z7" s="626">
        <v>1</v>
      </c>
      <c r="AA7" s="626"/>
      <c r="AC7" s="615" t="s">
        <v>3412</v>
      </c>
      <c r="AH7" s="626">
        <v>300</v>
      </c>
      <c r="AI7" s="626">
        <v>1000</v>
      </c>
      <c r="AJ7" s="625">
        <v>1</v>
      </c>
      <c r="AK7" s="625"/>
      <c r="AL7" s="625"/>
      <c r="AM7" s="296">
        <v>5170</v>
      </c>
      <c r="AN7" s="621" t="e">
        <f t="shared" ca="1" si="0"/>
        <v>#NAME?</v>
      </c>
      <c r="AO7" s="264">
        <v>10376</v>
      </c>
      <c r="AP7" s="623" t="e">
        <f t="shared" ca="1" si="1"/>
        <v>#NAME?</v>
      </c>
      <c r="AQ7" s="623">
        <v>41</v>
      </c>
      <c r="AR7" s="623" t="e">
        <f t="shared" ca="1" si="2"/>
        <v>#NAME?</v>
      </c>
      <c r="AS7" s="623">
        <v>38.5</v>
      </c>
      <c r="AT7" s="623" t="e">
        <f t="shared" ca="1" si="3"/>
        <v>#NAME?</v>
      </c>
      <c r="AU7" s="623">
        <v>45</v>
      </c>
      <c r="AV7" s="620" t="e">
        <f t="shared" ca="1" si="4"/>
        <v>#NAME?</v>
      </c>
      <c r="AW7" s="622">
        <v>18</v>
      </c>
      <c r="AX7" s="782" t="e">
        <f t="shared" ca="1" si="5"/>
        <v>#NAME?</v>
      </c>
      <c r="AY7" s="621">
        <v>82</v>
      </c>
      <c r="AZ7" s="782" t="e">
        <f t="shared" ca="1" si="6"/>
        <v>#NAME?</v>
      </c>
      <c r="BA7" s="620">
        <v>32</v>
      </c>
      <c r="BB7" s="782" t="e">
        <f t="shared" ca="1" si="7"/>
        <v>#NAME?</v>
      </c>
      <c r="BC7" s="504">
        <v>1539</v>
      </c>
      <c r="BD7" s="783" t="e">
        <f t="shared" ca="1" si="8"/>
        <v>#NAME?</v>
      </c>
      <c r="BE7" s="618"/>
      <c r="BF7" s="626" t="s">
        <v>1083</v>
      </c>
      <c r="BG7" s="626"/>
    </row>
    <row r="8" spans="1:59">
      <c r="A8" s="558" t="s">
        <v>3273</v>
      </c>
      <c r="C8" s="615" t="s">
        <v>3401</v>
      </c>
      <c r="D8" s="626">
        <v>7</v>
      </c>
      <c r="E8" s="642" t="s">
        <v>1075</v>
      </c>
      <c r="F8" s="628">
        <v>40344</v>
      </c>
      <c r="G8" s="626">
        <v>1</v>
      </c>
      <c r="H8" s="626"/>
      <c r="I8" s="626"/>
      <c r="J8" s="626"/>
      <c r="K8" s="626">
        <v>1</v>
      </c>
      <c r="L8" s="626">
        <v>176.58</v>
      </c>
      <c r="M8" s="626">
        <v>76.540000000000006</v>
      </c>
      <c r="N8" s="626">
        <v>206.06</v>
      </c>
      <c r="O8" s="643">
        <v>892</v>
      </c>
      <c r="P8" s="626"/>
      <c r="Q8" s="626">
        <v>1</v>
      </c>
      <c r="R8" s="626"/>
      <c r="S8" s="626">
        <v>1</v>
      </c>
      <c r="T8" s="626"/>
      <c r="U8" s="626">
        <v>1</v>
      </c>
      <c r="V8" s="626"/>
      <c r="W8" s="626"/>
      <c r="X8" s="626">
        <v>1</v>
      </c>
      <c r="Y8" s="626">
        <v>1</v>
      </c>
      <c r="Z8" s="626">
        <v>1</v>
      </c>
      <c r="AA8" s="626"/>
      <c r="AC8" s="615" t="s">
        <v>3412</v>
      </c>
      <c r="AH8" s="626">
        <v>300</v>
      </c>
      <c r="AI8" s="626">
        <v>700</v>
      </c>
      <c r="AJ8" s="625"/>
      <c r="AK8" s="625">
        <v>1</v>
      </c>
      <c r="AL8" s="625"/>
      <c r="AM8" s="624">
        <v>146</v>
      </c>
      <c r="AN8" s="621" t="e">
        <f t="shared" ca="1" si="0"/>
        <v>#NAME?</v>
      </c>
      <c r="AO8" s="261">
        <v>658</v>
      </c>
      <c r="AP8" s="623" t="e">
        <f t="shared" ca="1" si="1"/>
        <v>#NAME?</v>
      </c>
      <c r="AQ8" s="623">
        <v>21</v>
      </c>
      <c r="AR8" s="623" t="e">
        <f t="shared" ca="1" si="2"/>
        <v>#NAME?</v>
      </c>
      <c r="AS8" s="623">
        <v>34</v>
      </c>
      <c r="AT8" s="623" t="e">
        <f t="shared" ca="1" si="3"/>
        <v>#NAME?</v>
      </c>
      <c r="AU8" s="623">
        <v>37</v>
      </c>
      <c r="AV8" s="620" t="e">
        <f t="shared" ca="1" si="4"/>
        <v>#NAME?</v>
      </c>
      <c r="AW8" s="622">
        <v>15.5</v>
      </c>
      <c r="AX8" s="782" t="e">
        <f t="shared" ca="1" si="5"/>
        <v>#NAME?</v>
      </c>
      <c r="AY8" s="621">
        <v>112.5</v>
      </c>
      <c r="AZ8" s="782" t="e">
        <f t="shared" ca="1" si="6"/>
        <v>#NAME?</v>
      </c>
      <c r="BA8" s="620">
        <v>51</v>
      </c>
      <c r="BB8" s="782" t="e">
        <f t="shared" ca="1" si="7"/>
        <v>#NAME?</v>
      </c>
      <c r="BC8" s="619">
        <v>786.5</v>
      </c>
      <c r="BD8" s="783" t="e">
        <f t="shared" ca="1" si="8"/>
        <v>#NAME?</v>
      </c>
      <c r="BE8" s="618"/>
      <c r="BF8" s="626" t="s">
        <v>1084</v>
      </c>
      <c r="BG8" s="626"/>
    </row>
    <row r="9" spans="1:59">
      <c r="A9" s="558" t="s">
        <v>3273</v>
      </c>
      <c r="C9" s="615" t="s">
        <v>3401</v>
      </c>
      <c r="D9" s="626">
        <v>8</v>
      </c>
      <c r="E9" s="642" t="s">
        <v>1075</v>
      </c>
      <c r="F9" s="628">
        <v>40344</v>
      </c>
      <c r="G9" s="626"/>
      <c r="H9" s="626">
        <v>1</v>
      </c>
      <c r="I9" s="626"/>
      <c r="J9" s="626"/>
      <c r="K9" s="626">
        <v>1</v>
      </c>
      <c r="L9" s="626">
        <v>163.15</v>
      </c>
      <c r="M9" s="626">
        <v>73.680000000000007</v>
      </c>
      <c r="N9" s="626">
        <v>204.77</v>
      </c>
      <c r="O9" s="643">
        <v>608</v>
      </c>
      <c r="P9" s="626"/>
      <c r="Q9" s="626">
        <v>1</v>
      </c>
      <c r="R9" s="626">
        <v>1</v>
      </c>
      <c r="S9" s="626"/>
      <c r="T9" s="626"/>
      <c r="U9" s="626">
        <v>1</v>
      </c>
      <c r="V9" s="626"/>
      <c r="W9" s="626"/>
      <c r="X9" s="626">
        <v>1</v>
      </c>
      <c r="Y9" s="626">
        <v>1</v>
      </c>
      <c r="Z9" s="626">
        <v>1</v>
      </c>
      <c r="AA9" s="626"/>
      <c r="AC9" s="615" t="s">
        <v>3412</v>
      </c>
      <c r="AH9" s="626">
        <v>300</v>
      </c>
      <c r="AI9" s="626">
        <v>1000</v>
      </c>
      <c r="AJ9" s="625"/>
      <c r="AK9" s="625">
        <v>1</v>
      </c>
      <c r="AL9" s="625"/>
      <c r="AM9" s="265">
        <v>914</v>
      </c>
      <c r="AN9" s="621" t="e">
        <f t="shared" ca="1" si="0"/>
        <v>#NAME?</v>
      </c>
      <c r="AO9" s="261">
        <v>4723</v>
      </c>
      <c r="AP9" s="623" t="e">
        <f t="shared" ca="1" si="1"/>
        <v>#NAME?</v>
      </c>
      <c r="AQ9" s="623">
        <v>63</v>
      </c>
      <c r="AR9" s="623" t="e">
        <f t="shared" ca="1" si="2"/>
        <v>#NAME?</v>
      </c>
      <c r="AS9" s="623">
        <v>24</v>
      </c>
      <c r="AT9" s="623" t="e">
        <f t="shared" ca="1" si="3"/>
        <v>#NAME?</v>
      </c>
      <c r="AU9" s="623">
        <v>37</v>
      </c>
      <c r="AV9" s="620" t="e">
        <f t="shared" ca="1" si="4"/>
        <v>#NAME?</v>
      </c>
      <c r="AW9" s="622">
        <v>19.5</v>
      </c>
      <c r="AX9" s="782" t="e">
        <f t="shared" ca="1" si="5"/>
        <v>#NAME?</v>
      </c>
      <c r="AY9" s="621">
        <v>153</v>
      </c>
      <c r="AZ9" s="782" t="e">
        <f t="shared" ca="1" si="6"/>
        <v>#NAME?</v>
      </c>
      <c r="BA9" s="620">
        <v>18</v>
      </c>
      <c r="BB9" s="782" t="e">
        <f t="shared" ca="1" si="7"/>
        <v>#NAME?</v>
      </c>
      <c r="BC9" s="619">
        <v>533</v>
      </c>
      <c r="BD9" s="783" t="e">
        <f t="shared" ca="1" si="8"/>
        <v>#NAME?</v>
      </c>
      <c r="BE9" s="618"/>
      <c r="BF9" s="626" t="s">
        <v>1085</v>
      </c>
      <c r="BG9" s="626"/>
    </row>
    <row r="10" spans="1:59">
      <c r="A10" s="558" t="s">
        <v>3273</v>
      </c>
      <c r="C10" s="615" t="s">
        <v>3401</v>
      </c>
      <c r="D10" s="626">
        <v>9</v>
      </c>
      <c r="E10" s="642" t="s">
        <v>1075</v>
      </c>
      <c r="F10" s="628">
        <v>40344</v>
      </c>
      <c r="G10" s="626">
        <v>1</v>
      </c>
      <c r="H10" s="626"/>
      <c r="I10" s="626"/>
      <c r="J10" s="626"/>
      <c r="K10" s="626">
        <v>1</v>
      </c>
      <c r="L10" s="626">
        <v>161.12</v>
      </c>
      <c r="M10" s="626">
        <v>77.400000000000006</v>
      </c>
      <c r="N10" s="626">
        <v>203.6</v>
      </c>
      <c r="O10" s="643">
        <v>560</v>
      </c>
      <c r="P10" s="626"/>
      <c r="Q10" s="626">
        <v>1</v>
      </c>
      <c r="R10" s="626"/>
      <c r="S10" s="626">
        <v>1</v>
      </c>
      <c r="T10" s="626"/>
      <c r="U10" s="626">
        <v>1</v>
      </c>
      <c r="V10" s="626"/>
      <c r="W10" s="626"/>
      <c r="X10" s="626">
        <v>1</v>
      </c>
      <c r="Y10" s="626">
        <v>1</v>
      </c>
      <c r="Z10" s="626">
        <v>1</v>
      </c>
      <c r="AA10" s="626"/>
      <c r="AC10" s="615" t="s">
        <v>3412</v>
      </c>
      <c r="AH10" s="626">
        <v>300</v>
      </c>
      <c r="AI10" s="626">
        <v>700</v>
      </c>
      <c r="AJ10" s="625"/>
      <c r="AK10" s="625"/>
      <c r="AL10" s="625">
        <v>1</v>
      </c>
      <c r="AM10" s="624">
        <v>28</v>
      </c>
      <c r="AN10" s="621" t="e">
        <f t="shared" ca="1" si="0"/>
        <v>#NAME?</v>
      </c>
      <c r="AO10" s="623">
        <v>27</v>
      </c>
      <c r="AP10" s="623" t="e">
        <f t="shared" ca="1" si="1"/>
        <v>#NAME?</v>
      </c>
      <c r="AQ10" s="623">
        <v>19</v>
      </c>
      <c r="AR10" s="623" t="e">
        <f t="shared" ca="1" si="2"/>
        <v>#NAME?</v>
      </c>
      <c r="AS10" s="623">
        <v>24</v>
      </c>
      <c r="AT10" s="623" t="e">
        <f t="shared" ca="1" si="3"/>
        <v>#NAME?</v>
      </c>
      <c r="AU10" s="623">
        <v>31</v>
      </c>
      <c r="AV10" s="620" t="e">
        <f t="shared" ca="1" si="4"/>
        <v>#NAME?</v>
      </c>
      <c r="AW10" s="622">
        <v>20</v>
      </c>
      <c r="AX10" s="782" t="e">
        <f t="shared" ca="1" si="5"/>
        <v>#NAME?</v>
      </c>
      <c r="AY10" s="283">
        <v>272</v>
      </c>
      <c r="AZ10" s="782" t="e">
        <f t="shared" ca="1" si="6"/>
        <v>#NAME?</v>
      </c>
      <c r="BA10" s="620">
        <v>51</v>
      </c>
      <c r="BB10" s="782" t="e">
        <f t="shared" ca="1" si="7"/>
        <v>#NAME?</v>
      </c>
      <c r="BC10" s="504">
        <v>3617.5</v>
      </c>
      <c r="BD10" s="783" t="e">
        <f t="shared" ca="1" si="8"/>
        <v>#NAME?</v>
      </c>
      <c r="BE10" s="618"/>
      <c r="BF10" s="626" t="s">
        <v>1086</v>
      </c>
      <c r="BG10" s="626"/>
    </row>
    <row r="11" spans="1:59">
      <c r="A11" s="558" t="s">
        <v>3273</v>
      </c>
      <c r="C11" s="615" t="s">
        <v>3401</v>
      </c>
      <c r="D11" s="626">
        <v>10</v>
      </c>
      <c r="E11" s="642" t="s">
        <v>1075</v>
      </c>
      <c r="F11" s="628">
        <v>40344</v>
      </c>
      <c r="G11" s="626">
        <v>1</v>
      </c>
      <c r="H11" s="626"/>
      <c r="I11" s="626"/>
      <c r="J11" s="626"/>
      <c r="K11" s="626">
        <v>1</v>
      </c>
      <c r="L11" s="626">
        <v>165.8</v>
      </c>
      <c r="M11" s="626">
        <v>71.25</v>
      </c>
      <c r="N11" s="626">
        <v>206.84</v>
      </c>
      <c r="O11" s="643">
        <v>671</v>
      </c>
      <c r="P11" s="626"/>
      <c r="Q11" s="626">
        <v>1</v>
      </c>
      <c r="R11" s="626"/>
      <c r="S11" s="626">
        <v>1</v>
      </c>
      <c r="T11" s="626"/>
      <c r="U11" s="626">
        <v>1</v>
      </c>
      <c r="V11" s="626"/>
      <c r="W11" s="626"/>
      <c r="X11" s="626">
        <v>1</v>
      </c>
      <c r="Y11" s="626">
        <v>1</v>
      </c>
      <c r="Z11" s="626"/>
      <c r="AA11" s="626">
        <v>1</v>
      </c>
      <c r="AC11" s="615" t="s">
        <v>3412</v>
      </c>
      <c r="AH11" s="626">
        <v>300</v>
      </c>
      <c r="AI11" s="626">
        <v>700</v>
      </c>
      <c r="AJ11" s="625"/>
      <c r="AK11" s="625"/>
      <c r="AL11" s="625">
        <v>1</v>
      </c>
      <c r="AM11" s="624">
        <v>25.5</v>
      </c>
      <c r="AN11" s="621" t="e">
        <f t="shared" ca="1" si="0"/>
        <v>#NAME?</v>
      </c>
      <c r="AO11" s="623">
        <v>51.5</v>
      </c>
      <c r="AP11" s="623" t="e">
        <f t="shared" ca="1" si="1"/>
        <v>#NAME?</v>
      </c>
      <c r="AQ11" s="623">
        <v>18</v>
      </c>
      <c r="AR11" s="623" t="e">
        <f t="shared" ca="1" si="2"/>
        <v>#NAME?</v>
      </c>
      <c r="AS11" s="623">
        <v>29</v>
      </c>
      <c r="AT11" s="623" t="e">
        <f t="shared" ca="1" si="3"/>
        <v>#NAME?</v>
      </c>
      <c r="AU11" s="623">
        <v>43</v>
      </c>
      <c r="AV11" s="620" t="e">
        <f t="shared" ca="1" si="4"/>
        <v>#NAME?</v>
      </c>
      <c r="AW11" s="622">
        <v>27</v>
      </c>
      <c r="AX11" s="782" t="e">
        <f t="shared" ca="1" si="5"/>
        <v>#NAME?</v>
      </c>
      <c r="AY11" s="621">
        <v>98.5</v>
      </c>
      <c r="AZ11" s="782" t="e">
        <f t="shared" ca="1" si="6"/>
        <v>#NAME?</v>
      </c>
      <c r="BA11" s="620">
        <v>23.5</v>
      </c>
      <c r="BB11" s="782" t="e">
        <f t="shared" ca="1" si="7"/>
        <v>#NAME?</v>
      </c>
      <c r="BC11" s="504">
        <v>1157.5</v>
      </c>
      <c r="BD11" s="783" t="e">
        <f t="shared" ca="1" si="8"/>
        <v>#NAME?</v>
      </c>
      <c r="BE11" s="618"/>
      <c r="BF11" s="626" t="s">
        <v>1087</v>
      </c>
      <c r="BG11" s="626"/>
    </row>
    <row r="12" spans="1:59">
      <c r="A12" s="558" t="s">
        <v>3273</v>
      </c>
      <c r="C12" s="615" t="s">
        <v>3401</v>
      </c>
      <c r="D12" s="644">
        <v>11</v>
      </c>
      <c r="E12" s="646" t="s">
        <v>1075</v>
      </c>
      <c r="F12" s="628">
        <v>40344</v>
      </c>
      <c r="G12" s="644">
        <v>1</v>
      </c>
      <c r="H12" s="644"/>
      <c r="I12" s="644"/>
      <c r="J12" s="644"/>
      <c r="K12" s="644">
        <v>1</v>
      </c>
      <c r="L12" s="644">
        <v>174.63</v>
      </c>
      <c r="M12" s="644">
        <v>75.319999999999993</v>
      </c>
      <c r="N12" s="644">
        <v>208.9</v>
      </c>
      <c r="O12" s="645">
        <v>765</v>
      </c>
      <c r="P12" s="644"/>
      <c r="Q12" s="644">
        <v>1</v>
      </c>
      <c r="R12" s="644"/>
      <c r="S12" s="644">
        <v>1</v>
      </c>
      <c r="T12" s="644"/>
      <c r="U12" s="644">
        <v>1</v>
      </c>
      <c r="V12" s="644"/>
      <c r="W12" s="644"/>
      <c r="X12" s="644">
        <v>1</v>
      </c>
      <c r="Y12" s="644">
        <v>1</v>
      </c>
      <c r="Z12" s="644"/>
      <c r="AA12" s="644">
        <v>1</v>
      </c>
      <c r="AC12" s="615" t="s">
        <v>3412</v>
      </c>
      <c r="AH12" s="644">
        <v>300</v>
      </c>
      <c r="AI12" s="644">
        <v>800</v>
      </c>
      <c r="AJ12" s="625"/>
      <c r="AK12" s="625">
        <v>1</v>
      </c>
      <c r="AL12" s="625"/>
      <c r="AM12" s="624">
        <v>151</v>
      </c>
      <c r="AN12" s="621" t="e">
        <f t="shared" ca="1" si="0"/>
        <v>#NAME?</v>
      </c>
      <c r="AO12" s="261">
        <v>574</v>
      </c>
      <c r="AP12" s="623" t="e">
        <f t="shared" ca="1" si="1"/>
        <v>#NAME?</v>
      </c>
      <c r="AQ12" s="623">
        <v>17</v>
      </c>
      <c r="AR12" s="623" t="e">
        <f t="shared" ca="1" si="2"/>
        <v>#NAME?</v>
      </c>
      <c r="AS12" s="623">
        <v>24</v>
      </c>
      <c r="AT12" s="623" t="e">
        <f t="shared" ca="1" si="3"/>
        <v>#NAME?</v>
      </c>
      <c r="AU12" s="623">
        <v>32</v>
      </c>
      <c r="AV12" s="620" t="e">
        <f t="shared" ca="1" si="4"/>
        <v>#NAME?</v>
      </c>
      <c r="AW12" s="622">
        <v>19</v>
      </c>
      <c r="AX12" s="782" t="e">
        <f t="shared" ca="1" si="5"/>
        <v>#NAME?</v>
      </c>
      <c r="AY12" s="283">
        <v>205.5</v>
      </c>
      <c r="AZ12" s="782" t="e">
        <f t="shared" ca="1" si="6"/>
        <v>#NAME?</v>
      </c>
      <c r="BA12" s="620">
        <v>65</v>
      </c>
      <c r="BB12" s="782" t="e">
        <f t="shared" ca="1" si="7"/>
        <v>#NAME?</v>
      </c>
      <c r="BC12" s="619">
        <v>676.5</v>
      </c>
      <c r="BD12" s="783" t="e">
        <f t="shared" ca="1" si="8"/>
        <v>#NAME?</v>
      </c>
      <c r="BE12" s="470"/>
      <c r="BF12" s="644" t="s">
        <v>1088</v>
      </c>
      <c r="BG12" s="644" t="s">
        <v>1089</v>
      </c>
    </row>
    <row r="13" spans="1:59">
      <c r="A13" s="558" t="s">
        <v>3273</v>
      </c>
      <c r="C13" s="615" t="s">
        <v>3401</v>
      </c>
      <c r="D13" s="626">
        <v>12</v>
      </c>
      <c r="E13" s="642" t="s">
        <v>1075</v>
      </c>
      <c r="F13" s="628">
        <v>40344</v>
      </c>
      <c r="G13" s="626"/>
      <c r="H13" s="626">
        <v>1</v>
      </c>
      <c r="I13" s="626"/>
      <c r="J13" s="626"/>
      <c r="K13" s="626">
        <v>1</v>
      </c>
      <c r="L13" s="626">
        <v>170.18</v>
      </c>
      <c r="M13" s="626">
        <v>70.72</v>
      </c>
      <c r="N13" s="626">
        <v>204.9</v>
      </c>
      <c r="O13" s="643">
        <v>570</v>
      </c>
      <c r="P13" s="626"/>
      <c r="Q13" s="626">
        <v>1</v>
      </c>
      <c r="R13" s="626">
        <v>1</v>
      </c>
      <c r="S13" s="626"/>
      <c r="T13" s="626"/>
      <c r="U13" s="626">
        <v>1</v>
      </c>
      <c r="V13" s="626"/>
      <c r="W13" s="626">
        <v>1</v>
      </c>
      <c r="X13" s="626"/>
      <c r="Y13" s="626">
        <v>1</v>
      </c>
      <c r="Z13" s="626">
        <v>1</v>
      </c>
      <c r="AA13" s="626"/>
      <c r="AC13" s="615" t="s">
        <v>3412</v>
      </c>
      <c r="AH13" s="626">
        <v>300</v>
      </c>
      <c r="AI13" s="626">
        <v>1000</v>
      </c>
      <c r="AJ13" s="625"/>
      <c r="AK13" s="625"/>
      <c r="AL13" s="625">
        <v>1</v>
      </c>
      <c r="AM13" s="624">
        <v>33</v>
      </c>
      <c r="AN13" s="621" t="e">
        <f t="shared" ca="1" si="0"/>
        <v>#NAME?</v>
      </c>
      <c r="AO13" s="623">
        <v>26</v>
      </c>
      <c r="AP13" s="623" t="e">
        <f t="shared" ca="1" si="1"/>
        <v>#NAME?</v>
      </c>
      <c r="AQ13" s="623">
        <v>23</v>
      </c>
      <c r="AR13" s="623" t="e">
        <f t="shared" ca="1" si="2"/>
        <v>#NAME?</v>
      </c>
      <c r="AS13" s="623">
        <v>31</v>
      </c>
      <c r="AT13" s="623" t="e">
        <f t="shared" ca="1" si="3"/>
        <v>#NAME?</v>
      </c>
      <c r="AU13" s="623">
        <v>31.5</v>
      </c>
      <c r="AV13" s="620" t="e">
        <f t="shared" ca="1" si="4"/>
        <v>#NAME?</v>
      </c>
      <c r="AW13" s="622">
        <v>26</v>
      </c>
      <c r="AX13" s="782" t="e">
        <f t="shared" ca="1" si="5"/>
        <v>#NAME?</v>
      </c>
      <c r="AY13" s="621">
        <v>49</v>
      </c>
      <c r="AZ13" s="782" t="e">
        <f t="shared" ca="1" si="6"/>
        <v>#NAME?</v>
      </c>
      <c r="BA13" s="620">
        <v>26</v>
      </c>
      <c r="BB13" s="782" t="e">
        <f t="shared" ca="1" si="7"/>
        <v>#NAME?</v>
      </c>
      <c r="BC13" s="619">
        <v>581.5</v>
      </c>
      <c r="BD13" s="783" t="e">
        <f t="shared" ca="1" si="8"/>
        <v>#NAME?</v>
      </c>
      <c r="BE13" s="470"/>
      <c r="BF13" s="626" t="s">
        <v>1090</v>
      </c>
      <c r="BG13" s="626"/>
    </row>
    <row r="14" spans="1:59">
      <c r="A14" s="558" t="s">
        <v>3273</v>
      </c>
      <c r="C14" s="615" t="s">
        <v>3401</v>
      </c>
      <c r="D14" s="626">
        <v>13</v>
      </c>
      <c r="E14" s="642" t="s">
        <v>1075</v>
      </c>
      <c r="F14" s="628">
        <v>40344</v>
      </c>
      <c r="G14" s="626"/>
      <c r="H14" s="626">
        <v>1</v>
      </c>
      <c r="I14" s="626"/>
      <c r="J14" s="626"/>
      <c r="K14" s="626">
        <v>1</v>
      </c>
      <c r="L14" s="626">
        <v>171.49</v>
      </c>
      <c r="M14" s="626">
        <v>70.22</v>
      </c>
      <c r="N14" s="626">
        <v>202.73</v>
      </c>
      <c r="O14" s="643">
        <v>593</v>
      </c>
      <c r="P14" s="626"/>
      <c r="Q14" s="626">
        <v>1</v>
      </c>
      <c r="R14" s="626">
        <v>1</v>
      </c>
      <c r="S14" s="626"/>
      <c r="T14" s="626"/>
      <c r="U14" s="626">
        <v>1</v>
      </c>
      <c r="V14" s="626"/>
      <c r="W14" s="626">
        <v>1</v>
      </c>
      <c r="X14" s="626"/>
      <c r="Y14" s="626">
        <v>1</v>
      </c>
      <c r="Z14" s="626">
        <v>1</v>
      </c>
      <c r="AA14" s="626"/>
      <c r="AC14" s="615" t="s">
        <v>3412</v>
      </c>
      <c r="AH14" s="626">
        <v>300</v>
      </c>
      <c r="AI14" s="626">
        <v>600</v>
      </c>
      <c r="AJ14" s="625"/>
      <c r="AK14" s="625"/>
      <c r="AL14" s="625">
        <v>1</v>
      </c>
      <c r="AM14" s="624">
        <v>29.5</v>
      </c>
      <c r="AN14" s="621" t="e">
        <f t="shared" ca="1" si="0"/>
        <v>#NAME?</v>
      </c>
      <c r="AO14" s="623">
        <v>26</v>
      </c>
      <c r="AP14" s="623" t="e">
        <f t="shared" ca="1" si="1"/>
        <v>#NAME?</v>
      </c>
      <c r="AQ14" s="623">
        <v>15</v>
      </c>
      <c r="AR14" s="623" t="e">
        <f t="shared" ca="1" si="2"/>
        <v>#NAME?</v>
      </c>
      <c r="AS14" s="623">
        <v>28</v>
      </c>
      <c r="AT14" s="623" t="e">
        <f t="shared" ca="1" si="3"/>
        <v>#NAME?</v>
      </c>
      <c r="AU14" s="623">
        <v>79</v>
      </c>
      <c r="AV14" s="620" t="e">
        <f t="shared" ca="1" si="4"/>
        <v>#NAME?</v>
      </c>
      <c r="AW14" s="622">
        <v>19.5</v>
      </c>
      <c r="AX14" s="782" t="e">
        <f t="shared" ca="1" si="5"/>
        <v>#NAME?</v>
      </c>
      <c r="AY14" s="621">
        <v>67</v>
      </c>
      <c r="AZ14" s="782" t="e">
        <f t="shared" ca="1" si="6"/>
        <v>#NAME?</v>
      </c>
      <c r="BA14" s="620">
        <v>39</v>
      </c>
      <c r="BB14" s="782" t="e">
        <f t="shared" ca="1" si="7"/>
        <v>#NAME?</v>
      </c>
      <c r="BC14" s="619">
        <v>468.5</v>
      </c>
      <c r="BD14" s="783" t="e">
        <f t="shared" ca="1" si="8"/>
        <v>#NAME?</v>
      </c>
      <c r="BE14" s="470"/>
      <c r="BF14" s="626" t="s">
        <v>1091</v>
      </c>
      <c r="BG14" s="626"/>
    </row>
    <row r="15" spans="1:59">
      <c r="A15" s="558" t="s">
        <v>3273</v>
      </c>
      <c r="C15" s="615" t="s">
        <v>3401</v>
      </c>
      <c r="D15" s="626">
        <v>14</v>
      </c>
      <c r="E15" s="642" t="s">
        <v>1075</v>
      </c>
      <c r="F15" s="628">
        <v>40344</v>
      </c>
      <c r="G15" s="626"/>
      <c r="H15" s="626">
        <v>1</v>
      </c>
      <c r="I15" s="626"/>
      <c r="J15" s="626"/>
      <c r="K15" s="626">
        <v>1</v>
      </c>
      <c r="L15" s="626">
        <v>162.68</v>
      </c>
      <c r="M15" s="626">
        <v>75.069999999999993</v>
      </c>
      <c r="N15" s="626">
        <v>196.97</v>
      </c>
      <c r="O15" s="643">
        <v>503</v>
      </c>
      <c r="P15" s="626"/>
      <c r="Q15" s="626">
        <v>1</v>
      </c>
      <c r="R15" s="626">
        <v>1</v>
      </c>
      <c r="S15" s="626"/>
      <c r="T15" s="626"/>
      <c r="U15" s="626">
        <v>1</v>
      </c>
      <c r="V15" s="626"/>
      <c r="W15" s="626">
        <v>1</v>
      </c>
      <c r="X15" s="626"/>
      <c r="Y15" s="626">
        <v>1</v>
      </c>
      <c r="Z15" s="626"/>
      <c r="AA15" s="626">
        <v>1</v>
      </c>
      <c r="AC15" s="615" t="s">
        <v>3412</v>
      </c>
      <c r="AH15" s="626">
        <v>300</v>
      </c>
      <c r="AI15" s="626">
        <v>1000</v>
      </c>
      <c r="AJ15" s="625"/>
      <c r="AK15" s="625">
        <v>1</v>
      </c>
      <c r="AL15" s="625"/>
      <c r="AM15" s="265">
        <v>1103.5</v>
      </c>
      <c r="AN15" s="621" t="e">
        <f t="shared" ca="1" si="0"/>
        <v>#NAME?</v>
      </c>
      <c r="AO15" s="261">
        <v>4441</v>
      </c>
      <c r="AP15" s="623" t="e">
        <f t="shared" ca="1" si="1"/>
        <v>#NAME?</v>
      </c>
      <c r="AQ15" s="623">
        <v>44</v>
      </c>
      <c r="AR15" s="623" t="e">
        <f t="shared" ca="1" si="2"/>
        <v>#NAME?</v>
      </c>
      <c r="AS15" s="623">
        <v>56</v>
      </c>
      <c r="AT15" s="623" t="e">
        <f t="shared" ca="1" si="3"/>
        <v>#NAME?</v>
      </c>
      <c r="AU15" s="623">
        <v>59.5</v>
      </c>
      <c r="AV15" s="620" t="e">
        <f t="shared" ca="1" si="4"/>
        <v>#NAME?</v>
      </c>
      <c r="AW15" s="622">
        <v>41</v>
      </c>
      <c r="AX15" s="782" t="e">
        <f t="shared" ca="1" si="5"/>
        <v>#NAME?</v>
      </c>
      <c r="AY15" s="283">
        <v>265</v>
      </c>
      <c r="AZ15" s="782" t="e">
        <f t="shared" ca="1" si="6"/>
        <v>#NAME?</v>
      </c>
      <c r="BA15" s="620">
        <v>35.5</v>
      </c>
      <c r="BB15" s="782" t="e">
        <f t="shared" ca="1" si="7"/>
        <v>#NAME?</v>
      </c>
      <c r="BC15" s="619">
        <v>135.5</v>
      </c>
      <c r="BD15" s="783" t="e">
        <f t="shared" ca="1" si="8"/>
        <v>#NAME?</v>
      </c>
      <c r="BE15" s="618"/>
      <c r="BF15" s="626" t="s">
        <v>1092</v>
      </c>
      <c r="BG15" s="626"/>
    </row>
    <row r="16" spans="1:59">
      <c r="A16" s="558" t="s">
        <v>3273</v>
      </c>
      <c r="C16" s="615" t="s">
        <v>3401</v>
      </c>
      <c r="D16" s="626">
        <v>15</v>
      </c>
      <c r="E16" s="642" t="s">
        <v>1075</v>
      </c>
      <c r="F16" s="628">
        <v>40344</v>
      </c>
      <c r="G16" s="626"/>
      <c r="H16" s="626">
        <v>1</v>
      </c>
      <c r="I16" s="626"/>
      <c r="J16" s="626"/>
      <c r="K16" s="626">
        <v>1</v>
      </c>
      <c r="L16" s="626">
        <v>172.36</v>
      </c>
      <c r="M16" s="626">
        <v>75.8</v>
      </c>
      <c r="N16" s="626">
        <v>194.5</v>
      </c>
      <c r="O16" s="643">
        <v>592</v>
      </c>
      <c r="P16" s="626"/>
      <c r="Q16" s="626">
        <v>1</v>
      </c>
      <c r="R16" s="626">
        <v>1</v>
      </c>
      <c r="S16" s="626"/>
      <c r="T16" s="626"/>
      <c r="U16" s="626">
        <v>1</v>
      </c>
      <c r="V16" s="626"/>
      <c r="W16" s="626">
        <v>1</v>
      </c>
      <c r="X16" s="626"/>
      <c r="Y16" s="626">
        <v>1</v>
      </c>
      <c r="Z16" s="626"/>
      <c r="AA16" s="626">
        <v>1</v>
      </c>
      <c r="AC16" s="615" t="s">
        <v>3412</v>
      </c>
      <c r="AH16" s="626">
        <v>300</v>
      </c>
      <c r="AI16" s="626">
        <v>600</v>
      </c>
      <c r="AJ16" s="625"/>
      <c r="AK16" s="625"/>
      <c r="AL16" s="625">
        <v>1</v>
      </c>
      <c r="AM16" s="624">
        <v>24</v>
      </c>
      <c r="AN16" s="621" t="e">
        <f t="shared" ca="1" si="0"/>
        <v>#NAME?</v>
      </c>
      <c r="AO16" s="623">
        <v>41</v>
      </c>
      <c r="AP16" s="623" t="e">
        <f t="shared" ca="1" si="1"/>
        <v>#NAME?</v>
      </c>
      <c r="AQ16" s="623">
        <v>17.5</v>
      </c>
      <c r="AR16" s="623" t="e">
        <f t="shared" ca="1" si="2"/>
        <v>#NAME?</v>
      </c>
      <c r="AS16" s="623">
        <v>18</v>
      </c>
      <c r="AT16" s="623" t="e">
        <f t="shared" ca="1" si="3"/>
        <v>#NAME?</v>
      </c>
      <c r="AU16" s="623">
        <v>28</v>
      </c>
      <c r="AV16" s="620" t="e">
        <f t="shared" ca="1" si="4"/>
        <v>#NAME?</v>
      </c>
      <c r="AW16" s="622">
        <v>19</v>
      </c>
      <c r="AX16" s="782" t="e">
        <f t="shared" ca="1" si="5"/>
        <v>#NAME?</v>
      </c>
      <c r="AY16" s="621">
        <v>68</v>
      </c>
      <c r="AZ16" s="782" t="e">
        <f t="shared" ca="1" si="6"/>
        <v>#NAME?</v>
      </c>
      <c r="BA16" s="620">
        <v>20</v>
      </c>
      <c r="BB16" s="782" t="e">
        <f t="shared" ca="1" si="7"/>
        <v>#NAME?</v>
      </c>
      <c r="BC16" s="504">
        <v>1057</v>
      </c>
      <c r="BD16" s="783" t="e">
        <f t="shared" ca="1" si="8"/>
        <v>#NAME?</v>
      </c>
      <c r="BE16" s="470"/>
      <c r="BF16" s="626" t="s">
        <v>1093</v>
      </c>
      <c r="BG16" s="626"/>
    </row>
    <row r="17" spans="1:59">
      <c r="A17" s="558" t="s">
        <v>3273</v>
      </c>
      <c r="C17" s="615" t="s">
        <v>3401</v>
      </c>
      <c r="D17" s="626">
        <v>16</v>
      </c>
      <c r="E17" s="642" t="s">
        <v>1075</v>
      </c>
      <c r="F17" s="628">
        <v>40344</v>
      </c>
      <c r="G17" s="626">
        <v>1</v>
      </c>
      <c r="H17" s="626"/>
      <c r="I17" s="626"/>
      <c r="J17" s="626"/>
      <c r="K17" s="626">
        <v>1</v>
      </c>
      <c r="L17" s="626">
        <v>166.81</v>
      </c>
      <c r="M17" s="626">
        <v>79.48</v>
      </c>
      <c r="N17" s="626">
        <v>217.9</v>
      </c>
      <c r="O17" s="643">
        <v>807</v>
      </c>
      <c r="P17" s="626"/>
      <c r="Q17" s="626">
        <v>1</v>
      </c>
      <c r="R17" s="626"/>
      <c r="S17" s="626">
        <v>1</v>
      </c>
      <c r="T17" s="626"/>
      <c r="U17" s="626">
        <v>1</v>
      </c>
      <c r="V17" s="626"/>
      <c r="W17" s="626"/>
      <c r="X17" s="626">
        <v>1</v>
      </c>
      <c r="Y17" s="626">
        <v>1</v>
      </c>
      <c r="Z17" s="626">
        <v>1</v>
      </c>
      <c r="AA17" s="626"/>
      <c r="AC17" s="615" t="s">
        <v>3412</v>
      </c>
      <c r="AH17" s="626">
        <v>300</v>
      </c>
      <c r="AI17" s="626">
        <v>700</v>
      </c>
      <c r="AJ17" s="625"/>
      <c r="AK17" s="625"/>
      <c r="AL17" s="625">
        <v>1</v>
      </c>
      <c r="AM17" s="624">
        <v>157</v>
      </c>
      <c r="AN17" s="621" t="e">
        <f t="shared" ca="1" si="0"/>
        <v>#NAME?</v>
      </c>
      <c r="AO17" s="623">
        <v>425</v>
      </c>
      <c r="AP17" s="623" t="e">
        <f t="shared" ca="1" si="1"/>
        <v>#NAME?</v>
      </c>
      <c r="AQ17" s="623">
        <v>21</v>
      </c>
      <c r="AR17" s="623" t="e">
        <f t="shared" ca="1" si="2"/>
        <v>#NAME?</v>
      </c>
      <c r="AS17" s="623">
        <v>25.5</v>
      </c>
      <c r="AT17" s="623" t="e">
        <f t="shared" ca="1" si="3"/>
        <v>#NAME?</v>
      </c>
      <c r="AU17" s="623">
        <v>31</v>
      </c>
      <c r="AV17" s="620" t="e">
        <f t="shared" ca="1" si="4"/>
        <v>#NAME?</v>
      </c>
      <c r="AW17" s="622">
        <v>20</v>
      </c>
      <c r="AX17" s="782" t="e">
        <f t="shared" ca="1" si="5"/>
        <v>#NAME?</v>
      </c>
      <c r="AY17" s="283">
        <v>505.5</v>
      </c>
      <c r="AZ17" s="782" t="e">
        <f t="shared" ca="1" si="6"/>
        <v>#NAME?</v>
      </c>
      <c r="BA17" s="620">
        <v>46</v>
      </c>
      <c r="BB17" s="782" t="e">
        <f t="shared" ca="1" si="7"/>
        <v>#NAME?</v>
      </c>
      <c r="BC17" s="619">
        <v>675.5</v>
      </c>
      <c r="BD17" s="783" t="e">
        <f t="shared" ca="1" si="8"/>
        <v>#NAME?</v>
      </c>
      <c r="BE17" s="470"/>
      <c r="BF17" s="626" t="s">
        <v>1094</v>
      </c>
      <c r="BG17" s="626"/>
    </row>
    <row r="18" spans="1:59">
      <c r="A18" s="558" t="s">
        <v>3273</v>
      </c>
      <c r="C18" s="615" t="s">
        <v>3401</v>
      </c>
      <c r="D18" s="626">
        <v>17</v>
      </c>
      <c r="E18" s="642" t="s">
        <v>1075</v>
      </c>
      <c r="F18" s="628">
        <v>40344</v>
      </c>
      <c r="G18" s="626">
        <v>1</v>
      </c>
      <c r="H18" s="626"/>
      <c r="I18" s="626"/>
      <c r="J18" s="626">
        <v>1</v>
      </c>
      <c r="K18" s="626"/>
      <c r="L18" s="626">
        <v>138.80000000000001</v>
      </c>
      <c r="M18" s="626">
        <v>56.04</v>
      </c>
      <c r="N18" s="626">
        <v>150</v>
      </c>
      <c r="O18" s="643">
        <v>192</v>
      </c>
      <c r="P18" s="626"/>
      <c r="Q18" s="626">
        <v>1</v>
      </c>
      <c r="R18" s="626"/>
      <c r="S18" s="626">
        <v>1</v>
      </c>
      <c r="T18" s="626"/>
      <c r="U18" s="626">
        <v>1</v>
      </c>
      <c r="V18" s="626"/>
      <c r="W18" s="626"/>
      <c r="X18" s="626">
        <v>1</v>
      </c>
      <c r="Y18" s="626">
        <v>1</v>
      </c>
      <c r="Z18" s="626"/>
      <c r="AA18" s="626">
        <v>1</v>
      </c>
      <c r="AC18" s="615" t="s">
        <v>3412</v>
      </c>
      <c r="AH18" s="626">
        <v>300</v>
      </c>
      <c r="AI18" s="626">
        <v>900</v>
      </c>
      <c r="AJ18" s="625"/>
      <c r="AK18" s="625">
        <v>1</v>
      </c>
      <c r="AL18" s="625"/>
      <c r="AM18" s="265">
        <v>451.5</v>
      </c>
      <c r="AN18" s="621" t="e">
        <f t="shared" ca="1" si="0"/>
        <v>#NAME?</v>
      </c>
      <c r="AO18" s="261">
        <v>2045</v>
      </c>
      <c r="AP18" s="623" t="e">
        <f t="shared" ca="1" si="1"/>
        <v>#NAME?</v>
      </c>
      <c r="AQ18" s="623">
        <v>21.5</v>
      </c>
      <c r="AR18" s="623" t="e">
        <f t="shared" ca="1" si="2"/>
        <v>#NAME?</v>
      </c>
      <c r="AS18" s="623">
        <v>26</v>
      </c>
      <c r="AT18" s="623" t="e">
        <f t="shared" ca="1" si="3"/>
        <v>#NAME?</v>
      </c>
      <c r="AU18" s="623">
        <v>30.5</v>
      </c>
      <c r="AV18" s="620" t="e">
        <f t="shared" ca="1" si="4"/>
        <v>#NAME?</v>
      </c>
      <c r="AW18" s="622">
        <v>16</v>
      </c>
      <c r="AX18" s="782" t="e">
        <f t="shared" ca="1" si="5"/>
        <v>#NAME?</v>
      </c>
      <c r="AY18" s="621">
        <v>36</v>
      </c>
      <c r="AZ18" s="782" t="e">
        <f t="shared" ca="1" si="6"/>
        <v>#NAME?</v>
      </c>
      <c r="BA18" s="620">
        <v>19</v>
      </c>
      <c r="BB18" s="782" t="e">
        <f t="shared" ca="1" si="7"/>
        <v>#NAME?</v>
      </c>
      <c r="BC18" s="619">
        <v>226</v>
      </c>
      <c r="BD18" s="783" t="e">
        <f t="shared" ca="1" si="8"/>
        <v>#NAME?</v>
      </c>
      <c r="BE18" s="618"/>
      <c r="BF18" s="626" t="s">
        <v>1095</v>
      </c>
      <c r="BG18" s="626"/>
    </row>
    <row r="19" spans="1:59">
      <c r="A19" s="558" t="s">
        <v>3273</v>
      </c>
      <c r="C19" s="615" t="s">
        <v>3401</v>
      </c>
      <c r="D19" s="626">
        <v>18</v>
      </c>
      <c r="E19" s="642" t="s">
        <v>1075</v>
      </c>
      <c r="F19" s="628">
        <v>40344</v>
      </c>
      <c r="G19" s="626"/>
      <c r="H19" s="626">
        <v>1</v>
      </c>
      <c r="I19" s="626"/>
      <c r="J19" s="626">
        <v>1</v>
      </c>
      <c r="K19" s="626"/>
      <c r="L19" s="626">
        <v>138.38</v>
      </c>
      <c r="M19" s="626">
        <v>59.61</v>
      </c>
      <c r="N19" s="626">
        <v>160.66999999999999</v>
      </c>
      <c r="O19" s="643">
        <v>228</v>
      </c>
      <c r="P19" s="626"/>
      <c r="Q19" s="626">
        <v>1</v>
      </c>
      <c r="R19" s="626"/>
      <c r="S19" s="626">
        <v>1</v>
      </c>
      <c r="T19" s="626"/>
      <c r="U19" s="626">
        <v>1</v>
      </c>
      <c r="V19" s="626"/>
      <c r="W19" s="626"/>
      <c r="X19" s="626">
        <v>1</v>
      </c>
      <c r="Y19" s="626">
        <v>1</v>
      </c>
      <c r="Z19" s="626"/>
      <c r="AA19" s="626">
        <v>1</v>
      </c>
      <c r="AC19" s="615" t="s">
        <v>3412</v>
      </c>
      <c r="AH19" s="626">
        <v>300</v>
      </c>
      <c r="AI19" s="626">
        <v>700</v>
      </c>
      <c r="AJ19" s="625"/>
      <c r="AK19" s="625"/>
      <c r="AL19" s="625">
        <v>1</v>
      </c>
      <c r="AM19" s="624">
        <v>25</v>
      </c>
      <c r="AN19" s="621" t="e">
        <f t="shared" ca="1" si="0"/>
        <v>#NAME?</v>
      </c>
      <c r="AO19" s="623">
        <v>27</v>
      </c>
      <c r="AP19" s="623" t="e">
        <f t="shared" ca="1" si="1"/>
        <v>#NAME?</v>
      </c>
      <c r="AQ19" s="623">
        <v>18.5</v>
      </c>
      <c r="AR19" s="623" t="e">
        <f t="shared" ca="1" si="2"/>
        <v>#NAME?</v>
      </c>
      <c r="AS19" s="623">
        <v>24</v>
      </c>
      <c r="AT19" s="623" t="e">
        <f t="shared" ca="1" si="3"/>
        <v>#NAME?</v>
      </c>
      <c r="AU19" s="623">
        <v>23</v>
      </c>
      <c r="AV19" s="620" t="e">
        <f t="shared" ca="1" si="4"/>
        <v>#NAME?</v>
      </c>
      <c r="AW19" s="622">
        <v>19</v>
      </c>
      <c r="AX19" s="782" t="e">
        <f t="shared" ca="1" si="5"/>
        <v>#NAME?</v>
      </c>
      <c r="AY19" s="621">
        <v>30</v>
      </c>
      <c r="AZ19" s="782" t="e">
        <f t="shared" ca="1" si="6"/>
        <v>#NAME?</v>
      </c>
      <c r="BA19" s="620">
        <v>27</v>
      </c>
      <c r="BB19" s="782" t="e">
        <f t="shared" ca="1" si="7"/>
        <v>#NAME?</v>
      </c>
      <c r="BC19" s="619">
        <v>207</v>
      </c>
      <c r="BD19" s="783" t="e">
        <f t="shared" ca="1" si="8"/>
        <v>#NAME?</v>
      </c>
      <c r="BE19" s="618"/>
      <c r="BF19" s="626" t="s">
        <v>1096</v>
      </c>
      <c r="BG19" s="626"/>
    </row>
    <row r="20" spans="1:59">
      <c r="A20" s="558" t="s">
        <v>3273</v>
      </c>
      <c r="C20" s="615" t="s">
        <v>3401</v>
      </c>
      <c r="D20" s="626">
        <v>19</v>
      </c>
      <c r="E20" s="642" t="s">
        <v>1075</v>
      </c>
      <c r="F20" s="628">
        <v>40344</v>
      </c>
      <c r="G20" s="626"/>
      <c r="H20" s="626">
        <v>1</v>
      </c>
      <c r="I20" s="626"/>
      <c r="J20" s="626">
        <v>1</v>
      </c>
      <c r="K20" s="626"/>
      <c r="L20" s="626">
        <v>136.47999999999999</v>
      </c>
      <c r="M20" s="626">
        <v>61.52</v>
      </c>
      <c r="N20" s="626">
        <v>166.78</v>
      </c>
      <c r="O20" s="643">
        <v>269</v>
      </c>
      <c r="P20" s="626"/>
      <c r="Q20" s="626">
        <v>1</v>
      </c>
      <c r="R20" s="626"/>
      <c r="S20" s="626">
        <v>1</v>
      </c>
      <c r="T20" s="626"/>
      <c r="U20" s="626">
        <v>1</v>
      </c>
      <c r="V20" s="626"/>
      <c r="W20" s="626"/>
      <c r="X20" s="626">
        <v>1</v>
      </c>
      <c r="Y20" s="626">
        <v>1</v>
      </c>
      <c r="Z20" s="626">
        <v>1</v>
      </c>
      <c r="AA20" s="626"/>
      <c r="AC20" s="615" t="s">
        <v>3412</v>
      </c>
      <c r="AH20" s="626">
        <v>300</v>
      </c>
      <c r="AI20" s="626">
        <v>800</v>
      </c>
      <c r="AJ20" s="625"/>
      <c r="AK20" s="625">
        <v>1</v>
      </c>
      <c r="AL20" s="625"/>
      <c r="AM20" s="265">
        <v>777</v>
      </c>
      <c r="AN20" s="621" t="e">
        <f t="shared" ca="1" si="0"/>
        <v>#NAME?</v>
      </c>
      <c r="AO20" s="261">
        <v>3787.5</v>
      </c>
      <c r="AP20" s="623" t="e">
        <f t="shared" ca="1" si="1"/>
        <v>#NAME?</v>
      </c>
      <c r="AQ20" s="623">
        <v>31</v>
      </c>
      <c r="AR20" s="623" t="e">
        <f t="shared" ca="1" si="2"/>
        <v>#NAME?</v>
      </c>
      <c r="AS20" s="623">
        <v>24.5</v>
      </c>
      <c r="AT20" s="623" t="e">
        <f t="shared" ca="1" si="3"/>
        <v>#NAME?</v>
      </c>
      <c r="AU20" s="623">
        <v>29</v>
      </c>
      <c r="AV20" s="620" t="e">
        <f t="shared" ca="1" si="4"/>
        <v>#NAME?</v>
      </c>
      <c r="AW20" s="622">
        <v>19</v>
      </c>
      <c r="AX20" s="782" t="e">
        <f t="shared" ca="1" si="5"/>
        <v>#NAME?</v>
      </c>
      <c r="AY20" s="621">
        <v>47</v>
      </c>
      <c r="AZ20" s="782" t="e">
        <f t="shared" ca="1" si="6"/>
        <v>#NAME?</v>
      </c>
      <c r="BA20" s="620">
        <v>20</v>
      </c>
      <c r="BB20" s="782" t="e">
        <f t="shared" ca="1" si="7"/>
        <v>#NAME?</v>
      </c>
      <c r="BC20" s="619">
        <v>332</v>
      </c>
      <c r="BD20" s="783" t="e">
        <f t="shared" ca="1" si="8"/>
        <v>#NAME?</v>
      </c>
      <c r="BE20" s="618"/>
      <c r="BF20" s="626" t="s">
        <v>1097</v>
      </c>
      <c r="BG20" s="626"/>
    </row>
    <row r="21" spans="1:59">
      <c r="A21" s="558" t="s">
        <v>3273</v>
      </c>
      <c r="C21" s="615" t="s">
        <v>3401</v>
      </c>
      <c r="D21" s="626">
        <v>20</v>
      </c>
      <c r="E21" s="642" t="s">
        <v>1075</v>
      </c>
      <c r="F21" s="628">
        <v>40344</v>
      </c>
      <c r="G21" s="626"/>
      <c r="H21" s="626">
        <v>1</v>
      </c>
      <c r="I21" s="626"/>
      <c r="J21" s="626">
        <v>1</v>
      </c>
      <c r="K21" s="626"/>
      <c r="L21" s="626">
        <v>136.57</v>
      </c>
      <c r="M21" s="626">
        <v>60.06</v>
      </c>
      <c r="N21" s="626">
        <v>162.66</v>
      </c>
      <c r="O21" s="643">
        <v>244</v>
      </c>
      <c r="P21" s="626"/>
      <c r="Q21" s="626">
        <v>1</v>
      </c>
      <c r="R21" s="626"/>
      <c r="S21" s="626">
        <v>1</v>
      </c>
      <c r="T21" s="626"/>
      <c r="U21" s="626">
        <v>1</v>
      </c>
      <c r="V21" s="626"/>
      <c r="W21" s="626"/>
      <c r="X21" s="626">
        <v>1</v>
      </c>
      <c r="Y21" s="626">
        <v>1</v>
      </c>
      <c r="Z21" s="626">
        <v>1</v>
      </c>
      <c r="AA21" s="626"/>
      <c r="AC21" s="615" t="s">
        <v>3412</v>
      </c>
      <c r="AH21" s="626">
        <v>300</v>
      </c>
      <c r="AI21" s="626">
        <v>800</v>
      </c>
      <c r="AJ21" s="625">
        <v>1</v>
      </c>
      <c r="AK21" s="625"/>
      <c r="AL21" s="625"/>
      <c r="AM21" s="265">
        <v>945</v>
      </c>
      <c r="AN21" s="621" t="e">
        <f t="shared" ca="1" si="0"/>
        <v>#NAME?</v>
      </c>
      <c r="AO21" s="264">
        <v>5491</v>
      </c>
      <c r="AP21" s="623" t="e">
        <f t="shared" ca="1" si="1"/>
        <v>#NAME?</v>
      </c>
      <c r="AQ21" s="623">
        <v>37</v>
      </c>
      <c r="AR21" s="623" t="e">
        <f t="shared" ca="1" si="2"/>
        <v>#NAME?</v>
      </c>
      <c r="AS21" s="623">
        <v>26</v>
      </c>
      <c r="AT21" s="623" t="e">
        <f t="shared" ca="1" si="3"/>
        <v>#NAME?</v>
      </c>
      <c r="AU21" s="623">
        <v>35</v>
      </c>
      <c r="AV21" s="620" t="e">
        <f t="shared" ca="1" si="4"/>
        <v>#NAME?</v>
      </c>
      <c r="AW21" s="622">
        <v>23.5</v>
      </c>
      <c r="AX21" s="782" t="e">
        <f t="shared" ca="1" si="5"/>
        <v>#NAME?</v>
      </c>
      <c r="AY21" s="621">
        <v>23</v>
      </c>
      <c r="AZ21" s="782" t="e">
        <f t="shared" ca="1" si="6"/>
        <v>#NAME?</v>
      </c>
      <c r="BA21" s="620">
        <v>25</v>
      </c>
      <c r="BB21" s="782" t="e">
        <f t="shared" ca="1" si="7"/>
        <v>#NAME?</v>
      </c>
      <c r="BC21" s="619">
        <v>395.5</v>
      </c>
      <c r="BD21" s="783" t="e">
        <f t="shared" ca="1" si="8"/>
        <v>#NAME?</v>
      </c>
      <c r="BE21" s="618"/>
      <c r="BF21" s="626" t="s">
        <v>1098</v>
      </c>
      <c r="BG21" s="626"/>
    </row>
    <row r="22" spans="1:59">
      <c r="A22" s="558" t="s">
        <v>3273</v>
      </c>
      <c r="C22" s="615" t="s">
        <v>3401</v>
      </c>
      <c r="D22" s="626">
        <v>21</v>
      </c>
      <c r="E22" s="642" t="s">
        <v>1075</v>
      </c>
      <c r="F22" s="628">
        <v>40344</v>
      </c>
      <c r="G22" s="626"/>
      <c r="H22" s="626">
        <v>1</v>
      </c>
      <c r="I22" s="626"/>
      <c r="J22" s="626">
        <v>1</v>
      </c>
      <c r="K22" s="626"/>
      <c r="L22" s="626">
        <v>131.62</v>
      </c>
      <c r="M22" s="626">
        <v>53.86</v>
      </c>
      <c r="N22" s="626">
        <v>139.9</v>
      </c>
      <c r="O22" s="643">
        <v>174</v>
      </c>
      <c r="P22" s="626"/>
      <c r="Q22" s="626">
        <v>1</v>
      </c>
      <c r="R22" s="626"/>
      <c r="S22" s="626">
        <v>1</v>
      </c>
      <c r="T22" s="626"/>
      <c r="U22" s="626">
        <v>1</v>
      </c>
      <c r="V22" s="626"/>
      <c r="W22" s="626">
        <v>1</v>
      </c>
      <c r="X22" s="626"/>
      <c r="Y22" s="626">
        <v>1</v>
      </c>
      <c r="Z22" s="626">
        <v>1</v>
      </c>
      <c r="AA22" s="626"/>
      <c r="AC22" s="615" t="s">
        <v>3412</v>
      </c>
      <c r="AH22" s="626">
        <v>300</v>
      </c>
      <c r="AI22" s="626">
        <v>700</v>
      </c>
      <c r="AJ22" s="625"/>
      <c r="AK22" s="625"/>
      <c r="AL22" s="625">
        <v>1</v>
      </c>
      <c r="AM22" s="624">
        <v>22</v>
      </c>
      <c r="AN22" s="621" t="e">
        <f t="shared" ca="1" si="0"/>
        <v>#NAME?</v>
      </c>
      <c r="AO22" s="623">
        <v>20.5</v>
      </c>
      <c r="AP22" s="623" t="e">
        <f t="shared" ca="1" si="1"/>
        <v>#NAME?</v>
      </c>
      <c r="AQ22" s="623">
        <v>17</v>
      </c>
      <c r="AR22" s="623" t="e">
        <f t="shared" ca="1" si="2"/>
        <v>#NAME?</v>
      </c>
      <c r="AS22" s="623">
        <v>21</v>
      </c>
      <c r="AT22" s="623" t="e">
        <f t="shared" ca="1" si="3"/>
        <v>#NAME?</v>
      </c>
      <c r="AU22" s="623">
        <v>30</v>
      </c>
      <c r="AV22" s="620" t="e">
        <f t="shared" ca="1" si="4"/>
        <v>#NAME?</v>
      </c>
      <c r="AW22" s="622">
        <v>18</v>
      </c>
      <c r="AX22" s="782" t="e">
        <f t="shared" ca="1" si="5"/>
        <v>#NAME?</v>
      </c>
      <c r="AY22" s="621">
        <v>19</v>
      </c>
      <c r="AZ22" s="782" t="e">
        <f t="shared" ca="1" si="6"/>
        <v>#NAME?</v>
      </c>
      <c r="BA22" s="620">
        <v>18</v>
      </c>
      <c r="BB22" s="782" t="e">
        <f t="shared" ca="1" si="7"/>
        <v>#NAME?</v>
      </c>
      <c r="BC22" s="619">
        <v>145</v>
      </c>
      <c r="BD22" s="783" t="e">
        <f t="shared" ca="1" si="8"/>
        <v>#NAME?</v>
      </c>
      <c r="BE22" s="618"/>
      <c r="BF22" s="626" t="s">
        <v>1099</v>
      </c>
      <c r="BG22" s="626"/>
    </row>
    <row r="23" spans="1:59">
      <c r="A23" s="558" t="s">
        <v>3273</v>
      </c>
      <c r="C23" s="615" t="s">
        <v>3401</v>
      </c>
      <c r="D23" s="626">
        <v>22</v>
      </c>
      <c r="E23" s="642" t="s">
        <v>1075</v>
      </c>
      <c r="F23" s="628">
        <v>40344</v>
      </c>
      <c r="G23" s="626">
        <v>1</v>
      </c>
      <c r="H23" s="626"/>
      <c r="I23" s="626"/>
      <c r="J23" s="626">
        <v>1</v>
      </c>
      <c r="K23" s="626"/>
      <c r="L23" s="626">
        <v>139.19999999999999</v>
      </c>
      <c r="M23" s="626">
        <v>63.44</v>
      </c>
      <c r="N23" s="626">
        <v>163.52000000000001</v>
      </c>
      <c r="O23" s="643">
        <v>255</v>
      </c>
      <c r="P23" s="626"/>
      <c r="Q23" s="626">
        <v>1</v>
      </c>
      <c r="R23" s="626"/>
      <c r="S23" s="626">
        <v>1</v>
      </c>
      <c r="T23" s="626"/>
      <c r="U23" s="626">
        <v>1</v>
      </c>
      <c r="V23" s="626"/>
      <c r="W23" s="626"/>
      <c r="X23" s="626">
        <v>1</v>
      </c>
      <c r="Y23" s="626">
        <v>1</v>
      </c>
      <c r="Z23" s="626"/>
      <c r="AA23" s="626">
        <v>1</v>
      </c>
      <c r="AC23" s="615" t="s">
        <v>3412</v>
      </c>
      <c r="AH23" s="626">
        <v>300</v>
      </c>
      <c r="AI23" s="626">
        <v>700</v>
      </c>
      <c r="AJ23" s="625"/>
      <c r="AK23" s="625"/>
      <c r="AL23" s="625">
        <v>1</v>
      </c>
      <c r="AM23" s="624">
        <v>21</v>
      </c>
      <c r="AN23" s="621" t="e">
        <f t="shared" ca="1" si="0"/>
        <v>#NAME?</v>
      </c>
      <c r="AO23" s="623">
        <v>21</v>
      </c>
      <c r="AP23" s="623" t="e">
        <f t="shared" ca="1" si="1"/>
        <v>#NAME?</v>
      </c>
      <c r="AQ23" s="623">
        <v>15</v>
      </c>
      <c r="AR23" s="623" t="e">
        <f t="shared" ca="1" si="2"/>
        <v>#NAME?</v>
      </c>
      <c r="AS23" s="623">
        <v>29</v>
      </c>
      <c r="AT23" s="623" t="e">
        <f t="shared" ca="1" si="3"/>
        <v>#NAME?</v>
      </c>
      <c r="AU23" s="623">
        <v>41</v>
      </c>
      <c r="AV23" s="620" t="e">
        <f t="shared" ca="1" si="4"/>
        <v>#NAME?</v>
      </c>
      <c r="AW23" s="622">
        <v>18</v>
      </c>
      <c r="AX23" s="782" t="e">
        <f t="shared" ca="1" si="5"/>
        <v>#NAME?</v>
      </c>
      <c r="AY23" s="621">
        <v>38</v>
      </c>
      <c r="AZ23" s="782" t="e">
        <f t="shared" ca="1" si="6"/>
        <v>#NAME?</v>
      </c>
      <c r="BA23" s="620">
        <v>19</v>
      </c>
      <c r="BB23" s="782" t="e">
        <f t="shared" ca="1" si="7"/>
        <v>#NAME?</v>
      </c>
      <c r="BC23" s="619">
        <v>356.5</v>
      </c>
      <c r="BD23" s="783" t="e">
        <f t="shared" ca="1" si="8"/>
        <v>#NAME?</v>
      </c>
      <c r="BE23" s="470"/>
      <c r="BF23" s="626" t="s">
        <v>1100</v>
      </c>
      <c r="BG23" s="626"/>
    </row>
    <row r="24" spans="1:59">
      <c r="A24" s="558" t="s">
        <v>3273</v>
      </c>
      <c r="C24" s="615" t="s">
        <v>3401</v>
      </c>
      <c r="D24" s="626">
        <v>23</v>
      </c>
      <c r="E24" s="642" t="s">
        <v>1075</v>
      </c>
      <c r="F24" s="628">
        <v>40344</v>
      </c>
      <c r="G24" s="626">
        <v>1</v>
      </c>
      <c r="H24" s="626"/>
      <c r="I24" s="626"/>
      <c r="J24" s="626">
        <v>1</v>
      </c>
      <c r="K24" s="626"/>
      <c r="L24" s="626">
        <v>138.09</v>
      </c>
      <c r="M24" s="626">
        <v>61.46</v>
      </c>
      <c r="N24" s="626">
        <v>168.2</v>
      </c>
      <c r="O24" s="643">
        <v>251</v>
      </c>
      <c r="P24" s="626"/>
      <c r="Q24" s="626">
        <v>1</v>
      </c>
      <c r="R24" s="626"/>
      <c r="S24" s="626">
        <v>1</v>
      </c>
      <c r="T24" s="626"/>
      <c r="U24" s="626">
        <v>1</v>
      </c>
      <c r="V24" s="626"/>
      <c r="W24" s="626">
        <v>1</v>
      </c>
      <c r="X24" s="626"/>
      <c r="Y24" s="626">
        <v>1</v>
      </c>
      <c r="Z24" s="626"/>
      <c r="AA24" s="626">
        <v>1</v>
      </c>
      <c r="AC24" s="615" t="s">
        <v>3412</v>
      </c>
      <c r="AH24" s="626">
        <v>300</v>
      </c>
      <c r="AI24" s="626">
        <v>700</v>
      </c>
      <c r="AJ24" s="625"/>
      <c r="AK24" s="625">
        <v>1</v>
      </c>
      <c r="AL24" s="625"/>
      <c r="AM24" s="265">
        <v>299.5</v>
      </c>
      <c r="AN24" s="621" t="e">
        <f t="shared" ca="1" si="0"/>
        <v>#NAME?</v>
      </c>
      <c r="AO24" s="261">
        <v>3593.5</v>
      </c>
      <c r="AP24" s="623" t="e">
        <f t="shared" ca="1" si="1"/>
        <v>#NAME?</v>
      </c>
      <c r="AQ24" s="623">
        <v>25.5</v>
      </c>
      <c r="AR24" s="623" t="e">
        <f t="shared" ca="1" si="2"/>
        <v>#NAME?</v>
      </c>
      <c r="AS24" s="623">
        <v>30</v>
      </c>
      <c r="AT24" s="623" t="e">
        <f t="shared" ca="1" si="3"/>
        <v>#NAME?</v>
      </c>
      <c r="AU24" s="623">
        <v>35.5</v>
      </c>
      <c r="AV24" s="620" t="e">
        <f t="shared" ca="1" si="4"/>
        <v>#NAME?</v>
      </c>
      <c r="AW24" s="622">
        <v>19</v>
      </c>
      <c r="AX24" s="782" t="e">
        <f t="shared" ca="1" si="5"/>
        <v>#NAME?</v>
      </c>
      <c r="AY24" s="621">
        <v>25</v>
      </c>
      <c r="AZ24" s="782" t="e">
        <f t="shared" ca="1" si="6"/>
        <v>#NAME?</v>
      </c>
      <c r="BA24" s="620">
        <v>24</v>
      </c>
      <c r="BB24" s="782" t="e">
        <f t="shared" ca="1" si="7"/>
        <v>#NAME?</v>
      </c>
      <c r="BC24" s="619">
        <v>152</v>
      </c>
      <c r="BD24" s="783" t="e">
        <f t="shared" ca="1" si="8"/>
        <v>#NAME?</v>
      </c>
      <c r="BE24" s="618"/>
      <c r="BF24" s="626" t="s">
        <v>1101</v>
      </c>
      <c r="BG24" s="626"/>
    </row>
    <row r="25" spans="1:59">
      <c r="A25" s="558" t="s">
        <v>3273</v>
      </c>
      <c r="C25" s="615" t="s">
        <v>3401</v>
      </c>
      <c r="D25" s="626">
        <v>24</v>
      </c>
      <c r="E25" s="642" t="s">
        <v>1102</v>
      </c>
      <c r="F25" s="628">
        <v>40345</v>
      </c>
      <c r="G25" s="626"/>
      <c r="H25" s="626">
        <v>1</v>
      </c>
      <c r="I25" s="626"/>
      <c r="J25" s="626"/>
      <c r="K25" s="626">
        <v>1</v>
      </c>
      <c r="L25" s="626">
        <v>165.61</v>
      </c>
      <c r="M25" s="626">
        <v>74.239999999999995</v>
      </c>
      <c r="N25" s="626">
        <v>202.11</v>
      </c>
      <c r="O25" s="643">
        <v>518</v>
      </c>
      <c r="P25" s="626"/>
      <c r="Q25" s="626">
        <v>1</v>
      </c>
      <c r="R25" s="626">
        <v>1</v>
      </c>
      <c r="S25" s="626"/>
      <c r="T25" s="626"/>
      <c r="U25" s="626">
        <v>1</v>
      </c>
      <c r="V25" s="626"/>
      <c r="W25" s="626">
        <v>1</v>
      </c>
      <c r="X25" s="626"/>
      <c r="Y25" s="626">
        <v>1</v>
      </c>
      <c r="Z25" s="626">
        <v>1</v>
      </c>
      <c r="AA25" s="626"/>
      <c r="AC25" s="615" t="s">
        <v>3412</v>
      </c>
      <c r="AH25" s="626">
        <v>300</v>
      </c>
      <c r="AI25" s="626">
        <v>900</v>
      </c>
      <c r="AJ25" s="625"/>
      <c r="AK25" s="625"/>
      <c r="AL25" s="625">
        <v>1</v>
      </c>
      <c r="AM25" s="624">
        <v>27.5</v>
      </c>
      <c r="AN25" s="621" t="e">
        <f t="shared" ca="1" si="0"/>
        <v>#NAME?</v>
      </c>
      <c r="AO25" s="623">
        <v>17.5</v>
      </c>
      <c r="AP25" s="623" t="e">
        <f t="shared" ca="1" si="1"/>
        <v>#NAME?</v>
      </c>
      <c r="AQ25" s="623">
        <v>27</v>
      </c>
      <c r="AR25" s="623" t="e">
        <f t="shared" ca="1" si="2"/>
        <v>#NAME?</v>
      </c>
      <c r="AS25" s="623">
        <v>28</v>
      </c>
      <c r="AT25" s="623" t="e">
        <f t="shared" ca="1" si="3"/>
        <v>#NAME?</v>
      </c>
      <c r="AU25" s="623">
        <v>37.5</v>
      </c>
      <c r="AV25" s="620" t="e">
        <f t="shared" ca="1" si="4"/>
        <v>#NAME?</v>
      </c>
      <c r="AW25" s="622">
        <v>22.5</v>
      </c>
      <c r="AX25" s="782" t="e">
        <f t="shared" ca="1" si="5"/>
        <v>#NAME?</v>
      </c>
      <c r="AY25" s="621">
        <v>161</v>
      </c>
      <c r="AZ25" s="782" t="e">
        <f t="shared" ca="1" si="6"/>
        <v>#NAME?</v>
      </c>
      <c r="BA25" s="620">
        <v>23.5</v>
      </c>
      <c r="BB25" s="782" t="e">
        <f t="shared" ca="1" si="7"/>
        <v>#NAME?</v>
      </c>
      <c r="BC25" s="504">
        <v>2267.5</v>
      </c>
      <c r="BD25" s="783" t="e">
        <f t="shared" ca="1" si="8"/>
        <v>#NAME?</v>
      </c>
      <c r="BE25" s="618"/>
      <c r="BF25" s="626" t="s">
        <v>1103</v>
      </c>
      <c r="BG25" s="626"/>
    </row>
    <row r="26" spans="1:59">
      <c r="A26" s="558" t="s">
        <v>3273</v>
      </c>
      <c r="C26" s="615" t="s">
        <v>3401</v>
      </c>
      <c r="D26" s="647">
        <v>25</v>
      </c>
      <c r="E26" s="650" t="s">
        <v>1102</v>
      </c>
      <c r="F26" s="628">
        <v>40345</v>
      </c>
      <c r="G26" s="647"/>
      <c r="H26" s="647">
        <v>1</v>
      </c>
      <c r="I26" s="647"/>
      <c r="J26" s="647"/>
      <c r="K26" s="647">
        <v>1</v>
      </c>
      <c r="L26" s="647">
        <v>167.66</v>
      </c>
      <c r="M26" s="647">
        <v>75.040000000000006</v>
      </c>
      <c r="N26" s="647">
        <v>191.68</v>
      </c>
      <c r="O26" s="649">
        <v>561</v>
      </c>
      <c r="P26" s="647"/>
      <c r="Q26" s="647">
        <v>1</v>
      </c>
      <c r="R26" s="647">
        <v>1</v>
      </c>
      <c r="S26" s="647"/>
      <c r="T26" s="647"/>
      <c r="U26" s="647">
        <v>1</v>
      </c>
      <c r="V26" s="647"/>
      <c r="W26" s="647">
        <v>1</v>
      </c>
      <c r="X26" s="647"/>
      <c r="Y26" s="647">
        <v>1</v>
      </c>
      <c r="Z26" s="647"/>
      <c r="AA26" s="647">
        <v>1</v>
      </c>
      <c r="AC26" s="615" t="s">
        <v>3412</v>
      </c>
      <c r="AH26" s="647">
        <v>300</v>
      </c>
      <c r="AI26" s="647">
        <v>900</v>
      </c>
      <c r="AJ26" s="648">
        <v>1</v>
      </c>
      <c r="AK26" s="648"/>
      <c r="AL26" s="648"/>
      <c r="AM26" s="265">
        <v>3432.5</v>
      </c>
      <c r="AN26" s="621" t="e">
        <f t="shared" ca="1" si="0"/>
        <v>#NAME?</v>
      </c>
      <c r="AO26" s="264">
        <v>12585</v>
      </c>
      <c r="AP26" s="623" t="e">
        <f t="shared" ca="1" si="1"/>
        <v>#NAME?</v>
      </c>
      <c r="AQ26" s="623">
        <v>43.5</v>
      </c>
      <c r="AR26" s="623" t="e">
        <f t="shared" ca="1" si="2"/>
        <v>#NAME?</v>
      </c>
      <c r="AS26" s="623">
        <v>51</v>
      </c>
      <c r="AT26" s="623" t="e">
        <f t="shared" ca="1" si="3"/>
        <v>#NAME?</v>
      </c>
      <c r="AU26" s="261">
        <v>267</v>
      </c>
      <c r="AV26" s="620" t="e">
        <f t="shared" ca="1" si="4"/>
        <v>#NAME?</v>
      </c>
      <c r="AW26" s="622">
        <v>25</v>
      </c>
      <c r="AX26" s="782" t="e">
        <f t="shared" ca="1" si="5"/>
        <v>#NAME?</v>
      </c>
      <c r="AY26" s="621">
        <v>42</v>
      </c>
      <c r="AZ26" s="782" t="e">
        <f t="shared" ca="1" si="6"/>
        <v>#NAME?</v>
      </c>
      <c r="BA26" s="620">
        <v>19.5</v>
      </c>
      <c r="BB26" s="782" t="e">
        <f t="shared" ca="1" si="7"/>
        <v>#NAME?</v>
      </c>
      <c r="BC26" s="504">
        <v>1880</v>
      </c>
      <c r="BD26" s="783" t="e">
        <f t="shared" ca="1" si="8"/>
        <v>#NAME?</v>
      </c>
      <c r="BE26" s="470"/>
      <c r="BF26" s="647" t="s">
        <v>1104</v>
      </c>
      <c r="BG26" s="647" t="s">
        <v>1105</v>
      </c>
    </row>
    <row r="27" spans="1:59">
      <c r="A27" s="558" t="s">
        <v>3273</v>
      </c>
      <c r="C27" s="615" t="s">
        <v>3401</v>
      </c>
      <c r="D27" s="626">
        <v>26</v>
      </c>
      <c r="E27" s="642" t="s">
        <v>1102</v>
      </c>
      <c r="F27" s="628">
        <v>40345</v>
      </c>
      <c r="G27" s="626">
        <v>1</v>
      </c>
      <c r="H27" s="626"/>
      <c r="I27" s="626"/>
      <c r="J27" s="626"/>
      <c r="K27" s="626">
        <v>1</v>
      </c>
      <c r="L27" s="626">
        <v>164.04</v>
      </c>
      <c r="M27" s="626">
        <v>76.02</v>
      </c>
      <c r="N27" s="626">
        <v>199.55</v>
      </c>
      <c r="O27" s="643">
        <v>588</v>
      </c>
      <c r="P27" s="626"/>
      <c r="Q27" s="626">
        <v>1</v>
      </c>
      <c r="R27" s="626"/>
      <c r="S27" s="626">
        <v>1</v>
      </c>
      <c r="T27" s="626"/>
      <c r="U27" s="626">
        <v>1</v>
      </c>
      <c r="V27" s="626"/>
      <c r="W27" s="626">
        <v>1</v>
      </c>
      <c r="X27" s="626"/>
      <c r="Y27" s="626">
        <v>1</v>
      </c>
      <c r="Z27" s="626"/>
      <c r="AA27" s="626">
        <v>1</v>
      </c>
      <c r="AC27" s="615" t="s">
        <v>3412</v>
      </c>
      <c r="AH27" s="626">
        <v>300</v>
      </c>
      <c r="AI27" s="626">
        <v>800</v>
      </c>
      <c r="AJ27" s="625"/>
      <c r="AK27" s="625"/>
      <c r="AL27" s="625">
        <v>1</v>
      </c>
      <c r="AM27" s="624">
        <v>29</v>
      </c>
      <c r="AN27" s="621" t="e">
        <f t="shared" ca="1" si="0"/>
        <v>#NAME?</v>
      </c>
      <c r="AO27" s="623">
        <v>30</v>
      </c>
      <c r="AP27" s="623" t="e">
        <f t="shared" ca="1" si="1"/>
        <v>#NAME?</v>
      </c>
      <c r="AQ27" s="623">
        <v>22</v>
      </c>
      <c r="AR27" s="623" t="e">
        <f t="shared" ca="1" si="2"/>
        <v>#NAME?</v>
      </c>
      <c r="AS27" s="623">
        <v>27.5</v>
      </c>
      <c r="AT27" s="623" t="e">
        <f t="shared" ca="1" si="3"/>
        <v>#NAME?</v>
      </c>
      <c r="AU27" s="623">
        <v>32.5</v>
      </c>
      <c r="AV27" s="620" t="e">
        <f t="shared" ca="1" si="4"/>
        <v>#NAME?</v>
      </c>
      <c r="AW27" s="622">
        <v>19</v>
      </c>
      <c r="AX27" s="782" t="e">
        <f t="shared" ca="1" si="5"/>
        <v>#NAME?</v>
      </c>
      <c r="AY27" s="621">
        <v>172.5</v>
      </c>
      <c r="AZ27" s="782" t="e">
        <f t="shared" ca="1" si="6"/>
        <v>#NAME?</v>
      </c>
      <c r="BA27" s="620">
        <v>22</v>
      </c>
      <c r="BB27" s="782" t="e">
        <f t="shared" ca="1" si="7"/>
        <v>#NAME?</v>
      </c>
      <c r="BC27" s="619">
        <v>580</v>
      </c>
      <c r="BD27" s="783" t="e">
        <f t="shared" ca="1" si="8"/>
        <v>#NAME?</v>
      </c>
      <c r="BE27" s="470"/>
      <c r="BF27" s="626" t="s">
        <v>1106</v>
      </c>
      <c r="BG27" s="626"/>
    </row>
    <row r="28" spans="1:59">
      <c r="A28" s="558" t="s">
        <v>3273</v>
      </c>
      <c r="C28" s="615" t="s">
        <v>3401</v>
      </c>
      <c r="D28" s="626">
        <v>27</v>
      </c>
      <c r="E28" s="642" t="s">
        <v>1102</v>
      </c>
      <c r="F28" s="628">
        <v>40345</v>
      </c>
      <c r="G28" s="626">
        <v>1</v>
      </c>
      <c r="H28" s="626"/>
      <c r="I28" s="626"/>
      <c r="J28" s="626"/>
      <c r="K28" s="626">
        <v>1</v>
      </c>
      <c r="L28" s="626">
        <v>166.84</v>
      </c>
      <c r="M28" s="626">
        <v>76.73</v>
      </c>
      <c r="N28" s="626">
        <v>205.55</v>
      </c>
      <c r="O28" s="643">
        <v>629</v>
      </c>
      <c r="P28" s="626"/>
      <c r="Q28" s="626">
        <v>1</v>
      </c>
      <c r="R28" s="626"/>
      <c r="S28" s="626">
        <v>1</v>
      </c>
      <c r="T28" s="626"/>
      <c r="U28" s="626">
        <v>1</v>
      </c>
      <c r="V28" s="626"/>
      <c r="W28" s="626"/>
      <c r="X28" s="626">
        <v>1</v>
      </c>
      <c r="Y28" s="626">
        <v>1</v>
      </c>
      <c r="Z28" s="626">
        <v>1</v>
      </c>
      <c r="AA28" s="626"/>
      <c r="AC28" s="615" t="s">
        <v>3412</v>
      </c>
      <c r="AH28" s="626">
        <v>300</v>
      </c>
      <c r="AI28" s="626">
        <v>900</v>
      </c>
      <c r="AJ28" s="625"/>
      <c r="AK28" s="625">
        <v>1</v>
      </c>
      <c r="AL28" s="625"/>
      <c r="AM28" s="624">
        <v>104</v>
      </c>
      <c r="AN28" s="621" t="e">
        <f t="shared" ca="1" si="0"/>
        <v>#NAME?</v>
      </c>
      <c r="AO28" s="261">
        <v>585</v>
      </c>
      <c r="AP28" s="623" t="e">
        <f t="shared" ca="1" si="1"/>
        <v>#NAME?</v>
      </c>
      <c r="AQ28" s="261">
        <v>132</v>
      </c>
      <c r="AR28" s="623" t="e">
        <f t="shared" ca="1" si="2"/>
        <v>#NAME?</v>
      </c>
      <c r="AS28" s="261">
        <v>245.5</v>
      </c>
      <c r="AT28" s="623" t="e">
        <f t="shared" ca="1" si="3"/>
        <v>#NAME?</v>
      </c>
      <c r="AU28" s="623">
        <v>44</v>
      </c>
      <c r="AV28" s="620" t="e">
        <f t="shared" ca="1" si="4"/>
        <v>#NAME?</v>
      </c>
      <c r="AW28" s="266">
        <v>221.5</v>
      </c>
      <c r="AX28" s="782" t="e">
        <f t="shared" ca="1" si="5"/>
        <v>#NAME?</v>
      </c>
      <c r="AY28" s="621">
        <v>135.5</v>
      </c>
      <c r="AZ28" s="782" t="e">
        <f t="shared" ca="1" si="6"/>
        <v>#NAME?</v>
      </c>
      <c r="BA28" s="620">
        <v>98</v>
      </c>
      <c r="BB28" s="782" t="e">
        <f t="shared" ca="1" si="7"/>
        <v>#NAME?</v>
      </c>
      <c r="BC28" s="619">
        <v>766</v>
      </c>
      <c r="BD28" s="783" t="e">
        <f t="shared" ca="1" si="8"/>
        <v>#NAME?</v>
      </c>
      <c r="BE28" s="618"/>
      <c r="BF28" s="626" t="s">
        <v>1107</v>
      </c>
      <c r="BG28" s="626"/>
    </row>
    <row r="29" spans="1:59">
      <c r="A29" s="558" t="s">
        <v>3273</v>
      </c>
      <c r="C29" s="615" t="s">
        <v>3401</v>
      </c>
      <c r="D29" s="626">
        <v>28</v>
      </c>
      <c r="E29" s="642" t="s">
        <v>1102</v>
      </c>
      <c r="F29" s="628">
        <v>40345</v>
      </c>
      <c r="G29" s="626">
        <v>1</v>
      </c>
      <c r="H29" s="626"/>
      <c r="I29" s="626"/>
      <c r="J29" s="626"/>
      <c r="K29" s="626">
        <v>1</v>
      </c>
      <c r="L29" s="626">
        <v>173.55</v>
      </c>
      <c r="M29" s="626">
        <v>76.290000000000006</v>
      </c>
      <c r="N29" s="626">
        <v>216.48</v>
      </c>
      <c r="O29" s="643">
        <v>684</v>
      </c>
      <c r="P29" s="626"/>
      <c r="Q29" s="626">
        <v>1</v>
      </c>
      <c r="R29" s="626"/>
      <c r="S29" s="626">
        <v>1</v>
      </c>
      <c r="T29" s="626"/>
      <c r="U29" s="626">
        <v>1</v>
      </c>
      <c r="V29" s="626"/>
      <c r="W29" s="626"/>
      <c r="X29" s="626">
        <v>1</v>
      </c>
      <c r="Y29" s="626">
        <v>1</v>
      </c>
      <c r="Z29" s="626">
        <v>1</v>
      </c>
      <c r="AA29" s="626"/>
      <c r="AC29" s="615" t="s">
        <v>3412</v>
      </c>
      <c r="AH29" s="626">
        <v>300</v>
      </c>
      <c r="AI29" s="626">
        <v>900</v>
      </c>
      <c r="AJ29" s="625"/>
      <c r="AK29" s="625">
        <v>1</v>
      </c>
      <c r="AL29" s="625"/>
      <c r="AM29" s="265">
        <v>1519.5</v>
      </c>
      <c r="AN29" s="621" t="e">
        <f t="shared" ca="1" si="0"/>
        <v>#NAME?</v>
      </c>
      <c r="AO29" s="261">
        <v>3790</v>
      </c>
      <c r="AP29" s="623" t="e">
        <f t="shared" ca="1" si="1"/>
        <v>#NAME?</v>
      </c>
      <c r="AQ29" s="623">
        <v>31</v>
      </c>
      <c r="AR29" s="623" t="e">
        <f t="shared" ca="1" si="2"/>
        <v>#NAME?</v>
      </c>
      <c r="AS29" s="623">
        <v>47</v>
      </c>
      <c r="AT29" s="623" t="e">
        <f t="shared" ca="1" si="3"/>
        <v>#NAME?</v>
      </c>
      <c r="AU29" s="623">
        <v>48</v>
      </c>
      <c r="AV29" s="620" t="e">
        <f t="shared" ca="1" si="4"/>
        <v>#NAME?</v>
      </c>
      <c r="AW29" s="622">
        <v>46</v>
      </c>
      <c r="AX29" s="782" t="e">
        <f t="shared" ca="1" si="5"/>
        <v>#NAME?</v>
      </c>
      <c r="AY29" s="283">
        <v>1248</v>
      </c>
      <c r="AZ29" s="782" t="e">
        <f t="shared" ca="1" si="6"/>
        <v>#NAME?</v>
      </c>
      <c r="BA29" s="269">
        <v>580</v>
      </c>
      <c r="BB29" s="782" t="e">
        <f t="shared" ca="1" si="7"/>
        <v>#NAME?</v>
      </c>
      <c r="BC29" s="504">
        <v>1177</v>
      </c>
      <c r="BD29" s="783" t="e">
        <f t="shared" ca="1" si="8"/>
        <v>#NAME?</v>
      </c>
      <c r="BE29" s="618"/>
      <c r="BF29" s="626" t="s">
        <v>1108</v>
      </c>
      <c r="BG29" s="626"/>
    </row>
    <row r="30" spans="1:59">
      <c r="A30" s="558" t="s">
        <v>3273</v>
      </c>
      <c r="C30" s="615" t="s">
        <v>3401</v>
      </c>
      <c r="D30" s="626">
        <v>29</v>
      </c>
      <c r="E30" s="642" t="s">
        <v>1102</v>
      </c>
      <c r="F30" s="628">
        <v>40345</v>
      </c>
      <c r="G30" s="626">
        <v>1</v>
      </c>
      <c r="H30" s="626"/>
      <c r="I30" s="626"/>
      <c r="J30" s="626"/>
      <c r="K30" s="626">
        <v>1</v>
      </c>
      <c r="L30" s="626">
        <v>172.53</v>
      </c>
      <c r="M30" s="626">
        <v>75.2</v>
      </c>
      <c r="N30" s="626">
        <v>210.26</v>
      </c>
      <c r="O30" s="643">
        <v>621</v>
      </c>
      <c r="P30" s="626"/>
      <c r="Q30" s="626">
        <v>1</v>
      </c>
      <c r="R30" s="626"/>
      <c r="S30" s="626">
        <v>1</v>
      </c>
      <c r="T30" s="626"/>
      <c r="U30" s="626">
        <v>1</v>
      </c>
      <c r="V30" s="626"/>
      <c r="W30" s="626"/>
      <c r="X30" s="626">
        <v>1</v>
      </c>
      <c r="Y30" s="626">
        <v>1</v>
      </c>
      <c r="Z30" s="626"/>
      <c r="AA30" s="626">
        <v>1</v>
      </c>
      <c r="AC30" s="615" t="s">
        <v>3412</v>
      </c>
      <c r="AH30" s="626">
        <v>300</v>
      </c>
      <c r="AI30" s="626">
        <v>1100</v>
      </c>
      <c r="AJ30" s="625"/>
      <c r="AK30" s="625">
        <v>1</v>
      </c>
      <c r="AL30" s="625"/>
      <c r="AM30" s="265">
        <v>349</v>
      </c>
      <c r="AN30" s="621" t="e">
        <f t="shared" ca="1" si="0"/>
        <v>#NAME?</v>
      </c>
      <c r="AO30" s="261">
        <v>3544</v>
      </c>
      <c r="AP30" s="623" t="e">
        <f t="shared" ca="1" si="1"/>
        <v>#NAME?</v>
      </c>
      <c r="AQ30" s="623">
        <v>28</v>
      </c>
      <c r="AR30" s="623" t="e">
        <f t="shared" ca="1" si="2"/>
        <v>#NAME?</v>
      </c>
      <c r="AS30" s="623">
        <v>42</v>
      </c>
      <c r="AT30" s="623" t="e">
        <f t="shared" ca="1" si="3"/>
        <v>#NAME?</v>
      </c>
      <c r="AU30" s="623">
        <v>39</v>
      </c>
      <c r="AV30" s="620" t="e">
        <f t="shared" ca="1" si="4"/>
        <v>#NAME?</v>
      </c>
      <c r="AW30" s="622">
        <v>22</v>
      </c>
      <c r="AX30" s="782" t="e">
        <f t="shared" ca="1" si="5"/>
        <v>#NAME?</v>
      </c>
      <c r="AY30" s="621">
        <v>116</v>
      </c>
      <c r="AZ30" s="782" t="e">
        <f t="shared" ca="1" si="6"/>
        <v>#NAME?</v>
      </c>
      <c r="BA30" s="620">
        <v>24</v>
      </c>
      <c r="BB30" s="782" t="e">
        <f t="shared" ca="1" si="7"/>
        <v>#NAME?</v>
      </c>
      <c r="BC30" s="619">
        <v>987.5</v>
      </c>
      <c r="BD30" s="783" t="e">
        <f t="shared" ca="1" si="8"/>
        <v>#NAME?</v>
      </c>
      <c r="BE30" s="470"/>
      <c r="BF30" s="626" t="s">
        <v>1109</v>
      </c>
      <c r="BG30" s="626"/>
    </row>
    <row r="31" spans="1:59">
      <c r="A31" s="558" t="s">
        <v>3273</v>
      </c>
      <c r="C31" s="615" t="s">
        <v>3401</v>
      </c>
      <c r="D31" s="626">
        <v>30</v>
      </c>
      <c r="E31" s="642" t="s">
        <v>1102</v>
      </c>
      <c r="F31" s="628">
        <v>40345</v>
      </c>
      <c r="G31" s="626"/>
      <c r="H31" s="626">
        <v>1</v>
      </c>
      <c r="I31" s="626"/>
      <c r="J31" s="626"/>
      <c r="K31" s="626">
        <v>1</v>
      </c>
      <c r="L31" s="626">
        <v>175.21</v>
      </c>
      <c r="M31" s="626">
        <v>71.63</v>
      </c>
      <c r="N31" s="626">
        <v>201.84</v>
      </c>
      <c r="O31" s="643">
        <v>692</v>
      </c>
      <c r="P31" s="626"/>
      <c r="Q31" s="626">
        <v>1</v>
      </c>
      <c r="R31" s="626">
        <v>1</v>
      </c>
      <c r="S31" s="626"/>
      <c r="T31" s="626"/>
      <c r="U31" s="626">
        <v>1</v>
      </c>
      <c r="V31" s="626"/>
      <c r="W31" s="626"/>
      <c r="X31" s="626">
        <v>1</v>
      </c>
      <c r="Y31" s="626">
        <v>1</v>
      </c>
      <c r="Z31" s="626">
        <v>1</v>
      </c>
      <c r="AA31" s="626"/>
      <c r="AC31" s="615" t="s">
        <v>3412</v>
      </c>
      <c r="AH31" s="626">
        <v>300</v>
      </c>
      <c r="AI31" s="626">
        <v>1000</v>
      </c>
      <c r="AJ31" s="625"/>
      <c r="AK31" s="625"/>
      <c r="AL31" s="625">
        <v>1</v>
      </c>
      <c r="AM31" s="624">
        <v>78.5</v>
      </c>
      <c r="AN31" s="621" t="e">
        <f t="shared" ca="1" si="0"/>
        <v>#NAME?</v>
      </c>
      <c r="AO31" s="623">
        <v>435</v>
      </c>
      <c r="AP31" s="623" t="e">
        <f t="shared" ca="1" si="1"/>
        <v>#NAME?</v>
      </c>
      <c r="AQ31" s="623">
        <v>29</v>
      </c>
      <c r="AR31" s="623" t="e">
        <f t="shared" ca="1" si="2"/>
        <v>#NAME?</v>
      </c>
      <c r="AS31" s="623">
        <v>52.5</v>
      </c>
      <c r="AT31" s="623" t="e">
        <f t="shared" ca="1" si="3"/>
        <v>#NAME?</v>
      </c>
      <c r="AU31" s="623">
        <v>32</v>
      </c>
      <c r="AV31" s="620" t="e">
        <f t="shared" ca="1" si="4"/>
        <v>#NAME?</v>
      </c>
      <c r="AW31" s="622">
        <v>35</v>
      </c>
      <c r="AX31" s="782" t="e">
        <f t="shared" ca="1" si="5"/>
        <v>#NAME?</v>
      </c>
      <c r="AY31" s="283">
        <v>340.5</v>
      </c>
      <c r="AZ31" s="782" t="e">
        <f t="shared" ca="1" si="6"/>
        <v>#NAME?</v>
      </c>
      <c r="BA31" s="620">
        <v>76</v>
      </c>
      <c r="BB31" s="782" t="e">
        <f t="shared" ca="1" si="7"/>
        <v>#NAME?</v>
      </c>
      <c r="BC31" s="504">
        <v>3079</v>
      </c>
      <c r="BD31" s="783" t="e">
        <f t="shared" ca="1" si="8"/>
        <v>#NAME?</v>
      </c>
      <c r="BE31" s="470"/>
      <c r="BF31" s="626" t="s">
        <v>1110</v>
      </c>
      <c r="BG31" s="626"/>
    </row>
    <row r="32" spans="1:59">
      <c r="A32" s="558" t="s">
        <v>3273</v>
      </c>
      <c r="C32" s="615" t="s">
        <v>3401</v>
      </c>
      <c r="D32" s="626">
        <v>31</v>
      </c>
      <c r="E32" s="642" t="s">
        <v>1102</v>
      </c>
      <c r="F32" s="628">
        <v>40345</v>
      </c>
      <c r="G32" s="626">
        <v>1</v>
      </c>
      <c r="H32" s="626"/>
      <c r="I32" s="626"/>
      <c r="J32" s="626"/>
      <c r="K32" s="626">
        <v>1</v>
      </c>
      <c r="L32" s="626">
        <v>166.71</v>
      </c>
      <c r="M32" s="626">
        <v>76.77</v>
      </c>
      <c r="N32" s="626">
        <v>206.15</v>
      </c>
      <c r="O32" s="643">
        <v>741</v>
      </c>
      <c r="P32" s="626"/>
      <c r="Q32" s="626">
        <v>1</v>
      </c>
      <c r="R32" s="626"/>
      <c r="S32" s="626">
        <v>1</v>
      </c>
      <c r="T32" s="626"/>
      <c r="U32" s="626">
        <v>1</v>
      </c>
      <c r="V32" s="626"/>
      <c r="W32" s="626"/>
      <c r="X32" s="626">
        <v>1</v>
      </c>
      <c r="Y32" s="626">
        <v>1</v>
      </c>
      <c r="Z32" s="626"/>
      <c r="AA32" s="626">
        <v>1</v>
      </c>
      <c r="AC32" s="615" t="s">
        <v>3412</v>
      </c>
      <c r="AH32" s="626">
        <v>300</v>
      </c>
      <c r="AI32" s="626">
        <v>1000</v>
      </c>
      <c r="AJ32" s="625"/>
      <c r="AK32" s="625"/>
      <c r="AL32" s="625">
        <v>1</v>
      </c>
      <c r="AM32" s="624">
        <v>53.5</v>
      </c>
      <c r="AN32" s="621" t="e">
        <f t="shared" ca="1" si="0"/>
        <v>#NAME?</v>
      </c>
      <c r="AO32" s="623">
        <v>479.5</v>
      </c>
      <c r="AP32" s="623" t="e">
        <f t="shared" ca="1" si="1"/>
        <v>#NAME?</v>
      </c>
      <c r="AQ32" s="623">
        <v>107</v>
      </c>
      <c r="AR32" s="623" t="e">
        <f t="shared" ca="1" si="2"/>
        <v>#NAME?</v>
      </c>
      <c r="AS32" s="261">
        <v>283</v>
      </c>
      <c r="AT32" s="623" t="e">
        <f t="shared" ca="1" si="3"/>
        <v>#NAME?</v>
      </c>
      <c r="AU32" s="623">
        <v>34.5</v>
      </c>
      <c r="AV32" s="620" t="e">
        <f t="shared" ca="1" si="4"/>
        <v>#NAME?</v>
      </c>
      <c r="AW32" s="266">
        <v>144.5</v>
      </c>
      <c r="AX32" s="782" t="e">
        <f t="shared" ca="1" si="5"/>
        <v>#NAME?</v>
      </c>
      <c r="AY32" s="621">
        <v>119</v>
      </c>
      <c r="AZ32" s="782" t="e">
        <f t="shared" ca="1" si="6"/>
        <v>#NAME?</v>
      </c>
      <c r="BA32" s="620">
        <v>61</v>
      </c>
      <c r="BB32" s="782" t="e">
        <f t="shared" ca="1" si="7"/>
        <v>#NAME?</v>
      </c>
      <c r="BC32" s="619">
        <v>700.5</v>
      </c>
      <c r="BD32" s="783" t="e">
        <f t="shared" ca="1" si="8"/>
        <v>#NAME?</v>
      </c>
      <c r="BE32" s="470"/>
      <c r="BF32" s="626" t="s">
        <v>1111</v>
      </c>
      <c r="BG32" s="626"/>
    </row>
    <row r="33" spans="1:59">
      <c r="A33" s="558" t="s">
        <v>3273</v>
      </c>
      <c r="C33" s="615" t="s">
        <v>3401</v>
      </c>
      <c r="D33" s="626">
        <v>32</v>
      </c>
      <c r="E33" s="642" t="s">
        <v>1102</v>
      </c>
      <c r="F33" s="628">
        <v>40345</v>
      </c>
      <c r="G33" s="626">
        <v>1</v>
      </c>
      <c r="H33" s="626"/>
      <c r="I33" s="626"/>
      <c r="J33" s="626">
        <v>1</v>
      </c>
      <c r="K33" s="626"/>
      <c r="L33" s="626">
        <v>135.1</v>
      </c>
      <c r="M33" s="626">
        <v>66.28</v>
      </c>
      <c r="N33" s="626">
        <v>159.52000000000001</v>
      </c>
      <c r="O33" s="643">
        <v>219</v>
      </c>
      <c r="P33" s="626"/>
      <c r="Q33" s="626">
        <v>1</v>
      </c>
      <c r="R33" s="626"/>
      <c r="S33" s="626">
        <v>1</v>
      </c>
      <c r="T33" s="626"/>
      <c r="U33" s="626">
        <v>1</v>
      </c>
      <c r="V33" s="626"/>
      <c r="W33" s="626"/>
      <c r="X33" s="626">
        <v>1</v>
      </c>
      <c r="Y33" s="626">
        <v>1</v>
      </c>
      <c r="Z33" s="626">
        <v>1</v>
      </c>
      <c r="AA33" s="626"/>
      <c r="AC33" s="615" t="s">
        <v>3412</v>
      </c>
      <c r="AH33" s="626">
        <v>300</v>
      </c>
      <c r="AI33" s="626">
        <v>900</v>
      </c>
      <c r="AJ33" s="625"/>
      <c r="AK33" s="625">
        <v>1</v>
      </c>
      <c r="AL33" s="625"/>
      <c r="AM33" s="624">
        <v>62.5</v>
      </c>
      <c r="AN33" s="621" t="e">
        <f t="shared" ca="1" si="0"/>
        <v>#NAME?</v>
      </c>
      <c r="AO33" s="261">
        <v>757.5</v>
      </c>
      <c r="AP33" s="623" t="e">
        <f t="shared" ca="1" si="1"/>
        <v>#NAME?</v>
      </c>
      <c r="AQ33" s="623">
        <v>18</v>
      </c>
      <c r="AR33" s="623" t="e">
        <f t="shared" ca="1" si="2"/>
        <v>#NAME?</v>
      </c>
      <c r="AS33" s="623">
        <v>20</v>
      </c>
      <c r="AT33" s="623" t="e">
        <f t="shared" ca="1" si="3"/>
        <v>#NAME?</v>
      </c>
      <c r="AU33" s="623">
        <v>26</v>
      </c>
      <c r="AV33" s="620" t="e">
        <f t="shared" ca="1" si="4"/>
        <v>#NAME?</v>
      </c>
      <c r="AW33" s="622">
        <v>17</v>
      </c>
      <c r="AX33" s="782" t="e">
        <f t="shared" ca="1" si="5"/>
        <v>#NAME?</v>
      </c>
      <c r="AY33" s="621">
        <v>45</v>
      </c>
      <c r="AZ33" s="782" t="e">
        <f t="shared" ca="1" si="6"/>
        <v>#NAME?</v>
      </c>
      <c r="BA33" s="620">
        <v>30</v>
      </c>
      <c r="BB33" s="782" t="e">
        <f t="shared" ca="1" si="7"/>
        <v>#NAME?</v>
      </c>
      <c r="BC33" s="619">
        <v>452</v>
      </c>
      <c r="BD33" s="783" t="e">
        <f t="shared" ca="1" si="8"/>
        <v>#NAME?</v>
      </c>
      <c r="BE33" s="618"/>
      <c r="BF33" s="626" t="s">
        <v>1112</v>
      </c>
      <c r="BG33" s="626"/>
    </row>
    <row r="34" spans="1:59">
      <c r="A34" s="558" t="s">
        <v>3273</v>
      </c>
      <c r="C34" s="615" t="s">
        <v>3401</v>
      </c>
      <c r="D34" s="626">
        <v>33</v>
      </c>
      <c r="E34" s="642" t="s">
        <v>1102</v>
      </c>
      <c r="F34" s="628">
        <v>40345</v>
      </c>
      <c r="G34" s="626">
        <v>1</v>
      </c>
      <c r="H34" s="626"/>
      <c r="I34" s="626"/>
      <c r="J34" s="626">
        <v>1</v>
      </c>
      <c r="K34" s="626"/>
      <c r="L34" s="626">
        <v>141.88999999999999</v>
      </c>
      <c r="M34" s="626">
        <v>62.52</v>
      </c>
      <c r="N34" s="626">
        <v>158.61000000000001</v>
      </c>
      <c r="O34" s="643">
        <v>257</v>
      </c>
      <c r="P34" s="626"/>
      <c r="Q34" s="626">
        <v>1</v>
      </c>
      <c r="R34" s="626"/>
      <c r="S34" s="626">
        <v>1</v>
      </c>
      <c r="T34" s="626"/>
      <c r="U34" s="626">
        <v>1</v>
      </c>
      <c r="V34" s="626"/>
      <c r="W34" s="626"/>
      <c r="X34" s="626">
        <v>1</v>
      </c>
      <c r="Y34" s="626">
        <v>1</v>
      </c>
      <c r="Z34" s="626"/>
      <c r="AA34" s="626">
        <v>1</v>
      </c>
      <c r="AC34" s="615" t="s">
        <v>3412</v>
      </c>
      <c r="AH34" s="626">
        <v>300</v>
      </c>
      <c r="AI34" s="626">
        <v>900</v>
      </c>
      <c r="AJ34" s="625"/>
      <c r="AK34" s="625"/>
      <c r="AL34" s="625">
        <v>1</v>
      </c>
      <c r="AM34" s="624">
        <v>29</v>
      </c>
      <c r="AN34" s="621" t="e">
        <f t="shared" ca="1" si="0"/>
        <v>#NAME?</v>
      </c>
      <c r="AO34" s="623">
        <v>20</v>
      </c>
      <c r="AP34" s="623" t="e">
        <f t="shared" ca="1" si="1"/>
        <v>#NAME?</v>
      </c>
      <c r="AQ34" s="623">
        <v>16.5</v>
      </c>
      <c r="AR34" s="623" t="e">
        <f t="shared" ca="1" si="2"/>
        <v>#NAME?</v>
      </c>
      <c r="AS34" s="623">
        <v>20</v>
      </c>
      <c r="AT34" s="623" t="e">
        <f t="shared" ca="1" si="3"/>
        <v>#NAME?</v>
      </c>
      <c r="AU34" s="623">
        <v>23</v>
      </c>
      <c r="AV34" s="620" t="e">
        <f t="shared" ca="1" si="4"/>
        <v>#NAME?</v>
      </c>
      <c r="AW34" s="622">
        <v>16</v>
      </c>
      <c r="AX34" s="782" t="e">
        <f t="shared" ca="1" si="5"/>
        <v>#NAME?</v>
      </c>
      <c r="AY34" s="621">
        <v>154.5</v>
      </c>
      <c r="AZ34" s="782" t="e">
        <f t="shared" ca="1" si="6"/>
        <v>#NAME?</v>
      </c>
      <c r="BA34" s="620">
        <v>18.5</v>
      </c>
      <c r="BB34" s="782" t="e">
        <f t="shared" ca="1" si="7"/>
        <v>#NAME?</v>
      </c>
      <c r="BC34" s="619">
        <v>296.5</v>
      </c>
      <c r="BD34" s="783" t="e">
        <f t="shared" ca="1" si="8"/>
        <v>#NAME?</v>
      </c>
      <c r="BE34" s="618"/>
      <c r="BF34" s="626" t="s">
        <v>1113</v>
      </c>
      <c r="BG34" s="626"/>
    </row>
    <row r="35" spans="1:59">
      <c r="A35" s="558" t="s">
        <v>3273</v>
      </c>
      <c r="C35" s="615" t="s">
        <v>3401</v>
      </c>
      <c r="D35" s="626">
        <v>34</v>
      </c>
      <c r="E35" s="642" t="s">
        <v>1102</v>
      </c>
      <c r="F35" s="628">
        <v>40345</v>
      </c>
      <c r="G35" s="626"/>
      <c r="H35" s="626">
        <v>1</v>
      </c>
      <c r="I35" s="626"/>
      <c r="J35" s="626">
        <v>1</v>
      </c>
      <c r="K35" s="626"/>
      <c r="L35" s="626">
        <v>141.28</v>
      </c>
      <c r="M35" s="626">
        <v>51.61</v>
      </c>
      <c r="N35" s="626">
        <v>162.43</v>
      </c>
      <c r="O35" s="643">
        <v>266</v>
      </c>
      <c r="P35" s="626"/>
      <c r="Q35" s="626">
        <v>1</v>
      </c>
      <c r="R35" s="626"/>
      <c r="S35" s="626">
        <v>1</v>
      </c>
      <c r="T35" s="626"/>
      <c r="U35" s="626">
        <v>1</v>
      </c>
      <c r="V35" s="626"/>
      <c r="W35" s="626"/>
      <c r="X35" s="626">
        <v>1</v>
      </c>
      <c r="Y35" s="626">
        <v>1</v>
      </c>
      <c r="Z35" s="626">
        <v>1</v>
      </c>
      <c r="AA35" s="626"/>
      <c r="AC35" s="615" t="s">
        <v>3412</v>
      </c>
      <c r="AH35" s="626">
        <v>300</v>
      </c>
      <c r="AI35" s="626">
        <v>800</v>
      </c>
      <c r="AJ35" s="625"/>
      <c r="AK35" s="625"/>
      <c r="AL35" s="625">
        <v>1</v>
      </c>
      <c r="AM35" s="624">
        <v>29</v>
      </c>
      <c r="AN35" s="621" t="e">
        <f t="shared" ca="1" si="0"/>
        <v>#NAME?</v>
      </c>
      <c r="AO35" s="623">
        <v>67</v>
      </c>
      <c r="AP35" s="623" t="e">
        <f t="shared" ca="1" si="1"/>
        <v>#NAME?</v>
      </c>
      <c r="AQ35" s="623">
        <v>14.5</v>
      </c>
      <c r="AR35" s="623" t="e">
        <f t="shared" ca="1" si="2"/>
        <v>#NAME?</v>
      </c>
      <c r="AS35" s="623">
        <v>26.5</v>
      </c>
      <c r="AT35" s="623" t="e">
        <f t="shared" ca="1" si="3"/>
        <v>#NAME?</v>
      </c>
      <c r="AU35" s="623">
        <v>24</v>
      </c>
      <c r="AV35" s="620" t="e">
        <f t="shared" ca="1" si="4"/>
        <v>#NAME?</v>
      </c>
      <c r="AW35" s="622">
        <v>15</v>
      </c>
      <c r="AX35" s="782" t="e">
        <f t="shared" ca="1" si="5"/>
        <v>#NAME?</v>
      </c>
      <c r="AY35" s="621">
        <v>99.5</v>
      </c>
      <c r="AZ35" s="782" t="e">
        <f t="shared" ca="1" si="6"/>
        <v>#NAME?</v>
      </c>
      <c r="BA35" s="620">
        <v>23</v>
      </c>
      <c r="BB35" s="782" t="e">
        <f t="shared" ca="1" si="7"/>
        <v>#NAME?</v>
      </c>
      <c r="BC35" s="619">
        <v>556.5</v>
      </c>
      <c r="BD35" s="783" t="e">
        <f t="shared" ca="1" si="8"/>
        <v>#NAME?</v>
      </c>
      <c r="BE35" s="470"/>
      <c r="BF35" s="626" t="s">
        <v>1114</v>
      </c>
      <c r="BG35" s="626"/>
    </row>
    <row r="36" spans="1:59">
      <c r="A36" s="558" t="s">
        <v>3273</v>
      </c>
      <c r="C36" s="615" t="s">
        <v>3401</v>
      </c>
      <c r="D36" s="626">
        <v>35</v>
      </c>
      <c r="E36" s="642" t="s">
        <v>1102</v>
      </c>
      <c r="F36" s="628">
        <v>40345</v>
      </c>
      <c r="G36" s="626">
        <v>1</v>
      </c>
      <c r="H36" s="626"/>
      <c r="I36" s="626"/>
      <c r="J36" s="626">
        <v>1</v>
      </c>
      <c r="K36" s="626"/>
      <c r="L36" s="626">
        <v>131.11000000000001</v>
      </c>
      <c r="M36" s="626">
        <v>55.72</v>
      </c>
      <c r="N36" s="626">
        <v>155.52000000000001</v>
      </c>
      <c r="O36" s="643">
        <v>193</v>
      </c>
      <c r="P36" s="626"/>
      <c r="Q36" s="626">
        <v>1</v>
      </c>
      <c r="R36" s="626"/>
      <c r="S36" s="626">
        <v>1</v>
      </c>
      <c r="T36" s="626"/>
      <c r="U36" s="626">
        <v>1</v>
      </c>
      <c r="V36" s="626"/>
      <c r="W36" s="626">
        <v>1</v>
      </c>
      <c r="X36" s="626"/>
      <c r="Y36" s="626">
        <v>1</v>
      </c>
      <c r="Z36" s="626">
        <v>1</v>
      </c>
      <c r="AA36" s="626"/>
      <c r="AC36" s="615" t="s">
        <v>3412</v>
      </c>
      <c r="AH36" s="626">
        <v>300</v>
      </c>
      <c r="AI36" s="626">
        <v>800</v>
      </c>
      <c r="AJ36" s="625"/>
      <c r="AK36" s="625"/>
      <c r="AL36" s="625">
        <v>1</v>
      </c>
      <c r="AM36" s="624">
        <v>24.5</v>
      </c>
      <c r="AN36" s="621" t="e">
        <f t="shared" ca="1" si="0"/>
        <v>#NAME?</v>
      </c>
      <c r="AO36" s="623">
        <v>17.5</v>
      </c>
      <c r="AP36" s="623" t="e">
        <f t="shared" ca="1" si="1"/>
        <v>#NAME?</v>
      </c>
      <c r="AQ36" s="623">
        <v>16</v>
      </c>
      <c r="AR36" s="623" t="e">
        <f t="shared" ca="1" si="2"/>
        <v>#NAME?</v>
      </c>
      <c r="AS36" s="623">
        <v>13</v>
      </c>
      <c r="AT36" s="623" t="e">
        <f t="shared" ca="1" si="3"/>
        <v>#NAME?</v>
      </c>
      <c r="AU36" s="623">
        <v>22</v>
      </c>
      <c r="AV36" s="620" t="e">
        <f t="shared" ca="1" si="4"/>
        <v>#NAME?</v>
      </c>
      <c r="AW36" s="622">
        <v>16</v>
      </c>
      <c r="AX36" s="782" t="e">
        <f t="shared" ca="1" si="5"/>
        <v>#NAME?</v>
      </c>
      <c r="AY36" s="621">
        <v>25.5</v>
      </c>
      <c r="AZ36" s="782" t="e">
        <f t="shared" ca="1" si="6"/>
        <v>#NAME?</v>
      </c>
      <c r="BA36" s="620">
        <v>22</v>
      </c>
      <c r="BB36" s="782" t="e">
        <f t="shared" ca="1" si="7"/>
        <v>#NAME?</v>
      </c>
      <c r="BC36" s="619">
        <v>270</v>
      </c>
      <c r="BD36" s="783" t="e">
        <f t="shared" ca="1" si="8"/>
        <v>#NAME?</v>
      </c>
      <c r="BE36" s="618"/>
      <c r="BF36" s="626" t="s">
        <v>1115</v>
      </c>
      <c r="BG36" s="626"/>
    </row>
    <row r="37" spans="1:59">
      <c r="A37" s="558" t="s">
        <v>3273</v>
      </c>
      <c r="C37" s="615" t="s">
        <v>3401</v>
      </c>
      <c r="D37" s="626">
        <v>36</v>
      </c>
      <c r="E37" s="642" t="s">
        <v>1102</v>
      </c>
      <c r="F37" s="628">
        <v>40345</v>
      </c>
      <c r="G37" s="626">
        <v>1</v>
      </c>
      <c r="H37" s="626"/>
      <c r="I37" s="626"/>
      <c r="J37" s="626">
        <v>1</v>
      </c>
      <c r="K37" s="626"/>
      <c r="L37" s="626">
        <v>141.55000000000001</v>
      </c>
      <c r="M37" s="626">
        <v>60.38</v>
      </c>
      <c r="N37" s="626">
        <v>160.34</v>
      </c>
      <c r="O37" s="643">
        <v>231</v>
      </c>
      <c r="P37" s="626"/>
      <c r="Q37" s="626">
        <v>1</v>
      </c>
      <c r="R37" s="626"/>
      <c r="S37" s="626">
        <v>1</v>
      </c>
      <c r="T37" s="626"/>
      <c r="U37" s="626">
        <v>1</v>
      </c>
      <c r="V37" s="626"/>
      <c r="W37" s="626"/>
      <c r="X37" s="626">
        <v>1</v>
      </c>
      <c r="Y37" s="626">
        <v>1</v>
      </c>
      <c r="Z37" s="626">
        <v>1</v>
      </c>
      <c r="AA37" s="626"/>
      <c r="AC37" s="615" t="s">
        <v>3412</v>
      </c>
      <c r="AH37" s="626">
        <v>300</v>
      </c>
      <c r="AI37" s="626">
        <v>800</v>
      </c>
      <c r="AJ37" s="625"/>
      <c r="AK37" s="625"/>
      <c r="AL37" s="625">
        <v>1</v>
      </c>
      <c r="AM37" s="624">
        <v>24</v>
      </c>
      <c r="AN37" s="621" t="e">
        <f t="shared" ca="1" si="0"/>
        <v>#NAME?</v>
      </c>
      <c r="AO37" s="623">
        <v>51</v>
      </c>
      <c r="AP37" s="623" t="e">
        <f t="shared" ca="1" si="1"/>
        <v>#NAME?</v>
      </c>
      <c r="AQ37" s="623">
        <v>17.5</v>
      </c>
      <c r="AR37" s="623" t="e">
        <f t="shared" ca="1" si="2"/>
        <v>#NAME?</v>
      </c>
      <c r="AS37" s="623">
        <v>18</v>
      </c>
      <c r="AT37" s="623" t="e">
        <f t="shared" ca="1" si="3"/>
        <v>#NAME?</v>
      </c>
      <c r="AU37" s="623">
        <v>23</v>
      </c>
      <c r="AV37" s="620" t="e">
        <f t="shared" ca="1" si="4"/>
        <v>#NAME?</v>
      </c>
      <c r="AW37" s="622">
        <v>19</v>
      </c>
      <c r="AX37" s="782" t="e">
        <f t="shared" ca="1" si="5"/>
        <v>#NAME?</v>
      </c>
      <c r="AY37" s="621">
        <v>34</v>
      </c>
      <c r="AZ37" s="782" t="e">
        <f t="shared" ca="1" si="6"/>
        <v>#NAME?</v>
      </c>
      <c r="BA37" s="620">
        <v>19</v>
      </c>
      <c r="BB37" s="782" t="e">
        <f t="shared" ca="1" si="7"/>
        <v>#NAME?</v>
      </c>
      <c r="BC37" s="619">
        <v>335.5</v>
      </c>
      <c r="BD37" s="783" t="e">
        <f t="shared" ca="1" si="8"/>
        <v>#NAME?</v>
      </c>
      <c r="BE37" s="470"/>
      <c r="BF37" s="626" t="s">
        <v>1116</v>
      </c>
      <c r="BG37" s="626"/>
    </row>
    <row r="38" spans="1:59">
      <c r="A38" s="558" t="s">
        <v>3273</v>
      </c>
      <c r="C38" s="615" t="s">
        <v>3401</v>
      </c>
      <c r="D38" s="626">
        <v>37</v>
      </c>
      <c r="E38" s="642" t="s">
        <v>1117</v>
      </c>
      <c r="F38" s="628">
        <v>40346</v>
      </c>
      <c r="G38" s="626">
        <v>1</v>
      </c>
      <c r="H38" s="626"/>
      <c r="I38" s="626"/>
      <c r="J38" s="626"/>
      <c r="K38" s="626">
        <v>1</v>
      </c>
      <c r="L38" s="626">
        <v>162.68</v>
      </c>
      <c r="M38" s="626">
        <v>74.569999999999993</v>
      </c>
      <c r="N38" s="626">
        <v>208.52</v>
      </c>
      <c r="O38" s="643">
        <v>470</v>
      </c>
      <c r="P38" s="626"/>
      <c r="Q38" s="626">
        <v>1</v>
      </c>
      <c r="R38" s="626"/>
      <c r="S38" s="626">
        <v>1</v>
      </c>
      <c r="T38" s="626"/>
      <c r="U38" s="626">
        <v>1</v>
      </c>
      <c r="V38" s="626"/>
      <c r="W38" s="626">
        <v>1</v>
      </c>
      <c r="X38" s="626"/>
      <c r="Y38" s="626">
        <v>1</v>
      </c>
      <c r="Z38" s="626">
        <v>1</v>
      </c>
      <c r="AA38" s="626"/>
      <c r="AC38" s="615" t="s">
        <v>3412</v>
      </c>
      <c r="AH38" s="626">
        <v>300</v>
      </c>
      <c r="AI38" s="626">
        <v>600</v>
      </c>
      <c r="AJ38" s="625"/>
      <c r="AK38" s="625"/>
      <c r="AL38" s="625">
        <v>1</v>
      </c>
      <c r="AM38" s="624">
        <v>32.5</v>
      </c>
      <c r="AN38" s="621" t="e">
        <f t="shared" ca="1" si="0"/>
        <v>#NAME?</v>
      </c>
      <c r="AO38" s="623">
        <v>29</v>
      </c>
      <c r="AP38" s="623" t="e">
        <f t="shared" ca="1" si="1"/>
        <v>#NAME?</v>
      </c>
      <c r="AQ38" s="623">
        <v>20</v>
      </c>
      <c r="AR38" s="623" t="e">
        <f t="shared" ca="1" si="2"/>
        <v>#NAME?</v>
      </c>
      <c r="AS38" s="623">
        <v>33.5</v>
      </c>
      <c r="AT38" s="623" t="e">
        <f t="shared" ca="1" si="3"/>
        <v>#NAME?</v>
      </c>
      <c r="AU38" s="623">
        <v>46</v>
      </c>
      <c r="AV38" s="620" t="e">
        <f t="shared" ca="1" si="4"/>
        <v>#NAME?</v>
      </c>
      <c r="AW38" s="622">
        <v>19</v>
      </c>
      <c r="AX38" s="782" t="e">
        <f t="shared" ca="1" si="5"/>
        <v>#NAME?</v>
      </c>
      <c r="AY38" s="621">
        <v>32</v>
      </c>
      <c r="AZ38" s="782" t="e">
        <f t="shared" ca="1" si="6"/>
        <v>#NAME?</v>
      </c>
      <c r="BA38" s="620">
        <v>25</v>
      </c>
      <c r="BB38" s="782" t="e">
        <f t="shared" ca="1" si="7"/>
        <v>#NAME?</v>
      </c>
      <c r="BC38" s="619">
        <v>962</v>
      </c>
      <c r="BD38" s="783" t="e">
        <f t="shared" ca="1" si="8"/>
        <v>#NAME?</v>
      </c>
      <c r="BE38" s="470"/>
      <c r="BF38" s="626" t="s">
        <v>1118</v>
      </c>
      <c r="BG38" s="626"/>
    </row>
    <row r="39" spans="1:59">
      <c r="A39" s="558" t="s">
        <v>3273</v>
      </c>
      <c r="C39" s="615" t="s">
        <v>3401</v>
      </c>
      <c r="D39" s="626">
        <v>38</v>
      </c>
      <c r="E39" s="642" t="s">
        <v>1117</v>
      </c>
      <c r="F39" s="628">
        <v>40346</v>
      </c>
      <c r="G39" s="626"/>
      <c r="H39" s="626">
        <v>1</v>
      </c>
      <c r="I39" s="626"/>
      <c r="J39" s="626"/>
      <c r="K39" s="626">
        <v>1</v>
      </c>
      <c r="L39" s="626">
        <v>164.94</v>
      </c>
      <c r="M39" s="626">
        <v>71.59</v>
      </c>
      <c r="N39" s="626">
        <v>220</v>
      </c>
      <c r="O39" s="643">
        <v>526</v>
      </c>
      <c r="P39" s="626"/>
      <c r="Q39" s="626">
        <v>1</v>
      </c>
      <c r="R39" s="626"/>
      <c r="S39" s="626">
        <v>1</v>
      </c>
      <c r="T39" s="626"/>
      <c r="U39" s="626">
        <v>1</v>
      </c>
      <c r="V39" s="626"/>
      <c r="W39" s="626">
        <v>1</v>
      </c>
      <c r="X39" s="626"/>
      <c r="Y39" s="626">
        <v>1</v>
      </c>
      <c r="Z39" s="626">
        <v>1</v>
      </c>
      <c r="AA39" s="626"/>
      <c r="AC39" s="615" t="s">
        <v>3412</v>
      </c>
      <c r="AH39" s="626">
        <v>300</v>
      </c>
      <c r="AI39" s="626">
        <v>1100</v>
      </c>
      <c r="AJ39" s="625">
        <v>1</v>
      </c>
      <c r="AK39" s="625"/>
      <c r="AL39" s="625"/>
      <c r="AM39" s="265">
        <v>1172</v>
      </c>
      <c r="AN39" s="621" t="e">
        <f t="shared" ca="1" si="0"/>
        <v>#NAME?</v>
      </c>
      <c r="AO39" s="264">
        <v>14062</v>
      </c>
      <c r="AP39" s="623" t="e">
        <f t="shared" ca="1" si="1"/>
        <v>#NAME?</v>
      </c>
      <c r="AQ39" s="623">
        <v>53</v>
      </c>
      <c r="AR39" s="623" t="e">
        <f t="shared" ca="1" si="2"/>
        <v>#NAME?</v>
      </c>
      <c r="AS39" s="261">
        <v>272</v>
      </c>
      <c r="AT39" s="623" t="e">
        <f t="shared" ca="1" si="3"/>
        <v>#NAME?</v>
      </c>
      <c r="AU39" s="261">
        <v>731.5</v>
      </c>
      <c r="AV39" s="620" t="e">
        <f t="shared" ca="1" si="4"/>
        <v>#NAME?</v>
      </c>
      <c r="AW39" s="622">
        <v>20</v>
      </c>
      <c r="AX39" s="782" t="e">
        <f t="shared" ca="1" si="5"/>
        <v>#NAME?</v>
      </c>
      <c r="AY39" s="621">
        <v>109</v>
      </c>
      <c r="AZ39" s="782" t="e">
        <f t="shared" ca="1" si="6"/>
        <v>#NAME?</v>
      </c>
      <c r="BA39" s="620">
        <v>25</v>
      </c>
      <c r="BB39" s="782" t="e">
        <f t="shared" ca="1" si="7"/>
        <v>#NAME?</v>
      </c>
      <c r="BC39" s="504">
        <v>1713</v>
      </c>
      <c r="BD39" s="783" t="e">
        <f t="shared" ca="1" si="8"/>
        <v>#NAME?</v>
      </c>
      <c r="BE39" s="470"/>
      <c r="BF39" s="626" t="s">
        <v>1119</v>
      </c>
      <c r="BG39" s="626"/>
    </row>
    <row r="40" spans="1:59">
      <c r="A40" s="558" t="s">
        <v>3273</v>
      </c>
      <c r="C40" s="615" t="s">
        <v>3401</v>
      </c>
      <c r="D40" s="626">
        <v>39</v>
      </c>
      <c r="E40" s="642" t="s">
        <v>1117</v>
      </c>
      <c r="F40" s="628">
        <v>40346</v>
      </c>
      <c r="G40" s="626"/>
      <c r="H40" s="626">
        <v>1</v>
      </c>
      <c r="I40" s="626"/>
      <c r="J40" s="626"/>
      <c r="K40" s="626">
        <v>1</v>
      </c>
      <c r="L40" s="626">
        <v>168</v>
      </c>
      <c r="M40" s="626">
        <v>76</v>
      </c>
      <c r="N40" s="626">
        <v>218</v>
      </c>
      <c r="O40" s="643">
        <v>521</v>
      </c>
      <c r="P40" s="626"/>
      <c r="Q40" s="626">
        <v>1</v>
      </c>
      <c r="R40" s="626">
        <v>1</v>
      </c>
      <c r="S40" s="626"/>
      <c r="T40" s="626"/>
      <c r="U40" s="626">
        <v>1</v>
      </c>
      <c r="V40" s="626"/>
      <c r="W40" s="626">
        <v>1</v>
      </c>
      <c r="X40" s="626"/>
      <c r="Y40" s="626">
        <v>1</v>
      </c>
      <c r="Z40" s="626">
        <v>1</v>
      </c>
      <c r="AA40" s="626"/>
      <c r="AC40" s="615" t="s">
        <v>3412</v>
      </c>
      <c r="AH40" s="626">
        <v>300</v>
      </c>
      <c r="AI40" s="626">
        <v>1000</v>
      </c>
      <c r="AJ40" s="625"/>
      <c r="AK40" s="625"/>
      <c r="AL40" s="625">
        <v>1</v>
      </c>
      <c r="AM40" s="624">
        <v>82.5</v>
      </c>
      <c r="AN40" s="621" t="e">
        <f t="shared" ca="1" si="0"/>
        <v>#NAME?</v>
      </c>
      <c r="AO40" s="623">
        <v>30.5</v>
      </c>
      <c r="AP40" s="623" t="e">
        <f t="shared" ca="1" si="1"/>
        <v>#NAME?</v>
      </c>
      <c r="AQ40" s="623">
        <v>21</v>
      </c>
      <c r="AR40" s="623" t="e">
        <f t="shared" ca="1" si="2"/>
        <v>#NAME?</v>
      </c>
      <c r="AS40" s="623">
        <v>28</v>
      </c>
      <c r="AT40" s="623" t="e">
        <f t="shared" ca="1" si="3"/>
        <v>#NAME?</v>
      </c>
      <c r="AU40" s="623">
        <v>25.5</v>
      </c>
      <c r="AV40" s="620" t="e">
        <f t="shared" ca="1" si="4"/>
        <v>#NAME?</v>
      </c>
      <c r="AW40" s="622">
        <v>21.5</v>
      </c>
      <c r="AX40" s="782" t="e">
        <f t="shared" ca="1" si="5"/>
        <v>#NAME?</v>
      </c>
      <c r="AY40" s="283">
        <v>433</v>
      </c>
      <c r="AZ40" s="782" t="e">
        <f t="shared" ca="1" si="6"/>
        <v>#NAME?</v>
      </c>
      <c r="BA40" s="620">
        <v>29</v>
      </c>
      <c r="BB40" s="782" t="e">
        <f t="shared" ca="1" si="7"/>
        <v>#NAME?</v>
      </c>
      <c r="BC40" s="619">
        <v>699.5</v>
      </c>
      <c r="BD40" s="783" t="e">
        <f t="shared" ca="1" si="8"/>
        <v>#NAME?</v>
      </c>
      <c r="BE40" s="470"/>
      <c r="BF40" s="626" t="s">
        <v>1120</v>
      </c>
      <c r="BG40" s="626"/>
    </row>
    <row r="41" spans="1:59">
      <c r="A41" s="558" t="s">
        <v>3273</v>
      </c>
      <c r="C41" s="615" t="s">
        <v>3401</v>
      </c>
      <c r="D41" s="626">
        <v>40</v>
      </c>
      <c r="E41" s="642" t="s">
        <v>1117</v>
      </c>
      <c r="F41" s="628">
        <v>40346</v>
      </c>
      <c r="G41" s="626">
        <v>1</v>
      </c>
      <c r="H41" s="626"/>
      <c r="I41" s="626"/>
      <c r="J41" s="626"/>
      <c r="K41" s="626">
        <v>1</v>
      </c>
      <c r="L41" s="626">
        <v>174</v>
      </c>
      <c r="M41" s="626">
        <v>73</v>
      </c>
      <c r="N41" s="626">
        <v>225</v>
      </c>
      <c r="O41" s="643">
        <v>812</v>
      </c>
      <c r="P41" s="626"/>
      <c r="Q41" s="626">
        <v>1</v>
      </c>
      <c r="R41" s="626"/>
      <c r="S41" s="626">
        <v>1</v>
      </c>
      <c r="T41" s="626"/>
      <c r="U41" s="626">
        <v>1</v>
      </c>
      <c r="V41" s="626"/>
      <c r="W41" s="626"/>
      <c r="X41" s="626">
        <v>1</v>
      </c>
      <c r="Y41" s="626">
        <v>1</v>
      </c>
      <c r="Z41" s="626">
        <v>1</v>
      </c>
      <c r="AA41" s="626"/>
      <c r="AC41" s="615" t="s">
        <v>3412</v>
      </c>
      <c r="AH41" s="626">
        <v>300</v>
      </c>
      <c r="AI41" s="626">
        <v>1150</v>
      </c>
      <c r="AJ41" s="625"/>
      <c r="AK41" s="625">
        <v>1</v>
      </c>
      <c r="AL41" s="625"/>
      <c r="AM41" s="624">
        <v>91.5</v>
      </c>
      <c r="AN41" s="621" t="e">
        <f t="shared" ca="1" si="0"/>
        <v>#NAME?</v>
      </c>
      <c r="AO41" s="261">
        <v>837</v>
      </c>
      <c r="AP41" s="623" t="e">
        <f t="shared" ca="1" si="1"/>
        <v>#NAME?</v>
      </c>
      <c r="AQ41" s="623">
        <v>25</v>
      </c>
      <c r="AR41" s="623" t="e">
        <f t="shared" ca="1" si="2"/>
        <v>#NAME?</v>
      </c>
      <c r="AS41" s="623">
        <v>33</v>
      </c>
      <c r="AT41" s="623" t="e">
        <f t="shared" ca="1" si="3"/>
        <v>#NAME?</v>
      </c>
      <c r="AU41" s="623">
        <v>34</v>
      </c>
      <c r="AV41" s="620" t="e">
        <f t="shared" ca="1" si="4"/>
        <v>#NAME?</v>
      </c>
      <c r="AW41" s="622">
        <v>37</v>
      </c>
      <c r="AX41" s="782" t="e">
        <f t="shared" ca="1" si="5"/>
        <v>#NAME?</v>
      </c>
      <c r="AY41" s="283">
        <v>841</v>
      </c>
      <c r="AZ41" s="782" t="e">
        <f t="shared" ca="1" si="6"/>
        <v>#NAME?</v>
      </c>
      <c r="BA41" s="620">
        <v>23.5</v>
      </c>
      <c r="BB41" s="782" t="e">
        <f t="shared" ca="1" si="7"/>
        <v>#NAME?</v>
      </c>
      <c r="BC41" s="619">
        <v>99</v>
      </c>
      <c r="BD41" s="783" t="e">
        <f t="shared" ca="1" si="8"/>
        <v>#NAME?</v>
      </c>
      <c r="BE41" s="618"/>
      <c r="BF41" s="626" t="s">
        <v>1121</v>
      </c>
      <c r="BG41" s="626"/>
    </row>
    <row r="42" spans="1:59">
      <c r="A42" s="558" t="s">
        <v>3273</v>
      </c>
      <c r="C42" s="615" t="s">
        <v>3401</v>
      </c>
      <c r="D42" s="626">
        <v>41</v>
      </c>
      <c r="E42" s="642" t="s">
        <v>1117</v>
      </c>
      <c r="F42" s="628">
        <v>40346</v>
      </c>
      <c r="G42" s="626">
        <v>1</v>
      </c>
      <c r="H42" s="626"/>
      <c r="I42" s="626"/>
      <c r="J42" s="626"/>
      <c r="K42" s="626">
        <v>1</v>
      </c>
      <c r="L42" s="626">
        <v>165</v>
      </c>
      <c r="M42" s="626">
        <v>71</v>
      </c>
      <c r="N42" s="626">
        <v>218</v>
      </c>
      <c r="O42" s="643">
        <v>504</v>
      </c>
      <c r="P42" s="626"/>
      <c r="Q42" s="626">
        <v>1</v>
      </c>
      <c r="R42" s="626"/>
      <c r="S42" s="626">
        <v>1</v>
      </c>
      <c r="T42" s="626"/>
      <c r="U42" s="626">
        <v>1</v>
      </c>
      <c r="V42" s="626"/>
      <c r="W42" s="626">
        <v>1</v>
      </c>
      <c r="X42" s="626"/>
      <c r="Y42" s="626">
        <v>1</v>
      </c>
      <c r="Z42" s="626">
        <v>1</v>
      </c>
      <c r="AA42" s="626"/>
      <c r="AC42" s="615" t="s">
        <v>3412</v>
      </c>
      <c r="AH42" s="626">
        <v>300</v>
      </c>
      <c r="AI42" s="626">
        <v>1200</v>
      </c>
      <c r="AJ42" s="625"/>
      <c r="AK42" s="625"/>
      <c r="AL42" s="625">
        <v>1</v>
      </c>
      <c r="AM42" s="624">
        <v>28</v>
      </c>
      <c r="AN42" s="621" t="e">
        <f t="shared" ca="1" si="0"/>
        <v>#NAME?</v>
      </c>
      <c r="AO42" s="623">
        <v>18</v>
      </c>
      <c r="AP42" s="623" t="e">
        <f t="shared" ca="1" si="1"/>
        <v>#NAME?</v>
      </c>
      <c r="AQ42" s="623">
        <v>24</v>
      </c>
      <c r="AR42" s="623" t="e">
        <f t="shared" ca="1" si="2"/>
        <v>#NAME?</v>
      </c>
      <c r="AS42" s="623">
        <v>19</v>
      </c>
      <c r="AT42" s="623" t="e">
        <f t="shared" ca="1" si="3"/>
        <v>#NAME?</v>
      </c>
      <c r="AU42" s="623">
        <v>30</v>
      </c>
      <c r="AV42" s="620" t="e">
        <f t="shared" ca="1" si="4"/>
        <v>#NAME?</v>
      </c>
      <c r="AW42" s="622">
        <v>19.5</v>
      </c>
      <c r="AX42" s="782" t="e">
        <f t="shared" ca="1" si="5"/>
        <v>#NAME?</v>
      </c>
      <c r="AY42" s="621">
        <v>37</v>
      </c>
      <c r="AZ42" s="782" t="e">
        <f t="shared" ca="1" si="6"/>
        <v>#NAME?</v>
      </c>
      <c r="BA42" s="620">
        <v>24.5</v>
      </c>
      <c r="BB42" s="782" t="e">
        <f t="shared" ca="1" si="7"/>
        <v>#NAME?</v>
      </c>
      <c r="BC42" s="504">
        <v>2499.5</v>
      </c>
      <c r="BD42" s="783" t="e">
        <f t="shared" ca="1" si="8"/>
        <v>#NAME?</v>
      </c>
      <c r="BE42" s="470"/>
      <c r="BF42" s="626" t="s">
        <v>1122</v>
      </c>
      <c r="BG42" s="626"/>
    </row>
    <row r="43" spans="1:59">
      <c r="A43" s="558" t="s">
        <v>3273</v>
      </c>
      <c r="C43" s="615" t="s">
        <v>3401</v>
      </c>
      <c r="D43" s="626">
        <v>42</v>
      </c>
      <c r="E43" s="642" t="s">
        <v>1117</v>
      </c>
      <c r="F43" s="628">
        <v>40346</v>
      </c>
      <c r="G43" s="626"/>
      <c r="H43" s="626">
        <v>1</v>
      </c>
      <c r="I43" s="626"/>
      <c r="J43" s="626"/>
      <c r="K43" s="626">
        <v>1</v>
      </c>
      <c r="L43" s="626">
        <v>174</v>
      </c>
      <c r="M43" s="626">
        <v>79</v>
      </c>
      <c r="N43" s="626">
        <v>225</v>
      </c>
      <c r="O43" s="643">
        <v>577</v>
      </c>
      <c r="P43" s="626"/>
      <c r="Q43" s="626">
        <v>1</v>
      </c>
      <c r="R43" s="626">
        <v>1</v>
      </c>
      <c r="S43" s="626"/>
      <c r="T43" s="626"/>
      <c r="U43" s="626">
        <v>1</v>
      </c>
      <c r="V43" s="626"/>
      <c r="W43" s="626">
        <v>1</v>
      </c>
      <c r="X43" s="626"/>
      <c r="Y43" s="626">
        <v>1</v>
      </c>
      <c r="Z43" s="626">
        <v>1</v>
      </c>
      <c r="AA43" s="626"/>
      <c r="AC43" s="615" t="s">
        <v>3412</v>
      </c>
      <c r="AH43" s="626">
        <v>300</v>
      </c>
      <c r="AI43" s="626">
        <v>950</v>
      </c>
      <c r="AJ43" s="625"/>
      <c r="AK43" s="625">
        <v>1</v>
      </c>
      <c r="AL43" s="625"/>
      <c r="AM43" s="624">
        <v>134</v>
      </c>
      <c r="AN43" s="621" t="e">
        <f t="shared" ca="1" si="0"/>
        <v>#NAME?</v>
      </c>
      <c r="AO43" s="261">
        <v>1363.5</v>
      </c>
      <c r="AP43" s="623" t="e">
        <f t="shared" ca="1" si="1"/>
        <v>#NAME?</v>
      </c>
      <c r="AQ43" s="623">
        <v>23.5</v>
      </c>
      <c r="AR43" s="623" t="e">
        <f t="shared" ca="1" si="2"/>
        <v>#NAME?</v>
      </c>
      <c r="AS43" s="623">
        <v>31</v>
      </c>
      <c r="AT43" s="623" t="e">
        <f t="shared" ca="1" si="3"/>
        <v>#NAME?</v>
      </c>
      <c r="AU43" s="623">
        <v>34.5</v>
      </c>
      <c r="AV43" s="620" t="e">
        <f t="shared" ca="1" si="4"/>
        <v>#NAME?</v>
      </c>
      <c r="AW43" s="622">
        <v>21.5</v>
      </c>
      <c r="AX43" s="782" t="e">
        <f t="shared" ca="1" si="5"/>
        <v>#NAME?</v>
      </c>
      <c r="AY43" s="621">
        <v>38</v>
      </c>
      <c r="AZ43" s="782" t="e">
        <f t="shared" ca="1" si="6"/>
        <v>#NAME?</v>
      </c>
      <c r="BA43" s="620">
        <v>19</v>
      </c>
      <c r="BB43" s="782" t="e">
        <f t="shared" ca="1" si="7"/>
        <v>#NAME?</v>
      </c>
      <c r="BC43" s="504">
        <v>1363</v>
      </c>
      <c r="BD43" s="783" t="e">
        <f t="shared" ca="1" si="8"/>
        <v>#NAME?</v>
      </c>
      <c r="BE43" s="618"/>
      <c r="BF43" s="626" t="s">
        <v>1123</v>
      </c>
      <c r="BG43" s="626"/>
    </row>
    <row r="44" spans="1:59">
      <c r="A44" s="558" t="s">
        <v>3273</v>
      </c>
      <c r="C44" s="615" t="s">
        <v>3401</v>
      </c>
      <c r="D44" s="626">
        <v>43</v>
      </c>
      <c r="E44" s="642" t="s">
        <v>1117</v>
      </c>
      <c r="F44" s="628">
        <v>40346</v>
      </c>
      <c r="G44" s="626">
        <v>1</v>
      </c>
      <c r="H44" s="626"/>
      <c r="I44" s="626"/>
      <c r="J44" s="626"/>
      <c r="K44" s="626">
        <v>1</v>
      </c>
      <c r="L44" s="626">
        <v>175</v>
      </c>
      <c r="M44" s="626">
        <v>76</v>
      </c>
      <c r="N44" s="626">
        <v>232</v>
      </c>
      <c r="O44" s="643">
        <v>851</v>
      </c>
      <c r="P44" s="626"/>
      <c r="Q44" s="626">
        <v>1</v>
      </c>
      <c r="R44" s="626"/>
      <c r="S44" s="626">
        <v>1</v>
      </c>
      <c r="T44" s="626"/>
      <c r="U44" s="626">
        <v>1</v>
      </c>
      <c r="V44" s="626"/>
      <c r="W44" s="626"/>
      <c r="X44" s="626">
        <v>1</v>
      </c>
      <c r="Y44" s="626">
        <v>1</v>
      </c>
      <c r="Z44" s="626"/>
      <c r="AA44" s="626">
        <v>1</v>
      </c>
      <c r="AC44" s="615" t="s">
        <v>3412</v>
      </c>
      <c r="AH44" s="626">
        <v>300</v>
      </c>
      <c r="AI44" s="626">
        <v>1000</v>
      </c>
      <c r="AJ44" s="625">
        <v>1</v>
      </c>
      <c r="AK44" s="625"/>
      <c r="AL44" s="625"/>
      <c r="AM44" s="265">
        <v>1571</v>
      </c>
      <c r="AN44" s="621" t="e">
        <f t="shared" ca="1" si="0"/>
        <v>#NAME?</v>
      </c>
      <c r="AO44" s="264">
        <v>6327</v>
      </c>
      <c r="AP44" s="623" t="e">
        <f t="shared" ca="1" si="1"/>
        <v>#NAME?</v>
      </c>
      <c r="AQ44" s="623">
        <v>36</v>
      </c>
      <c r="AR44" s="623" t="e">
        <f t="shared" ca="1" si="2"/>
        <v>#NAME?</v>
      </c>
      <c r="AS44" s="623">
        <v>23.5</v>
      </c>
      <c r="AT44" s="623" t="e">
        <f t="shared" ca="1" si="3"/>
        <v>#NAME?</v>
      </c>
      <c r="AU44" s="623">
        <v>39</v>
      </c>
      <c r="AV44" s="620" t="e">
        <f t="shared" ca="1" si="4"/>
        <v>#NAME?</v>
      </c>
      <c r="AW44" s="622">
        <v>18</v>
      </c>
      <c r="AX44" s="782" t="e">
        <f t="shared" ca="1" si="5"/>
        <v>#NAME?</v>
      </c>
      <c r="AY44" s="283">
        <v>2019</v>
      </c>
      <c r="AZ44" s="782" t="e">
        <f t="shared" ca="1" si="6"/>
        <v>#NAME?</v>
      </c>
      <c r="BA44" s="620">
        <v>33</v>
      </c>
      <c r="BB44" s="782" t="e">
        <f t="shared" ca="1" si="7"/>
        <v>#NAME?</v>
      </c>
      <c r="BC44" s="619">
        <v>776.5</v>
      </c>
      <c r="BD44" s="783" t="e">
        <f t="shared" ca="1" si="8"/>
        <v>#NAME?</v>
      </c>
      <c r="BE44" s="618"/>
      <c r="BF44" s="626" t="s">
        <v>1124</v>
      </c>
      <c r="BG44" s="626"/>
    </row>
    <row r="45" spans="1:59">
      <c r="A45" s="558" t="s">
        <v>3273</v>
      </c>
      <c r="C45" s="615" t="s">
        <v>3401</v>
      </c>
      <c r="D45" s="644">
        <v>44</v>
      </c>
      <c r="E45" s="646" t="s">
        <v>1117</v>
      </c>
      <c r="F45" s="628">
        <v>40346</v>
      </c>
      <c r="G45" s="644">
        <v>1</v>
      </c>
      <c r="H45" s="644"/>
      <c r="I45" s="644"/>
      <c r="J45" s="644"/>
      <c r="K45" s="644">
        <v>1</v>
      </c>
      <c r="L45" s="644">
        <v>172</v>
      </c>
      <c r="M45" s="644">
        <v>73</v>
      </c>
      <c r="N45" s="644">
        <v>222</v>
      </c>
      <c r="O45" s="645">
        <v>689</v>
      </c>
      <c r="P45" s="644"/>
      <c r="Q45" s="644">
        <v>1</v>
      </c>
      <c r="R45" s="644"/>
      <c r="S45" s="644">
        <v>1</v>
      </c>
      <c r="T45" s="644"/>
      <c r="U45" s="644">
        <v>1</v>
      </c>
      <c r="V45" s="644"/>
      <c r="W45" s="644"/>
      <c r="X45" s="644">
        <v>1</v>
      </c>
      <c r="Y45" s="644">
        <v>1</v>
      </c>
      <c r="Z45" s="644">
        <v>1</v>
      </c>
      <c r="AA45" s="644"/>
      <c r="AC45" s="615" t="s">
        <v>3412</v>
      </c>
      <c r="AH45" s="644">
        <v>300</v>
      </c>
      <c r="AI45" s="644">
        <v>1000</v>
      </c>
      <c r="AJ45" s="625"/>
      <c r="AK45" s="625">
        <v>1</v>
      </c>
      <c r="AL45" s="625"/>
      <c r="AM45" s="624">
        <v>150</v>
      </c>
      <c r="AN45" s="621" t="e">
        <f t="shared" ca="1" si="0"/>
        <v>#NAME?</v>
      </c>
      <c r="AO45" s="261">
        <v>1018</v>
      </c>
      <c r="AP45" s="623" t="e">
        <f t="shared" ca="1" si="1"/>
        <v>#NAME?</v>
      </c>
      <c r="AQ45" s="623">
        <v>38</v>
      </c>
      <c r="AR45" s="623" t="e">
        <f t="shared" ca="1" si="2"/>
        <v>#NAME?</v>
      </c>
      <c r="AS45" s="623">
        <v>37</v>
      </c>
      <c r="AT45" s="623" t="e">
        <f t="shared" ca="1" si="3"/>
        <v>#NAME?</v>
      </c>
      <c r="AU45" s="623">
        <v>42</v>
      </c>
      <c r="AV45" s="620" t="e">
        <f t="shared" ca="1" si="4"/>
        <v>#NAME?</v>
      </c>
      <c r="AW45" s="622">
        <v>26</v>
      </c>
      <c r="AX45" s="782" t="e">
        <f t="shared" ca="1" si="5"/>
        <v>#NAME?</v>
      </c>
      <c r="AY45" s="621">
        <v>40.5</v>
      </c>
      <c r="AZ45" s="782" t="e">
        <f t="shared" ca="1" si="6"/>
        <v>#NAME?</v>
      </c>
      <c r="BA45" s="620">
        <v>33</v>
      </c>
      <c r="BB45" s="782" t="e">
        <f t="shared" ca="1" si="7"/>
        <v>#NAME?</v>
      </c>
      <c r="BC45" s="619">
        <v>488.5</v>
      </c>
      <c r="BD45" s="783" t="e">
        <f t="shared" ca="1" si="8"/>
        <v>#NAME?</v>
      </c>
      <c r="BE45" s="470"/>
      <c r="BF45" s="644" t="s">
        <v>1125</v>
      </c>
      <c r="BG45" s="644" t="s">
        <v>1126</v>
      </c>
    </row>
    <row r="46" spans="1:59">
      <c r="A46" s="558" t="s">
        <v>3273</v>
      </c>
      <c r="C46" s="615" t="s">
        <v>3401</v>
      </c>
      <c r="D46" s="626">
        <v>45</v>
      </c>
      <c r="E46" s="642" t="s">
        <v>1117</v>
      </c>
      <c r="F46" s="628">
        <v>40346</v>
      </c>
      <c r="G46" s="626">
        <v>1</v>
      </c>
      <c r="H46" s="626"/>
      <c r="I46" s="626"/>
      <c r="J46" s="626"/>
      <c r="K46" s="626">
        <v>1</v>
      </c>
      <c r="L46" s="626">
        <v>170</v>
      </c>
      <c r="M46" s="626">
        <v>71</v>
      </c>
      <c r="N46" s="626">
        <v>222</v>
      </c>
      <c r="O46" s="643">
        <v>580</v>
      </c>
      <c r="P46" s="626"/>
      <c r="Q46" s="626">
        <v>1</v>
      </c>
      <c r="R46" s="626"/>
      <c r="S46" s="626">
        <v>1</v>
      </c>
      <c r="T46" s="626"/>
      <c r="U46" s="626">
        <v>1</v>
      </c>
      <c r="V46" s="626"/>
      <c r="W46" s="626"/>
      <c r="X46" s="626">
        <v>1</v>
      </c>
      <c r="Y46" s="626">
        <v>1</v>
      </c>
      <c r="Z46" s="626">
        <v>1</v>
      </c>
      <c r="AA46" s="626"/>
      <c r="AC46" s="615" t="s">
        <v>3412</v>
      </c>
      <c r="AH46" s="626">
        <v>300</v>
      </c>
      <c r="AI46" s="626">
        <v>1000</v>
      </c>
      <c r="AJ46" s="625"/>
      <c r="AK46" s="625">
        <v>1</v>
      </c>
      <c r="AL46" s="625"/>
      <c r="AM46" s="265">
        <v>1692</v>
      </c>
      <c r="AN46" s="621" t="e">
        <f t="shared" ca="1" si="0"/>
        <v>#NAME?</v>
      </c>
      <c r="AO46" s="261">
        <v>4773</v>
      </c>
      <c r="AP46" s="623" t="e">
        <f t="shared" ca="1" si="1"/>
        <v>#NAME?</v>
      </c>
      <c r="AQ46" s="623">
        <v>46</v>
      </c>
      <c r="AR46" s="623" t="e">
        <f t="shared" ca="1" si="2"/>
        <v>#NAME?</v>
      </c>
      <c r="AS46" s="623">
        <v>40</v>
      </c>
      <c r="AT46" s="623" t="e">
        <f t="shared" ca="1" si="3"/>
        <v>#NAME?</v>
      </c>
      <c r="AU46" s="623">
        <v>57</v>
      </c>
      <c r="AV46" s="620" t="e">
        <f t="shared" ca="1" si="4"/>
        <v>#NAME?</v>
      </c>
      <c r="AW46" s="622">
        <v>21</v>
      </c>
      <c r="AX46" s="782" t="e">
        <f t="shared" ca="1" si="5"/>
        <v>#NAME?</v>
      </c>
      <c r="AY46" s="621">
        <v>69</v>
      </c>
      <c r="AZ46" s="782" t="e">
        <f t="shared" ca="1" si="6"/>
        <v>#NAME?</v>
      </c>
      <c r="BA46" s="620">
        <v>23</v>
      </c>
      <c r="BB46" s="782" t="e">
        <f t="shared" ca="1" si="7"/>
        <v>#NAME?</v>
      </c>
      <c r="BC46" s="504">
        <v>2548</v>
      </c>
      <c r="BD46" s="783" t="e">
        <f t="shared" ca="1" si="8"/>
        <v>#NAME?</v>
      </c>
      <c r="BE46" s="470"/>
      <c r="BF46" s="626" t="s">
        <v>1127</v>
      </c>
      <c r="BG46" s="626"/>
    </row>
    <row r="47" spans="1:59">
      <c r="A47" s="558" t="s">
        <v>3273</v>
      </c>
      <c r="C47" s="615" t="s">
        <v>3401</v>
      </c>
      <c r="D47" s="626">
        <v>46</v>
      </c>
      <c r="E47" s="642" t="s">
        <v>1117</v>
      </c>
      <c r="F47" s="628">
        <v>40346</v>
      </c>
      <c r="G47" s="626">
        <v>1</v>
      </c>
      <c r="H47" s="626"/>
      <c r="I47" s="626"/>
      <c r="J47" s="626"/>
      <c r="K47" s="626">
        <v>1</v>
      </c>
      <c r="L47" s="626">
        <v>171</v>
      </c>
      <c r="M47" s="626">
        <v>77</v>
      </c>
      <c r="N47" s="626">
        <v>228</v>
      </c>
      <c r="O47" s="643">
        <v>808</v>
      </c>
      <c r="P47" s="626"/>
      <c r="Q47" s="626">
        <v>1</v>
      </c>
      <c r="R47" s="626"/>
      <c r="S47" s="626">
        <v>1</v>
      </c>
      <c r="T47" s="626"/>
      <c r="U47" s="626">
        <v>1</v>
      </c>
      <c r="V47" s="626"/>
      <c r="W47" s="626"/>
      <c r="X47" s="626">
        <v>1</v>
      </c>
      <c r="Y47" s="626">
        <v>1</v>
      </c>
      <c r="Z47" s="626">
        <v>1</v>
      </c>
      <c r="AA47" s="626"/>
      <c r="AC47" s="615" t="s">
        <v>3412</v>
      </c>
      <c r="AH47" s="626">
        <v>300</v>
      </c>
      <c r="AI47" s="626">
        <v>1000</v>
      </c>
      <c r="AJ47" s="625"/>
      <c r="AK47" s="625">
        <v>1</v>
      </c>
      <c r="AL47" s="625"/>
      <c r="AM47" s="265">
        <v>399</v>
      </c>
      <c r="AN47" s="621" t="e">
        <f t="shared" ca="1" si="0"/>
        <v>#NAME?</v>
      </c>
      <c r="AO47" s="261">
        <v>1693</v>
      </c>
      <c r="AP47" s="623" t="e">
        <f t="shared" ca="1" si="1"/>
        <v>#NAME?</v>
      </c>
      <c r="AQ47" s="623">
        <v>21</v>
      </c>
      <c r="AR47" s="623" t="e">
        <f t="shared" ca="1" si="2"/>
        <v>#NAME?</v>
      </c>
      <c r="AS47" s="623">
        <v>37</v>
      </c>
      <c r="AT47" s="623" t="e">
        <f t="shared" ca="1" si="3"/>
        <v>#NAME?</v>
      </c>
      <c r="AU47" s="623">
        <v>28</v>
      </c>
      <c r="AV47" s="620" t="e">
        <f t="shared" ca="1" si="4"/>
        <v>#NAME?</v>
      </c>
      <c r="AW47" s="266">
        <v>139</v>
      </c>
      <c r="AX47" s="782" t="e">
        <f t="shared" ca="1" si="5"/>
        <v>#NAME?</v>
      </c>
      <c r="AY47" s="283">
        <v>339.5</v>
      </c>
      <c r="AZ47" s="782" t="e">
        <f t="shared" ca="1" si="6"/>
        <v>#NAME?</v>
      </c>
      <c r="BA47" s="269">
        <v>199</v>
      </c>
      <c r="BB47" s="782" t="e">
        <f t="shared" ca="1" si="7"/>
        <v>#NAME?</v>
      </c>
      <c r="BC47" s="619">
        <v>623.5</v>
      </c>
      <c r="BD47" s="783" t="e">
        <f t="shared" ca="1" si="8"/>
        <v>#NAME?</v>
      </c>
      <c r="BE47" s="470"/>
      <c r="BF47" s="626" t="s">
        <v>1128</v>
      </c>
      <c r="BG47" s="626"/>
    </row>
    <row r="48" spans="1:59">
      <c r="A48" s="558" t="s">
        <v>3273</v>
      </c>
      <c r="C48" s="615" t="s">
        <v>3401</v>
      </c>
      <c r="D48" s="626">
        <v>47</v>
      </c>
      <c r="E48" s="642" t="s">
        <v>1117</v>
      </c>
      <c r="F48" s="628">
        <v>40346</v>
      </c>
      <c r="G48" s="626"/>
      <c r="H48" s="626">
        <v>1</v>
      </c>
      <c r="I48" s="626"/>
      <c r="J48" s="626"/>
      <c r="K48" s="626">
        <v>1</v>
      </c>
      <c r="L48" s="626">
        <v>164</v>
      </c>
      <c r="M48" s="626">
        <v>74</v>
      </c>
      <c r="N48" s="626">
        <v>218</v>
      </c>
      <c r="O48" s="643">
        <v>562</v>
      </c>
      <c r="P48" s="626"/>
      <c r="Q48" s="626">
        <v>1</v>
      </c>
      <c r="R48" s="626">
        <v>1</v>
      </c>
      <c r="S48" s="626"/>
      <c r="T48" s="626"/>
      <c r="U48" s="626">
        <v>1</v>
      </c>
      <c r="V48" s="626"/>
      <c r="W48" s="626">
        <v>1</v>
      </c>
      <c r="X48" s="626"/>
      <c r="Y48" s="626">
        <v>1</v>
      </c>
      <c r="Z48" s="626">
        <v>1</v>
      </c>
      <c r="AA48" s="626"/>
      <c r="AC48" s="615" t="s">
        <v>3412</v>
      </c>
      <c r="AH48" s="626">
        <v>300</v>
      </c>
      <c r="AI48" s="626">
        <v>950</v>
      </c>
      <c r="AJ48" s="625"/>
      <c r="AK48" s="625"/>
      <c r="AL48" s="625">
        <v>1</v>
      </c>
      <c r="AM48" s="624">
        <v>28</v>
      </c>
      <c r="AN48" s="621" t="e">
        <f t="shared" ca="1" si="0"/>
        <v>#NAME?</v>
      </c>
      <c r="AO48" s="623">
        <v>89.5</v>
      </c>
      <c r="AP48" s="623" t="e">
        <f t="shared" ca="1" si="1"/>
        <v>#NAME?</v>
      </c>
      <c r="AQ48" s="623">
        <v>21</v>
      </c>
      <c r="AR48" s="623" t="e">
        <f t="shared" ca="1" si="2"/>
        <v>#NAME?</v>
      </c>
      <c r="AS48" s="623">
        <v>32</v>
      </c>
      <c r="AT48" s="623" t="e">
        <f t="shared" ca="1" si="3"/>
        <v>#NAME?</v>
      </c>
      <c r="AU48" s="623">
        <v>38</v>
      </c>
      <c r="AV48" s="620" t="e">
        <f t="shared" ca="1" si="4"/>
        <v>#NAME?</v>
      </c>
      <c r="AW48" s="622">
        <v>23</v>
      </c>
      <c r="AX48" s="782" t="e">
        <f t="shared" ca="1" si="5"/>
        <v>#NAME?</v>
      </c>
      <c r="AY48" s="621">
        <v>195.5</v>
      </c>
      <c r="AZ48" s="782" t="e">
        <f t="shared" ca="1" si="6"/>
        <v>#NAME?</v>
      </c>
      <c r="BA48" s="620">
        <v>41</v>
      </c>
      <c r="BB48" s="782" t="e">
        <f t="shared" ca="1" si="7"/>
        <v>#NAME?</v>
      </c>
      <c r="BC48" s="504">
        <v>1183</v>
      </c>
      <c r="BD48" s="783" t="e">
        <f t="shared" ca="1" si="8"/>
        <v>#NAME?</v>
      </c>
      <c r="BE48" s="618"/>
      <c r="BF48" s="626" t="s">
        <v>1129</v>
      </c>
      <c r="BG48" s="626"/>
    </row>
    <row r="49" spans="1:59">
      <c r="A49" s="558" t="s">
        <v>3273</v>
      </c>
      <c r="C49" s="615" t="s">
        <v>3401</v>
      </c>
      <c r="D49" s="626">
        <v>48</v>
      </c>
      <c r="E49" s="642" t="s">
        <v>1117</v>
      </c>
      <c r="F49" s="628">
        <v>40346</v>
      </c>
      <c r="G49" s="626">
        <v>1</v>
      </c>
      <c r="H49" s="626"/>
      <c r="I49" s="626"/>
      <c r="J49" s="626"/>
      <c r="K49" s="626">
        <v>1</v>
      </c>
      <c r="L49" s="626">
        <v>175</v>
      </c>
      <c r="M49" s="626">
        <v>78</v>
      </c>
      <c r="N49" s="626">
        <v>230</v>
      </c>
      <c r="O49" s="643">
        <v>685</v>
      </c>
      <c r="P49" s="626"/>
      <c r="Q49" s="626">
        <v>1</v>
      </c>
      <c r="R49" s="626"/>
      <c r="S49" s="626">
        <v>1</v>
      </c>
      <c r="T49" s="626"/>
      <c r="U49" s="626">
        <v>1</v>
      </c>
      <c r="V49" s="626"/>
      <c r="W49" s="626"/>
      <c r="X49" s="626">
        <v>1</v>
      </c>
      <c r="Y49" s="626">
        <v>1</v>
      </c>
      <c r="Z49" s="626">
        <v>1</v>
      </c>
      <c r="AA49" s="626"/>
      <c r="AC49" s="615" t="s">
        <v>3412</v>
      </c>
      <c r="AH49" s="626">
        <v>300</v>
      </c>
      <c r="AI49" s="626">
        <v>1150</v>
      </c>
      <c r="AJ49" s="625"/>
      <c r="AK49" s="625">
        <v>1</v>
      </c>
      <c r="AL49" s="625"/>
      <c r="AM49" s="624">
        <v>96</v>
      </c>
      <c r="AN49" s="621" t="e">
        <f t="shared" ca="1" si="0"/>
        <v>#NAME?</v>
      </c>
      <c r="AO49" s="261">
        <v>694.5</v>
      </c>
      <c r="AP49" s="623" t="e">
        <f t="shared" ca="1" si="1"/>
        <v>#NAME?</v>
      </c>
      <c r="AQ49" s="623">
        <v>15</v>
      </c>
      <c r="AR49" s="623" t="e">
        <f t="shared" ca="1" si="2"/>
        <v>#NAME?</v>
      </c>
      <c r="AS49" s="623">
        <v>34</v>
      </c>
      <c r="AT49" s="623" t="e">
        <f t="shared" ca="1" si="3"/>
        <v>#NAME?</v>
      </c>
      <c r="AU49" s="623">
        <v>32.5</v>
      </c>
      <c r="AV49" s="620" t="e">
        <f t="shared" ca="1" si="4"/>
        <v>#NAME?</v>
      </c>
      <c r="AW49" s="622">
        <v>17</v>
      </c>
      <c r="AX49" s="782" t="e">
        <f t="shared" ca="1" si="5"/>
        <v>#NAME?</v>
      </c>
      <c r="AY49" s="621">
        <v>121</v>
      </c>
      <c r="AZ49" s="782" t="e">
        <f t="shared" ca="1" si="6"/>
        <v>#NAME?</v>
      </c>
      <c r="BA49" s="620">
        <v>37</v>
      </c>
      <c r="BB49" s="782" t="e">
        <f t="shared" ca="1" si="7"/>
        <v>#NAME?</v>
      </c>
      <c r="BC49" s="504">
        <v>2183.5</v>
      </c>
      <c r="BD49" s="783" t="e">
        <f t="shared" ca="1" si="8"/>
        <v>#NAME?</v>
      </c>
      <c r="BE49" s="470"/>
      <c r="BF49" s="626" t="s">
        <v>1130</v>
      </c>
      <c r="BG49" s="626"/>
    </row>
    <row r="50" spans="1:59">
      <c r="A50" s="558" t="s">
        <v>3273</v>
      </c>
      <c r="C50" s="615" t="s">
        <v>3401</v>
      </c>
      <c r="D50" s="626">
        <v>49</v>
      </c>
      <c r="E50" s="642" t="s">
        <v>1117</v>
      </c>
      <c r="F50" s="628">
        <v>40346</v>
      </c>
      <c r="G50" s="626"/>
      <c r="H50" s="626">
        <v>1</v>
      </c>
      <c r="I50" s="626"/>
      <c r="J50" s="626"/>
      <c r="K50" s="626">
        <v>1</v>
      </c>
      <c r="L50" s="626">
        <v>166</v>
      </c>
      <c r="M50" s="626">
        <v>72</v>
      </c>
      <c r="N50" s="626">
        <v>210</v>
      </c>
      <c r="O50" s="643">
        <v>467</v>
      </c>
      <c r="P50" s="626"/>
      <c r="Q50" s="626">
        <v>1</v>
      </c>
      <c r="R50" s="626">
        <v>1</v>
      </c>
      <c r="S50" s="626"/>
      <c r="T50" s="626"/>
      <c r="U50" s="626">
        <v>1</v>
      </c>
      <c r="V50" s="626"/>
      <c r="W50" s="626">
        <v>1</v>
      </c>
      <c r="X50" s="626"/>
      <c r="Y50" s="626">
        <v>1</v>
      </c>
      <c r="Z50" s="626">
        <v>1</v>
      </c>
      <c r="AA50" s="626"/>
      <c r="AC50" s="615" t="s">
        <v>3412</v>
      </c>
      <c r="AH50" s="626">
        <v>300</v>
      </c>
      <c r="AI50" s="626">
        <v>950</v>
      </c>
      <c r="AJ50" s="625"/>
      <c r="AK50" s="625"/>
      <c r="AL50" s="625">
        <v>1</v>
      </c>
      <c r="AM50" s="624">
        <v>32</v>
      </c>
      <c r="AN50" s="621" t="e">
        <f t="shared" ca="1" si="0"/>
        <v>#NAME?</v>
      </c>
      <c r="AO50" s="623">
        <v>21</v>
      </c>
      <c r="AP50" s="623" t="e">
        <f t="shared" ca="1" si="1"/>
        <v>#NAME?</v>
      </c>
      <c r="AQ50" s="623">
        <v>20</v>
      </c>
      <c r="AR50" s="623" t="e">
        <f t="shared" ca="1" si="2"/>
        <v>#NAME?</v>
      </c>
      <c r="AS50" s="623">
        <v>28</v>
      </c>
      <c r="AT50" s="623" t="e">
        <f t="shared" ca="1" si="3"/>
        <v>#NAME?</v>
      </c>
      <c r="AU50" s="623">
        <v>40</v>
      </c>
      <c r="AV50" s="620" t="e">
        <f t="shared" ca="1" si="4"/>
        <v>#NAME?</v>
      </c>
      <c r="AW50" s="622">
        <v>28</v>
      </c>
      <c r="AX50" s="782" t="e">
        <f t="shared" ca="1" si="5"/>
        <v>#NAME?</v>
      </c>
      <c r="AY50" s="621">
        <v>63</v>
      </c>
      <c r="AZ50" s="782" t="e">
        <f t="shared" ca="1" si="6"/>
        <v>#NAME?</v>
      </c>
      <c r="BA50" s="620">
        <v>31</v>
      </c>
      <c r="BB50" s="782" t="e">
        <f t="shared" ca="1" si="7"/>
        <v>#NAME?</v>
      </c>
      <c r="BC50" s="504">
        <v>3063.5</v>
      </c>
      <c r="BD50" s="783" t="e">
        <f t="shared" ca="1" si="8"/>
        <v>#NAME?</v>
      </c>
      <c r="BE50" s="618"/>
      <c r="BF50" s="626" t="s">
        <v>1131</v>
      </c>
      <c r="BG50" s="626"/>
    </row>
    <row r="51" spans="1:59">
      <c r="A51" s="558" t="s">
        <v>3273</v>
      </c>
      <c r="C51" s="615" t="s">
        <v>3401</v>
      </c>
      <c r="D51" s="626">
        <v>50</v>
      </c>
      <c r="E51" s="642" t="s">
        <v>1117</v>
      </c>
      <c r="F51" s="628">
        <v>40346</v>
      </c>
      <c r="G51" s="626"/>
      <c r="H51" s="626">
        <v>1</v>
      </c>
      <c r="I51" s="626"/>
      <c r="J51" s="626"/>
      <c r="K51" s="626">
        <v>1</v>
      </c>
      <c r="L51" s="626">
        <v>177</v>
      </c>
      <c r="M51" s="626">
        <v>73</v>
      </c>
      <c r="N51" s="626">
        <v>221</v>
      </c>
      <c r="O51" s="643">
        <v>662</v>
      </c>
      <c r="P51" s="626"/>
      <c r="Q51" s="626">
        <v>1</v>
      </c>
      <c r="R51" s="626">
        <v>1</v>
      </c>
      <c r="S51" s="626"/>
      <c r="T51" s="626"/>
      <c r="U51" s="626">
        <v>1</v>
      </c>
      <c r="V51" s="626"/>
      <c r="W51" s="626">
        <v>1</v>
      </c>
      <c r="X51" s="626"/>
      <c r="Y51" s="626">
        <v>1</v>
      </c>
      <c r="Z51" s="626"/>
      <c r="AA51" s="626">
        <v>1</v>
      </c>
      <c r="AC51" s="615" t="s">
        <v>3412</v>
      </c>
      <c r="AH51" s="626">
        <v>300</v>
      </c>
      <c r="AI51" s="626">
        <v>800</v>
      </c>
      <c r="AJ51" s="625"/>
      <c r="AK51" s="625"/>
      <c r="AL51" s="625">
        <v>1</v>
      </c>
      <c r="AM51" s="624">
        <v>27</v>
      </c>
      <c r="AN51" s="621" t="e">
        <f t="shared" ca="1" si="0"/>
        <v>#NAME?</v>
      </c>
      <c r="AO51" s="623">
        <v>35</v>
      </c>
      <c r="AP51" s="623" t="e">
        <f t="shared" ca="1" si="1"/>
        <v>#NAME?</v>
      </c>
      <c r="AQ51" s="623">
        <v>19</v>
      </c>
      <c r="AR51" s="623" t="e">
        <f t="shared" ca="1" si="2"/>
        <v>#NAME?</v>
      </c>
      <c r="AS51" s="623">
        <v>24</v>
      </c>
      <c r="AT51" s="623" t="e">
        <f t="shared" ca="1" si="3"/>
        <v>#NAME?</v>
      </c>
      <c r="AU51" s="623">
        <v>29</v>
      </c>
      <c r="AV51" s="620" t="e">
        <f t="shared" ca="1" si="4"/>
        <v>#NAME?</v>
      </c>
      <c r="AW51" s="622">
        <v>14</v>
      </c>
      <c r="AX51" s="782" t="e">
        <f t="shared" ca="1" si="5"/>
        <v>#NAME?</v>
      </c>
      <c r="AY51" s="621">
        <v>71</v>
      </c>
      <c r="AZ51" s="782" t="e">
        <f t="shared" ca="1" si="6"/>
        <v>#NAME?</v>
      </c>
      <c r="BA51" s="620">
        <v>22</v>
      </c>
      <c r="BB51" s="782" t="e">
        <f t="shared" ca="1" si="7"/>
        <v>#NAME?</v>
      </c>
      <c r="BC51" s="619">
        <v>978</v>
      </c>
      <c r="BD51" s="783" t="e">
        <f t="shared" ca="1" si="8"/>
        <v>#NAME?</v>
      </c>
      <c r="BE51" s="618"/>
      <c r="BF51" s="626" t="s">
        <v>1132</v>
      </c>
      <c r="BG51" s="626"/>
    </row>
    <row r="52" spans="1:59">
      <c r="A52" s="558" t="s">
        <v>3273</v>
      </c>
      <c r="C52" s="615" t="s">
        <v>3401</v>
      </c>
      <c r="D52" s="626">
        <v>51</v>
      </c>
      <c r="E52" s="642" t="s">
        <v>1117</v>
      </c>
      <c r="F52" s="628">
        <v>40346</v>
      </c>
      <c r="G52" s="626">
        <v>1</v>
      </c>
      <c r="H52" s="626"/>
      <c r="I52" s="626"/>
      <c r="J52" s="626">
        <v>1</v>
      </c>
      <c r="K52" s="626"/>
      <c r="L52" s="626">
        <v>142</v>
      </c>
      <c r="M52" s="626">
        <v>60</v>
      </c>
      <c r="N52" s="626">
        <v>171</v>
      </c>
      <c r="O52" s="643">
        <v>261</v>
      </c>
      <c r="P52" s="626"/>
      <c r="Q52" s="626">
        <v>1</v>
      </c>
      <c r="R52" s="626"/>
      <c r="S52" s="626">
        <v>1</v>
      </c>
      <c r="T52" s="626"/>
      <c r="U52" s="626">
        <v>1</v>
      </c>
      <c r="V52" s="626"/>
      <c r="W52" s="626"/>
      <c r="X52" s="626">
        <v>1</v>
      </c>
      <c r="Y52" s="626">
        <v>1</v>
      </c>
      <c r="Z52" s="626"/>
      <c r="AA52" s="626">
        <v>1</v>
      </c>
      <c r="AC52" s="615" t="s">
        <v>3412</v>
      </c>
      <c r="AH52" s="626">
        <v>300</v>
      </c>
      <c r="AI52" s="626">
        <v>900</v>
      </c>
      <c r="AJ52" s="625"/>
      <c r="AK52" s="625">
        <v>1</v>
      </c>
      <c r="AL52" s="625"/>
      <c r="AM52" s="265">
        <v>218</v>
      </c>
      <c r="AN52" s="621" t="e">
        <f t="shared" ca="1" si="0"/>
        <v>#NAME?</v>
      </c>
      <c r="AO52" s="261">
        <v>3191.5</v>
      </c>
      <c r="AP52" s="623" t="e">
        <f t="shared" ca="1" si="1"/>
        <v>#NAME?</v>
      </c>
      <c r="AQ52" s="623">
        <v>19</v>
      </c>
      <c r="AR52" s="623" t="e">
        <f t="shared" ca="1" si="2"/>
        <v>#NAME?</v>
      </c>
      <c r="AS52" s="623">
        <v>22</v>
      </c>
      <c r="AT52" s="623" t="e">
        <f t="shared" ca="1" si="3"/>
        <v>#NAME?</v>
      </c>
      <c r="AU52" s="623">
        <v>39</v>
      </c>
      <c r="AV52" s="620" t="e">
        <f t="shared" ca="1" si="4"/>
        <v>#NAME?</v>
      </c>
      <c r="AW52" s="622">
        <v>17</v>
      </c>
      <c r="AX52" s="782" t="e">
        <f t="shared" ca="1" si="5"/>
        <v>#NAME?</v>
      </c>
      <c r="AY52" s="621">
        <v>29</v>
      </c>
      <c r="AZ52" s="782" t="e">
        <f t="shared" ca="1" si="6"/>
        <v>#NAME?</v>
      </c>
      <c r="BA52" s="620">
        <v>14.5</v>
      </c>
      <c r="BB52" s="782" t="e">
        <f t="shared" ca="1" si="7"/>
        <v>#NAME?</v>
      </c>
      <c r="BC52" s="619">
        <v>313.5</v>
      </c>
      <c r="BD52" s="783" t="e">
        <f t="shared" ca="1" si="8"/>
        <v>#NAME?</v>
      </c>
      <c r="BE52" s="470"/>
      <c r="BF52" s="626" t="s">
        <v>1133</v>
      </c>
      <c r="BG52" s="626"/>
    </row>
    <row r="53" spans="1:59">
      <c r="A53" s="558" t="s">
        <v>3273</v>
      </c>
      <c r="C53" s="615" t="s">
        <v>3401</v>
      </c>
      <c r="D53" s="626">
        <v>52</v>
      </c>
      <c r="E53" s="642" t="s">
        <v>1117</v>
      </c>
      <c r="F53" s="628">
        <v>40346</v>
      </c>
      <c r="G53" s="616"/>
      <c r="H53" s="616">
        <v>1</v>
      </c>
      <c r="I53" s="616"/>
      <c r="J53" s="616">
        <v>1</v>
      </c>
      <c r="K53" s="616"/>
      <c r="L53" s="616">
        <v>142</v>
      </c>
      <c r="M53" s="616">
        <v>58</v>
      </c>
      <c r="N53" s="616">
        <v>165</v>
      </c>
      <c r="O53" s="627">
        <v>202</v>
      </c>
      <c r="P53" s="616"/>
      <c r="Q53" s="626">
        <v>1</v>
      </c>
      <c r="R53" s="616"/>
      <c r="S53" s="616">
        <v>1</v>
      </c>
      <c r="T53" s="616"/>
      <c r="U53" s="626">
        <v>1</v>
      </c>
      <c r="V53" s="616"/>
      <c r="W53" s="626">
        <v>1</v>
      </c>
      <c r="X53" s="616"/>
      <c r="Y53" s="626">
        <v>1</v>
      </c>
      <c r="Z53" s="626">
        <v>1</v>
      </c>
      <c r="AA53" s="626"/>
      <c r="AC53" s="615" t="s">
        <v>3412</v>
      </c>
      <c r="AH53" s="626">
        <v>300</v>
      </c>
      <c r="AI53" s="626">
        <v>800</v>
      </c>
      <c r="AJ53" s="625"/>
      <c r="AK53" s="625"/>
      <c r="AL53" s="625">
        <v>1</v>
      </c>
      <c r="AM53" s="624">
        <v>20</v>
      </c>
      <c r="AN53" s="621" t="e">
        <f t="shared" ca="1" si="0"/>
        <v>#NAME?</v>
      </c>
      <c r="AO53" s="623">
        <v>19</v>
      </c>
      <c r="AP53" s="623" t="e">
        <f t="shared" ca="1" si="1"/>
        <v>#NAME?</v>
      </c>
      <c r="AQ53" s="623">
        <v>14</v>
      </c>
      <c r="AR53" s="623" t="e">
        <f t="shared" ca="1" si="2"/>
        <v>#NAME?</v>
      </c>
      <c r="AS53" s="623">
        <v>30</v>
      </c>
      <c r="AT53" s="623" t="e">
        <f t="shared" ca="1" si="3"/>
        <v>#NAME?</v>
      </c>
      <c r="AU53" s="623">
        <v>28</v>
      </c>
      <c r="AV53" s="620" t="e">
        <f t="shared" ca="1" si="4"/>
        <v>#NAME?</v>
      </c>
      <c r="AW53" s="622">
        <v>16</v>
      </c>
      <c r="AX53" s="782" t="e">
        <f t="shared" ca="1" si="5"/>
        <v>#NAME?</v>
      </c>
      <c r="AY53" s="621">
        <v>38</v>
      </c>
      <c r="AZ53" s="782" t="e">
        <f t="shared" ca="1" si="6"/>
        <v>#NAME?</v>
      </c>
      <c r="BA53" s="620">
        <v>17.5</v>
      </c>
      <c r="BB53" s="782" t="e">
        <f t="shared" ca="1" si="7"/>
        <v>#NAME?</v>
      </c>
      <c r="BC53" s="619">
        <v>395</v>
      </c>
      <c r="BD53" s="783" t="e">
        <f t="shared" ca="1" si="8"/>
        <v>#NAME?</v>
      </c>
      <c r="BE53" s="470"/>
      <c r="BF53" s="616" t="s">
        <v>1134</v>
      </c>
      <c r="BG53" s="616"/>
    </row>
    <row r="54" spans="1:59">
      <c r="A54" s="558" t="s">
        <v>3273</v>
      </c>
      <c r="C54" s="615" t="s">
        <v>3401</v>
      </c>
      <c r="D54" s="626">
        <v>53</v>
      </c>
      <c r="E54" s="642" t="s">
        <v>1117</v>
      </c>
      <c r="F54" s="628">
        <v>40346</v>
      </c>
      <c r="G54" s="616">
        <v>1</v>
      </c>
      <c r="H54" s="616"/>
      <c r="I54" s="616"/>
      <c r="J54" s="616">
        <v>1</v>
      </c>
      <c r="K54" s="616"/>
      <c r="L54" s="616">
        <v>137</v>
      </c>
      <c r="M54" s="616">
        <v>62</v>
      </c>
      <c r="N54" s="616">
        <v>167</v>
      </c>
      <c r="O54" s="627">
        <v>212</v>
      </c>
      <c r="P54" s="616"/>
      <c r="Q54" s="626">
        <v>1</v>
      </c>
      <c r="R54" s="616"/>
      <c r="S54" s="616">
        <v>1</v>
      </c>
      <c r="T54" s="616"/>
      <c r="U54" s="626">
        <v>1</v>
      </c>
      <c r="V54" s="616"/>
      <c r="W54" s="626">
        <v>1</v>
      </c>
      <c r="X54" s="616"/>
      <c r="Y54" s="626">
        <v>1</v>
      </c>
      <c r="Z54" s="626">
        <v>1</v>
      </c>
      <c r="AA54" s="626"/>
      <c r="AC54" s="615" t="s">
        <v>3412</v>
      </c>
      <c r="AH54" s="626">
        <v>300</v>
      </c>
      <c r="AI54" s="626">
        <v>900</v>
      </c>
      <c r="AJ54" s="625"/>
      <c r="AK54" s="625"/>
      <c r="AL54" s="625">
        <v>1</v>
      </c>
      <c r="AM54" s="624">
        <v>25</v>
      </c>
      <c r="AN54" s="621" t="e">
        <f t="shared" ca="1" si="0"/>
        <v>#NAME?</v>
      </c>
      <c r="AO54" s="623">
        <v>72</v>
      </c>
      <c r="AP54" s="623" t="e">
        <f t="shared" ca="1" si="1"/>
        <v>#NAME?</v>
      </c>
      <c r="AQ54" s="623">
        <v>16.5</v>
      </c>
      <c r="AR54" s="623" t="e">
        <f t="shared" ca="1" si="2"/>
        <v>#NAME?</v>
      </c>
      <c r="AS54" s="623">
        <v>20</v>
      </c>
      <c r="AT54" s="623" t="e">
        <f t="shared" ca="1" si="3"/>
        <v>#NAME?</v>
      </c>
      <c r="AU54" s="623">
        <v>25</v>
      </c>
      <c r="AV54" s="620" t="e">
        <f t="shared" ca="1" si="4"/>
        <v>#NAME?</v>
      </c>
      <c r="AW54" s="622">
        <v>14</v>
      </c>
      <c r="AX54" s="782" t="e">
        <f t="shared" ca="1" si="5"/>
        <v>#NAME?</v>
      </c>
      <c r="AY54" s="621">
        <v>29</v>
      </c>
      <c r="AZ54" s="782" t="e">
        <f t="shared" ca="1" si="6"/>
        <v>#NAME?</v>
      </c>
      <c r="BA54" s="620">
        <v>21</v>
      </c>
      <c r="BB54" s="782" t="e">
        <f t="shared" ca="1" si="7"/>
        <v>#NAME?</v>
      </c>
      <c r="BC54" s="619">
        <v>77</v>
      </c>
      <c r="BD54" s="783" t="e">
        <f t="shared" ca="1" si="8"/>
        <v>#NAME?</v>
      </c>
      <c r="BE54" s="470"/>
      <c r="BF54" s="616" t="s">
        <v>1135</v>
      </c>
      <c r="BG54" s="616"/>
    </row>
    <row r="55" spans="1:59">
      <c r="A55" s="558" t="s">
        <v>3273</v>
      </c>
      <c r="C55" s="615" t="s">
        <v>3401</v>
      </c>
      <c r="D55" s="626">
        <v>54</v>
      </c>
      <c r="E55" s="642" t="s">
        <v>1117</v>
      </c>
      <c r="F55" s="628">
        <v>40346</v>
      </c>
      <c r="G55" s="616"/>
      <c r="H55" s="616">
        <v>1</v>
      </c>
      <c r="I55" s="616"/>
      <c r="J55" s="616">
        <v>1</v>
      </c>
      <c r="K55" s="616"/>
      <c r="L55" s="616">
        <v>143</v>
      </c>
      <c r="M55" s="616">
        <v>62</v>
      </c>
      <c r="N55" s="616">
        <v>171</v>
      </c>
      <c r="O55" s="627">
        <v>213</v>
      </c>
      <c r="P55" s="616"/>
      <c r="Q55" s="626">
        <v>1</v>
      </c>
      <c r="R55" s="616"/>
      <c r="S55" s="616">
        <v>1</v>
      </c>
      <c r="T55" s="616"/>
      <c r="U55" s="626">
        <v>1</v>
      </c>
      <c r="V55" s="616"/>
      <c r="W55" s="626"/>
      <c r="X55" s="616">
        <v>1</v>
      </c>
      <c r="Y55" s="626">
        <v>1</v>
      </c>
      <c r="Z55" s="626"/>
      <c r="AA55" s="626">
        <v>1</v>
      </c>
      <c r="AC55" s="615" t="s">
        <v>3412</v>
      </c>
      <c r="AH55" s="626">
        <v>300</v>
      </c>
      <c r="AI55" s="626">
        <v>800</v>
      </c>
      <c r="AJ55" s="625"/>
      <c r="AK55" s="625"/>
      <c r="AL55" s="625">
        <v>1</v>
      </c>
      <c r="AM55" s="624">
        <v>22</v>
      </c>
      <c r="AN55" s="621" t="e">
        <f t="shared" ca="1" si="0"/>
        <v>#NAME?</v>
      </c>
      <c r="AO55" s="623">
        <v>26</v>
      </c>
      <c r="AP55" s="623" t="e">
        <f t="shared" ca="1" si="1"/>
        <v>#NAME?</v>
      </c>
      <c r="AQ55" s="623">
        <v>15</v>
      </c>
      <c r="AR55" s="623" t="e">
        <f t="shared" ca="1" si="2"/>
        <v>#NAME?</v>
      </c>
      <c r="AS55" s="623">
        <v>23</v>
      </c>
      <c r="AT55" s="623" t="e">
        <f t="shared" ca="1" si="3"/>
        <v>#NAME?</v>
      </c>
      <c r="AU55" s="623">
        <v>44</v>
      </c>
      <c r="AV55" s="620" t="e">
        <f t="shared" ca="1" si="4"/>
        <v>#NAME?</v>
      </c>
      <c r="AW55" s="622">
        <v>14</v>
      </c>
      <c r="AX55" s="782" t="e">
        <f t="shared" ca="1" si="5"/>
        <v>#NAME?</v>
      </c>
      <c r="AY55" s="621">
        <v>32.5</v>
      </c>
      <c r="AZ55" s="782" t="e">
        <f t="shared" ca="1" si="6"/>
        <v>#NAME?</v>
      </c>
      <c r="BA55" s="620">
        <v>23</v>
      </c>
      <c r="BB55" s="782" t="e">
        <f t="shared" ca="1" si="7"/>
        <v>#NAME?</v>
      </c>
      <c r="BC55" s="619">
        <v>455</v>
      </c>
      <c r="BD55" s="783" t="e">
        <f t="shared" ca="1" si="8"/>
        <v>#NAME?</v>
      </c>
      <c r="BE55" s="470"/>
      <c r="BF55" s="616" t="s">
        <v>1136</v>
      </c>
      <c r="BG55" s="616"/>
    </row>
    <row r="56" spans="1:59">
      <c r="A56" s="558" t="s">
        <v>3273</v>
      </c>
      <c r="C56" s="615" t="s">
        <v>3401</v>
      </c>
      <c r="D56" s="626">
        <v>55</v>
      </c>
      <c r="E56" s="629" t="s">
        <v>1137</v>
      </c>
      <c r="F56" s="628">
        <v>40347</v>
      </c>
      <c r="G56" s="616">
        <v>1</v>
      </c>
      <c r="H56" s="616"/>
      <c r="I56" s="616"/>
      <c r="J56" s="616"/>
      <c r="K56" s="616">
        <v>1</v>
      </c>
      <c r="L56" s="616">
        <v>171</v>
      </c>
      <c r="M56" s="616">
        <v>72</v>
      </c>
      <c r="N56" s="616">
        <v>203</v>
      </c>
      <c r="O56" s="627">
        <v>626</v>
      </c>
      <c r="P56" s="616"/>
      <c r="Q56" s="626">
        <v>1</v>
      </c>
      <c r="R56" s="616"/>
      <c r="S56" s="616">
        <v>1</v>
      </c>
      <c r="T56" s="616"/>
      <c r="U56" s="626">
        <v>1</v>
      </c>
      <c r="V56" s="616"/>
      <c r="W56" s="626">
        <v>1</v>
      </c>
      <c r="X56" s="616"/>
      <c r="Y56" s="626">
        <v>1</v>
      </c>
      <c r="Z56" s="626">
        <v>1</v>
      </c>
      <c r="AA56" s="626"/>
      <c r="AC56" s="615" t="s">
        <v>3412</v>
      </c>
      <c r="AH56" s="626">
        <v>300</v>
      </c>
      <c r="AI56" s="626">
        <v>1000</v>
      </c>
      <c r="AJ56" s="625"/>
      <c r="AK56" s="625">
        <v>1</v>
      </c>
      <c r="AL56" s="625"/>
      <c r="AM56" s="265">
        <v>270</v>
      </c>
      <c r="AN56" s="621" t="e">
        <f t="shared" ca="1" si="0"/>
        <v>#NAME?</v>
      </c>
      <c r="AO56" s="261">
        <v>1570</v>
      </c>
      <c r="AP56" s="623" t="e">
        <f t="shared" ca="1" si="1"/>
        <v>#NAME?</v>
      </c>
      <c r="AQ56" s="623">
        <v>24</v>
      </c>
      <c r="AR56" s="623" t="e">
        <f t="shared" ca="1" si="2"/>
        <v>#NAME?</v>
      </c>
      <c r="AS56" s="623">
        <v>22</v>
      </c>
      <c r="AT56" s="623" t="e">
        <f t="shared" ca="1" si="3"/>
        <v>#NAME?</v>
      </c>
      <c r="AU56" s="623">
        <v>27</v>
      </c>
      <c r="AV56" s="620" t="e">
        <f t="shared" ca="1" si="4"/>
        <v>#NAME?</v>
      </c>
      <c r="AW56" s="622">
        <v>23</v>
      </c>
      <c r="AX56" s="782" t="e">
        <f t="shared" ca="1" si="5"/>
        <v>#NAME?</v>
      </c>
      <c r="AY56" s="283">
        <v>349</v>
      </c>
      <c r="AZ56" s="782" t="e">
        <f t="shared" ca="1" si="6"/>
        <v>#NAME?</v>
      </c>
      <c r="BA56" s="620">
        <v>23</v>
      </c>
      <c r="BB56" s="782" t="e">
        <f t="shared" ca="1" si="7"/>
        <v>#NAME?</v>
      </c>
      <c r="BC56" s="619">
        <v>563.5</v>
      </c>
      <c r="BD56" s="783" t="e">
        <f t="shared" ca="1" si="8"/>
        <v>#NAME?</v>
      </c>
      <c r="BE56" s="470"/>
      <c r="BF56" s="616" t="s">
        <v>1138</v>
      </c>
      <c r="BG56" s="616"/>
    </row>
    <row r="57" spans="1:59">
      <c r="A57" s="558" t="s">
        <v>3273</v>
      </c>
      <c r="C57" s="615" t="s">
        <v>3401</v>
      </c>
      <c r="D57" s="626">
        <v>56</v>
      </c>
      <c r="E57" s="629" t="s">
        <v>1137</v>
      </c>
      <c r="F57" s="628">
        <v>40347</v>
      </c>
      <c r="G57" s="616"/>
      <c r="H57" s="616">
        <v>1</v>
      </c>
      <c r="I57" s="616"/>
      <c r="J57" s="616"/>
      <c r="K57" s="616">
        <v>1</v>
      </c>
      <c r="L57" s="616">
        <v>178</v>
      </c>
      <c r="M57" s="616">
        <v>80</v>
      </c>
      <c r="N57" s="616">
        <v>205</v>
      </c>
      <c r="O57" s="627">
        <v>647</v>
      </c>
      <c r="P57" s="616"/>
      <c r="Q57" s="626">
        <v>1</v>
      </c>
      <c r="R57" s="616">
        <v>1</v>
      </c>
      <c r="S57" s="616"/>
      <c r="T57" s="616"/>
      <c r="U57" s="626">
        <v>1</v>
      </c>
      <c r="V57" s="616"/>
      <c r="W57" s="626"/>
      <c r="X57" s="616">
        <v>1</v>
      </c>
      <c r="Y57" s="626">
        <v>1</v>
      </c>
      <c r="Z57" s="626">
        <v>1</v>
      </c>
      <c r="AA57" s="626"/>
      <c r="AC57" s="615" t="s">
        <v>3412</v>
      </c>
      <c r="AH57" s="626">
        <v>300</v>
      </c>
      <c r="AI57" s="626">
        <v>1000</v>
      </c>
      <c r="AJ57" s="625"/>
      <c r="AK57" s="625">
        <v>1</v>
      </c>
      <c r="AL57" s="625"/>
      <c r="AM57" s="265">
        <v>550.5</v>
      </c>
      <c r="AN57" s="621" t="e">
        <f t="shared" ca="1" si="0"/>
        <v>#NAME?</v>
      </c>
      <c r="AO57" s="261">
        <v>1650</v>
      </c>
      <c r="AP57" s="623" t="e">
        <f t="shared" ca="1" si="1"/>
        <v>#NAME?</v>
      </c>
      <c r="AQ57" s="623">
        <v>19</v>
      </c>
      <c r="AR57" s="623" t="e">
        <f t="shared" ca="1" si="2"/>
        <v>#NAME?</v>
      </c>
      <c r="AS57" s="623">
        <v>26</v>
      </c>
      <c r="AT57" s="623" t="e">
        <f t="shared" ca="1" si="3"/>
        <v>#NAME?</v>
      </c>
      <c r="AU57" s="623">
        <v>45</v>
      </c>
      <c r="AV57" s="620" t="e">
        <f t="shared" ca="1" si="4"/>
        <v>#NAME?</v>
      </c>
      <c r="AW57" s="622">
        <v>22.5</v>
      </c>
      <c r="AX57" s="782" t="e">
        <f t="shared" ca="1" si="5"/>
        <v>#NAME?</v>
      </c>
      <c r="AY57" s="621">
        <v>190</v>
      </c>
      <c r="AZ57" s="782" t="e">
        <f t="shared" ca="1" si="6"/>
        <v>#NAME?</v>
      </c>
      <c r="BA57" s="620">
        <v>41</v>
      </c>
      <c r="BB57" s="782" t="e">
        <f t="shared" ca="1" si="7"/>
        <v>#NAME?</v>
      </c>
      <c r="BC57" s="504">
        <v>1561.5</v>
      </c>
      <c r="BD57" s="783" t="e">
        <f t="shared" ca="1" si="8"/>
        <v>#NAME?</v>
      </c>
      <c r="BE57" s="470"/>
      <c r="BF57" s="616" t="s">
        <v>1139</v>
      </c>
      <c r="BG57" s="616"/>
    </row>
    <row r="58" spans="1:59">
      <c r="A58" s="558" t="s">
        <v>3273</v>
      </c>
      <c r="C58" s="615" t="s">
        <v>3401</v>
      </c>
      <c r="D58" s="626">
        <v>57</v>
      </c>
      <c r="E58" s="629" t="s">
        <v>1137</v>
      </c>
      <c r="F58" s="628">
        <v>40347</v>
      </c>
      <c r="G58" s="616">
        <v>1</v>
      </c>
      <c r="H58" s="616"/>
      <c r="I58" s="616"/>
      <c r="J58" s="616"/>
      <c r="K58" s="616">
        <v>1</v>
      </c>
      <c r="L58" s="616">
        <v>174</v>
      </c>
      <c r="M58" s="616">
        <v>67</v>
      </c>
      <c r="N58" s="616">
        <v>204</v>
      </c>
      <c r="O58" s="627">
        <v>728</v>
      </c>
      <c r="P58" s="616"/>
      <c r="Q58" s="626">
        <v>1</v>
      </c>
      <c r="R58" s="616"/>
      <c r="S58" s="616">
        <v>1</v>
      </c>
      <c r="T58" s="616"/>
      <c r="U58" s="626">
        <v>1</v>
      </c>
      <c r="V58" s="616"/>
      <c r="W58" s="616"/>
      <c r="X58" s="616">
        <v>1</v>
      </c>
      <c r="Y58" s="626">
        <v>1</v>
      </c>
      <c r="Z58" s="626"/>
      <c r="AA58" s="626">
        <v>1</v>
      </c>
      <c r="AC58" s="615" t="s">
        <v>3412</v>
      </c>
      <c r="AH58" s="626">
        <v>300</v>
      </c>
      <c r="AI58" s="626">
        <v>600</v>
      </c>
      <c r="AJ58" s="625"/>
      <c r="AK58" s="625">
        <v>1</v>
      </c>
      <c r="AL58" s="625"/>
      <c r="AM58" s="265">
        <v>828</v>
      </c>
      <c r="AN58" s="621" t="e">
        <f t="shared" ca="1" si="0"/>
        <v>#NAME?</v>
      </c>
      <c r="AO58" s="261">
        <v>2704</v>
      </c>
      <c r="AP58" s="623" t="e">
        <f t="shared" ca="1" si="1"/>
        <v>#NAME?</v>
      </c>
      <c r="AQ58" s="623">
        <v>38</v>
      </c>
      <c r="AR58" s="623" t="e">
        <f t="shared" ca="1" si="2"/>
        <v>#NAME?</v>
      </c>
      <c r="AS58" s="623">
        <v>72</v>
      </c>
      <c r="AT58" s="623" t="e">
        <f t="shared" ca="1" si="3"/>
        <v>#NAME?</v>
      </c>
      <c r="AU58" s="623">
        <v>76</v>
      </c>
      <c r="AV58" s="620" t="e">
        <f t="shared" ca="1" si="4"/>
        <v>#NAME?</v>
      </c>
      <c r="AW58" s="622">
        <v>40.5</v>
      </c>
      <c r="AX58" s="782" t="e">
        <f t="shared" ca="1" si="5"/>
        <v>#NAME?</v>
      </c>
      <c r="AY58" s="283">
        <v>760.5</v>
      </c>
      <c r="AZ58" s="782" t="e">
        <f t="shared" ca="1" si="6"/>
        <v>#NAME?</v>
      </c>
      <c r="BA58" s="269">
        <v>302</v>
      </c>
      <c r="BB58" s="782" t="e">
        <f t="shared" ca="1" si="7"/>
        <v>#NAME?</v>
      </c>
      <c r="BC58" s="504">
        <v>2120</v>
      </c>
      <c r="BD58" s="783" t="e">
        <f t="shared" ca="1" si="8"/>
        <v>#NAME?</v>
      </c>
      <c r="BE58" s="470"/>
      <c r="BF58" s="616" t="s">
        <v>1140</v>
      </c>
      <c r="BG58" s="616"/>
    </row>
    <row r="59" spans="1:59">
      <c r="A59" s="558" t="s">
        <v>3273</v>
      </c>
      <c r="C59" s="615" t="s">
        <v>3401</v>
      </c>
      <c r="D59" s="626">
        <v>58</v>
      </c>
      <c r="E59" s="629" t="s">
        <v>1137</v>
      </c>
      <c r="F59" s="628">
        <v>40347</v>
      </c>
      <c r="G59" s="616"/>
      <c r="H59" s="616">
        <v>1</v>
      </c>
      <c r="I59" s="616"/>
      <c r="J59" s="616"/>
      <c r="K59" s="616">
        <v>1</v>
      </c>
      <c r="L59" s="616">
        <v>169</v>
      </c>
      <c r="M59" s="616">
        <v>68</v>
      </c>
      <c r="N59" s="616">
        <v>185</v>
      </c>
      <c r="O59" s="627">
        <v>506</v>
      </c>
      <c r="P59" s="616"/>
      <c r="Q59" s="626">
        <v>1</v>
      </c>
      <c r="R59" s="616">
        <v>1</v>
      </c>
      <c r="S59" s="616"/>
      <c r="T59" s="616"/>
      <c r="U59" s="626">
        <v>1</v>
      </c>
      <c r="V59" s="616"/>
      <c r="W59" s="616">
        <v>1</v>
      </c>
      <c r="X59" s="616"/>
      <c r="Y59" s="626">
        <v>1</v>
      </c>
      <c r="Z59" s="626">
        <v>1</v>
      </c>
      <c r="AA59" s="626"/>
      <c r="AC59" s="615" t="s">
        <v>3412</v>
      </c>
      <c r="AH59" s="626">
        <v>300</v>
      </c>
      <c r="AI59" s="626">
        <v>850</v>
      </c>
      <c r="AJ59" s="625">
        <v>1</v>
      </c>
      <c r="AK59" s="625"/>
      <c r="AL59" s="625"/>
      <c r="AM59" s="265">
        <v>1348</v>
      </c>
      <c r="AN59" s="621" t="e">
        <f t="shared" ca="1" si="0"/>
        <v>#NAME?</v>
      </c>
      <c r="AO59" s="264">
        <v>8178</v>
      </c>
      <c r="AP59" s="623" t="e">
        <f t="shared" ca="1" si="1"/>
        <v>#NAME?</v>
      </c>
      <c r="AQ59" s="623">
        <v>63.5</v>
      </c>
      <c r="AR59" s="623" t="e">
        <f t="shared" ca="1" si="2"/>
        <v>#NAME?</v>
      </c>
      <c r="AS59" s="623">
        <v>54</v>
      </c>
      <c r="AT59" s="623" t="e">
        <f t="shared" ca="1" si="3"/>
        <v>#NAME?</v>
      </c>
      <c r="AU59" s="261">
        <v>117</v>
      </c>
      <c r="AV59" s="620" t="e">
        <f t="shared" ca="1" si="4"/>
        <v>#NAME?</v>
      </c>
      <c r="AW59" s="622">
        <v>27</v>
      </c>
      <c r="AX59" s="782" t="e">
        <f t="shared" ca="1" si="5"/>
        <v>#NAME?</v>
      </c>
      <c r="AY59" s="621">
        <v>102.5</v>
      </c>
      <c r="AZ59" s="782" t="e">
        <f t="shared" ca="1" si="6"/>
        <v>#NAME?</v>
      </c>
      <c r="BA59" s="620">
        <v>28.5</v>
      </c>
      <c r="BB59" s="782" t="e">
        <f t="shared" ca="1" si="7"/>
        <v>#NAME?</v>
      </c>
      <c r="BC59" s="619">
        <v>622</v>
      </c>
      <c r="BD59" s="783" t="e">
        <f t="shared" ca="1" si="8"/>
        <v>#NAME?</v>
      </c>
      <c r="BE59" s="470"/>
      <c r="BF59" s="616" t="s">
        <v>1141</v>
      </c>
      <c r="BG59" s="616"/>
    </row>
    <row r="60" spans="1:59">
      <c r="A60" s="558" t="s">
        <v>3273</v>
      </c>
      <c r="C60" s="615" t="s">
        <v>3401</v>
      </c>
      <c r="D60" s="626">
        <v>59</v>
      </c>
      <c r="E60" s="629" t="s">
        <v>1137</v>
      </c>
      <c r="F60" s="628">
        <v>40347</v>
      </c>
      <c r="G60" s="616">
        <v>1</v>
      </c>
      <c r="H60" s="616"/>
      <c r="I60" s="616"/>
      <c r="J60" s="616"/>
      <c r="K60" s="616">
        <v>1</v>
      </c>
      <c r="L60" s="616">
        <v>164</v>
      </c>
      <c r="M60" s="616">
        <v>71</v>
      </c>
      <c r="N60" s="616">
        <v>192</v>
      </c>
      <c r="O60" s="627">
        <v>524</v>
      </c>
      <c r="P60" s="616"/>
      <c r="Q60" s="626">
        <v>1</v>
      </c>
      <c r="R60" s="616"/>
      <c r="S60" s="616">
        <v>1</v>
      </c>
      <c r="T60" s="616"/>
      <c r="U60" s="626">
        <v>1</v>
      </c>
      <c r="V60" s="616"/>
      <c r="W60" s="616">
        <v>1</v>
      </c>
      <c r="X60" s="616"/>
      <c r="Y60" s="626">
        <v>1</v>
      </c>
      <c r="Z60" s="626">
        <v>1</v>
      </c>
      <c r="AA60" s="626"/>
      <c r="AC60" s="615" t="s">
        <v>3412</v>
      </c>
      <c r="AH60" s="626">
        <v>300</v>
      </c>
      <c r="AI60" s="626">
        <v>1200</v>
      </c>
      <c r="AJ60" s="625"/>
      <c r="AK60" s="625"/>
      <c r="AL60" s="625">
        <v>1</v>
      </c>
      <c r="AM60" s="624">
        <v>30</v>
      </c>
      <c r="AN60" s="621" t="e">
        <f t="shared" ca="1" si="0"/>
        <v>#NAME?</v>
      </c>
      <c r="AO60" s="623">
        <v>30</v>
      </c>
      <c r="AP60" s="623" t="e">
        <f t="shared" ca="1" si="1"/>
        <v>#NAME?</v>
      </c>
      <c r="AQ60" s="623">
        <v>25.5</v>
      </c>
      <c r="AR60" s="623" t="e">
        <f t="shared" ca="1" si="2"/>
        <v>#NAME?</v>
      </c>
      <c r="AS60" s="623">
        <v>49</v>
      </c>
      <c r="AT60" s="623" t="e">
        <f t="shared" ca="1" si="3"/>
        <v>#NAME?</v>
      </c>
      <c r="AU60" s="623">
        <v>36</v>
      </c>
      <c r="AV60" s="620" t="e">
        <f t="shared" ca="1" si="4"/>
        <v>#NAME?</v>
      </c>
      <c r="AW60" s="622">
        <v>23</v>
      </c>
      <c r="AX60" s="782" t="e">
        <f t="shared" ca="1" si="5"/>
        <v>#NAME?</v>
      </c>
      <c r="AY60" s="621">
        <v>107.5</v>
      </c>
      <c r="AZ60" s="782" t="e">
        <f t="shared" ca="1" si="6"/>
        <v>#NAME?</v>
      </c>
      <c r="BA60" s="620">
        <v>19</v>
      </c>
      <c r="BB60" s="782" t="e">
        <f t="shared" ca="1" si="7"/>
        <v>#NAME?</v>
      </c>
      <c r="BC60" s="504">
        <v>2365</v>
      </c>
      <c r="BD60" s="783" t="e">
        <f t="shared" ca="1" si="8"/>
        <v>#NAME?</v>
      </c>
      <c r="BE60" s="470"/>
      <c r="BF60" s="616" t="s">
        <v>1142</v>
      </c>
      <c r="BG60" s="616"/>
    </row>
    <row r="61" spans="1:59">
      <c r="A61" s="558" t="s">
        <v>3273</v>
      </c>
      <c r="C61" s="615" t="s">
        <v>3401</v>
      </c>
      <c r="D61" s="626">
        <v>60</v>
      </c>
      <c r="E61" s="629" t="s">
        <v>1137</v>
      </c>
      <c r="F61" s="628">
        <v>40347</v>
      </c>
      <c r="G61" s="616">
        <v>1</v>
      </c>
      <c r="H61" s="616"/>
      <c r="I61" s="616"/>
      <c r="J61" s="616"/>
      <c r="K61" s="616">
        <v>1</v>
      </c>
      <c r="L61" s="616">
        <v>167</v>
      </c>
      <c r="M61" s="616">
        <v>67</v>
      </c>
      <c r="N61" s="616">
        <v>192</v>
      </c>
      <c r="O61" s="627">
        <v>653</v>
      </c>
      <c r="P61" s="616"/>
      <c r="Q61" s="626">
        <v>1</v>
      </c>
      <c r="R61" s="616"/>
      <c r="S61" s="616">
        <v>1</v>
      </c>
      <c r="T61" s="616"/>
      <c r="U61" s="626">
        <v>1</v>
      </c>
      <c r="V61" s="616"/>
      <c r="W61" s="616"/>
      <c r="X61" s="616">
        <v>1</v>
      </c>
      <c r="Y61" s="626">
        <v>1</v>
      </c>
      <c r="Z61" s="626">
        <v>1</v>
      </c>
      <c r="AA61" s="626"/>
      <c r="AC61" s="615" t="s">
        <v>3412</v>
      </c>
      <c r="AH61" s="626">
        <v>300</v>
      </c>
      <c r="AI61" s="626">
        <v>850</v>
      </c>
      <c r="AJ61" s="625">
        <v>1</v>
      </c>
      <c r="AK61" s="625"/>
      <c r="AL61" s="625"/>
      <c r="AM61" s="265">
        <v>1332</v>
      </c>
      <c r="AN61" s="621" t="e">
        <f t="shared" ca="1" si="0"/>
        <v>#NAME?</v>
      </c>
      <c r="AO61" s="264">
        <v>5567</v>
      </c>
      <c r="AP61" s="623" t="e">
        <f t="shared" ca="1" si="1"/>
        <v>#NAME?</v>
      </c>
      <c r="AQ61" s="623">
        <v>40</v>
      </c>
      <c r="AR61" s="623" t="e">
        <f t="shared" ca="1" si="2"/>
        <v>#NAME?</v>
      </c>
      <c r="AS61" s="623">
        <v>28.5</v>
      </c>
      <c r="AT61" s="623" t="e">
        <f t="shared" ca="1" si="3"/>
        <v>#NAME?</v>
      </c>
      <c r="AU61" s="623">
        <v>61</v>
      </c>
      <c r="AV61" s="620" t="e">
        <f t="shared" ca="1" si="4"/>
        <v>#NAME?</v>
      </c>
      <c r="AW61" s="622">
        <v>22</v>
      </c>
      <c r="AX61" s="782" t="e">
        <f t="shared" ca="1" si="5"/>
        <v>#NAME?</v>
      </c>
      <c r="AY61" s="621">
        <v>94</v>
      </c>
      <c r="AZ61" s="782" t="e">
        <f t="shared" ca="1" si="6"/>
        <v>#NAME?</v>
      </c>
      <c r="BA61" s="620">
        <v>22.5</v>
      </c>
      <c r="BB61" s="782" t="e">
        <f t="shared" ca="1" si="7"/>
        <v>#NAME?</v>
      </c>
      <c r="BC61" s="619">
        <v>793.5</v>
      </c>
      <c r="BD61" s="783" t="e">
        <f t="shared" ca="1" si="8"/>
        <v>#NAME?</v>
      </c>
      <c r="BE61" s="470"/>
      <c r="BF61" s="616" t="s">
        <v>1143</v>
      </c>
      <c r="BG61" s="616"/>
    </row>
    <row r="62" spans="1:59">
      <c r="A62" s="558" t="s">
        <v>3273</v>
      </c>
      <c r="C62" s="615" t="s">
        <v>3401</v>
      </c>
      <c r="D62" s="626">
        <v>61</v>
      </c>
      <c r="E62" s="629" t="s">
        <v>1137</v>
      </c>
      <c r="F62" s="628">
        <v>40347</v>
      </c>
      <c r="G62" s="616">
        <v>1</v>
      </c>
      <c r="H62" s="616"/>
      <c r="I62" s="616"/>
      <c r="J62" s="616"/>
      <c r="K62" s="616">
        <v>1</v>
      </c>
      <c r="L62" s="616">
        <v>180</v>
      </c>
      <c r="M62" s="616">
        <v>76</v>
      </c>
      <c r="N62" s="616">
        <v>217</v>
      </c>
      <c r="O62" s="627">
        <v>864</v>
      </c>
      <c r="P62" s="616"/>
      <c r="Q62" s="626">
        <v>1</v>
      </c>
      <c r="R62" s="616"/>
      <c r="S62" s="616">
        <v>1</v>
      </c>
      <c r="T62" s="616"/>
      <c r="U62" s="626">
        <v>1</v>
      </c>
      <c r="V62" s="616"/>
      <c r="W62" s="616"/>
      <c r="X62" s="616">
        <v>1</v>
      </c>
      <c r="Y62" s="626">
        <v>1</v>
      </c>
      <c r="Z62" s="626"/>
      <c r="AA62" s="626">
        <v>1</v>
      </c>
      <c r="AC62" s="615" t="s">
        <v>3412</v>
      </c>
      <c r="AH62" s="626">
        <v>300</v>
      </c>
      <c r="AI62" s="626">
        <v>800</v>
      </c>
      <c r="AJ62" s="625"/>
      <c r="AK62" s="625">
        <v>1</v>
      </c>
      <c r="AL62" s="625"/>
      <c r="AM62" s="624">
        <v>128</v>
      </c>
      <c r="AN62" s="621" t="e">
        <f t="shared" ca="1" si="0"/>
        <v>#NAME?</v>
      </c>
      <c r="AO62" s="261">
        <v>1823</v>
      </c>
      <c r="AP62" s="623" t="e">
        <f t="shared" ca="1" si="1"/>
        <v>#NAME?</v>
      </c>
      <c r="AQ62" s="623">
        <v>26.5</v>
      </c>
      <c r="AR62" s="623" t="e">
        <f t="shared" ca="1" si="2"/>
        <v>#NAME?</v>
      </c>
      <c r="AS62" s="623">
        <v>35</v>
      </c>
      <c r="AT62" s="623" t="e">
        <f t="shared" ca="1" si="3"/>
        <v>#NAME?</v>
      </c>
      <c r="AU62" s="623">
        <v>26</v>
      </c>
      <c r="AV62" s="620" t="e">
        <f t="shared" ca="1" si="4"/>
        <v>#NAME?</v>
      </c>
      <c r="AW62" s="622">
        <v>11</v>
      </c>
      <c r="AX62" s="782" t="e">
        <f t="shared" ca="1" si="5"/>
        <v>#NAME?</v>
      </c>
      <c r="AY62" s="621">
        <v>63.5</v>
      </c>
      <c r="AZ62" s="782" t="e">
        <f t="shared" ca="1" si="6"/>
        <v>#NAME?</v>
      </c>
      <c r="BA62" s="620">
        <v>23.5</v>
      </c>
      <c r="BB62" s="782" t="e">
        <f t="shared" ca="1" si="7"/>
        <v>#NAME?</v>
      </c>
      <c r="BC62" s="619">
        <v>399.5</v>
      </c>
      <c r="BD62" s="783" t="e">
        <f t="shared" ca="1" si="8"/>
        <v>#NAME?</v>
      </c>
      <c r="BE62" s="470"/>
      <c r="BF62" s="616" t="s">
        <v>1144</v>
      </c>
      <c r="BG62" s="616"/>
    </row>
    <row r="63" spans="1:59">
      <c r="A63" s="558" t="s">
        <v>3273</v>
      </c>
      <c r="C63" s="615" t="s">
        <v>3401</v>
      </c>
      <c r="D63" s="626">
        <v>62</v>
      </c>
      <c r="E63" s="629" t="s">
        <v>1137</v>
      </c>
      <c r="F63" s="628">
        <v>40347</v>
      </c>
      <c r="G63" s="616"/>
      <c r="H63" s="616">
        <v>1</v>
      </c>
      <c r="I63" s="616"/>
      <c r="J63" s="616"/>
      <c r="K63" s="616">
        <v>1</v>
      </c>
      <c r="L63" s="616">
        <v>171</v>
      </c>
      <c r="M63" s="616">
        <v>68</v>
      </c>
      <c r="N63" s="616">
        <v>202</v>
      </c>
      <c r="O63" s="627">
        <v>620</v>
      </c>
      <c r="P63" s="616"/>
      <c r="Q63" s="626">
        <v>1</v>
      </c>
      <c r="R63" s="616">
        <v>1</v>
      </c>
      <c r="S63" s="616"/>
      <c r="T63" s="616"/>
      <c r="U63" s="626">
        <v>1</v>
      </c>
      <c r="V63" s="616"/>
      <c r="W63" s="616">
        <v>1</v>
      </c>
      <c r="X63" s="616"/>
      <c r="Y63" s="626">
        <v>1</v>
      </c>
      <c r="Z63" s="626">
        <v>1</v>
      </c>
      <c r="AA63" s="626"/>
      <c r="AC63" s="615" t="s">
        <v>3412</v>
      </c>
      <c r="AH63" s="626">
        <v>300</v>
      </c>
      <c r="AI63" s="626">
        <v>750</v>
      </c>
      <c r="AJ63" s="625"/>
      <c r="AK63" s="625">
        <v>1</v>
      </c>
      <c r="AL63" s="625"/>
      <c r="AM63" s="265">
        <v>594</v>
      </c>
      <c r="AN63" s="621" t="e">
        <f t="shared" ca="1" si="0"/>
        <v>#NAME?</v>
      </c>
      <c r="AO63" s="261">
        <v>4003</v>
      </c>
      <c r="AP63" s="623" t="e">
        <f t="shared" ca="1" si="1"/>
        <v>#NAME?</v>
      </c>
      <c r="AQ63" s="623">
        <v>33</v>
      </c>
      <c r="AR63" s="623" t="e">
        <f t="shared" ca="1" si="2"/>
        <v>#NAME?</v>
      </c>
      <c r="AS63" s="623">
        <v>27</v>
      </c>
      <c r="AT63" s="623" t="e">
        <f t="shared" ca="1" si="3"/>
        <v>#NAME?</v>
      </c>
      <c r="AU63" s="623">
        <v>28</v>
      </c>
      <c r="AV63" s="620" t="e">
        <f t="shared" ca="1" si="4"/>
        <v>#NAME?</v>
      </c>
      <c r="AW63" s="622">
        <v>20</v>
      </c>
      <c r="AX63" s="782" t="e">
        <f t="shared" ca="1" si="5"/>
        <v>#NAME?</v>
      </c>
      <c r="AY63" s="621">
        <v>111</v>
      </c>
      <c r="AZ63" s="782" t="e">
        <f t="shared" ca="1" si="6"/>
        <v>#NAME?</v>
      </c>
      <c r="BA63" s="620">
        <v>32</v>
      </c>
      <c r="BB63" s="782" t="e">
        <f t="shared" ca="1" si="7"/>
        <v>#NAME?</v>
      </c>
      <c r="BC63" s="504">
        <v>1401.5</v>
      </c>
      <c r="BD63" s="783" t="e">
        <f t="shared" ca="1" si="8"/>
        <v>#NAME?</v>
      </c>
      <c r="BE63" s="470"/>
      <c r="BF63" s="616" t="s">
        <v>1145</v>
      </c>
      <c r="BG63" s="616"/>
    </row>
    <row r="64" spans="1:59">
      <c r="A64" s="558" t="s">
        <v>3273</v>
      </c>
      <c r="C64" s="615" t="s">
        <v>3401</v>
      </c>
      <c r="D64" s="626">
        <v>63</v>
      </c>
      <c r="E64" s="629" t="s">
        <v>1137</v>
      </c>
      <c r="F64" s="628">
        <v>40347</v>
      </c>
      <c r="G64" s="616">
        <v>1</v>
      </c>
      <c r="H64" s="616"/>
      <c r="I64" s="616"/>
      <c r="J64" s="616"/>
      <c r="K64" s="616">
        <v>1</v>
      </c>
      <c r="L64" s="616">
        <v>172</v>
      </c>
      <c r="M64" s="616">
        <v>73</v>
      </c>
      <c r="N64" s="616">
        <v>203</v>
      </c>
      <c r="O64" s="627">
        <v>833</v>
      </c>
      <c r="P64" s="616"/>
      <c r="Q64" s="626">
        <v>1</v>
      </c>
      <c r="R64" s="616"/>
      <c r="S64" s="616">
        <v>1</v>
      </c>
      <c r="T64" s="616"/>
      <c r="U64" s="626">
        <v>1</v>
      </c>
      <c r="V64" s="616"/>
      <c r="W64" s="616"/>
      <c r="X64" s="616">
        <v>1</v>
      </c>
      <c r="Y64" s="626">
        <v>1</v>
      </c>
      <c r="Z64" s="626">
        <v>1</v>
      </c>
      <c r="AA64" s="626"/>
      <c r="AC64" s="615" t="s">
        <v>3412</v>
      </c>
      <c r="AH64" s="626">
        <v>300</v>
      </c>
      <c r="AI64" s="626">
        <v>1000</v>
      </c>
      <c r="AJ64" s="625"/>
      <c r="AK64" s="625">
        <v>1</v>
      </c>
      <c r="AL64" s="625"/>
      <c r="AM64" s="624">
        <v>122</v>
      </c>
      <c r="AN64" s="621" t="e">
        <f t="shared" ca="1" si="0"/>
        <v>#NAME?</v>
      </c>
      <c r="AO64" s="261">
        <v>1838</v>
      </c>
      <c r="AP64" s="623" t="e">
        <f t="shared" ca="1" si="1"/>
        <v>#NAME?</v>
      </c>
      <c r="AQ64" s="623">
        <v>19</v>
      </c>
      <c r="AR64" s="623" t="e">
        <f t="shared" ca="1" si="2"/>
        <v>#NAME?</v>
      </c>
      <c r="AS64" s="623">
        <v>28</v>
      </c>
      <c r="AT64" s="623" t="e">
        <f t="shared" ca="1" si="3"/>
        <v>#NAME?</v>
      </c>
      <c r="AU64" s="623">
        <v>40</v>
      </c>
      <c r="AV64" s="620" t="e">
        <f t="shared" ca="1" si="4"/>
        <v>#NAME?</v>
      </c>
      <c r="AW64" s="622">
        <v>18.5</v>
      </c>
      <c r="AX64" s="782" t="e">
        <f t="shared" ca="1" si="5"/>
        <v>#NAME?</v>
      </c>
      <c r="AY64" s="621">
        <v>103</v>
      </c>
      <c r="AZ64" s="782" t="e">
        <f t="shared" ca="1" si="6"/>
        <v>#NAME?</v>
      </c>
      <c r="BA64" s="620">
        <v>24.5</v>
      </c>
      <c r="BB64" s="782" t="e">
        <f t="shared" ca="1" si="7"/>
        <v>#NAME?</v>
      </c>
      <c r="BC64" s="619">
        <v>724</v>
      </c>
      <c r="BD64" s="783" t="e">
        <f t="shared" ca="1" si="8"/>
        <v>#NAME?</v>
      </c>
      <c r="BE64" s="470"/>
      <c r="BF64" s="616" t="s">
        <v>1146</v>
      </c>
      <c r="BG64" s="616"/>
    </row>
    <row r="65" spans="1:59">
      <c r="A65" s="558" t="s">
        <v>3273</v>
      </c>
      <c r="C65" s="615" t="s">
        <v>3401</v>
      </c>
      <c r="D65" s="626">
        <v>64</v>
      </c>
      <c r="E65" s="629" t="s">
        <v>1137</v>
      </c>
      <c r="F65" s="628">
        <v>40347</v>
      </c>
      <c r="G65" s="616">
        <v>1</v>
      </c>
      <c r="H65" s="616"/>
      <c r="I65" s="616"/>
      <c r="J65" s="616"/>
      <c r="K65" s="616">
        <v>1</v>
      </c>
      <c r="L65" s="616">
        <v>172</v>
      </c>
      <c r="M65" s="616">
        <v>72</v>
      </c>
      <c r="N65" s="616">
        <v>221</v>
      </c>
      <c r="O65" s="627">
        <v>835</v>
      </c>
      <c r="P65" s="616"/>
      <c r="Q65" s="626">
        <v>1</v>
      </c>
      <c r="R65" s="616"/>
      <c r="S65" s="616">
        <v>1</v>
      </c>
      <c r="T65" s="616"/>
      <c r="U65" s="626">
        <v>1</v>
      </c>
      <c r="V65" s="616"/>
      <c r="W65" s="616">
        <v>1</v>
      </c>
      <c r="X65" s="616"/>
      <c r="Y65" s="626">
        <v>1</v>
      </c>
      <c r="Z65" s="626"/>
      <c r="AA65" s="626">
        <v>1</v>
      </c>
      <c r="AC65" s="615" t="s">
        <v>3412</v>
      </c>
      <c r="AH65" s="626">
        <v>300</v>
      </c>
      <c r="AI65" s="626">
        <v>1100</v>
      </c>
      <c r="AJ65" s="625"/>
      <c r="AK65" s="625">
        <v>1</v>
      </c>
      <c r="AL65" s="625"/>
      <c r="AM65" s="624">
        <v>157.5</v>
      </c>
      <c r="AN65" s="621" t="e">
        <f t="shared" ca="1" si="0"/>
        <v>#NAME?</v>
      </c>
      <c r="AO65" s="261">
        <v>3115</v>
      </c>
      <c r="AP65" s="623" t="e">
        <f t="shared" ca="1" si="1"/>
        <v>#NAME?</v>
      </c>
      <c r="AQ65" s="623">
        <v>26</v>
      </c>
      <c r="AR65" s="623" t="e">
        <f t="shared" ca="1" si="2"/>
        <v>#NAME?</v>
      </c>
      <c r="AS65" s="623">
        <v>25</v>
      </c>
      <c r="AT65" s="623" t="e">
        <f t="shared" ca="1" si="3"/>
        <v>#NAME?</v>
      </c>
      <c r="AU65" s="623">
        <v>27.5</v>
      </c>
      <c r="AV65" s="620" t="e">
        <f t="shared" ca="1" si="4"/>
        <v>#NAME?</v>
      </c>
      <c r="AW65" s="622">
        <v>14.5</v>
      </c>
      <c r="AX65" s="782" t="e">
        <f t="shared" ca="1" si="5"/>
        <v>#NAME?</v>
      </c>
      <c r="AY65" s="621">
        <v>51</v>
      </c>
      <c r="AZ65" s="782" t="e">
        <f t="shared" ca="1" si="6"/>
        <v>#NAME?</v>
      </c>
      <c r="BA65" s="620">
        <v>20</v>
      </c>
      <c r="BB65" s="782" t="e">
        <f t="shared" ca="1" si="7"/>
        <v>#NAME?</v>
      </c>
      <c r="BC65" s="619">
        <v>444.5</v>
      </c>
      <c r="BD65" s="783" t="e">
        <f t="shared" ca="1" si="8"/>
        <v>#NAME?</v>
      </c>
      <c r="BE65" s="470"/>
      <c r="BF65" s="616" t="s">
        <v>1147</v>
      </c>
      <c r="BG65" s="616"/>
    </row>
    <row r="66" spans="1:59">
      <c r="A66" s="558" t="s">
        <v>3273</v>
      </c>
      <c r="C66" s="615" t="s">
        <v>3401</v>
      </c>
      <c r="D66" s="626">
        <v>65</v>
      </c>
      <c r="E66" s="629" t="s">
        <v>1137</v>
      </c>
      <c r="F66" s="628">
        <v>40347</v>
      </c>
      <c r="G66" s="616"/>
      <c r="H66" s="616">
        <v>1</v>
      </c>
      <c r="I66" s="616"/>
      <c r="J66" s="616"/>
      <c r="K66" s="616">
        <v>1</v>
      </c>
      <c r="L66" s="616">
        <v>172</v>
      </c>
      <c r="M66" s="616">
        <v>64</v>
      </c>
      <c r="N66" s="616">
        <v>188</v>
      </c>
      <c r="O66" s="627">
        <v>580</v>
      </c>
      <c r="P66" s="616"/>
      <c r="Q66" s="626">
        <v>1</v>
      </c>
      <c r="R66" s="616">
        <v>1</v>
      </c>
      <c r="S66" s="616"/>
      <c r="T66" s="616"/>
      <c r="U66" s="626">
        <v>1</v>
      </c>
      <c r="V66" s="616"/>
      <c r="W66" s="616">
        <v>1</v>
      </c>
      <c r="X66" s="616"/>
      <c r="Y66" s="626">
        <v>1</v>
      </c>
      <c r="Z66" s="626">
        <v>1</v>
      </c>
      <c r="AA66" s="626"/>
      <c r="AC66" s="615" t="s">
        <v>3412</v>
      </c>
      <c r="AH66" s="626">
        <v>300</v>
      </c>
      <c r="AI66" s="626">
        <v>1000</v>
      </c>
      <c r="AJ66" s="625">
        <v>1</v>
      </c>
      <c r="AK66" s="625"/>
      <c r="AL66" s="625"/>
      <c r="AM66" s="265">
        <v>2213</v>
      </c>
      <c r="AN66" s="621" t="e">
        <f t="shared" ca="1" si="0"/>
        <v>#NAME?</v>
      </c>
      <c r="AO66" s="264">
        <v>8784</v>
      </c>
      <c r="AP66" s="623" t="e">
        <f t="shared" ca="1" si="1"/>
        <v>#NAME?</v>
      </c>
      <c r="AQ66" s="623">
        <v>53</v>
      </c>
      <c r="AR66" s="623" t="e">
        <f t="shared" ca="1" si="2"/>
        <v>#NAME?</v>
      </c>
      <c r="AS66" s="623">
        <v>80</v>
      </c>
      <c r="AT66" s="623" t="e">
        <f t="shared" ca="1" si="3"/>
        <v>#NAME?</v>
      </c>
      <c r="AU66" s="623">
        <v>70</v>
      </c>
      <c r="AV66" s="620" t="e">
        <f t="shared" ca="1" si="4"/>
        <v>#NAME?</v>
      </c>
      <c r="AW66" s="622">
        <v>37</v>
      </c>
      <c r="AX66" s="782" t="e">
        <f t="shared" ca="1" si="5"/>
        <v>#NAME?</v>
      </c>
      <c r="AY66" s="621">
        <v>95</v>
      </c>
      <c r="AZ66" s="782" t="e">
        <f t="shared" ca="1" si="6"/>
        <v>#NAME?</v>
      </c>
      <c r="BA66" s="620">
        <v>47</v>
      </c>
      <c r="BB66" s="782" t="e">
        <f t="shared" ca="1" si="7"/>
        <v>#NAME?</v>
      </c>
      <c r="BC66" s="504">
        <v>2839</v>
      </c>
      <c r="BD66" s="783" t="e">
        <f t="shared" ca="1" si="8"/>
        <v>#NAME?</v>
      </c>
      <c r="BE66" s="618"/>
      <c r="BF66" s="616" t="s">
        <v>1148</v>
      </c>
      <c r="BG66" s="616"/>
    </row>
    <row r="67" spans="1:59">
      <c r="A67" s="558" t="s">
        <v>3273</v>
      </c>
      <c r="C67" s="615" t="s">
        <v>3401</v>
      </c>
      <c r="D67" s="626">
        <v>66</v>
      </c>
      <c r="E67" s="629" t="s">
        <v>1137</v>
      </c>
      <c r="F67" s="628">
        <v>40347</v>
      </c>
      <c r="G67" s="616">
        <v>1</v>
      </c>
      <c r="H67" s="616"/>
      <c r="I67" s="616"/>
      <c r="J67" s="616"/>
      <c r="K67" s="616">
        <v>1</v>
      </c>
      <c r="L67" s="616">
        <v>163</v>
      </c>
      <c r="M67" s="616">
        <v>65</v>
      </c>
      <c r="N67" s="616">
        <v>194</v>
      </c>
      <c r="O67" s="627">
        <v>526</v>
      </c>
      <c r="P67" s="616"/>
      <c r="Q67" s="626">
        <v>1</v>
      </c>
      <c r="R67" s="616"/>
      <c r="S67" s="616">
        <v>1</v>
      </c>
      <c r="T67" s="616"/>
      <c r="U67" s="626">
        <v>1</v>
      </c>
      <c r="V67" s="616"/>
      <c r="W67" s="616">
        <v>1</v>
      </c>
      <c r="X67" s="616"/>
      <c r="Y67" s="626">
        <v>1</v>
      </c>
      <c r="Z67" s="626"/>
      <c r="AA67" s="626">
        <v>1</v>
      </c>
      <c r="AC67" s="615" t="s">
        <v>3412</v>
      </c>
      <c r="AH67" s="626">
        <v>300</v>
      </c>
      <c r="AI67" s="626">
        <v>950</v>
      </c>
      <c r="AJ67" s="625"/>
      <c r="AK67" s="625"/>
      <c r="AL67" s="625">
        <v>1</v>
      </c>
      <c r="AM67" s="624">
        <v>22.5</v>
      </c>
      <c r="AN67" s="621" t="e">
        <f t="shared" ref="AN67:AN101" ca="1" si="9">cellcOLOR(AM67)</f>
        <v>#NAME?</v>
      </c>
      <c r="AO67" s="623">
        <v>25</v>
      </c>
      <c r="AP67" s="623" t="e">
        <f t="shared" ref="AP67:AP101" ca="1" si="10">cellcOLOR(AO67)</f>
        <v>#NAME?</v>
      </c>
      <c r="AQ67" s="623">
        <v>26</v>
      </c>
      <c r="AR67" s="623" t="e">
        <f t="shared" ref="AR67:AR101" ca="1" si="11">cellcOLOR(AQ67)</f>
        <v>#NAME?</v>
      </c>
      <c r="AS67" s="623">
        <v>25.5</v>
      </c>
      <c r="AT67" s="623" t="e">
        <f t="shared" ref="AT67:AT101" ca="1" si="12">cellcOLOR(AS67)</f>
        <v>#NAME?</v>
      </c>
      <c r="AU67" s="623">
        <v>30</v>
      </c>
      <c r="AV67" s="620" t="e">
        <f t="shared" ref="AV67:AV101" ca="1" si="13">cellcOLOR(AU67)</f>
        <v>#NAME?</v>
      </c>
      <c r="AW67" s="622">
        <v>21</v>
      </c>
      <c r="AX67" s="782" t="e">
        <f t="shared" ref="AX67:AX101" ca="1" si="14">cellcOLOR(AW67)</f>
        <v>#NAME?</v>
      </c>
      <c r="AY67" s="621">
        <v>58</v>
      </c>
      <c r="AZ67" s="782" t="e">
        <f t="shared" ref="AZ67:AZ101" ca="1" si="15">cellcOLOR(AY67)</f>
        <v>#NAME?</v>
      </c>
      <c r="BA67" s="620">
        <v>18.5</v>
      </c>
      <c r="BB67" s="782" t="e">
        <f t="shared" ref="BB67:BB101" ca="1" si="16">cellcOLOR(BA67)</f>
        <v>#NAME?</v>
      </c>
      <c r="BC67" s="619">
        <v>847</v>
      </c>
      <c r="BD67" s="783" t="e">
        <f t="shared" ref="BD67:BD101" ca="1" si="17">cellcOLOR(BC67)</f>
        <v>#NAME?</v>
      </c>
      <c r="BE67" s="470"/>
      <c r="BF67" s="616" t="s">
        <v>1149</v>
      </c>
      <c r="BG67" s="616"/>
    </row>
    <row r="68" spans="1:59">
      <c r="A68" s="558" t="s">
        <v>3273</v>
      </c>
      <c r="C68" s="615" t="s">
        <v>3401</v>
      </c>
      <c r="D68" s="626">
        <v>67</v>
      </c>
      <c r="E68" s="629" t="s">
        <v>1137</v>
      </c>
      <c r="F68" s="628">
        <v>40347</v>
      </c>
      <c r="G68" s="616">
        <v>1</v>
      </c>
      <c r="H68" s="616"/>
      <c r="I68" s="616"/>
      <c r="J68" s="616">
        <v>1</v>
      </c>
      <c r="K68" s="616"/>
      <c r="L68" s="616">
        <v>147</v>
      </c>
      <c r="M68" s="616">
        <v>52</v>
      </c>
      <c r="N68" s="616">
        <v>145</v>
      </c>
      <c r="O68" s="627">
        <v>232</v>
      </c>
      <c r="P68" s="616"/>
      <c r="Q68" s="626">
        <v>1</v>
      </c>
      <c r="R68" s="616"/>
      <c r="S68" s="616">
        <v>1</v>
      </c>
      <c r="T68" s="616"/>
      <c r="U68" s="626">
        <v>1</v>
      </c>
      <c r="V68" s="616"/>
      <c r="W68" s="616"/>
      <c r="X68" s="616">
        <v>1</v>
      </c>
      <c r="Y68" s="626">
        <v>1</v>
      </c>
      <c r="Z68" s="626">
        <v>1</v>
      </c>
      <c r="AA68" s="626"/>
      <c r="AC68" s="615" t="s">
        <v>3412</v>
      </c>
      <c r="AH68" s="626">
        <v>300</v>
      </c>
      <c r="AI68" s="626">
        <v>500</v>
      </c>
      <c r="AJ68" s="625"/>
      <c r="AK68" s="625"/>
      <c r="AL68" s="625">
        <v>1</v>
      </c>
      <c r="AM68" s="624">
        <v>22</v>
      </c>
      <c r="AN68" s="621" t="e">
        <f t="shared" ca="1" si="9"/>
        <v>#NAME?</v>
      </c>
      <c r="AO68" s="623">
        <v>10</v>
      </c>
      <c r="AP68" s="623" t="e">
        <f t="shared" ca="1" si="10"/>
        <v>#NAME?</v>
      </c>
      <c r="AQ68" s="623">
        <v>14</v>
      </c>
      <c r="AR68" s="623" t="e">
        <f t="shared" ca="1" si="11"/>
        <v>#NAME?</v>
      </c>
      <c r="AS68" s="623">
        <v>27</v>
      </c>
      <c r="AT68" s="623" t="e">
        <f t="shared" ca="1" si="12"/>
        <v>#NAME?</v>
      </c>
      <c r="AU68" s="623">
        <v>24</v>
      </c>
      <c r="AV68" s="620" t="e">
        <f t="shared" ca="1" si="13"/>
        <v>#NAME?</v>
      </c>
      <c r="AW68" s="622">
        <v>16.5</v>
      </c>
      <c r="AX68" s="782" t="e">
        <f t="shared" ca="1" si="14"/>
        <v>#NAME?</v>
      </c>
      <c r="AY68" s="621">
        <v>34</v>
      </c>
      <c r="AZ68" s="782" t="e">
        <f t="shared" ca="1" si="15"/>
        <v>#NAME?</v>
      </c>
      <c r="BA68" s="620">
        <v>23</v>
      </c>
      <c r="BB68" s="782" t="e">
        <f t="shared" ca="1" si="16"/>
        <v>#NAME?</v>
      </c>
      <c r="BC68" s="619">
        <v>227</v>
      </c>
      <c r="BD68" s="783" t="e">
        <f t="shared" ca="1" si="17"/>
        <v>#NAME?</v>
      </c>
      <c r="BE68" s="470"/>
      <c r="BF68" s="616" t="s">
        <v>1150</v>
      </c>
      <c r="BG68" s="616"/>
    </row>
    <row r="69" spans="1:59" ht="16" thickBot="1">
      <c r="A69" s="558" t="s">
        <v>3273</v>
      </c>
      <c r="C69" s="615" t="s">
        <v>3401</v>
      </c>
      <c r="D69" s="626">
        <v>68</v>
      </c>
      <c r="E69" s="629" t="s">
        <v>1137</v>
      </c>
      <c r="F69" s="628">
        <v>40347</v>
      </c>
      <c r="G69" s="616"/>
      <c r="H69" s="616">
        <v>1</v>
      </c>
      <c r="I69" s="616"/>
      <c r="J69" s="616">
        <v>1</v>
      </c>
      <c r="K69" s="616"/>
      <c r="L69" s="616">
        <v>125</v>
      </c>
      <c r="M69" s="616">
        <v>50</v>
      </c>
      <c r="N69" s="616">
        <v>129</v>
      </c>
      <c r="O69" s="627">
        <v>176</v>
      </c>
      <c r="P69" s="616"/>
      <c r="Q69" s="626">
        <v>1</v>
      </c>
      <c r="R69" s="616"/>
      <c r="S69" s="616">
        <v>1</v>
      </c>
      <c r="T69" s="616"/>
      <c r="U69" s="626">
        <v>1</v>
      </c>
      <c r="V69" s="616"/>
      <c r="W69" s="616">
        <v>1</v>
      </c>
      <c r="X69" s="616"/>
      <c r="Y69" s="626">
        <v>1</v>
      </c>
      <c r="Z69" s="626">
        <v>1</v>
      </c>
      <c r="AA69" s="626"/>
      <c r="AC69" s="615" t="s">
        <v>3412</v>
      </c>
      <c r="AH69" s="626">
        <v>300</v>
      </c>
      <c r="AI69" s="626">
        <v>450</v>
      </c>
      <c r="AJ69" s="625"/>
      <c r="AK69" s="625"/>
      <c r="AL69" s="625">
        <v>1</v>
      </c>
      <c r="AM69" s="641">
        <v>59</v>
      </c>
      <c r="AN69" s="621" t="e">
        <f t="shared" ca="1" si="9"/>
        <v>#NAME?</v>
      </c>
      <c r="AO69" s="640">
        <v>345</v>
      </c>
      <c r="AP69" s="623" t="e">
        <f t="shared" ca="1" si="10"/>
        <v>#NAME?</v>
      </c>
      <c r="AQ69" s="640">
        <v>20</v>
      </c>
      <c r="AR69" s="623" t="e">
        <f t="shared" ca="1" si="11"/>
        <v>#NAME?</v>
      </c>
      <c r="AS69" s="640">
        <v>29</v>
      </c>
      <c r="AT69" s="623" t="e">
        <f t="shared" ca="1" si="12"/>
        <v>#NAME?</v>
      </c>
      <c r="AU69" s="640">
        <v>29</v>
      </c>
      <c r="AV69" s="620" t="e">
        <f t="shared" ca="1" si="13"/>
        <v>#NAME?</v>
      </c>
      <c r="AW69" s="639">
        <v>15.5</v>
      </c>
      <c r="AX69" s="782" t="e">
        <f t="shared" ca="1" si="14"/>
        <v>#NAME?</v>
      </c>
      <c r="AY69" s="638">
        <v>93</v>
      </c>
      <c r="AZ69" s="782" t="e">
        <f t="shared" ca="1" si="15"/>
        <v>#NAME?</v>
      </c>
      <c r="BA69" s="637">
        <v>46</v>
      </c>
      <c r="BB69" s="782" t="e">
        <f t="shared" ca="1" si="16"/>
        <v>#NAME?</v>
      </c>
      <c r="BC69" s="636">
        <v>142.5</v>
      </c>
      <c r="BD69" s="783" t="e">
        <f t="shared" ca="1" si="17"/>
        <v>#NAME?</v>
      </c>
      <c r="BE69" s="470"/>
      <c r="BF69" s="616" t="s">
        <v>1151</v>
      </c>
      <c r="BG69" s="616"/>
    </row>
    <row r="70" spans="1:59">
      <c r="A70" s="558" t="s">
        <v>3273</v>
      </c>
      <c r="C70" s="615" t="s">
        <v>3401</v>
      </c>
      <c r="D70" s="626">
        <v>69</v>
      </c>
      <c r="E70" s="629" t="s">
        <v>1137</v>
      </c>
      <c r="F70" s="628">
        <v>40347</v>
      </c>
      <c r="G70" s="616"/>
      <c r="H70" s="616">
        <v>1</v>
      </c>
      <c r="I70" s="616"/>
      <c r="J70" s="616">
        <v>1</v>
      </c>
      <c r="K70" s="616"/>
      <c r="L70" s="616">
        <v>130</v>
      </c>
      <c r="M70" s="616">
        <v>50</v>
      </c>
      <c r="N70" s="616">
        <v>132</v>
      </c>
      <c r="O70" s="627">
        <v>206</v>
      </c>
      <c r="P70" s="616"/>
      <c r="Q70" s="626">
        <v>1</v>
      </c>
      <c r="R70" s="616"/>
      <c r="S70" s="616">
        <v>1</v>
      </c>
      <c r="T70" s="616"/>
      <c r="U70" s="626">
        <v>1</v>
      </c>
      <c r="V70" s="616"/>
      <c r="W70" s="616">
        <v>1</v>
      </c>
      <c r="X70" s="616"/>
      <c r="Y70" s="626">
        <v>1</v>
      </c>
      <c r="Z70" s="626">
        <v>1</v>
      </c>
      <c r="AA70" s="626"/>
      <c r="AC70" s="615" t="s">
        <v>3412</v>
      </c>
      <c r="AH70" s="626">
        <v>300</v>
      </c>
      <c r="AI70" s="626">
        <v>800</v>
      </c>
      <c r="AJ70" s="625"/>
      <c r="AK70" s="625"/>
      <c r="AL70" s="625">
        <v>1</v>
      </c>
      <c r="AM70" s="635">
        <v>96</v>
      </c>
      <c r="AN70" s="621" t="e">
        <f t="shared" ca="1" si="9"/>
        <v>#NAME?</v>
      </c>
      <c r="AO70" s="634">
        <v>594.5</v>
      </c>
      <c r="AP70" s="623" t="e">
        <f t="shared" ca="1" si="10"/>
        <v>#NAME?</v>
      </c>
      <c r="AQ70" s="634">
        <v>94</v>
      </c>
      <c r="AR70" s="623" t="e">
        <f t="shared" ca="1" si="11"/>
        <v>#NAME?</v>
      </c>
      <c r="AS70" s="634">
        <v>181.5</v>
      </c>
      <c r="AT70" s="623" t="e">
        <f t="shared" ca="1" si="12"/>
        <v>#NAME?</v>
      </c>
      <c r="AU70" s="634">
        <v>108</v>
      </c>
      <c r="AV70" s="620" t="e">
        <f t="shared" ca="1" si="13"/>
        <v>#NAME?</v>
      </c>
      <c r="AW70" s="633">
        <v>114</v>
      </c>
      <c r="AX70" s="782" t="e">
        <f t="shared" ca="1" si="14"/>
        <v>#NAME?</v>
      </c>
      <c r="AY70" s="632">
        <v>323</v>
      </c>
      <c r="AZ70" s="782" t="e">
        <f t="shared" ca="1" si="15"/>
        <v>#NAME?</v>
      </c>
      <c r="BA70" s="631">
        <v>125</v>
      </c>
      <c r="BB70" s="782" t="e">
        <f t="shared" ca="1" si="16"/>
        <v>#NAME?</v>
      </c>
      <c r="BC70" s="630">
        <v>657.5</v>
      </c>
      <c r="BD70" s="783" t="e">
        <f t="shared" ca="1" si="17"/>
        <v>#NAME?</v>
      </c>
      <c r="BE70" s="618"/>
      <c r="BF70" s="616" t="s">
        <v>1152</v>
      </c>
      <c r="BG70" s="616"/>
    </row>
    <row r="71" spans="1:59">
      <c r="A71" s="558" t="s">
        <v>3273</v>
      </c>
      <c r="C71" s="615" t="s">
        <v>3401</v>
      </c>
      <c r="D71" s="626">
        <v>70</v>
      </c>
      <c r="E71" s="629" t="s">
        <v>1137</v>
      </c>
      <c r="F71" s="628">
        <v>40347</v>
      </c>
      <c r="G71" s="616">
        <v>1</v>
      </c>
      <c r="H71" s="616"/>
      <c r="I71" s="616"/>
      <c r="J71" s="616">
        <v>1</v>
      </c>
      <c r="K71" s="616"/>
      <c r="L71" s="616">
        <v>142</v>
      </c>
      <c r="M71" s="616">
        <v>52</v>
      </c>
      <c r="N71" s="616">
        <v>153</v>
      </c>
      <c r="O71" s="627">
        <v>275</v>
      </c>
      <c r="P71" s="616"/>
      <c r="Q71" s="626">
        <v>1</v>
      </c>
      <c r="R71" s="616"/>
      <c r="S71" s="616">
        <v>1</v>
      </c>
      <c r="T71" s="616"/>
      <c r="U71" s="626">
        <v>1</v>
      </c>
      <c r="V71" s="616"/>
      <c r="W71" s="616"/>
      <c r="X71" s="616">
        <v>1</v>
      </c>
      <c r="Y71" s="626">
        <v>1</v>
      </c>
      <c r="Z71" s="626"/>
      <c r="AA71" s="626">
        <v>1</v>
      </c>
      <c r="AC71" s="615" t="s">
        <v>3412</v>
      </c>
      <c r="AH71" s="626">
        <v>300</v>
      </c>
      <c r="AI71" s="626">
        <v>850</v>
      </c>
      <c r="AJ71" s="625"/>
      <c r="AK71" s="625"/>
      <c r="AL71" s="625">
        <v>1</v>
      </c>
      <c r="AM71" s="624">
        <v>170</v>
      </c>
      <c r="AN71" s="621" t="e">
        <f t="shared" ca="1" si="9"/>
        <v>#NAME?</v>
      </c>
      <c r="AO71" s="623">
        <v>232</v>
      </c>
      <c r="AP71" s="623" t="e">
        <f t="shared" ca="1" si="10"/>
        <v>#NAME?</v>
      </c>
      <c r="AQ71" s="623">
        <v>68</v>
      </c>
      <c r="AR71" s="623" t="e">
        <f t="shared" ca="1" si="11"/>
        <v>#NAME?</v>
      </c>
      <c r="AS71" s="623">
        <v>90</v>
      </c>
      <c r="AT71" s="623" t="e">
        <f t="shared" ca="1" si="12"/>
        <v>#NAME?</v>
      </c>
      <c r="AU71" s="623">
        <v>146</v>
      </c>
      <c r="AV71" s="620" t="e">
        <f t="shared" ca="1" si="13"/>
        <v>#NAME?</v>
      </c>
      <c r="AW71" s="622">
        <v>67</v>
      </c>
      <c r="AX71" s="782" t="e">
        <f t="shared" ca="1" si="14"/>
        <v>#NAME?</v>
      </c>
      <c r="AY71" s="621">
        <v>240</v>
      </c>
      <c r="AZ71" s="782" t="e">
        <f t="shared" ca="1" si="15"/>
        <v>#NAME?</v>
      </c>
      <c r="BA71" s="620">
        <v>86</v>
      </c>
      <c r="BB71" s="782" t="e">
        <f t="shared" ca="1" si="16"/>
        <v>#NAME?</v>
      </c>
      <c r="BC71" s="619">
        <v>835</v>
      </c>
      <c r="BD71" s="783" t="e">
        <f t="shared" ca="1" si="17"/>
        <v>#NAME?</v>
      </c>
      <c r="BE71" s="618"/>
      <c r="BF71" s="616" t="s">
        <v>1153</v>
      </c>
      <c r="BG71" s="616"/>
    </row>
    <row r="72" spans="1:59">
      <c r="A72" s="558" t="s">
        <v>3273</v>
      </c>
      <c r="C72" s="615" t="s">
        <v>3401</v>
      </c>
      <c r="D72" s="626">
        <v>71</v>
      </c>
      <c r="E72" s="629" t="s">
        <v>1137</v>
      </c>
      <c r="F72" s="628">
        <v>40347</v>
      </c>
      <c r="G72" s="616">
        <v>1</v>
      </c>
      <c r="H72" s="616"/>
      <c r="I72" s="616"/>
      <c r="J72" s="616">
        <v>1</v>
      </c>
      <c r="K72" s="616"/>
      <c r="L72" s="616">
        <v>136</v>
      </c>
      <c r="M72" s="616">
        <v>53</v>
      </c>
      <c r="N72" s="616">
        <v>142</v>
      </c>
      <c r="O72" s="627">
        <v>233</v>
      </c>
      <c r="P72" s="616"/>
      <c r="Q72" s="626">
        <v>1</v>
      </c>
      <c r="R72" s="616"/>
      <c r="S72" s="616">
        <v>1</v>
      </c>
      <c r="T72" s="616"/>
      <c r="U72" s="626">
        <v>1</v>
      </c>
      <c r="V72" s="616"/>
      <c r="W72" s="616"/>
      <c r="X72" s="616">
        <v>1</v>
      </c>
      <c r="Y72" s="626">
        <v>1</v>
      </c>
      <c r="Z72" s="626">
        <v>1</v>
      </c>
      <c r="AA72" s="626"/>
      <c r="AC72" s="615" t="s">
        <v>3412</v>
      </c>
      <c r="AH72" s="626">
        <v>300</v>
      </c>
      <c r="AI72" s="626">
        <v>500</v>
      </c>
      <c r="AJ72" s="625"/>
      <c r="AK72" s="625"/>
      <c r="AL72" s="625">
        <v>1</v>
      </c>
      <c r="AM72" s="624">
        <v>117.5</v>
      </c>
      <c r="AN72" s="621" t="e">
        <f t="shared" ca="1" si="9"/>
        <v>#NAME?</v>
      </c>
      <c r="AO72" s="623">
        <v>119</v>
      </c>
      <c r="AP72" s="623" t="e">
        <f t="shared" ca="1" si="10"/>
        <v>#NAME?</v>
      </c>
      <c r="AQ72" s="623">
        <v>87</v>
      </c>
      <c r="AR72" s="623" t="e">
        <f t="shared" ca="1" si="11"/>
        <v>#NAME?</v>
      </c>
      <c r="AS72" s="623">
        <v>119</v>
      </c>
      <c r="AT72" s="623" t="e">
        <f t="shared" ca="1" si="12"/>
        <v>#NAME?</v>
      </c>
      <c r="AU72" s="623">
        <v>143</v>
      </c>
      <c r="AV72" s="620" t="e">
        <f t="shared" ca="1" si="13"/>
        <v>#NAME?</v>
      </c>
      <c r="AW72" s="622">
        <v>118</v>
      </c>
      <c r="AX72" s="782" t="e">
        <f t="shared" ca="1" si="14"/>
        <v>#NAME?</v>
      </c>
      <c r="AY72" s="621">
        <v>158</v>
      </c>
      <c r="AZ72" s="782" t="e">
        <f t="shared" ca="1" si="15"/>
        <v>#NAME?</v>
      </c>
      <c r="BA72" s="620">
        <v>97.5</v>
      </c>
      <c r="BB72" s="782" t="e">
        <f t="shared" ca="1" si="16"/>
        <v>#NAME?</v>
      </c>
      <c r="BC72" s="619">
        <v>1237.5</v>
      </c>
      <c r="BD72" s="783" t="e">
        <f t="shared" ca="1" si="17"/>
        <v>#NAME?</v>
      </c>
      <c r="BE72" s="470"/>
      <c r="BF72" s="616" t="s">
        <v>1154</v>
      </c>
      <c r="BG72" s="616"/>
    </row>
    <row r="73" spans="1:59">
      <c r="A73" s="558" t="s">
        <v>3273</v>
      </c>
      <c r="C73" s="615" t="s">
        <v>3401</v>
      </c>
      <c r="D73" s="626">
        <v>72</v>
      </c>
      <c r="E73" s="629" t="s">
        <v>1137</v>
      </c>
      <c r="F73" s="628">
        <v>40347</v>
      </c>
      <c r="G73" s="616">
        <v>1</v>
      </c>
      <c r="H73" s="616"/>
      <c r="I73" s="616"/>
      <c r="J73" s="616">
        <v>1</v>
      </c>
      <c r="K73" s="616"/>
      <c r="L73" s="616">
        <v>131</v>
      </c>
      <c r="M73" s="616">
        <v>50</v>
      </c>
      <c r="N73" s="616">
        <v>142</v>
      </c>
      <c r="O73" s="627">
        <v>235</v>
      </c>
      <c r="P73" s="616"/>
      <c r="Q73" s="626">
        <v>1</v>
      </c>
      <c r="R73" s="616"/>
      <c r="S73" s="616">
        <v>1</v>
      </c>
      <c r="T73" s="616"/>
      <c r="U73" s="626">
        <v>1</v>
      </c>
      <c r="V73" s="616"/>
      <c r="W73" s="616">
        <v>1</v>
      </c>
      <c r="X73" s="616"/>
      <c r="Y73" s="626">
        <v>1</v>
      </c>
      <c r="Z73" s="626">
        <v>1</v>
      </c>
      <c r="AA73" s="626"/>
      <c r="AC73" s="615" t="s">
        <v>3412</v>
      </c>
      <c r="AH73" s="626">
        <v>300</v>
      </c>
      <c r="AI73" s="626">
        <v>800</v>
      </c>
      <c r="AJ73" s="625">
        <v>1</v>
      </c>
      <c r="AK73" s="625"/>
      <c r="AL73" s="625"/>
      <c r="AM73" s="265">
        <v>1485</v>
      </c>
      <c r="AN73" s="621" t="e">
        <f t="shared" ca="1" si="9"/>
        <v>#NAME?</v>
      </c>
      <c r="AO73" s="264">
        <v>23788</v>
      </c>
      <c r="AP73" s="623" t="e">
        <f t="shared" ca="1" si="10"/>
        <v>#NAME?</v>
      </c>
      <c r="AQ73" s="623">
        <v>161</v>
      </c>
      <c r="AR73" s="623" t="e">
        <f t="shared" ca="1" si="11"/>
        <v>#NAME?</v>
      </c>
      <c r="AS73" s="623">
        <v>107</v>
      </c>
      <c r="AT73" s="623" t="e">
        <f t="shared" ca="1" si="12"/>
        <v>#NAME?</v>
      </c>
      <c r="AU73" s="623">
        <v>178</v>
      </c>
      <c r="AV73" s="620" t="e">
        <f t="shared" ca="1" si="13"/>
        <v>#NAME?</v>
      </c>
      <c r="AW73" s="622">
        <v>82</v>
      </c>
      <c r="AX73" s="782" t="e">
        <f t="shared" ca="1" si="14"/>
        <v>#NAME?</v>
      </c>
      <c r="AY73" s="621">
        <v>209</v>
      </c>
      <c r="AZ73" s="782" t="e">
        <f t="shared" ca="1" si="15"/>
        <v>#NAME?</v>
      </c>
      <c r="BA73" s="620">
        <v>141</v>
      </c>
      <c r="BB73" s="782" t="e">
        <f t="shared" ca="1" si="16"/>
        <v>#NAME?</v>
      </c>
      <c r="BC73" s="619">
        <v>2011</v>
      </c>
      <c r="BD73" s="783" t="e">
        <f t="shared" ca="1" si="17"/>
        <v>#NAME?</v>
      </c>
      <c r="BE73" s="618"/>
      <c r="BF73" s="616" t="s">
        <v>1155</v>
      </c>
      <c r="BG73" s="616"/>
    </row>
    <row r="74" spans="1:59">
      <c r="A74" s="558" t="s">
        <v>3273</v>
      </c>
      <c r="C74" s="615" t="s">
        <v>3401</v>
      </c>
      <c r="D74" s="626">
        <v>73</v>
      </c>
      <c r="E74" s="629" t="s">
        <v>1137</v>
      </c>
      <c r="F74" s="628">
        <v>40347</v>
      </c>
      <c r="G74" s="616"/>
      <c r="H74" s="616">
        <v>1</v>
      </c>
      <c r="I74" s="616"/>
      <c r="J74" s="616">
        <v>1</v>
      </c>
      <c r="K74" s="616"/>
      <c r="L74" s="616">
        <v>140</v>
      </c>
      <c r="M74" s="616">
        <v>51</v>
      </c>
      <c r="N74" s="616">
        <v>137</v>
      </c>
      <c r="O74" s="627">
        <v>282</v>
      </c>
      <c r="P74" s="616"/>
      <c r="Q74" s="626">
        <v>1</v>
      </c>
      <c r="R74" s="616"/>
      <c r="S74" s="616">
        <v>1</v>
      </c>
      <c r="T74" s="616"/>
      <c r="U74" s="626">
        <v>1</v>
      </c>
      <c r="V74" s="616"/>
      <c r="W74" s="616">
        <v>1</v>
      </c>
      <c r="X74" s="616"/>
      <c r="Y74" s="626">
        <v>1</v>
      </c>
      <c r="Z74" s="626"/>
      <c r="AA74" s="626">
        <v>1</v>
      </c>
      <c r="AC74" s="615" t="s">
        <v>3412</v>
      </c>
      <c r="AH74" s="626">
        <v>300</v>
      </c>
      <c r="AI74" s="626">
        <v>400</v>
      </c>
      <c r="AJ74" s="625"/>
      <c r="AK74" s="625"/>
      <c r="AL74" s="625">
        <v>1</v>
      </c>
      <c r="AM74" s="624">
        <v>134</v>
      </c>
      <c r="AN74" s="621" t="e">
        <f t="shared" ca="1" si="9"/>
        <v>#NAME?</v>
      </c>
      <c r="AO74" s="623">
        <v>161.5</v>
      </c>
      <c r="AP74" s="623" t="e">
        <f t="shared" ca="1" si="10"/>
        <v>#NAME?</v>
      </c>
      <c r="AQ74" s="623">
        <v>110.5</v>
      </c>
      <c r="AR74" s="623" t="e">
        <f t="shared" ca="1" si="11"/>
        <v>#NAME?</v>
      </c>
      <c r="AS74" s="623">
        <v>142</v>
      </c>
      <c r="AT74" s="623" t="e">
        <f t="shared" ca="1" si="12"/>
        <v>#NAME?</v>
      </c>
      <c r="AU74" s="623">
        <v>138.5</v>
      </c>
      <c r="AV74" s="620" t="e">
        <f t="shared" ca="1" si="13"/>
        <v>#NAME?</v>
      </c>
      <c r="AW74" s="622">
        <v>99.5</v>
      </c>
      <c r="AX74" s="782" t="e">
        <f t="shared" ca="1" si="14"/>
        <v>#NAME?</v>
      </c>
      <c r="AY74" s="621">
        <v>101</v>
      </c>
      <c r="AZ74" s="782" t="e">
        <f t="shared" ca="1" si="15"/>
        <v>#NAME?</v>
      </c>
      <c r="BA74" s="620">
        <v>76</v>
      </c>
      <c r="BB74" s="782" t="e">
        <f t="shared" ca="1" si="16"/>
        <v>#NAME?</v>
      </c>
      <c r="BC74" s="619">
        <v>1209.5</v>
      </c>
      <c r="BD74" s="783" t="e">
        <f t="shared" ca="1" si="17"/>
        <v>#NAME?</v>
      </c>
      <c r="BE74" s="618"/>
      <c r="BF74" s="616" t="s">
        <v>1156</v>
      </c>
      <c r="BG74" s="616"/>
    </row>
    <row r="75" spans="1:59">
      <c r="A75" s="558" t="s">
        <v>3273</v>
      </c>
      <c r="C75" s="615" t="s">
        <v>3401</v>
      </c>
      <c r="D75" s="626">
        <v>74</v>
      </c>
      <c r="E75" s="629" t="s">
        <v>1137</v>
      </c>
      <c r="F75" s="628">
        <v>40347</v>
      </c>
      <c r="G75" s="616"/>
      <c r="H75" s="616">
        <v>1</v>
      </c>
      <c r="I75" s="616"/>
      <c r="J75" s="616">
        <v>1</v>
      </c>
      <c r="K75" s="616"/>
      <c r="L75" s="616">
        <v>134</v>
      </c>
      <c r="M75" s="616">
        <v>44</v>
      </c>
      <c r="N75" s="616">
        <v>140</v>
      </c>
      <c r="O75" s="627">
        <v>270</v>
      </c>
      <c r="P75" s="616"/>
      <c r="Q75" s="626">
        <v>1</v>
      </c>
      <c r="R75" s="616"/>
      <c r="S75" s="616">
        <v>1</v>
      </c>
      <c r="T75" s="616"/>
      <c r="U75" s="626">
        <v>1</v>
      </c>
      <c r="V75" s="616"/>
      <c r="W75" s="616">
        <v>1</v>
      </c>
      <c r="X75" s="616"/>
      <c r="Y75" s="626">
        <v>1</v>
      </c>
      <c r="Z75" s="626">
        <v>1</v>
      </c>
      <c r="AA75" s="626"/>
      <c r="AC75" s="615" t="s">
        <v>3412</v>
      </c>
      <c r="AH75" s="626">
        <v>300</v>
      </c>
      <c r="AI75" s="626">
        <v>800</v>
      </c>
      <c r="AJ75" s="625"/>
      <c r="AK75" s="625"/>
      <c r="AL75" s="625">
        <v>1</v>
      </c>
      <c r="AM75" s="624">
        <v>125</v>
      </c>
      <c r="AN75" s="621" t="e">
        <f t="shared" ca="1" si="9"/>
        <v>#NAME?</v>
      </c>
      <c r="AO75" s="623">
        <v>119</v>
      </c>
      <c r="AP75" s="623" t="e">
        <f t="shared" ca="1" si="10"/>
        <v>#NAME?</v>
      </c>
      <c r="AQ75" s="623">
        <v>63</v>
      </c>
      <c r="AR75" s="623" t="e">
        <f t="shared" ca="1" si="11"/>
        <v>#NAME?</v>
      </c>
      <c r="AS75" s="623">
        <v>140</v>
      </c>
      <c r="AT75" s="623" t="e">
        <f t="shared" ca="1" si="12"/>
        <v>#NAME?</v>
      </c>
      <c r="AU75" s="623">
        <v>172</v>
      </c>
      <c r="AV75" s="620" t="e">
        <f t="shared" ca="1" si="13"/>
        <v>#NAME?</v>
      </c>
      <c r="AW75" s="622">
        <v>79</v>
      </c>
      <c r="AX75" s="782" t="e">
        <f t="shared" ca="1" si="14"/>
        <v>#NAME?</v>
      </c>
      <c r="AY75" s="621">
        <v>159</v>
      </c>
      <c r="AZ75" s="782" t="e">
        <f t="shared" ca="1" si="15"/>
        <v>#NAME?</v>
      </c>
      <c r="BA75" s="620">
        <v>80</v>
      </c>
      <c r="BB75" s="782" t="e">
        <f t="shared" ca="1" si="16"/>
        <v>#NAME?</v>
      </c>
      <c r="BC75" s="619">
        <v>1513</v>
      </c>
      <c r="BD75" s="783" t="e">
        <f t="shared" ca="1" si="17"/>
        <v>#NAME?</v>
      </c>
      <c r="BE75" s="470"/>
      <c r="BF75" s="616" t="s">
        <v>1157</v>
      </c>
      <c r="BG75" s="616"/>
    </row>
    <row r="76" spans="1:59">
      <c r="A76" s="558" t="s">
        <v>3273</v>
      </c>
      <c r="C76" s="615" t="s">
        <v>3401</v>
      </c>
      <c r="D76" s="626">
        <v>75</v>
      </c>
      <c r="E76" s="629" t="s">
        <v>1158</v>
      </c>
      <c r="F76" s="628">
        <v>40348</v>
      </c>
      <c r="G76" s="616">
        <v>1</v>
      </c>
      <c r="H76" s="616"/>
      <c r="I76" s="616"/>
      <c r="J76" s="616"/>
      <c r="K76" s="616">
        <v>1</v>
      </c>
      <c r="L76" s="616">
        <v>172</v>
      </c>
      <c r="M76" s="616">
        <v>71</v>
      </c>
      <c r="N76" s="616">
        <v>215</v>
      </c>
      <c r="O76" s="627">
        <v>781</v>
      </c>
      <c r="P76" s="616"/>
      <c r="Q76" s="626">
        <v>1</v>
      </c>
      <c r="R76" s="616"/>
      <c r="S76" s="616">
        <v>1</v>
      </c>
      <c r="T76" s="616"/>
      <c r="U76" s="626">
        <v>1</v>
      </c>
      <c r="V76" s="616"/>
      <c r="W76" s="616"/>
      <c r="X76" s="616">
        <v>1</v>
      </c>
      <c r="Y76" s="626">
        <v>1</v>
      </c>
      <c r="Z76" s="626">
        <v>1</v>
      </c>
      <c r="AA76" s="626"/>
      <c r="AC76" s="615" t="s">
        <v>3412</v>
      </c>
      <c r="AH76" s="626">
        <v>300</v>
      </c>
      <c r="AI76" s="626">
        <v>1100</v>
      </c>
      <c r="AJ76" s="625"/>
      <c r="AK76" s="625"/>
      <c r="AL76" s="625">
        <v>1</v>
      </c>
      <c r="AM76" s="624">
        <v>133</v>
      </c>
      <c r="AN76" s="621" t="e">
        <f t="shared" ca="1" si="9"/>
        <v>#NAME?</v>
      </c>
      <c r="AO76" s="623">
        <v>372</v>
      </c>
      <c r="AP76" s="623" t="e">
        <f t="shared" ca="1" si="10"/>
        <v>#NAME?</v>
      </c>
      <c r="AQ76" s="623">
        <v>103</v>
      </c>
      <c r="AR76" s="623" t="e">
        <f t="shared" ca="1" si="11"/>
        <v>#NAME?</v>
      </c>
      <c r="AS76" s="623">
        <v>175</v>
      </c>
      <c r="AT76" s="623" t="e">
        <f t="shared" ca="1" si="12"/>
        <v>#NAME?</v>
      </c>
      <c r="AU76" s="623">
        <v>174</v>
      </c>
      <c r="AV76" s="620" t="e">
        <f t="shared" ca="1" si="13"/>
        <v>#NAME?</v>
      </c>
      <c r="AW76" s="622">
        <v>98</v>
      </c>
      <c r="AX76" s="782" t="e">
        <f t="shared" ca="1" si="14"/>
        <v>#NAME?</v>
      </c>
      <c r="AY76" s="283">
        <v>1155</v>
      </c>
      <c r="AZ76" s="782" t="e">
        <f t="shared" ca="1" si="15"/>
        <v>#NAME?</v>
      </c>
      <c r="BA76" s="620">
        <v>90.5</v>
      </c>
      <c r="BB76" s="782" t="e">
        <f t="shared" ca="1" si="16"/>
        <v>#NAME?</v>
      </c>
      <c r="BC76" s="619">
        <v>3316</v>
      </c>
      <c r="BD76" s="783" t="e">
        <f t="shared" ca="1" si="17"/>
        <v>#NAME?</v>
      </c>
      <c r="BE76" s="470"/>
      <c r="BF76" s="616" t="s">
        <v>1159</v>
      </c>
      <c r="BG76" s="616"/>
    </row>
    <row r="77" spans="1:59">
      <c r="A77" s="558" t="s">
        <v>3273</v>
      </c>
      <c r="C77" s="615" t="s">
        <v>3401</v>
      </c>
      <c r="D77" s="626">
        <v>76</v>
      </c>
      <c r="E77" s="629" t="s">
        <v>1158</v>
      </c>
      <c r="F77" s="628">
        <v>40348</v>
      </c>
      <c r="G77" s="616"/>
      <c r="H77" s="616">
        <v>1</v>
      </c>
      <c r="I77" s="616"/>
      <c r="J77" s="616"/>
      <c r="K77" s="616">
        <v>1</v>
      </c>
      <c r="L77" s="616">
        <v>166</v>
      </c>
      <c r="M77" s="616">
        <v>69</v>
      </c>
      <c r="N77" s="616">
        <v>188</v>
      </c>
      <c r="O77" s="627">
        <v>609</v>
      </c>
      <c r="P77" s="616"/>
      <c r="Q77" s="626">
        <v>1</v>
      </c>
      <c r="R77" s="616">
        <v>1</v>
      </c>
      <c r="S77" s="616"/>
      <c r="T77" s="616"/>
      <c r="U77" s="626">
        <v>1</v>
      </c>
      <c r="V77" s="616"/>
      <c r="W77" s="616">
        <v>1</v>
      </c>
      <c r="X77" s="616"/>
      <c r="Y77" s="626">
        <v>1</v>
      </c>
      <c r="Z77" s="626">
        <v>1</v>
      </c>
      <c r="AA77" s="626"/>
      <c r="AC77" s="615" t="s">
        <v>3412</v>
      </c>
      <c r="AH77" s="626">
        <v>300</v>
      </c>
      <c r="AI77" s="626">
        <v>950</v>
      </c>
      <c r="AJ77" s="625"/>
      <c r="AK77" s="625"/>
      <c r="AL77" s="625">
        <v>1</v>
      </c>
      <c r="AM77" s="624">
        <v>121.5</v>
      </c>
      <c r="AN77" s="621" t="e">
        <f t="shared" ca="1" si="9"/>
        <v>#NAME?</v>
      </c>
      <c r="AO77" s="623">
        <v>108</v>
      </c>
      <c r="AP77" s="623" t="e">
        <f t="shared" ca="1" si="10"/>
        <v>#NAME?</v>
      </c>
      <c r="AQ77" s="623">
        <v>74</v>
      </c>
      <c r="AR77" s="623" t="e">
        <f t="shared" ca="1" si="11"/>
        <v>#NAME?</v>
      </c>
      <c r="AS77" s="623">
        <v>98</v>
      </c>
      <c r="AT77" s="623" t="e">
        <f t="shared" ca="1" si="12"/>
        <v>#NAME?</v>
      </c>
      <c r="AU77" s="623">
        <v>119.5</v>
      </c>
      <c r="AV77" s="620" t="e">
        <f t="shared" ca="1" si="13"/>
        <v>#NAME?</v>
      </c>
      <c r="AW77" s="622">
        <v>84</v>
      </c>
      <c r="AX77" s="782" t="e">
        <f t="shared" ca="1" si="14"/>
        <v>#NAME?</v>
      </c>
      <c r="AY77" s="283">
        <v>1069</v>
      </c>
      <c r="AZ77" s="782" t="e">
        <f t="shared" ca="1" si="15"/>
        <v>#NAME?</v>
      </c>
      <c r="BA77" s="620">
        <v>128</v>
      </c>
      <c r="BB77" s="782" t="e">
        <f t="shared" ca="1" si="16"/>
        <v>#NAME?</v>
      </c>
      <c r="BC77" s="619">
        <v>3690.5</v>
      </c>
      <c r="BD77" s="783" t="e">
        <f t="shared" ca="1" si="17"/>
        <v>#NAME?</v>
      </c>
      <c r="BE77" s="618"/>
      <c r="BF77" s="616" t="s">
        <v>1160</v>
      </c>
      <c r="BG77" s="616"/>
    </row>
    <row r="78" spans="1:59">
      <c r="A78" s="558" t="s">
        <v>3273</v>
      </c>
      <c r="C78" s="615" t="s">
        <v>3401</v>
      </c>
      <c r="D78" s="626">
        <v>77</v>
      </c>
      <c r="E78" s="629" t="s">
        <v>1158</v>
      </c>
      <c r="F78" s="628">
        <v>40348</v>
      </c>
      <c r="G78" s="616">
        <v>1</v>
      </c>
      <c r="H78" s="616"/>
      <c r="I78" s="616"/>
      <c r="J78" s="616"/>
      <c r="K78" s="616">
        <v>1</v>
      </c>
      <c r="L78" s="616">
        <v>164</v>
      </c>
      <c r="M78" s="616">
        <v>68</v>
      </c>
      <c r="N78" s="616">
        <v>208</v>
      </c>
      <c r="O78" s="627">
        <v>574</v>
      </c>
      <c r="P78" s="616"/>
      <c r="Q78" s="626">
        <v>1</v>
      </c>
      <c r="R78" s="616"/>
      <c r="S78" s="616">
        <v>1</v>
      </c>
      <c r="T78" s="616"/>
      <c r="U78" s="626">
        <v>1</v>
      </c>
      <c r="V78" s="616"/>
      <c r="W78" s="616">
        <v>1</v>
      </c>
      <c r="X78" s="616"/>
      <c r="Y78" s="626">
        <v>1</v>
      </c>
      <c r="Z78" s="626">
        <v>1</v>
      </c>
      <c r="AA78" s="626"/>
      <c r="AC78" s="615" t="s">
        <v>3412</v>
      </c>
      <c r="AH78" s="626">
        <v>300</v>
      </c>
      <c r="AI78" s="626">
        <v>1100</v>
      </c>
      <c r="AJ78" s="625"/>
      <c r="AK78" s="625"/>
      <c r="AL78" s="625">
        <v>1</v>
      </c>
      <c r="AM78" s="624">
        <v>161.5</v>
      </c>
      <c r="AN78" s="621" t="e">
        <f t="shared" ca="1" si="9"/>
        <v>#NAME?</v>
      </c>
      <c r="AO78" s="623">
        <v>237</v>
      </c>
      <c r="AP78" s="623" t="e">
        <f t="shared" ca="1" si="10"/>
        <v>#NAME?</v>
      </c>
      <c r="AQ78" s="623">
        <v>190.5</v>
      </c>
      <c r="AR78" s="623" t="e">
        <f t="shared" ca="1" si="11"/>
        <v>#NAME?</v>
      </c>
      <c r="AS78" s="623">
        <v>163</v>
      </c>
      <c r="AT78" s="623" t="e">
        <f t="shared" ca="1" si="12"/>
        <v>#NAME?</v>
      </c>
      <c r="AU78" s="623">
        <v>237</v>
      </c>
      <c r="AV78" s="620" t="e">
        <f t="shared" ca="1" si="13"/>
        <v>#NAME?</v>
      </c>
      <c r="AW78" s="622">
        <v>173</v>
      </c>
      <c r="AX78" s="782" t="e">
        <f t="shared" ca="1" si="14"/>
        <v>#NAME?</v>
      </c>
      <c r="AY78" s="621">
        <v>209</v>
      </c>
      <c r="AZ78" s="782" t="e">
        <f t="shared" ca="1" si="15"/>
        <v>#NAME?</v>
      </c>
      <c r="BA78" s="620">
        <v>138</v>
      </c>
      <c r="BB78" s="782" t="e">
        <f t="shared" ca="1" si="16"/>
        <v>#NAME?</v>
      </c>
      <c r="BC78" s="504">
        <v>5489.5</v>
      </c>
      <c r="BD78" s="783" t="e">
        <f t="shared" ca="1" si="17"/>
        <v>#NAME?</v>
      </c>
      <c r="BE78" s="618"/>
      <c r="BF78" s="616" t="s">
        <v>1161</v>
      </c>
      <c r="BG78" s="616"/>
    </row>
    <row r="79" spans="1:59">
      <c r="A79" s="558" t="s">
        <v>3273</v>
      </c>
      <c r="C79" s="615" t="s">
        <v>3401</v>
      </c>
      <c r="D79" s="626">
        <v>78</v>
      </c>
      <c r="E79" s="629" t="s">
        <v>1158</v>
      </c>
      <c r="F79" s="628">
        <v>40348</v>
      </c>
      <c r="G79" s="616">
        <v>1</v>
      </c>
      <c r="H79" s="616"/>
      <c r="I79" s="616"/>
      <c r="J79" s="616"/>
      <c r="K79" s="616">
        <v>1</v>
      </c>
      <c r="L79" s="616">
        <v>167</v>
      </c>
      <c r="M79" s="616">
        <v>66</v>
      </c>
      <c r="N79" s="616">
        <v>193</v>
      </c>
      <c r="O79" s="627">
        <v>551</v>
      </c>
      <c r="P79" s="616"/>
      <c r="Q79" s="626">
        <v>1</v>
      </c>
      <c r="R79" s="616"/>
      <c r="S79" s="616">
        <v>1</v>
      </c>
      <c r="T79" s="616"/>
      <c r="U79" s="626">
        <v>1</v>
      </c>
      <c r="V79" s="616"/>
      <c r="W79" s="616">
        <v>1</v>
      </c>
      <c r="X79" s="616"/>
      <c r="Y79" s="626">
        <v>1</v>
      </c>
      <c r="Z79" s="626">
        <v>1</v>
      </c>
      <c r="AA79" s="626"/>
      <c r="AC79" s="615" t="s">
        <v>3412</v>
      </c>
      <c r="AH79" s="626">
        <v>300</v>
      </c>
      <c r="AI79" s="626">
        <v>950</v>
      </c>
      <c r="AJ79" s="625"/>
      <c r="AK79" s="625">
        <v>1</v>
      </c>
      <c r="AL79" s="625"/>
      <c r="AM79" s="624">
        <v>272</v>
      </c>
      <c r="AN79" s="621" t="e">
        <f t="shared" ca="1" si="9"/>
        <v>#NAME?</v>
      </c>
      <c r="AO79" s="261">
        <v>1738</v>
      </c>
      <c r="AP79" s="623" t="e">
        <f t="shared" ca="1" si="10"/>
        <v>#NAME?</v>
      </c>
      <c r="AQ79" s="623">
        <v>163</v>
      </c>
      <c r="AR79" s="623" t="e">
        <f t="shared" ca="1" si="11"/>
        <v>#NAME?</v>
      </c>
      <c r="AS79" s="623">
        <v>211</v>
      </c>
      <c r="AT79" s="623" t="e">
        <f t="shared" ca="1" si="12"/>
        <v>#NAME?</v>
      </c>
      <c r="AU79" s="623">
        <v>298</v>
      </c>
      <c r="AV79" s="620" t="e">
        <f t="shared" ca="1" si="13"/>
        <v>#NAME?</v>
      </c>
      <c r="AW79" s="622">
        <v>136</v>
      </c>
      <c r="AX79" s="782" t="e">
        <f t="shared" ca="1" si="14"/>
        <v>#NAME?</v>
      </c>
      <c r="AY79" s="621">
        <v>407.5</v>
      </c>
      <c r="AZ79" s="782" t="e">
        <f t="shared" ca="1" si="15"/>
        <v>#NAME?</v>
      </c>
      <c r="BA79" s="620">
        <v>179</v>
      </c>
      <c r="BB79" s="782" t="e">
        <f t="shared" ca="1" si="16"/>
        <v>#NAME?</v>
      </c>
      <c r="BC79" s="504">
        <v>7206</v>
      </c>
      <c r="BD79" s="783" t="e">
        <f t="shared" ca="1" si="17"/>
        <v>#NAME?</v>
      </c>
      <c r="BE79" s="470"/>
      <c r="BF79" s="616" t="s">
        <v>1162</v>
      </c>
      <c r="BG79" s="616"/>
    </row>
    <row r="80" spans="1:59">
      <c r="A80" s="558" t="s">
        <v>3273</v>
      </c>
      <c r="C80" s="615" t="s">
        <v>3401</v>
      </c>
      <c r="D80" s="626">
        <v>79</v>
      </c>
      <c r="E80" s="629" t="s">
        <v>1158</v>
      </c>
      <c r="F80" s="628">
        <v>40348</v>
      </c>
      <c r="G80" s="616"/>
      <c r="H80" s="616">
        <v>1</v>
      </c>
      <c r="I80" s="616"/>
      <c r="J80" s="616"/>
      <c r="K80" s="616">
        <v>1</v>
      </c>
      <c r="L80" s="616">
        <v>174</v>
      </c>
      <c r="M80" s="616">
        <v>65</v>
      </c>
      <c r="N80" s="616">
        <v>193</v>
      </c>
      <c r="O80" s="627">
        <v>685</v>
      </c>
      <c r="P80" s="616"/>
      <c r="Q80" s="626">
        <v>1</v>
      </c>
      <c r="R80" s="616">
        <v>1</v>
      </c>
      <c r="S80" s="616"/>
      <c r="T80" s="616"/>
      <c r="U80" s="626">
        <v>1</v>
      </c>
      <c r="V80" s="616"/>
      <c r="W80" s="616">
        <v>1</v>
      </c>
      <c r="X80" s="616"/>
      <c r="Y80" s="626">
        <v>1</v>
      </c>
      <c r="Z80" s="626">
        <v>1</v>
      </c>
      <c r="AA80" s="626"/>
      <c r="AC80" s="615" t="s">
        <v>3412</v>
      </c>
      <c r="AH80" s="626">
        <v>300</v>
      </c>
      <c r="AI80" s="626">
        <v>1200</v>
      </c>
      <c r="AJ80" s="625"/>
      <c r="AK80" s="625"/>
      <c r="AL80" s="625">
        <v>1</v>
      </c>
      <c r="AM80" s="624">
        <v>114</v>
      </c>
      <c r="AN80" s="621" t="e">
        <f t="shared" ca="1" si="9"/>
        <v>#NAME?</v>
      </c>
      <c r="AO80" s="623">
        <v>80.5</v>
      </c>
      <c r="AP80" s="623" t="e">
        <f t="shared" ca="1" si="10"/>
        <v>#NAME?</v>
      </c>
      <c r="AQ80" s="623">
        <v>90</v>
      </c>
      <c r="AR80" s="623" t="e">
        <f t="shared" ca="1" si="11"/>
        <v>#NAME?</v>
      </c>
      <c r="AS80" s="623">
        <v>120</v>
      </c>
      <c r="AT80" s="623" t="e">
        <f t="shared" ca="1" si="12"/>
        <v>#NAME?</v>
      </c>
      <c r="AU80" s="623">
        <v>186</v>
      </c>
      <c r="AV80" s="620" t="e">
        <f t="shared" ca="1" si="13"/>
        <v>#NAME?</v>
      </c>
      <c r="AW80" s="622">
        <v>70.5</v>
      </c>
      <c r="AX80" s="782" t="e">
        <f t="shared" ca="1" si="14"/>
        <v>#NAME?</v>
      </c>
      <c r="AY80" s="621">
        <v>236</v>
      </c>
      <c r="AZ80" s="782" t="e">
        <f t="shared" ca="1" si="15"/>
        <v>#NAME?</v>
      </c>
      <c r="BA80" s="620">
        <v>95</v>
      </c>
      <c r="BB80" s="782" t="e">
        <f t="shared" ca="1" si="16"/>
        <v>#NAME?</v>
      </c>
      <c r="BC80" s="619">
        <v>2767.5</v>
      </c>
      <c r="BD80" s="783" t="e">
        <f t="shared" ca="1" si="17"/>
        <v>#NAME?</v>
      </c>
      <c r="BE80" s="618"/>
      <c r="BF80" s="616" t="s">
        <v>1163</v>
      </c>
      <c r="BG80" s="616"/>
    </row>
    <row r="81" spans="1:59">
      <c r="A81" s="558" t="s">
        <v>3273</v>
      </c>
      <c r="C81" s="615" t="s">
        <v>3401</v>
      </c>
      <c r="D81" s="626">
        <v>80</v>
      </c>
      <c r="E81" s="629" t="s">
        <v>1158</v>
      </c>
      <c r="F81" s="628">
        <v>40348</v>
      </c>
      <c r="G81" s="616"/>
      <c r="H81" s="616">
        <v>1</v>
      </c>
      <c r="I81" s="616"/>
      <c r="J81" s="616"/>
      <c r="K81" s="616">
        <v>1</v>
      </c>
      <c r="L81" s="616">
        <v>169</v>
      </c>
      <c r="M81" s="616">
        <v>66</v>
      </c>
      <c r="N81" s="616">
        <v>195</v>
      </c>
      <c r="O81" s="627">
        <v>592</v>
      </c>
      <c r="P81" s="616"/>
      <c r="Q81" s="626">
        <v>1</v>
      </c>
      <c r="R81" s="616">
        <v>1</v>
      </c>
      <c r="S81" s="616"/>
      <c r="T81" s="616"/>
      <c r="U81" s="626">
        <v>1</v>
      </c>
      <c r="V81" s="616"/>
      <c r="W81" s="616">
        <v>1</v>
      </c>
      <c r="X81" s="616"/>
      <c r="Y81" s="626">
        <v>1</v>
      </c>
      <c r="Z81" s="626">
        <v>1</v>
      </c>
      <c r="AA81" s="626"/>
      <c r="AC81" s="615" t="s">
        <v>3412</v>
      </c>
      <c r="AH81" s="626">
        <v>300</v>
      </c>
      <c r="AI81" s="626">
        <v>1000</v>
      </c>
      <c r="AJ81" s="625">
        <v>1</v>
      </c>
      <c r="AK81" s="625"/>
      <c r="AL81" s="625"/>
      <c r="AM81" s="265">
        <v>4753</v>
      </c>
      <c r="AN81" s="621" t="e">
        <f t="shared" ca="1" si="9"/>
        <v>#NAME?</v>
      </c>
      <c r="AO81" s="264">
        <v>15904.5</v>
      </c>
      <c r="AP81" s="623" t="e">
        <f t="shared" ca="1" si="10"/>
        <v>#NAME?</v>
      </c>
      <c r="AQ81" s="623">
        <v>99</v>
      </c>
      <c r="AR81" s="623" t="e">
        <f t="shared" ca="1" si="11"/>
        <v>#NAME?</v>
      </c>
      <c r="AS81" s="623">
        <v>148</v>
      </c>
      <c r="AT81" s="623" t="e">
        <f t="shared" ca="1" si="12"/>
        <v>#NAME?</v>
      </c>
      <c r="AU81" s="623">
        <v>163</v>
      </c>
      <c r="AV81" s="620" t="e">
        <f t="shared" ca="1" si="13"/>
        <v>#NAME?</v>
      </c>
      <c r="AW81" s="622">
        <v>156</v>
      </c>
      <c r="AX81" s="782" t="e">
        <f t="shared" ca="1" si="14"/>
        <v>#NAME?</v>
      </c>
      <c r="AY81" s="283">
        <v>3535</v>
      </c>
      <c r="AZ81" s="782" t="e">
        <f t="shared" ca="1" si="15"/>
        <v>#NAME?</v>
      </c>
      <c r="BA81" s="269">
        <v>1272</v>
      </c>
      <c r="BB81" s="782" t="e">
        <f t="shared" ca="1" si="16"/>
        <v>#NAME?</v>
      </c>
      <c r="BC81" s="504">
        <v>4898</v>
      </c>
      <c r="BD81" s="783" t="e">
        <f t="shared" ca="1" si="17"/>
        <v>#NAME?</v>
      </c>
      <c r="BE81" s="618"/>
      <c r="BF81" s="616" t="s">
        <v>1164</v>
      </c>
      <c r="BG81" s="616"/>
    </row>
    <row r="82" spans="1:59">
      <c r="A82" s="558" t="s">
        <v>3273</v>
      </c>
      <c r="C82" s="615" t="s">
        <v>3401</v>
      </c>
      <c r="D82" s="626">
        <v>81</v>
      </c>
      <c r="E82" s="629" t="s">
        <v>1158</v>
      </c>
      <c r="F82" s="628">
        <v>40348</v>
      </c>
      <c r="G82" s="616">
        <v>1</v>
      </c>
      <c r="H82" s="616"/>
      <c r="I82" s="616"/>
      <c r="J82" s="616"/>
      <c r="K82" s="616">
        <v>1</v>
      </c>
      <c r="L82" s="616">
        <v>165</v>
      </c>
      <c r="M82" s="616">
        <v>70</v>
      </c>
      <c r="N82" s="616">
        <v>200</v>
      </c>
      <c r="O82" s="627">
        <v>553</v>
      </c>
      <c r="P82" s="616"/>
      <c r="Q82" s="626">
        <v>1</v>
      </c>
      <c r="R82" s="616"/>
      <c r="S82" s="616">
        <v>1</v>
      </c>
      <c r="T82" s="616"/>
      <c r="U82" s="626">
        <v>1</v>
      </c>
      <c r="V82" s="616"/>
      <c r="W82" s="616">
        <v>1</v>
      </c>
      <c r="X82" s="616"/>
      <c r="Y82" s="626">
        <v>1</v>
      </c>
      <c r="Z82" s="626"/>
      <c r="AA82" s="626">
        <v>1</v>
      </c>
      <c r="AC82" s="615" t="s">
        <v>3412</v>
      </c>
      <c r="AH82" s="626">
        <v>300</v>
      </c>
      <c r="AI82" s="626">
        <v>1200</v>
      </c>
      <c r="AJ82" s="625"/>
      <c r="AK82" s="625"/>
      <c r="AL82" s="625">
        <v>1</v>
      </c>
      <c r="AM82" s="624">
        <v>171</v>
      </c>
      <c r="AN82" s="621" t="e">
        <f t="shared" ca="1" si="9"/>
        <v>#NAME?</v>
      </c>
      <c r="AO82" s="623">
        <v>86.5</v>
      </c>
      <c r="AP82" s="623" t="e">
        <f t="shared" ca="1" si="10"/>
        <v>#NAME?</v>
      </c>
      <c r="AQ82" s="623">
        <v>127</v>
      </c>
      <c r="AR82" s="623" t="e">
        <f t="shared" ca="1" si="11"/>
        <v>#NAME?</v>
      </c>
      <c r="AS82" s="623">
        <v>122</v>
      </c>
      <c r="AT82" s="623" t="e">
        <f t="shared" ca="1" si="12"/>
        <v>#NAME?</v>
      </c>
      <c r="AU82" s="623">
        <v>177</v>
      </c>
      <c r="AV82" s="620" t="e">
        <f t="shared" ca="1" si="13"/>
        <v>#NAME?</v>
      </c>
      <c r="AW82" s="622">
        <v>107</v>
      </c>
      <c r="AX82" s="782" t="e">
        <f t="shared" ca="1" si="14"/>
        <v>#NAME?</v>
      </c>
      <c r="AY82" s="621">
        <v>157</v>
      </c>
      <c r="AZ82" s="782" t="e">
        <f t="shared" ca="1" si="15"/>
        <v>#NAME?</v>
      </c>
      <c r="BA82" s="620">
        <v>110</v>
      </c>
      <c r="BB82" s="782" t="e">
        <f t="shared" ca="1" si="16"/>
        <v>#NAME?</v>
      </c>
      <c r="BC82" s="504">
        <v>5997</v>
      </c>
      <c r="BD82" s="783" t="e">
        <f t="shared" ca="1" si="17"/>
        <v>#NAME?</v>
      </c>
      <c r="BE82" s="618"/>
      <c r="BF82" s="616" t="s">
        <v>1165</v>
      </c>
      <c r="BG82" s="616"/>
    </row>
    <row r="83" spans="1:59">
      <c r="A83" s="558" t="s">
        <v>3273</v>
      </c>
      <c r="C83" s="615" t="s">
        <v>3401</v>
      </c>
      <c r="D83" s="626">
        <v>82</v>
      </c>
      <c r="E83" s="629" t="s">
        <v>1158</v>
      </c>
      <c r="F83" s="628">
        <v>40348</v>
      </c>
      <c r="G83" s="616">
        <v>1</v>
      </c>
      <c r="H83" s="616"/>
      <c r="I83" s="616"/>
      <c r="J83" s="616"/>
      <c r="K83" s="616">
        <v>1</v>
      </c>
      <c r="L83" s="616">
        <v>177</v>
      </c>
      <c r="M83" s="616">
        <v>72</v>
      </c>
      <c r="N83" s="616">
        <v>210</v>
      </c>
      <c r="O83" s="627">
        <v>881</v>
      </c>
      <c r="P83" s="616"/>
      <c r="Q83" s="626">
        <v>1</v>
      </c>
      <c r="R83" s="616"/>
      <c r="S83" s="616">
        <v>1</v>
      </c>
      <c r="T83" s="616"/>
      <c r="U83" s="626">
        <v>1</v>
      </c>
      <c r="V83" s="616"/>
      <c r="W83" s="616"/>
      <c r="X83" s="616">
        <v>1</v>
      </c>
      <c r="Y83" s="626">
        <v>1</v>
      </c>
      <c r="Z83" s="626"/>
      <c r="AA83" s="626">
        <v>1</v>
      </c>
      <c r="AC83" s="615" t="s">
        <v>3412</v>
      </c>
      <c r="AH83" s="626">
        <v>300</v>
      </c>
      <c r="AI83" s="626">
        <v>800</v>
      </c>
      <c r="AJ83" s="625"/>
      <c r="AK83" s="625">
        <v>1</v>
      </c>
      <c r="AL83" s="625"/>
      <c r="AM83" s="624">
        <v>977</v>
      </c>
      <c r="AN83" s="621" t="e">
        <f t="shared" ca="1" si="9"/>
        <v>#NAME?</v>
      </c>
      <c r="AO83" s="261">
        <v>2827.5</v>
      </c>
      <c r="AP83" s="623" t="e">
        <f t="shared" ca="1" si="10"/>
        <v>#NAME?</v>
      </c>
      <c r="AQ83" s="623">
        <v>159</v>
      </c>
      <c r="AR83" s="623" t="e">
        <f t="shared" ca="1" si="11"/>
        <v>#NAME?</v>
      </c>
      <c r="AS83" s="623">
        <v>231</v>
      </c>
      <c r="AT83" s="623" t="e">
        <f t="shared" ca="1" si="12"/>
        <v>#NAME?</v>
      </c>
      <c r="AU83" s="623">
        <v>157</v>
      </c>
      <c r="AV83" s="620" t="e">
        <f t="shared" ca="1" si="13"/>
        <v>#NAME?</v>
      </c>
      <c r="AW83" s="622">
        <v>132</v>
      </c>
      <c r="AX83" s="782" t="e">
        <f t="shared" ca="1" si="14"/>
        <v>#NAME?</v>
      </c>
      <c r="AY83" s="283">
        <v>1233</v>
      </c>
      <c r="AZ83" s="782" t="e">
        <f t="shared" ca="1" si="15"/>
        <v>#NAME?</v>
      </c>
      <c r="BA83" s="620">
        <v>239.5</v>
      </c>
      <c r="BB83" s="782" t="e">
        <f t="shared" ca="1" si="16"/>
        <v>#NAME?</v>
      </c>
      <c r="BC83" s="619">
        <v>2838</v>
      </c>
      <c r="BD83" s="783" t="e">
        <f t="shared" ca="1" si="17"/>
        <v>#NAME?</v>
      </c>
      <c r="BE83" s="470"/>
      <c r="BF83" s="616" t="s">
        <v>1166</v>
      </c>
      <c r="BG83" s="616"/>
    </row>
    <row r="84" spans="1:59">
      <c r="A84" s="558" t="s">
        <v>3273</v>
      </c>
      <c r="C84" s="615" t="s">
        <v>3401</v>
      </c>
      <c r="D84" s="626">
        <v>83</v>
      </c>
      <c r="E84" s="629" t="s">
        <v>1158</v>
      </c>
      <c r="F84" s="628">
        <v>40348</v>
      </c>
      <c r="G84" s="616"/>
      <c r="H84" s="616">
        <v>1</v>
      </c>
      <c r="I84" s="616"/>
      <c r="J84" s="616"/>
      <c r="K84" s="616">
        <v>1</v>
      </c>
      <c r="L84" s="616">
        <v>168</v>
      </c>
      <c r="M84" s="616">
        <v>66</v>
      </c>
      <c r="N84" s="616">
        <v>182</v>
      </c>
      <c r="O84" s="627">
        <v>530</v>
      </c>
      <c r="P84" s="616"/>
      <c r="Q84" s="626">
        <v>1</v>
      </c>
      <c r="R84" s="616">
        <v>1</v>
      </c>
      <c r="S84" s="616"/>
      <c r="T84" s="616"/>
      <c r="U84" s="626">
        <v>1</v>
      </c>
      <c r="V84" s="616"/>
      <c r="W84" s="616">
        <v>1</v>
      </c>
      <c r="X84" s="616"/>
      <c r="Y84" s="626">
        <v>1</v>
      </c>
      <c r="Z84" s="626"/>
      <c r="AA84" s="626">
        <v>1</v>
      </c>
      <c r="AC84" s="615" t="s">
        <v>3412</v>
      </c>
      <c r="AH84" s="626">
        <v>300</v>
      </c>
      <c r="AI84" s="626">
        <v>900</v>
      </c>
      <c r="AJ84" s="625"/>
      <c r="AK84" s="625">
        <v>1</v>
      </c>
      <c r="AL84" s="625"/>
      <c r="AM84" s="624">
        <v>205</v>
      </c>
      <c r="AN84" s="621" t="e">
        <f t="shared" ca="1" si="9"/>
        <v>#NAME?</v>
      </c>
      <c r="AO84" s="261">
        <v>4861</v>
      </c>
      <c r="AP84" s="623" t="e">
        <f t="shared" ca="1" si="10"/>
        <v>#NAME?</v>
      </c>
      <c r="AQ84" s="623">
        <v>328</v>
      </c>
      <c r="AR84" s="623" t="e">
        <f t="shared" ca="1" si="11"/>
        <v>#NAME?</v>
      </c>
      <c r="AS84" s="623">
        <v>577</v>
      </c>
      <c r="AT84" s="623" t="e">
        <f t="shared" ca="1" si="12"/>
        <v>#NAME?</v>
      </c>
      <c r="AU84" s="623">
        <v>192</v>
      </c>
      <c r="AV84" s="620" t="e">
        <f t="shared" ca="1" si="13"/>
        <v>#NAME?</v>
      </c>
      <c r="AW84" s="622">
        <v>372</v>
      </c>
      <c r="AX84" s="782" t="e">
        <f t="shared" ca="1" si="14"/>
        <v>#NAME?</v>
      </c>
      <c r="AY84" s="283">
        <v>1194.5</v>
      </c>
      <c r="AZ84" s="782" t="e">
        <f t="shared" ca="1" si="15"/>
        <v>#NAME?</v>
      </c>
      <c r="BA84" s="620">
        <v>250</v>
      </c>
      <c r="BB84" s="782" t="e">
        <f t="shared" ca="1" si="16"/>
        <v>#NAME?</v>
      </c>
      <c r="BC84" s="619">
        <v>3484.5</v>
      </c>
      <c r="BD84" s="783" t="e">
        <f t="shared" ca="1" si="17"/>
        <v>#NAME?</v>
      </c>
      <c r="BE84" s="470"/>
      <c r="BF84" s="616" t="s">
        <v>1167</v>
      </c>
      <c r="BG84" s="616"/>
    </row>
    <row r="85" spans="1:59">
      <c r="A85" s="558" t="s">
        <v>3273</v>
      </c>
      <c r="C85" s="615" t="s">
        <v>3401</v>
      </c>
      <c r="D85" s="626">
        <v>84</v>
      </c>
      <c r="E85" s="629" t="s">
        <v>1158</v>
      </c>
      <c r="F85" s="628">
        <v>40348</v>
      </c>
      <c r="G85" s="616">
        <v>1</v>
      </c>
      <c r="H85" s="616"/>
      <c r="I85" s="616"/>
      <c r="J85" s="616"/>
      <c r="K85" s="616">
        <v>1</v>
      </c>
      <c r="L85" s="616">
        <v>171</v>
      </c>
      <c r="M85" s="616">
        <v>73</v>
      </c>
      <c r="N85" s="616">
        <v>212</v>
      </c>
      <c r="O85" s="627">
        <v>783</v>
      </c>
      <c r="P85" s="616"/>
      <c r="Q85" s="626">
        <v>1</v>
      </c>
      <c r="R85" s="616"/>
      <c r="S85" s="616">
        <v>1</v>
      </c>
      <c r="T85" s="616"/>
      <c r="U85" s="626">
        <v>1</v>
      </c>
      <c r="V85" s="616"/>
      <c r="W85" s="616"/>
      <c r="X85" s="616">
        <v>1</v>
      </c>
      <c r="Y85" s="626">
        <v>1</v>
      </c>
      <c r="Z85" s="626">
        <v>1</v>
      </c>
      <c r="AA85" s="626"/>
      <c r="AC85" s="615" t="s">
        <v>3412</v>
      </c>
      <c r="AH85" s="626">
        <v>300</v>
      </c>
      <c r="AI85" s="626">
        <v>800</v>
      </c>
      <c r="AJ85" s="625">
        <v>1</v>
      </c>
      <c r="AK85" s="625"/>
      <c r="AL85" s="625"/>
      <c r="AM85" s="265">
        <v>1913.5</v>
      </c>
      <c r="AN85" s="621" t="e">
        <f t="shared" ca="1" si="9"/>
        <v>#NAME?</v>
      </c>
      <c r="AO85" s="264">
        <v>10544</v>
      </c>
      <c r="AP85" s="623" t="e">
        <f t="shared" ca="1" si="10"/>
        <v>#NAME?</v>
      </c>
      <c r="AQ85" s="623">
        <v>150</v>
      </c>
      <c r="AR85" s="623" t="e">
        <f t="shared" ca="1" si="11"/>
        <v>#NAME?</v>
      </c>
      <c r="AS85" s="623">
        <v>200</v>
      </c>
      <c r="AT85" s="623" t="e">
        <f t="shared" ca="1" si="12"/>
        <v>#NAME?</v>
      </c>
      <c r="AU85" s="623">
        <v>285.5</v>
      </c>
      <c r="AV85" s="620" t="e">
        <f t="shared" ca="1" si="13"/>
        <v>#NAME?</v>
      </c>
      <c r="AW85" s="622">
        <v>129</v>
      </c>
      <c r="AX85" s="782" t="e">
        <f t="shared" ca="1" si="14"/>
        <v>#NAME?</v>
      </c>
      <c r="AY85" s="621">
        <v>540</v>
      </c>
      <c r="AZ85" s="782" t="e">
        <f t="shared" ca="1" si="15"/>
        <v>#NAME?</v>
      </c>
      <c r="BA85" s="620">
        <v>215</v>
      </c>
      <c r="BB85" s="782" t="e">
        <f t="shared" ca="1" si="16"/>
        <v>#NAME?</v>
      </c>
      <c r="BC85" s="504">
        <v>4421</v>
      </c>
      <c r="BD85" s="783" t="e">
        <f t="shared" ca="1" si="17"/>
        <v>#NAME?</v>
      </c>
      <c r="BE85" s="470"/>
      <c r="BF85" s="616" t="s">
        <v>1168</v>
      </c>
      <c r="BG85" s="616"/>
    </row>
    <row r="86" spans="1:59">
      <c r="A86" s="558" t="s">
        <v>3273</v>
      </c>
      <c r="C86" s="615" t="s">
        <v>3401</v>
      </c>
      <c r="D86" s="626">
        <v>85</v>
      </c>
      <c r="E86" s="629" t="s">
        <v>1158</v>
      </c>
      <c r="F86" s="628">
        <v>40348</v>
      </c>
      <c r="G86" s="616"/>
      <c r="H86" s="616">
        <v>1</v>
      </c>
      <c r="I86" s="616"/>
      <c r="J86" s="616"/>
      <c r="K86" s="616">
        <v>1</v>
      </c>
      <c r="L86" s="616">
        <v>166</v>
      </c>
      <c r="M86" s="616">
        <v>73</v>
      </c>
      <c r="N86" s="616">
        <v>191</v>
      </c>
      <c r="O86" s="627">
        <v>595</v>
      </c>
      <c r="P86" s="616"/>
      <c r="Q86" s="626">
        <v>1</v>
      </c>
      <c r="R86" s="616">
        <v>1</v>
      </c>
      <c r="S86" s="616"/>
      <c r="T86" s="616"/>
      <c r="U86" s="626">
        <v>1</v>
      </c>
      <c r="V86" s="616"/>
      <c r="W86" s="616"/>
      <c r="X86" s="616">
        <v>1</v>
      </c>
      <c r="Y86" s="626">
        <v>1</v>
      </c>
      <c r="Z86" s="626">
        <v>1</v>
      </c>
      <c r="AA86" s="626"/>
      <c r="AC86" s="615" t="s">
        <v>3412</v>
      </c>
      <c r="AH86" s="626">
        <v>300</v>
      </c>
      <c r="AI86" s="626">
        <v>1100</v>
      </c>
      <c r="AJ86" s="625"/>
      <c r="AK86" s="625"/>
      <c r="AL86" s="625">
        <v>1</v>
      </c>
      <c r="AM86" s="624">
        <v>191</v>
      </c>
      <c r="AN86" s="621" t="e">
        <f t="shared" ca="1" si="9"/>
        <v>#NAME?</v>
      </c>
      <c r="AO86" s="623">
        <v>334.5</v>
      </c>
      <c r="AP86" s="623" t="e">
        <f t="shared" ca="1" si="10"/>
        <v>#NAME?</v>
      </c>
      <c r="AQ86" s="261">
        <v>491</v>
      </c>
      <c r="AR86" s="623" t="e">
        <f t="shared" ca="1" si="11"/>
        <v>#NAME?</v>
      </c>
      <c r="AS86" s="623">
        <v>782</v>
      </c>
      <c r="AT86" s="623" t="e">
        <f t="shared" ca="1" si="12"/>
        <v>#NAME?</v>
      </c>
      <c r="AU86" s="623">
        <v>183</v>
      </c>
      <c r="AV86" s="620" t="e">
        <f t="shared" ca="1" si="13"/>
        <v>#NAME?</v>
      </c>
      <c r="AW86" s="622">
        <v>608</v>
      </c>
      <c r="AX86" s="782" t="e">
        <f t="shared" ca="1" si="14"/>
        <v>#NAME?</v>
      </c>
      <c r="AY86" s="283">
        <v>1934.5</v>
      </c>
      <c r="AZ86" s="782" t="e">
        <f t="shared" ca="1" si="15"/>
        <v>#NAME?</v>
      </c>
      <c r="BA86" s="620">
        <v>188.5</v>
      </c>
      <c r="BB86" s="782" t="e">
        <f t="shared" ca="1" si="16"/>
        <v>#NAME?</v>
      </c>
      <c r="BC86" s="619">
        <v>2692</v>
      </c>
      <c r="BD86" s="783" t="e">
        <f t="shared" ca="1" si="17"/>
        <v>#NAME?</v>
      </c>
      <c r="BE86" s="470"/>
      <c r="BF86" s="616" t="s">
        <v>1169</v>
      </c>
      <c r="BG86" s="616"/>
    </row>
    <row r="87" spans="1:59">
      <c r="A87" s="558" t="s">
        <v>3273</v>
      </c>
      <c r="C87" s="615" t="s">
        <v>3401</v>
      </c>
      <c r="D87" s="626">
        <v>86</v>
      </c>
      <c r="E87" s="629" t="s">
        <v>1158</v>
      </c>
      <c r="F87" s="628">
        <v>40348</v>
      </c>
      <c r="G87" s="616">
        <v>1</v>
      </c>
      <c r="H87" s="616"/>
      <c r="I87" s="616"/>
      <c r="J87" s="616"/>
      <c r="K87" s="616">
        <v>1</v>
      </c>
      <c r="L87" s="616">
        <v>170</v>
      </c>
      <c r="M87" s="616">
        <v>67</v>
      </c>
      <c r="N87" s="616">
        <v>201</v>
      </c>
      <c r="O87" s="627">
        <v>684</v>
      </c>
      <c r="P87" s="616"/>
      <c r="Q87" s="626">
        <v>1</v>
      </c>
      <c r="R87" s="616"/>
      <c r="S87" s="616">
        <v>1</v>
      </c>
      <c r="T87" s="616"/>
      <c r="U87" s="626">
        <v>1</v>
      </c>
      <c r="V87" s="616"/>
      <c r="W87" s="616"/>
      <c r="X87" s="616">
        <v>1</v>
      </c>
      <c r="Y87" s="626">
        <v>1</v>
      </c>
      <c r="Z87" s="626">
        <v>1</v>
      </c>
      <c r="AA87" s="626"/>
      <c r="AC87" s="615" t="s">
        <v>3412</v>
      </c>
      <c r="AH87" s="626">
        <v>300</v>
      </c>
      <c r="AI87" s="626">
        <v>1000</v>
      </c>
      <c r="AJ87" s="625"/>
      <c r="AK87" s="625"/>
      <c r="AL87" s="625">
        <v>1</v>
      </c>
      <c r="AM87" s="624">
        <v>159</v>
      </c>
      <c r="AN87" s="621" t="e">
        <f t="shared" ca="1" si="9"/>
        <v>#NAME?</v>
      </c>
      <c r="AO87" s="623">
        <v>259</v>
      </c>
      <c r="AP87" s="623" t="e">
        <f t="shared" ca="1" si="10"/>
        <v>#NAME?</v>
      </c>
      <c r="AQ87" s="623">
        <v>134</v>
      </c>
      <c r="AR87" s="623" t="e">
        <f t="shared" ca="1" si="11"/>
        <v>#NAME?</v>
      </c>
      <c r="AS87" s="623">
        <v>119</v>
      </c>
      <c r="AT87" s="623" t="e">
        <f t="shared" ca="1" si="12"/>
        <v>#NAME?</v>
      </c>
      <c r="AU87" s="623">
        <v>161</v>
      </c>
      <c r="AV87" s="620" t="e">
        <f t="shared" ca="1" si="13"/>
        <v>#NAME?</v>
      </c>
      <c r="AW87" s="622">
        <v>109</v>
      </c>
      <c r="AX87" s="782" t="e">
        <f t="shared" ca="1" si="14"/>
        <v>#NAME?</v>
      </c>
      <c r="AY87" s="621">
        <v>190</v>
      </c>
      <c r="AZ87" s="782" t="e">
        <f t="shared" ca="1" si="15"/>
        <v>#NAME?</v>
      </c>
      <c r="BA87" s="620">
        <v>143.5</v>
      </c>
      <c r="BB87" s="782" t="e">
        <f t="shared" ca="1" si="16"/>
        <v>#NAME?</v>
      </c>
      <c r="BC87" s="619">
        <v>2346</v>
      </c>
      <c r="BD87" s="783" t="e">
        <f t="shared" ca="1" si="17"/>
        <v>#NAME?</v>
      </c>
      <c r="BE87" s="470"/>
      <c r="BF87" s="616" t="s">
        <v>1170</v>
      </c>
      <c r="BG87" s="616"/>
    </row>
    <row r="88" spans="1:59">
      <c r="A88" s="558" t="s">
        <v>3273</v>
      </c>
      <c r="C88" s="615" t="s">
        <v>3401</v>
      </c>
      <c r="D88" s="626">
        <v>87</v>
      </c>
      <c r="E88" s="629" t="s">
        <v>1158</v>
      </c>
      <c r="F88" s="628">
        <v>40348</v>
      </c>
      <c r="G88" s="616"/>
      <c r="H88" s="616">
        <v>1</v>
      </c>
      <c r="I88" s="616"/>
      <c r="J88" s="616">
        <v>1</v>
      </c>
      <c r="K88" s="616"/>
      <c r="L88" s="616">
        <v>143</v>
      </c>
      <c r="M88" s="616">
        <v>47</v>
      </c>
      <c r="N88" s="616">
        <v>152</v>
      </c>
      <c r="O88" s="627">
        <v>294</v>
      </c>
      <c r="P88" s="616"/>
      <c r="Q88" s="626">
        <v>1</v>
      </c>
      <c r="R88" s="616"/>
      <c r="S88" s="616">
        <v>1</v>
      </c>
      <c r="T88" s="616"/>
      <c r="U88" s="626">
        <v>1</v>
      </c>
      <c r="V88" s="616"/>
      <c r="W88" s="616">
        <v>1</v>
      </c>
      <c r="X88" s="616"/>
      <c r="Y88" s="626">
        <v>1</v>
      </c>
      <c r="Z88" s="626">
        <v>1</v>
      </c>
      <c r="AA88" s="626"/>
      <c r="AC88" s="615" t="s">
        <v>3412</v>
      </c>
      <c r="AH88" s="626">
        <v>300</v>
      </c>
      <c r="AI88" s="626">
        <v>400</v>
      </c>
      <c r="AJ88" s="625"/>
      <c r="AK88" s="625"/>
      <c r="AL88" s="625">
        <v>1</v>
      </c>
      <c r="AM88" s="624">
        <v>147</v>
      </c>
      <c r="AN88" s="621" t="e">
        <f t="shared" ca="1" si="9"/>
        <v>#NAME?</v>
      </c>
      <c r="AO88" s="623">
        <v>144</v>
      </c>
      <c r="AP88" s="623" t="e">
        <f t="shared" ca="1" si="10"/>
        <v>#NAME?</v>
      </c>
      <c r="AQ88" s="623">
        <v>86</v>
      </c>
      <c r="AR88" s="623" t="e">
        <f t="shared" ca="1" si="11"/>
        <v>#NAME?</v>
      </c>
      <c r="AS88" s="623">
        <v>103</v>
      </c>
      <c r="AT88" s="623" t="e">
        <f t="shared" ca="1" si="12"/>
        <v>#NAME?</v>
      </c>
      <c r="AU88" s="623">
        <v>147</v>
      </c>
      <c r="AV88" s="620" t="e">
        <f t="shared" ca="1" si="13"/>
        <v>#NAME?</v>
      </c>
      <c r="AW88" s="622">
        <v>80</v>
      </c>
      <c r="AX88" s="782" t="e">
        <f t="shared" ca="1" si="14"/>
        <v>#NAME?</v>
      </c>
      <c r="AY88" s="621">
        <v>104.5</v>
      </c>
      <c r="AZ88" s="782" t="e">
        <f t="shared" ca="1" si="15"/>
        <v>#NAME?</v>
      </c>
      <c r="BA88" s="620">
        <v>104</v>
      </c>
      <c r="BB88" s="782" t="e">
        <f t="shared" ca="1" si="16"/>
        <v>#NAME?</v>
      </c>
      <c r="BC88" s="619">
        <v>1571</v>
      </c>
      <c r="BD88" s="783" t="e">
        <f t="shared" ca="1" si="17"/>
        <v>#NAME?</v>
      </c>
      <c r="BE88" s="618"/>
      <c r="BF88" s="616" t="s">
        <v>1171</v>
      </c>
      <c r="BG88" s="616"/>
    </row>
    <row r="89" spans="1:59">
      <c r="A89" s="558" t="s">
        <v>3273</v>
      </c>
      <c r="C89" s="615" t="s">
        <v>3401</v>
      </c>
      <c r="D89" s="626">
        <v>88</v>
      </c>
      <c r="E89" s="629" t="s">
        <v>1158</v>
      </c>
      <c r="F89" s="628">
        <v>40348</v>
      </c>
      <c r="G89" s="616">
        <v>1</v>
      </c>
      <c r="H89" s="616"/>
      <c r="I89" s="616"/>
      <c r="J89" s="616">
        <v>1</v>
      </c>
      <c r="K89" s="616"/>
      <c r="L89" s="616">
        <v>135</v>
      </c>
      <c r="M89" s="616">
        <v>52</v>
      </c>
      <c r="N89" s="616">
        <v>145</v>
      </c>
      <c r="O89" s="627">
        <v>213</v>
      </c>
      <c r="P89" s="616"/>
      <c r="Q89" s="626">
        <v>1</v>
      </c>
      <c r="R89" s="616"/>
      <c r="S89" s="616">
        <v>1</v>
      </c>
      <c r="T89" s="616"/>
      <c r="U89" s="626">
        <v>1</v>
      </c>
      <c r="V89" s="616"/>
      <c r="W89" s="616">
        <v>1</v>
      </c>
      <c r="X89" s="616"/>
      <c r="Y89" s="626">
        <v>1</v>
      </c>
      <c r="Z89" s="626">
        <v>1</v>
      </c>
      <c r="AA89" s="626"/>
      <c r="AC89" s="615" t="s">
        <v>3412</v>
      </c>
      <c r="AH89" s="626">
        <v>300</v>
      </c>
      <c r="AI89" s="626">
        <v>500</v>
      </c>
      <c r="AJ89" s="625"/>
      <c r="AK89" s="625"/>
      <c r="AL89" s="625">
        <v>1</v>
      </c>
      <c r="AM89" s="624">
        <v>133</v>
      </c>
      <c r="AN89" s="621" t="e">
        <f t="shared" ca="1" si="9"/>
        <v>#NAME?</v>
      </c>
      <c r="AO89" s="623">
        <v>318.5</v>
      </c>
      <c r="AP89" s="623" t="e">
        <f t="shared" ca="1" si="10"/>
        <v>#NAME?</v>
      </c>
      <c r="AQ89" s="623">
        <v>85</v>
      </c>
      <c r="AR89" s="623" t="e">
        <f t="shared" ca="1" si="11"/>
        <v>#NAME?</v>
      </c>
      <c r="AS89" s="623">
        <v>74</v>
      </c>
      <c r="AT89" s="623" t="e">
        <f t="shared" ca="1" si="12"/>
        <v>#NAME?</v>
      </c>
      <c r="AU89" s="623">
        <v>137</v>
      </c>
      <c r="AV89" s="620" t="e">
        <f t="shared" ca="1" si="13"/>
        <v>#NAME?</v>
      </c>
      <c r="AW89" s="622">
        <v>86.5</v>
      </c>
      <c r="AX89" s="782" t="e">
        <f t="shared" ca="1" si="14"/>
        <v>#NAME?</v>
      </c>
      <c r="AY89" s="621">
        <v>205.5</v>
      </c>
      <c r="AZ89" s="782" t="e">
        <f t="shared" ca="1" si="15"/>
        <v>#NAME?</v>
      </c>
      <c r="BA89" s="620">
        <v>107</v>
      </c>
      <c r="BB89" s="782" t="e">
        <f t="shared" ca="1" si="16"/>
        <v>#NAME?</v>
      </c>
      <c r="BC89" s="619">
        <v>918.5</v>
      </c>
      <c r="BD89" s="783" t="e">
        <f t="shared" ca="1" si="17"/>
        <v>#NAME?</v>
      </c>
      <c r="BE89" s="618"/>
      <c r="BF89" s="616" t="s">
        <v>1172</v>
      </c>
      <c r="BG89" s="616"/>
    </row>
    <row r="90" spans="1:59">
      <c r="A90" s="558" t="s">
        <v>3273</v>
      </c>
      <c r="C90" s="615" t="s">
        <v>3401</v>
      </c>
      <c r="D90" s="626">
        <v>89</v>
      </c>
      <c r="E90" s="629" t="s">
        <v>1158</v>
      </c>
      <c r="F90" s="628">
        <v>40348</v>
      </c>
      <c r="G90" s="616">
        <v>1</v>
      </c>
      <c r="H90" s="616"/>
      <c r="I90" s="616"/>
      <c r="J90" s="616">
        <v>1</v>
      </c>
      <c r="K90" s="616"/>
      <c r="L90" s="616">
        <v>140</v>
      </c>
      <c r="M90" s="616">
        <v>56</v>
      </c>
      <c r="N90" s="616">
        <v>145</v>
      </c>
      <c r="O90" s="627">
        <v>260</v>
      </c>
      <c r="P90" s="616"/>
      <c r="Q90" s="626">
        <v>1</v>
      </c>
      <c r="R90" s="616"/>
      <c r="S90" s="616">
        <v>1</v>
      </c>
      <c r="T90" s="616"/>
      <c r="U90" s="626">
        <v>1</v>
      </c>
      <c r="V90" s="616"/>
      <c r="W90" s="616"/>
      <c r="X90" s="616">
        <v>1</v>
      </c>
      <c r="Y90" s="626">
        <v>1</v>
      </c>
      <c r="Z90" s="626">
        <v>1</v>
      </c>
      <c r="AA90" s="626"/>
      <c r="AC90" s="615" t="s">
        <v>3412</v>
      </c>
      <c r="AH90" s="626">
        <v>300</v>
      </c>
      <c r="AI90" s="626">
        <v>500</v>
      </c>
      <c r="AJ90" s="625"/>
      <c r="AK90" s="625">
        <v>1</v>
      </c>
      <c r="AL90" s="625"/>
      <c r="AM90" s="624">
        <v>568</v>
      </c>
      <c r="AN90" s="621" t="e">
        <f t="shared" ca="1" si="9"/>
        <v>#NAME?</v>
      </c>
      <c r="AO90" s="261">
        <v>1882.5</v>
      </c>
      <c r="AP90" s="623" t="e">
        <f t="shared" ca="1" si="10"/>
        <v>#NAME?</v>
      </c>
      <c r="AQ90" s="623">
        <v>81</v>
      </c>
      <c r="AR90" s="623" t="e">
        <f t="shared" ca="1" si="11"/>
        <v>#NAME?</v>
      </c>
      <c r="AS90" s="623">
        <v>140</v>
      </c>
      <c r="AT90" s="623" t="e">
        <f t="shared" ca="1" si="12"/>
        <v>#NAME?</v>
      </c>
      <c r="AU90" s="623">
        <v>165</v>
      </c>
      <c r="AV90" s="620" t="e">
        <f t="shared" ca="1" si="13"/>
        <v>#NAME?</v>
      </c>
      <c r="AW90" s="622">
        <v>96</v>
      </c>
      <c r="AX90" s="782" t="e">
        <f t="shared" ca="1" si="14"/>
        <v>#NAME?</v>
      </c>
      <c r="AY90" s="621">
        <v>573</v>
      </c>
      <c r="AZ90" s="782" t="e">
        <f t="shared" ca="1" si="15"/>
        <v>#NAME?</v>
      </c>
      <c r="BA90" s="620">
        <v>214</v>
      </c>
      <c r="BB90" s="782" t="e">
        <f t="shared" ca="1" si="16"/>
        <v>#NAME?</v>
      </c>
      <c r="BC90" s="619">
        <v>657</v>
      </c>
      <c r="BD90" s="783" t="e">
        <f t="shared" ca="1" si="17"/>
        <v>#NAME?</v>
      </c>
      <c r="BE90" s="618"/>
      <c r="BF90" s="616" t="s">
        <v>1173</v>
      </c>
      <c r="BG90" s="616"/>
    </row>
    <row r="91" spans="1:59">
      <c r="A91" s="558" t="s">
        <v>3273</v>
      </c>
      <c r="C91" s="615" t="s">
        <v>3401</v>
      </c>
      <c r="D91" s="626">
        <v>90</v>
      </c>
      <c r="E91" s="629" t="s">
        <v>1158</v>
      </c>
      <c r="F91" s="628">
        <v>40348</v>
      </c>
      <c r="G91" s="616"/>
      <c r="H91" s="616">
        <v>1</v>
      </c>
      <c r="I91" s="616"/>
      <c r="J91" s="616">
        <v>1</v>
      </c>
      <c r="K91" s="616"/>
      <c r="L91" s="616">
        <v>125</v>
      </c>
      <c r="M91" s="616">
        <v>48</v>
      </c>
      <c r="N91" s="616">
        <v>135</v>
      </c>
      <c r="O91" s="627">
        <v>182</v>
      </c>
      <c r="P91" s="616"/>
      <c r="Q91" s="626">
        <v>1</v>
      </c>
      <c r="R91" s="616"/>
      <c r="S91" s="616">
        <v>1</v>
      </c>
      <c r="T91" s="616"/>
      <c r="U91" s="626">
        <v>1</v>
      </c>
      <c r="V91" s="616"/>
      <c r="W91" s="616">
        <v>1</v>
      </c>
      <c r="X91" s="616"/>
      <c r="Y91" s="626">
        <v>1</v>
      </c>
      <c r="Z91" s="626">
        <v>1</v>
      </c>
      <c r="AA91" s="626"/>
      <c r="AC91" s="615" t="s">
        <v>3412</v>
      </c>
      <c r="AH91" s="626">
        <v>300</v>
      </c>
      <c r="AI91" s="626">
        <v>500</v>
      </c>
      <c r="AJ91" s="625">
        <v>1</v>
      </c>
      <c r="AK91" s="625"/>
      <c r="AL91" s="625"/>
      <c r="AM91" s="265">
        <v>5597</v>
      </c>
      <c r="AN91" s="621" t="e">
        <f t="shared" ca="1" si="9"/>
        <v>#NAME?</v>
      </c>
      <c r="AO91" s="264">
        <v>23014.5</v>
      </c>
      <c r="AP91" s="623" t="e">
        <f t="shared" ca="1" si="10"/>
        <v>#NAME?</v>
      </c>
      <c r="AQ91" s="623">
        <v>140</v>
      </c>
      <c r="AR91" s="623" t="e">
        <f t="shared" ca="1" si="11"/>
        <v>#NAME?</v>
      </c>
      <c r="AS91" s="261">
        <v>1081</v>
      </c>
      <c r="AT91" s="623" t="e">
        <f t="shared" ca="1" si="12"/>
        <v>#NAME?</v>
      </c>
      <c r="AU91" s="261">
        <v>4270.5</v>
      </c>
      <c r="AV91" s="620" t="e">
        <f t="shared" ca="1" si="13"/>
        <v>#NAME?</v>
      </c>
      <c r="AW91" s="622">
        <v>94.5</v>
      </c>
      <c r="AX91" s="782" t="e">
        <f t="shared" ca="1" si="14"/>
        <v>#NAME?</v>
      </c>
      <c r="AY91" s="621">
        <v>130</v>
      </c>
      <c r="AZ91" s="782" t="e">
        <f t="shared" ca="1" si="15"/>
        <v>#NAME?</v>
      </c>
      <c r="BA91" s="620">
        <v>135</v>
      </c>
      <c r="BB91" s="782" t="e">
        <f t="shared" ca="1" si="16"/>
        <v>#NAME?</v>
      </c>
      <c r="BC91" s="619">
        <v>945.5</v>
      </c>
      <c r="BD91" s="783" t="e">
        <f t="shared" ca="1" si="17"/>
        <v>#NAME?</v>
      </c>
      <c r="BE91" s="470"/>
      <c r="BF91" s="616" t="s">
        <v>1174</v>
      </c>
      <c r="BG91" s="616"/>
    </row>
    <row r="92" spans="1:59">
      <c r="A92" s="558" t="s">
        <v>3273</v>
      </c>
      <c r="C92" s="615" t="s">
        <v>3401</v>
      </c>
      <c r="D92" s="626">
        <v>91</v>
      </c>
      <c r="E92" s="629" t="s">
        <v>1175</v>
      </c>
      <c r="F92" s="628">
        <v>40349</v>
      </c>
      <c r="G92" s="616">
        <v>1</v>
      </c>
      <c r="H92" s="616"/>
      <c r="I92" s="616"/>
      <c r="J92" s="616"/>
      <c r="K92" s="616">
        <v>1</v>
      </c>
      <c r="L92" s="616">
        <v>182</v>
      </c>
      <c r="M92" s="616">
        <v>77</v>
      </c>
      <c r="N92" s="616">
        <v>217</v>
      </c>
      <c r="O92" s="627">
        <v>915</v>
      </c>
      <c r="P92" s="616"/>
      <c r="Q92" s="626">
        <v>1</v>
      </c>
      <c r="R92" s="616"/>
      <c r="S92" s="616">
        <v>1</v>
      </c>
      <c r="T92" s="616"/>
      <c r="U92" s="626">
        <v>1</v>
      </c>
      <c r="V92" s="616"/>
      <c r="W92" s="616"/>
      <c r="X92" s="616">
        <v>1</v>
      </c>
      <c r="Y92" s="626">
        <v>1</v>
      </c>
      <c r="Z92" s="626">
        <v>1</v>
      </c>
      <c r="AA92" s="626"/>
      <c r="AC92" s="615" t="s">
        <v>3412</v>
      </c>
      <c r="AH92" s="626">
        <v>300</v>
      </c>
      <c r="AI92" s="626">
        <v>700</v>
      </c>
      <c r="AJ92" s="625"/>
      <c r="AK92" s="625">
        <v>1</v>
      </c>
      <c r="AL92" s="625"/>
      <c r="AM92" s="624">
        <v>649</v>
      </c>
      <c r="AN92" s="621" t="e">
        <f t="shared" ca="1" si="9"/>
        <v>#NAME?</v>
      </c>
      <c r="AO92" s="261">
        <v>8935.5</v>
      </c>
      <c r="AP92" s="623" t="e">
        <f t="shared" ca="1" si="10"/>
        <v>#NAME?</v>
      </c>
      <c r="AQ92" s="623">
        <v>259</v>
      </c>
      <c r="AR92" s="623" t="e">
        <f t="shared" ca="1" si="11"/>
        <v>#NAME?</v>
      </c>
      <c r="AS92" s="623">
        <v>329</v>
      </c>
      <c r="AT92" s="623" t="e">
        <f t="shared" ca="1" si="12"/>
        <v>#NAME?</v>
      </c>
      <c r="AU92" s="623">
        <v>215</v>
      </c>
      <c r="AV92" s="620" t="e">
        <f t="shared" ca="1" si="13"/>
        <v>#NAME?</v>
      </c>
      <c r="AW92" s="622">
        <v>521</v>
      </c>
      <c r="AX92" s="782" t="e">
        <f t="shared" ca="1" si="14"/>
        <v>#NAME?</v>
      </c>
      <c r="AY92" s="621">
        <v>370.5</v>
      </c>
      <c r="AZ92" s="782" t="e">
        <f t="shared" ca="1" si="15"/>
        <v>#NAME?</v>
      </c>
      <c r="BA92" s="620">
        <v>293</v>
      </c>
      <c r="BB92" s="782" t="e">
        <f t="shared" ca="1" si="16"/>
        <v>#NAME?</v>
      </c>
      <c r="BC92" s="619">
        <v>3044</v>
      </c>
      <c r="BD92" s="783" t="e">
        <f t="shared" ca="1" si="17"/>
        <v>#NAME?</v>
      </c>
      <c r="BE92" s="618"/>
      <c r="BF92" s="616" t="s">
        <v>1176</v>
      </c>
      <c r="BG92" s="616"/>
    </row>
    <row r="93" spans="1:59">
      <c r="A93" s="558" t="s">
        <v>3273</v>
      </c>
      <c r="C93" s="615" t="s">
        <v>3401</v>
      </c>
      <c r="D93" s="626">
        <v>92</v>
      </c>
      <c r="E93" s="629" t="s">
        <v>1175</v>
      </c>
      <c r="F93" s="628">
        <v>40349</v>
      </c>
      <c r="G93" s="616"/>
      <c r="H93" s="616">
        <v>1</v>
      </c>
      <c r="I93" s="616"/>
      <c r="J93" s="616"/>
      <c r="K93" s="616">
        <v>1</v>
      </c>
      <c r="L93" s="616">
        <v>160</v>
      </c>
      <c r="M93" s="616">
        <v>69</v>
      </c>
      <c r="N93" s="616">
        <v>190</v>
      </c>
      <c r="O93" s="627">
        <v>657</v>
      </c>
      <c r="P93" s="616"/>
      <c r="Q93" s="626">
        <v>1</v>
      </c>
      <c r="R93" s="616">
        <v>1</v>
      </c>
      <c r="S93" s="616"/>
      <c r="T93" s="616"/>
      <c r="U93" s="626">
        <v>1</v>
      </c>
      <c r="V93" s="616"/>
      <c r="W93" s="616"/>
      <c r="X93" s="616">
        <v>1</v>
      </c>
      <c r="Y93" s="626">
        <v>1</v>
      </c>
      <c r="Z93" s="626">
        <v>1</v>
      </c>
      <c r="AA93" s="626"/>
      <c r="AC93" s="615" t="s">
        <v>3412</v>
      </c>
      <c r="AH93" s="626">
        <v>300</v>
      </c>
      <c r="AI93" s="626">
        <v>800</v>
      </c>
      <c r="AJ93" s="625"/>
      <c r="AK93" s="625"/>
      <c r="AL93" s="625">
        <v>1</v>
      </c>
      <c r="AM93" s="624">
        <v>113</v>
      </c>
      <c r="AN93" s="621" t="e">
        <f t="shared" ca="1" si="9"/>
        <v>#NAME?</v>
      </c>
      <c r="AO93" s="623">
        <v>144.5</v>
      </c>
      <c r="AP93" s="623" t="e">
        <f t="shared" ca="1" si="10"/>
        <v>#NAME?</v>
      </c>
      <c r="AQ93" s="623">
        <v>98.5</v>
      </c>
      <c r="AR93" s="623" t="e">
        <f t="shared" ca="1" si="11"/>
        <v>#NAME?</v>
      </c>
      <c r="AS93" s="623">
        <v>114.5</v>
      </c>
      <c r="AT93" s="623" t="e">
        <f t="shared" ca="1" si="12"/>
        <v>#NAME?</v>
      </c>
      <c r="AU93" s="623">
        <v>138</v>
      </c>
      <c r="AV93" s="620" t="e">
        <f t="shared" ca="1" si="13"/>
        <v>#NAME?</v>
      </c>
      <c r="AW93" s="622">
        <v>54.5</v>
      </c>
      <c r="AX93" s="782" t="e">
        <f t="shared" ca="1" si="14"/>
        <v>#NAME?</v>
      </c>
      <c r="AY93" s="621">
        <v>337.5</v>
      </c>
      <c r="AZ93" s="782" t="e">
        <f t="shared" ca="1" si="15"/>
        <v>#NAME?</v>
      </c>
      <c r="BA93" s="620">
        <v>131</v>
      </c>
      <c r="BB93" s="782" t="e">
        <f t="shared" ca="1" si="16"/>
        <v>#NAME?</v>
      </c>
      <c r="BC93" s="587">
        <v>10772</v>
      </c>
      <c r="BD93" s="783" t="e">
        <f t="shared" ca="1" si="17"/>
        <v>#NAME?</v>
      </c>
      <c r="BE93" s="618"/>
      <c r="BF93" s="616" t="s">
        <v>1177</v>
      </c>
      <c r="BG93" s="616"/>
    </row>
    <row r="94" spans="1:59">
      <c r="A94" s="558" t="s">
        <v>3273</v>
      </c>
      <c r="C94" s="615" t="s">
        <v>3401</v>
      </c>
      <c r="D94" s="626">
        <v>93</v>
      </c>
      <c r="E94" s="629" t="s">
        <v>1175</v>
      </c>
      <c r="F94" s="628">
        <v>40349</v>
      </c>
      <c r="G94" s="616"/>
      <c r="H94" s="616">
        <v>1</v>
      </c>
      <c r="I94" s="616"/>
      <c r="J94" s="616"/>
      <c r="K94" s="616">
        <v>1</v>
      </c>
      <c r="L94" s="616">
        <v>173</v>
      </c>
      <c r="M94" s="616">
        <v>66</v>
      </c>
      <c r="N94" s="616">
        <v>195</v>
      </c>
      <c r="O94" s="627">
        <v>564</v>
      </c>
      <c r="P94" s="616"/>
      <c r="Q94" s="626">
        <v>1</v>
      </c>
      <c r="R94" s="616">
        <v>1</v>
      </c>
      <c r="S94" s="616"/>
      <c r="T94" s="616"/>
      <c r="U94" s="626">
        <v>1</v>
      </c>
      <c r="V94" s="616"/>
      <c r="W94" s="616">
        <v>1</v>
      </c>
      <c r="X94" s="616"/>
      <c r="Y94" s="626">
        <v>1</v>
      </c>
      <c r="Z94" s="626">
        <v>1</v>
      </c>
      <c r="AA94" s="626"/>
      <c r="AC94" s="615" t="s">
        <v>3412</v>
      </c>
      <c r="AH94" s="626">
        <v>300</v>
      </c>
      <c r="AI94" s="626">
        <v>1000</v>
      </c>
      <c r="AJ94" s="625"/>
      <c r="AK94" s="625"/>
      <c r="AL94" s="625">
        <v>1</v>
      </c>
      <c r="AM94" s="624">
        <v>115</v>
      </c>
      <c r="AN94" s="621" t="e">
        <f t="shared" ca="1" si="9"/>
        <v>#NAME?</v>
      </c>
      <c r="AO94" s="623">
        <v>109</v>
      </c>
      <c r="AP94" s="623" t="e">
        <f t="shared" ca="1" si="10"/>
        <v>#NAME?</v>
      </c>
      <c r="AQ94" s="623">
        <v>79</v>
      </c>
      <c r="AR94" s="623" t="e">
        <f t="shared" ca="1" si="11"/>
        <v>#NAME?</v>
      </c>
      <c r="AS94" s="623">
        <v>151</v>
      </c>
      <c r="AT94" s="623" t="e">
        <f t="shared" ca="1" si="12"/>
        <v>#NAME?</v>
      </c>
      <c r="AU94" s="623">
        <v>148.5</v>
      </c>
      <c r="AV94" s="620" t="e">
        <f t="shared" ca="1" si="13"/>
        <v>#NAME?</v>
      </c>
      <c r="AW94" s="622">
        <v>91.5</v>
      </c>
      <c r="AX94" s="782" t="e">
        <f t="shared" ca="1" si="14"/>
        <v>#NAME?</v>
      </c>
      <c r="AY94" s="621">
        <v>202.5</v>
      </c>
      <c r="AZ94" s="782" t="e">
        <f t="shared" ca="1" si="15"/>
        <v>#NAME?</v>
      </c>
      <c r="BA94" s="620">
        <v>121.5</v>
      </c>
      <c r="BB94" s="782" t="e">
        <f t="shared" ca="1" si="16"/>
        <v>#NAME?</v>
      </c>
      <c r="BC94" s="619">
        <v>1295</v>
      </c>
      <c r="BD94" s="783" t="e">
        <f t="shared" ca="1" si="17"/>
        <v>#NAME?</v>
      </c>
      <c r="BE94" s="470"/>
      <c r="BF94" s="616" t="s">
        <v>1178</v>
      </c>
      <c r="BG94" s="616"/>
    </row>
    <row r="95" spans="1:59">
      <c r="A95" s="558" t="s">
        <v>3273</v>
      </c>
      <c r="C95" s="615" t="s">
        <v>3401</v>
      </c>
      <c r="D95" s="626">
        <v>94</v>
      </c>
      <c r="E95" s="629" t="s">
        <v>1175</v>
      </c>
      <c r="F95" s="628">
        <v>40349</v>
      </c>
      <c r="G95" s="616">
        <v>1</v>
      </c>
      <c r="H95" s="616"/>
      <c r="I95" s="616"/>
      <c r="J95" s="616"/>
      <c r="K95" s="616">
        <v>1</v>
      </c>
      <c r="L95" s="616">
        <v>170</v>
      </c>
      <c r="M95" s="616">
        <v>70</v>
      </c>
      <c r="N95" s="616">
        <v>204</v>
      </c>
      <c r="O95" s="627">
        <v>743</v>
      </c>
      <c r="P95" s="616"/>
      <c r="Q95" s="626">
        <v>1</v>
      </c>
      <c r="R95" s="616"/>
      <c r="S95" s="616">
        <v>1</v>
      </c>
      <c r="T95" s="616"/>
      <c r="U95" s="626">
        <v>1</v>
      </c>
      <c r="V95" s="616"/>
      <c r="W95" s="616">
        <v>1</v>
      </c>
      <c r="X95" s="616"/>
      <c r="Y95" s="626">
        <v>1</v>
      </c>
      <c r="Z95" s="626">
        <v>1</v>
      </c>
      <c r="AA95" s="626"/>
      <c r="AC95" s="615" t="s">
        <v>3412</v>
      </c>
      <c r="AH95" s="626">
        <v>300</v>
      </c>
      <c r="AI95" s="626">
        <v>600</v>
      </c>
      <c r="AJ95" s="625"/>
      <c r="AK95" s="625"/>
      <c r="AL95" s="625">
        <v>1</v>
      </c>
      <c r="AM95" s="624">
        <v>136.5</v>
      </c>
      <c r="AN95" s="621" t="e">
        <f t="shared" ca="1" si="9"/>
        <v>#NAME?</v>
      </c>
      <c r="AO95" s="623">
        <v>124</v>
      </c>
      <c r="AP95" s="623" t="e">
        <f t="shared" ca="1" si="10"/>
        <v>#NAME?</v>
      </c>
      <c r="AQ95" s="623">
        <v>119</v>
      </c>
      <c r="AR95" s="623" t="e">
        <f t="shared" ca="1" si="11"/>
        <v>#NAME?</v>
      </c>
      <c r="AS95" s="623">
        <v>224</v>
      </c>
      <c r="AT95" s="623" t="e">
        <f t="shared" ca="1" si="12"/>
        <v>#NAME?</v>
      </c>
      <c r="AU95" s="623">
        <v>238</v>
      </c>
      <c r="AV95" s="620" t="e">
        <f t="shared" ca="1" si="13"/>
        <v>#NAME?</v>
      </c>
      <c r="AW95" s="622">
        <v>122</v>
      </c>
      <c r="AX95" s="782" t="e">
        <f t="shared" ca="1" si="14"/>
        <v>#NAME?</v>
      </c>
      <c r="AY95" s="621">
        <v>299</v>
      </c>
      <c r="AZ95" s="782" t="e">
        <f t="shared" ca="1" si="15"/>
        <v>#NAME?</v>
      </c>
      <c r="BA95" s="620">
        <v>154</v>
      </c>
      <c r="BB95" s="782" t="e">
        <f t="shared" ca="1" si="16"/>
        <v>#NAME?</v>
      </c>
      <c r="BC95" s="504">
        <v>7830</v>
      </c>
      <c r="BD95" s="783" t="e">
        <f t="shared" ca="1" si="17"/>
        <v>#NAME?</v>
      </c>
      <c r="BE95" s="618"/>
      <c r="BF95" s="616" t="s">
        <v>1179</v>
      </c>
      <c r="BG95" s="617"/>
    </row>
    <row r="96" spans="1:59">
      <c r="A96" s="558" t="s">
        <v>3273</v>
      </c>
      <c r="C96" s="615" t="s">
        <v>3401</v>
      </c>
      <c r="D96" s="626">
        <v>95</v>
      </c>
      <c r="E96" s="629" t="s">
        <v>1175</v>
      </c>
      <c r="F96" s="628">
        <v>40349</v>
      </c>
      <c r="G96" s="616">
        <v>1</v>
      </c>
      <c r="H96" s="616"/>
      <c r="I96" s="616"/>
      <c r="J96" s="616"/>
      <c r="K96" s="616">
        <v>1</v>
      </c>
      <c r="L96" s="616">
        <v>165</v>
      </c>
      <c r="M96" s="616">
        <v>72</v>
      </c>
      <c r="N96" s="616">
        <v>196</v>
      </c>
      <c r="O96" s="627">
        <v>611</v>
      </c>
      <c r="P96" s="616"/>
      <c r="Q96" s="626">
        <v>1</v>
      </c>
      <c r="R96" s="616"/>
      <c r="S96" s="616">
        <v>1</v>
      </c>
      <c r="T96" s="616"/>
      <c r="U96" s="626">
        <v>1</v>
      </c>
      <c r="V96" s="616"/>
      <c r="W96" s="616"/>
      <c r="X96" s="616">
        <v>1</v>
      </c>
      <c r="Y96" s="626">
        <v>1</v>
      </c>
      <c r="Z96" s="626">
        <v>1</v>
      </c>
      <c r="AA96" s="626"/>
      <c r="AC96" s="615" t="s">
        <v>3412</v>
      </c>
      <c r="AH96" s="626">
        <v>300</v>
      </c>
      <c r="AI96" s="626">
        <v>800</v>
      </c>
      <c r="AJ96" s="625"/>
      <c r="AK96" s="625"/>
      <c r="AL96" s="625">
        <v>1</v>
      </c>
      <c r="AM96" s="624">
        <v>115.5</v>
      </c>
      <c r="AN96" s="621" t="e">
        <f t="shared" ca="1" si="9"/>
        <v>#NAME?</v>
      </c>
      <c r="AO96" s="623">
        <v>176</v>
      </c>
      <c r="AP96" s="623" t="e">
        <f t="shared" ca="1" si="10"/>
        <v>#NAME?</v>
      </c>
      <c r="AQ96" s="623">
        <v>179</v>
      </c>
      <c r="AR96" s="623" t="e">
        <f t="shared" ca="1" si="11"/>
        <v>#NAME?</v>
      </c>
      <c r="AS96" s="623">
        <v>345</v>
      </c>
      <c r="AT96" s="623" t="e">
        <f t="shared" ca="1" si="12"/>
        <v>#NAME?</v>
      </c>
      <c r="AU96" s="623">
        <v>154.5</v>
      </c>
      <c r="AV96" s="620" t="e">
        <f t="shared" ca="1" si="13"/>
        <v>#NAME?</v>
      </c>
      <c r="AW96" s="622">
        <v>182</v>
      </c>
      <c r="AX96" s="782" t="e">
        <f t="shared" ca="1" si="14"/>
        <v>#NAME?</v>
      </c>
      <c r="AY96" s="621">
        <v>543</v>
      </c>
      <c r="AZ96" s="782" t="e">
        <f t="shared" ca="1" si="15"/>
        <v>#NAME?</v>
      </c>
      <c r="BA96" s="620">
        <v>181</v>
      </c>
      <c r="BB96" s="782" t="e">
        <f t="shared" ca="1" si="16"/>
        <v>#NAME?</v>
      </c>
      <c r="BC96" s="587">
        <v>12470</v>
      </c>
      <c r="BD96" s="783" t="e">
        <f t="shared" ca="1" si="17"/>
        <v>#NAME?</v>
      </c>
      <c r="BE96" s="470"/>
      <c r="BF96" s="616" t="s">
        <v>1180</v>
      </c>
      <c r="BG96" s="617"/>
    </row>
    <row r="97" spans="1:59">
      <c r="A97" s="558" t="s">
        <v>3273</v>
      </c>
      <c r="C97" s="615" t="s">
        <v>3401</v>
      </c>
      <c r="D97" s="626">
        <v>96</v>
      </c>
      <c r="E97" s="629" t="s">
        <v>1175</v>
      </c>
      <c r="F97" s="628">
        <v>40349</v>
      </c>
      <c r="G97" s="616"/>
      <c r="H97" s="616">
        <v>1</v>
      </c>
      <c r="I97" s="616"/>
      <c r="J97" s="616"/>
      <c r="K97" s="616">
        <v>1</v>
      </c>
      <c r="L97" s="616">
        <v>164</v>
      </c>
      <c r="M97" s="616">
        <v>63</v>
      </c>
      <c r="N97" s="616">
        <v>175</v>
      </c>
      <c r="O97" s="627">
        <v>478</v>
      </c>
      <c r="P97" s="616"/>
      <c r="Q97" s="626">
        <v>1</v>
      </c>
      <c r="R97" s="616">
        <v>1</v>
      </c>
      <c r="S97" s="616"/>
      <c r="T97" s="616"/>
      <c r="U97" s="626">
        <v>1</v>
      </c>
      <c r="V97" s="616">
        <v>1</v>
      </c>
      <c r="W97" s="616"/>
      <c r="X97" s="616"/>
      <c r="Y97" s="626">
        <v>1</v>
      </c>
      <c r="Z97" s="626">
        <v>1</v>
      </c>
      <c r="AA97" s="626"/>
      <c r="AC97" s="615" t="s">
        <v>3412</v>
      </c>
      <c r="AH97" s="626">
        <v>300</v>
      </c>
      <c r="AI97" s="626">
        <v>900</v>
      </c>
      <c r="AJ97" s="625"/>
      <c r="AK97" s="625"/>
      <c r="AL97" s="625">
        <v>1</v>
      </c>
      <c r="AM97" s="624">
        <v>121</v>
      </c>
      <c r="AN97" s="621" t="e">
        <f t="shared" ca="1" si="9"/>
        <v>#NAME?</v>
      </c>
      <c r="AO97" s="623">
        <v>127</v>
      </c>
      <c r="AP97" s="623" t="e">
        <f t="shared" ca="1" si="10"/>
        <v>#NAME?</v>
      </c>
      <c r="AQ97" s="623">
        <v>106</v>
      </c>
      <c r="AR97" s="623" t="e">
        <f t="shared" ca="1" si="11"/>
        <v>#NAME?</v>
      </c>
      <c r="AS97" s="623">
        <v>153</v>
      </c>
      <c r="AT97" s="623" t="e">
        <f t="shared" ca="1" si="12"/>
        <v>#NAME?</v>
      </c>
      <c r="AU97" s="623">
        <v>168.5</v>
      </c>
      <c r="AV97" s="620" t="e">
        <f t="shared" ca="1" si="13"/>
        <v>#NAME?</v>
      </c>
      <c r="AW97" s="622">
        <v>63.5</v>
      </c>
      <c r="AX97" s="782" t="e">
        <f t="shared" ca="1" si="14"/>
        <v>#NAME?</v>
      </c>
      <c r="AY97" s="621">
        <v>312</v>
      </c>
      <c r="AZ97" s="782" t="e">
        <f t="shared" ca="1" si="15"/>
        <v>#NAME?</v>
      </c>
      <c r="BA97" s="620">
        <v>92.5</v>
      </c>
      <c r="BB97" s="782" t="e">
        <f t="shared" ca="1" si="16"/>
        <v>#NAME?</v>
      </c>
      <c r="BC97" s="587">
        <v>11075.5</v>
      </c>
      <c r="BD97" s="783" t="e">
        <f t="shared" ca="1" si="17"/>
        <v>#NAME?</v>
      </c>
      <c r="BE97" s="470"/>
      <c r="BF97" s="616" t="s">
        <v>1181</v>
      </c>
      <c r="BG97" s="617"/>
    </row>
    <row r="98" spans="1:59">
      <c r="A98" s="558" t="s">
        <v>3273</v>
      </c>
      <c r="C98" s="615" t="s">
        <v>3401</v>
      </c>
      <c r="D98" s="626">
        <v>97</v>
      </c>
      <c r="E98" s="629" t="s">
        <v>1175</v>
      </c>
      <c r="F98" s="628">
        <v>40349</v>
      </c>
      <c r="G98" s="616"/>
      <c r="H98" s="616">
        <v>1</v>
      </c>
      <c r="I98" s="616"/>
      <c r="J98" s="616"/>
      <c r="K98" s="616">
        <v>1</v>
      </c>
      <c r="L98" s="616">
        <v>162</v>
      </c>
      <c r="M98" s="616">
        <v>66</v>
      </c>
      <c r="N98" s="616">
        <v>185</v>
      </c>
      <c r="O98" s="627">
        <v>583</v>
      </c>
      <c r="P98" s="616"/>
      <c r="Q98" s="626">
        <v>1</v>
      </c>
      <c r="R98" s="616">
        <v>1</v>
      </c>
      <c r="S98" s="616"/>
      <c r="T98" s="616"/>
      <c r="U98" s="626">
        <v>1</v>
      </c>
      <c r="V98" s="616"/>
      <c r="W98" s="616">
        <v>1</v>
      </c>
      <c r="X98" s="616"/>
      <c r="Y98" s="626">
        <v>1</v>
      </c>
      <c r="Z98" s="626">
        <v>1</v>
      </c>
      <c r="AA98" s="626"/>
      <c r="AC98" s="615" t="s">
        <v>3412</v>
      </c>
      <c r="AH98" s="626">
        <v>300</v>
      </c>
      <c r="AI98" s="626">
        <v>700</v>
      </c>
      <c r="AJ98" s="625">
        <v>1</v>
      </c>
      <c r="AK98" s="625"/>
      <c r="AL98" s="625"/>
      <c r="AM98" s="265">
        <v>4797</v>
      </c>
      <c r="AN98" s="621" t="e">
        <f t="shared" ca="1" si="9"/>
        <v>#NAME?</v>
      </c>
      <c r="AO98" s="264">
        <v>14907</v>
      </c>
      <c r="AP98" s="623" t="e">
        <f t="shared" ca="1" si="10"/>
        <v>#NAME?</v>
      </c>
      <c r="AQ98" s="623">
        <v>122</v>
      </c>
      <c r="AR98" s="623" t="e">
        <f t="shared" ca="1" si="11"/>
        <v>#NAME?</v>
      </c>
      <c r="AS98" s="623">
        <v>219</v>
      </c>
      <c r="AT98" s="623" t="e">
        <f t="shared" ca="1" si="12"/>
        <v>#NAME?</v>
      </c>
      <c r="AU98" s="623">
        <v>301</v>
      </c>
      <c r="AV98" s="620" t="e">
        <f t="shared" ca="1" si="13"/>
        <v>#NAME?</v>
      </c>
      <c r="AW98" s="622">
        <v>275</v>
      </c>
      <c r="AX98" s="782" t="e">
        <f t="shared" ca="1" si="14"/>
        <v>#NAME?</v>
      </c>
      <c r="AY98" s="283">
        <v>4658</v>
      </c>
      <c r="AZ98" s="782" t="e">
        <f t="shared" ca="1" si="15"/>
        <v>#NAME?</v>
      </c>
      <c r="BA98" s="269">
        <v>1510.5</v>
      </c>
      <c r="BB98" s="782" t="e">
        <f t="shared" ca="1" si="16"/>
        <v>#NAME?</v>
      </c>
      <c r="BC98" s="504">
        <v>4735</v>
      </c>
      <c r="BD98" s="783" t="e">
        <f t="shared" ca="1" si="17"/>
        <v>#NAME?</v>
      </c>
      <c r="BE98" s="470"/>
      <c r="BF98" s="616" t="s">
        <v>1182</v>
      </c>
      <c r="BG98" s="617"/>
    </row>
    <row r="99" spans="1:59">
      <c r="A99" s="558" t="s">
        <v>3273</v>
      </c>
      <c r="C99" s="615" t="s">
        <v>3401</v>
      </c>
      <c r="D99" s="626">
        <v>98</v>
      </c>
      <c r="E99" s="629" t="s">
        <v>1175</v>
      </c>
      <c r="F99" s="628">
        <v>40349</v>
      </c>
      <c r="G99" s="616"/>
      <c r="H99" s="616">
        <v>1</v>
      </c>
      <c r="I99" s="616"/>
      <c r="J99" s="616"/>
      <c r="K99" s="616">
        <v>1</v>
      </c>
      <c r="L99" s="616">
        <v>171</v>
      </c>
      <c r="M99" s="616">
        <v>70</v>
      </c>
      <c r="N99" s="616">
        <v>200</v>
      </c>
      <c r="O99" s="627">
        <v>707</v>
      </c>
      <c r="P99" s="616"/>
      <c r="Q99" s="626">
        <v>1</v>
      </c>
      <c r="R99" s="616">
        <v>1</v>
      </c>
      <c r="S99" s="616"/>
      <c r="T99" s="616"/>
      <c r="U99" s="626">
        <v>1</v>
      </c>
      <c r="V99" s="616"/>
      <c r="W99" s="616">
        <v>1</v>
      </c>
      <c r="X99" s="616"/>
      <c r="Y99" s="626">
        <v>1</v>
      </c>
      <c r="Z99" s="626">
        <v>1</v>
      </c>
      <c r="AA99" s="626"/>
      <c r="AC99" s="615" t="s">
        <v>3412</v>
      </c>
      <c r="AH99" s="626">
        <v>300</v>
      </c>
      <c r="AI99" s="626">
        <v>600</v>
      </c>
      <c r="AJ99" s="625">
        <v>1</v>
      </c>
      <c r="AK99" s="625"/>
      <c r="AL99" s="625"/>
      <c r="AM99" s="296">
        <v>19987.5</v>
      </c>
      <c r="AN99" s="621" t="e">
        <f t="shared" ca="1" si="9"/>
        <v>#NAME?</v>
      </c>
      <c r="AO99" s="264">
        <v>25636.5</v>
      </c>
      <c r="AP99" s="623" t="e">
        <f t="shared" ca="1" si="10"/>
        <v>#NAME?</v>
      </c>
      <c r="AQ99" s="623">
        <v>266</v>
      </c>
      <c r="AR99" s="623" t="e">
        <f t="shared" ca="1" si="11"/>
        <v>#NAME?</v>
      </c>
      <c r="AS99" s="623">
        <v>168.5</v>
      </c>
      <c r="AT99" s="623" t="e">
        <f t="shared" ca="1" si="12"/>
        <v>#NAME?</v>
      </c>
      <c r="AU99" s="623">
        <v>228</v>
      </c>
      <c r="AV99" s="620" t="e">
        <f t="shared" ca="1" si="13"/>
        <v>#NAME?</v>
      </c>
      <c r="AW99" s="622">
        <v>78</v>
      </c>
      <c r="AX99" s="782" t="e">
        <f t="shared" ca="1" si="14"/>
        <v>#NAME?</v>
      </c>
      <c r="AY99" s="621">
        <v>426.5</v>
      </c>
      <c r="AZ99" s="782" t="e">
        <f t="shared" ca="1" si="15"/>
        <v>#NAME?</v>
      </c>
      <c r="BA99" s="620">
        <v>154</v>
      </c>
      <c r="BB99" s="782" t="e">
        <f t="shared" ca="1" si="16"/>
        <v>#NAME?</v>
      </c>
      <c r="BC99" s="504">
        <v>4722.5</v>
      </c>
      <c r="BD99" s="783" t="e">
        <f t="shared" ca="1" si="17"/>
        <v>#NAME?</v>
      </c>
      <c r="BE99" s="618"/>
      <c r="BF99" s="616" t="s">
        <v>1183</v>
      </c>
      <c r="BG99" s="617"/>
    </row>
    <row r="100" spans="1:59">
      <c r="A100" s="558" t="s">
        <v>3273</v>
      </c>
      <c r="C100" s="615" t="s">
        <v>3401</v>
      </c>
      <c r="D100" s="626">
        <v>99</v>
      </c>
      <c r="E100" s="629" t="s">
        <v>1175</v>
      </c>
      <c r="F100" s="628">
        <v>40349</v>
      </c>
      <c r="G100" s="616"/>
      <c r="H100" s="616">
        <v>1</v>
      </c>
      <c r="I100" s="616"/>
      <c r="J100" s="616"/>
      <c r="K100" s="616">
        <v>1</v>
      </c>
      <c r="L100" s="616">
        <v>169</v>
      </c>
      <c r="M100" s="616">
        <v>65</v>
      </c>
      <c r="N100" s="616">
        <v>200</v>
      </c>
      <c r="O100" s="627">
        <v>674</v>
      </c>
      <c r="P100" s="616"/>
      <c r="Q100" s="626">
        <v>1</v>
      </c>
      <c r="R100" s="616">
        <v>1</v>
      </c>
      <c r="S100" s="616"/>
      <c r="T100" s="616"/>
      <c r="U100" s="626">
        <v>1</v>
      </c>
      <c r="V100" s="616"/>
      <c r="W100" s="616">
        <v>1</v>
      </c>
      <c r="X100" s="616"/>
      <c r="Y100" s="626">
        <v>1</v>
      </c>
      <c r="Z100" s="626">
        <v>1</v>
      </c>
      <c r="AA100" s="626"/>
      <c r="AC100" s="615" t="s">
        <v>3412</v>
      </c>
      <c r="AH100" s="626">
        <v>300</v>
      </c>
      <c r="AI100" s="626">
        <v>1000</v>
      </c>
      <c r="AJ100" s="625"/>
      <c r="AK100" s="625">
        <v>1</v>
      </c>
      <c r="AL100" s="625"/>
      <c r="AM100" s="624">
        <v>384</v>
      </c>
      <c r="AN100" s="621" t="e">
        <f t="shared" ca="1" si="9"/>
        <v>#NAME?</v>
      </c>
      <c r="AO100" s="261">
        <v>6006</v>
      </c>
      <c r="AP100" s="623" t="e">
        <f t="shared" ca="1" si="10"/>
        <v>#NAME?</v>
      </c>
      <c r="AQ100" s="623">
        <v>132.5</v>
      </c>
      <c r="AR100" s="623" t="e">
        <f t="shared" ca="1" si="11"/>
        <v>#NAME?</v>
      </c>
      <c r="AS100" s="623">
        <v>236</v>
      </c>
      <c r="AT100" s="623" t="e">
        <f t="shared" ca="1" si="12"/>
        <v>#NAME?</v>
      </c>
      <c r="AU100" s="623">
        <v>330</v>
      </c>
      <c r="AV100" s="620" t="e">
        <f t="shared" ca="1" si="13"/>
        <v>#NAME?</v>
      </c>
      <c r="AW100" s="622">
        <v>154</v>
      </c>
      <c r="AX100" s="782" t="e">
        <f t="shared" ca="1" si="14"/>
        <v>#NAME?</v>
      </c>
      <c r="AY100" s="621">
        <v>518.5</v>
      </c>
      <c r="AZ100" s="782" t="e">
        <f t="shared" ca="1" si="15"/>
        <v>#NAME?</v>
      </c>
      <c r="BA100" s="620">
        <v>233</v>
      </c>
      <c r="BB100" s="782" t="e">
        <f t="shared" ca="1" si="16"/>
        <v>#NAME?</v>
      </c>
      <c r="BC100" s="619">
        <v>2384</v>
      </c>
      <c r="BD100" s="783" t="e">
        <f t="shared" ca="1" si="17"/>
        <v>#NAME?</v>
      </c>
      <c r="BE100" s="618"/>
      <c r="BF100" s="616" t="s">
        <v>1184</v>
      </c>
      <c r="BG100" s="617"/>
    </row>
    <row r="101" spans="1:59">
      <c r="A101" s="558" t="s">
        <v>3273</v>
      </c>
      <c r="C101" s="615" t="s">
        <v>3401</v>
      </c>
      <c r="D101" s="626">
        <v>100</v>
      </c>
      <c r="E101" s="629" t="s">
        <v>1175</v>
      </c>
      <c r="F101" s="628">
        <v>40349</v>
      </c>
      <c r="G101" s="616">
        <v>1</v>
      </c>
      <c r="H101" s="616"/>
      <c r="I101" s="616"/>
      <c r="J101" s="616"/>
      <c r="K101" s="616">
        <v>1</v>
      </c>
      <c r="L101" s="616">
        <v>173</v>
      </c>
      <c r="M101" s="616">
        <v>67</v>
      </c>
      <c r="N101" s="616">
        <v>202</v>
      </c>
      <c r="O101" s="627">
        <v>768</v>
      </c>
      <c r="P101" s="616"/>
      <c r="Q101" s="626">
        <v>1</v>
      </c>
      <c r="R101" s="616"/>
      <c r="S101" s="616">
        <v>1</v>
      </c>
      <c r="T101" s="616"/>
      <c r="U101" s="626">
        <v>1</v>
      </c>
      <c r="V101" s="616"/>
      <c r="W101" s="616"/>
      <c r="X101" s="616">
        <v>1</v>
      </c>
      <c r="Y101" s="626">
        <v>1</v>
      </c>
      <c r="Z101" s="626"/>
      <c r="AA101" s="626">
        <v>1</v>
      </c>
      <c r="AC101" s="615" t="s">
        <v>3412</v>
      </c>
      <c r="AH101" s="626">
        <v>300</v>
      </c>
      <c r="AI101" s="626">
        <v>1000</v>
      </c>
      <c r="AJ101" s="625"/>
      <c r="AK101" s="625">
        <v>1</v>
      </c>
      <c r="AL101" s="625"/>
      <c r="AM101" s="624">
        <v>268</v>
      </c>
      <c r="AN101" s="621" t="e">
        <f t="shared" ca="1" si="9"/>
        <v>#NAME?</v>
      </c>
      <c r="AO101" s="261">
        <v>1736</v>
      </c>
      <c r="AP101" s="623" t="e">
        <f t="shared" ca="1" si="10"/>
        <v>#NAME?</v>
      </c>
      <c r="AQ101" s="623">
        <v>130</v>
      </c>
      <c r="AR101" s="623" t="e">
        <f t="shared" ca="1" si="11"/>
        <v>#NAME?</v>
      </c>
      <c r="AS101" s="623">
        <v>125</v>
      </c>
      <c r="AT101" s="623" t="e">
        <f t="shared" ca="1" si="12"/>
        <v>#NAME?</v>
      </c>
      <c r="AU101" s="623">
        <v>201.5</v>
      </c>
      <c r="AV101" s="620" t="e">
        <f t="shared" ca="1" si="13"/>
        <v>#NAME?</v>
      </c>
      <c r="AW101" s="622">
        <v>133</v>
      </c>
      <c r="AX101" s="782" t="e">
        <f t="shared" ca="1" si="14"/>
        <v>#NAME?</v>
      </c>
      <c r="AY101" s="621">
        <v>280.5</v>
      </c>
      <c r="AZ101" s="782" t="e">
        <f t="shared" ca="1" si="15"/>
        <v>#NAME?</v>
      </c>
      <c r="BA101" s="620">
        <v>126.5</v>
      </c>
      <c r="BB101" s="782" t="e">
        <f t="shared" ca="1" si="16"/>
        <v>#NAME?</v>
      </c>
      <c r="BC101" s="619">
        <v>1697</v>
      </c>
      <c r="BD101" s="783" t="e">
        <f t="shared" ca="1" si="17"/>
        <v>#NAME?</v>
      </c>
      <c r="BE101" s="618"/>
      <c r="BF101" s="616" t="s">
        <v>1185</v>
      </c>
      <c r="BG101" s="617"/>
    </row>
    <row r="102" spans="1:59">
      <c r="Y102" s="616"/>
      <c r="Z102" s="616"/>
      <c r="AA102" s="61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D101"/>
  <sheetViews>
    <sheetView topLeftCell="AP1" workbookViewId="0">
      <selection activeCell="AJ1" sqref="AJ1:BA1"/>
    </sheetView>
  </sheetViews>
  <sheetFormatPr baseColWidth="10" defaultRowHeight="15" x14ac:dyDescent="0"/>
  <cols>
    <col min="1" max="16384" width="10.83203125" style="615"/>
  </cols>
  <sheetData>
    <row r="1" spans="1:56" s="651" customFormat="1" ht="16" thickBot="1">
      <c r="A1" s="651" t="s">
        <v>3272</v>
      </c>
      <c r="B1" s="659" t="s">
        <v>3321</v>
      </c>
      <c r="C1" s="659" t="s">
        <v>3274</v>
      </c>
      <c r="D1" s="659" t="s">
        <v>3393</v>
      </c>
      <c r="E1" s="651" t="s">
        <v>3241</v>
      </c>
      <c r="F1" s="651" t="s">
        <v>3322</v>
      </c>
      <c r="G1" s="651" t="s">
        <v>3242</v>
      </c>
      <c r="H1" s="651" t="s">
        <v>3243</v>
      </c>
      <c r="I1" s="651" t="s">
        <v>3327</v>
      </c>
      <c r="J1" s="651" t="s">
        <v>3244</v>
      </c>
      <c r="K1" s="651" t="s">
        <v>3245</v>
      </c>
      <c r="L1" s="651" t="s">
        <v>3246</v>
      </c>
      <c r="M1" s="651" t="s">
        <v>3328</v>
      </c>
      <c r="N1" s="651" t="s">
        <v>3329</v>
      </c>
      <c r="O1" s="658" t="s">
        <v>3247</v>
      </c>
      <c r="P1" s="651" t="s">
        <v>3248</v>
      </c>
      <c r="Q1" s="651" t="s">
        <v>3249</v>
      </c>
      <c r="R1" s="651" t="s">
        <v>3250</v>
      </c>
      <c r="S1" s="651" t="s">
        <v>3251</v>
      </c>
      <c r="T1" s="651" t="s">
        <v>3252</v>
      </c>
      <c r="U1" s="651" t="s">
        <v>3253</v>
      </c>
      <c r="V1" s="651" t="s">
        <v>3254</v>
      </c>
      <c r="W1" s="651" t="s">
        <v>3326</v>
      </c>
      <c r="X1" s="651" t="s">
        <v>3283</v>
      </c>
      <c r="Y1" s="651" t="s">
        <v>3410</v>
      </c>
      <c r="Z1" s="651" t="s">
        <v>3402</v>
      </c>
      <c r="AA1" s="651" t="s">
        <v>3403</v>
      </c>
      <c r="AB1" s="651" t="s">
        <v>3409</v>
      </c>
      <c r="AC1" s="651" t="s">
        <v>3406</v>
      </c>
      <c r="AD1" s="651" t="s">
        <v>3332</v>
      </c>
      <c r="AE1" s="651" t="s">
        <v>3333</v>
      </c>
      <c r="AF1" s="651" t="s">
        <v>3338</v>
      </c>
      <c r="AG1" s="651" t="s">
        <v>3334</v>
      </c>
      <c r="AH1" s="657" t="s">
        <v>3301</v>
      </c>
      <c r="AI1" s="657" t="s">
        <v>3302</v>
      </c>
      <c r="AJ1" s="770" t="s">
        <v>3353</v>
      </c>
      <c r="AK1" s="770" t="s">
        <v>3440</v>
      </c>
      <c r="AL1" s="771" t="s">
        <v>77</v>
      </c>
      <c r="AM1" s="771" t="s">
        <v>3429</v>
      </c>
      <c r="AN1" s="771" t="s">
        <v>79</v>
      </c>
      <c r="AO1" s="771" t="s">
        <v>3430</v>
      </c>
      <c r="AP1" s="771" t="s">
        <v>3345</v>
      </c>
      <c r="AQ1" s="771" t="s">
        <v>3441</v>
      </c>
      <c r="AR1" s="771" t="s">
        <v>3346</v>
      </c>
      <c r="AS1" s="772" t="s">
        <v>3432</v>
      </c>
      <c r="AT1" s="773" t="s">
        <v>82</v>
      </c>
      <c r="AU1" s="773" t="s">
        <v>3433</v>
      </c>
      <c r="AV1" s="774" t="s">
        <v>83</v>
      </c>
      <c r="AW1" s="771" t="s">
        <v>3439</v>
      </c>
      <c r="AX1" s="772" t="s">
        <v>84</v>
      </c>
      <c r="AY1" s="775" t="s">
        <v>3435</v>
      </c>
      <c r="AZ1" s="770" t="s">
        <v>85</v>
      </c>
      <c r="BA1" s="770" t="s">
        <v>3436</v>
      </c>
      <c r="BB1" s="651" t="s">
        <v>3390</v>
      </c>
      <c r="BC1" s="651" t="s">
        <v>3376</v>
      </c>
      <c r="BD1" s="651" t="s">
        <v>25</v>
      </c>
    </row>
    <row r="2" spans="1:56">
      <c r="A2" s="558" t="s">
        <v>3273</v>
      </c>
      <c r="B2" s="615" t="s">
        <v>3416</v>
      </c>
      <c r="C2" s="615" t="s">
        <v>3417</v>
      </c>
      <c r="D2" s="85">
        <v>1</v>
      </c>
      <c r="E2" s="86" t="s">
        <v>1186</v>
      </c>
      <c r="F2" s="628">
        <v>40437</v>
      </c>
      <c r="G2" s="85">
        <v>1</v>
      </c>
      <c r="H2" s="85"/>
      <c r="I2" s="85"/>
      <c r="J2" s="85">
        <v>1</v>
      </c>
      <c r="K2" s="85"/>
      <c r="L2" s="85">
        <v>150</v>
      </c>
      <c r="M2" s="85">
        <v>68</v>
      </c>
      <c r="N2" s="85">
        <v>201</v>
      </c>
      <c r="O2" s="87">
        <v>390</v>
      </c>
      <c r="P2" s="85"/>
      <c r="Q2" s="85">
        <v>1</v>
      </c>
      <c r="R2" s="85"/>
      <c r="S2" s="85">
        <v>1</v>
      </c>
      <c r="T2" s="85"/>
      <c r="U2" s="85">
        <v>1</v>
      </c>
      <c r="V2" s="85"/>
      <c r="W2" s="85">
        <v>1</v>
      </c>
      <c r="X2" s="85"/>
      <c r="Y2" s="85">
        <v>1</v>
      </c>
      <c r="Z2" s="85">
        <v>1</v>
      </c>
      <c r="AA2" s="85"/>
      <c r="AC2" s="615" t="s">
        <v>3412</v>
      </c>
      <c r="AH2" s="85">
        <v>300</v>
      </c>
      <c r="AI2" s="85">
        <v>600</v>
      </c>
      <c r="AJ2" s="89">
        <v>109</v>
      </c>
      <c r="AK2" s="91" t="e">
        <f ca="1">cellcOLOR(AJ2)</f>
        <v>#NAME?</v>
      </c>
      <c r="AL2" s="88">
        <v>269</v>
      </c>
      <c r="AM2" s="88" t="e">
        <f ca="1">cellcOLOR(AL2)</f>
        <v>#NAME?</v>
      </c>
      <c r="AN2" s="88">
        <v>107.5</v>
      </c>
      <c r="AO2" s="88" t="e">
        <f ca="1">cellcOLOR(AN2)</f>
        <v>#NAME?</v>
      </c>
      <c r="AP2" s="88">
        <v>100</v>
      </c>
      <c r="AQ2" s="88" t="e">
        <f ca="1">cellcOLOR(AP2)</f>
        <v>#NAME?</v>
      </c>
      <c r="AR2" s="88">
        <v>107</v>
      </c>
      <c r="AS2" s="92" t="e">
        <f ca="1">cellcOLOR(AR2)</f>
        <v>#NAME?</v>
      </c>
      <c r="AT2" s="90">
        <v>82</v>
      </c>
      <c r="AU2" s="784" t="e">
        <f ca="1">cellcOLOR(AT2)</f>
        <v>#NAME?</v>
      </c>
      <c r="AV2" s="91">
        <v>188.5</v>
      </c>
      <c r="AW2" s="784" t="e">
        <f ca="1">cellcOLOR(AV2)</f>
        <v>#NAME?</v>
      </c>
      <c r="AX2" s="92">
        <v>79</v>
      </c>
      <c r="AY2" s="784" t="e">
        <f ca="1">cellcOLOR(AX2)</f>
        <v>#NAME?</v>
      </c>
      <c r="AZ2" s="93">
        <v>597</v>
      </c>
      <c r="BA2" s="785" t="e">
        <f ca="1">cellcOLOR(AZ2)</f>
        <v>#NAME?</v>
      </c>
      <c r="BC2" s="85" t="s">
        <v>1187</v>
      </c>
      <c r="BD2" s="85"/>
    </row>
    <row r="3" spans="1:56">
      <c r="A3" s="558" t="s">
        <v>3273</v>
      </c>
      <c r="B3" s="615" t="s">
        <v>3416</v>
      </c>
      <c r="C3" s="615" t="s">
        <v>3417</v>
      </c>
      <c r="D3" s="85">
        <v>2</v>
      </c>
      <c r="E3" s="86" t="s">
        <v>1186</v>
      </c>
      <c r="F3" s="628">
        <v>40437</v>
      </c>
      <c r="G3" s="85"/>
      <c r="H3" s="85">
        <v>1</v>
      </c>
      <c r="I3" s="85"/>
      <c r="J3" s="85">
        <v>1</v>
      </c>
      <c r="K3" s="85"/>
      <c r="L3" s="85">
        <v>155</v>
      </c>
      <c r="M3" s="85">
        <v>69</v>
      </c>
      <c r="N3" s="85">
        <v>198</v>
      </c>
      <c r="O3" s="87">
        <v>391</v>
      </c>
      <c r="P3" s="85"/>
      <c r="Q3" s="85">
        <v>1</v>
      </c>
      <c r="R3" s="85"/>
      <c r="S3" s="85">
        <v>1</v>
      </c>
      <c r="T3" s="85"/>
      <c r="U3" s="85">
        <v>1</v>
      </c>
      <c r="V3" s="85"/>
      <c r="W3" s="85">
        <v>1</v>
      </c>
      <c r="X3" s="85"/>
      <c r="Y3" s="85">
        <v>1</v>
      </c>
      <c r="Z3" s="85">
        <v>1</v>
      </c>
      <c r="AA3" s="85"/>
      <c r="AC3" s="615" t="s">
        <v>3412</v>
      </c>
      <c r="AH3" s="85">
        <v>300</v>
      </c>
      <c r="AI3" s="85">
        <v>700</v>
      </c>
      <c r="AJ3" s="94">
        <v>229.5</v>
      </c>
      <c r="AK3" s="91" t="e">
        <f t="shared" ref="AK3:AK66" ca="1" si="0">cellcOLOR(AJ3)</f>
        <v>#NAME?</v>
      </c>
      <c r="AL3" s="261">
        <v>2309</v>
      </c>
      <c r="AM3" s="88" t="e">
        <f t="shared" ref="AM3:AM66" ca="1" si="1">cellcOLOR(AL3)</f>
        <v>#NAME?</v>
      </c>
      <c r="AN3" s="95">
        <v>320</v>
      </c>
      <c r="AO3" s="88" t="e">
        <f t="shared" ref="AO3:AO66" ca="1" si="2">cellcOLOR(AN3)</f>
        <v>#NAME?</v>
      </c>
      <c r="AP3" s="95">
        <v>187.5</v>
      </c>
      <c r="AQ3" s="88" t="e">
        <f t="shared" ref="AQ3:AQ66" ca="1" si="3">cellcOLOR(AP3)</f>
        <v>#NAME?</v>
      </c>
      <c r="AR3" s="95">
        <v>275.5</v>
      </c>
      <c r="AS3" s="92" t="e">
        <f t="shared" ref="AS3:AS66" ca="1" si="4">cellcOLOR(AR3)</f>
        <v>#NAME?</v>
      </c>
      <c r="AT3" s="96">
        <v>79</v>
      </c>
      <c r="AU3" s="784" t="e">
        <f t="shared" ref="AU3:AU66" ca="1" si="5">cellcOLOR(AT3)</f>
        <v>#NAME?</v>
      </c>
      <c r="AV3" s="97">
        <v>84</v>
      </c>
      <c r="AW3" s="784" t="e">
        <f t="shared" ref="AW3:AW66" ca="1" si="6">cellcOLOR(AV3)</f>
        <v>#NAME?</v>
      </c>
      <c r="AX3" s="98">
        <v>75</v>
      </c>
      <c r="AY3" s="784" t="e">
        <f t="shared" ref="AY3:AY66" ca="1" si="7">cellcOLOR(AX3)</f>
        <v>#NAME?</v>
      </c>
      <c r="AZ3" s="99">
        <v>427.5</v>
      </c>
      <c r="BA3" s="785" t="e">
        <f t="shared" ref="BA3:BA66" ca="1" si="8">cellcOLOR(AZ3)</f>
        <v>#NAME?</v>
      </c>
      <c r="BC3" s="85" t="s">
        <v>1188</v>
      </c>
      <c r="BD3" s="85"/>
    </row>
    <row r="4" spans="1:56">
      <c r="A4" s="558" t="s">
        <v>3273</v>
      </c>
      <c r="B4" s="615" t="s">
        <v>3416</v>
      </c>
      <c r="C4" s="615" t="s">
        <v>3417</v>
      </c>
      <c r="D4" s="85">
        <v>3</v>
      </c>
      <c r="E4" s="86" t="s">
        <v>1186</v>
      </c>
      <c r="F4" s="628">
        <v>40437</v>
      </c>
      <c r="G4" s="85">
        <v>1</v>
      </c>
      <c r="H4" s="85"/>
      <c r="I4" s="85"/>
      <c r="J4" s="85">
        <v>1</v>
      </c>
      <c r="K4" s="85"/>
      <c r="L4" s="85">
        <v>156</v>
      </c>
      <c r="M4" s="85">
        <v>68</v>
      </c>
      <c r="N4" s="85">
        <v>195</v>
      </c>
      <c r="O4" s="87">
        <v>428</v>
      </c>
      <c r="P4" s="85"/>
      <c r="Q4" s="85">
        <v>1</v>
      </c>
      <c r="R4" s="85"/>
      <c r="S4" s="85">
        <v>1</v>
      </c>
      <c r="T4" s="85"/>
      <c r="U4" s="85">
        <v>1</v>
      </c>
      <c r="V4" s="85"/>
      <c r="W4" s="85">
        <v>1</v>
      </c>
      <c r="X4" s="85"/>
      <c r="Y4" s="85">
        <v>1</v>
      </c>
      <c r="Z4" s="85">
        <v>1</v>
      </c>
      <c r="AA4" s="85"/>
      <c r="AC4" s="615" t="s">
        <v>3412</v>
      </c>
      <c r="AH4" s="85">
        <v>300</v>
      </c>
      <c r="AI4" s="85">
        <v>800</v>
      </c>
      <c r="AJ4" s="94">
        <v>82</v>
      </c>
      <c r="AK4" s="91" t="e">
        <f t="shared" ca="1" si="0"/>
        <v>#NAME?</v>
      </c>
      <c r="AL4" s="95">
        <v>283</v>
      </c>
      <c r="AM4" s="88" t="e">
        <f t="shared" ca="1" si="1"/>
        <v>#NAME?</v>
      </c>
      <c r="AN4" s="95">
        <v>77</v>
      </c>
      <c r="AO4" s="88" t="e">
        <f t="shared" ca="1" si="2"/>
        <v>#NAME?</v>
      </c>
      <c r="AP4" s="95">
        <v>79</v>
      </c>
      <c r="AQ4" s="88" t="e">
        <f t="shared" ca="1" si="3"/>
        <v>#NAME?</v>
      </c>
      <c r="AR4" s="95">
        <v>95</v>
      </c>
      <c r="AS4" s="92" t="e">
        <f t="shared" ca="1" si="4"/>
        <v>#NAME?</v>
      </c>
      <c r="AT4" s="96">
        <v>62</v>
      </c>
      <c r="AU4" s="784" t="e">
        <f t="shared" ca="1" si="5"/>
        <v>#NAME?</v>
      </c>
      <c r="AV4" s="97">
        <v>231</v>
      </c>
      <c r="AW4" s="784" t="e">
        <f t="shared" ca="1" si="6"/>
        <v>#NAME?</v>
      </c>
      <c r="AX4" s="98">
        <v>95.5</v>
      </c>
      <c r="AY4" s="784" t="e">
        <f t="shared" ca="1" si="7"/>
        <v>#NAME?</v>
      </c>
      <c r="AZ4" s="99">
        <v>878</v>
      </c>
      <c r="BA4" s="785" t="e">
        <f t="shared" ca="1" si="8"/>
        <v>#NAME?</v>
      </c>
      <c r="BC4" s="85" t="s">
        <v>1189</v>
      </c>
      <c r="BD4" s="85"/>
    </row>
    <row r="5" spans="1:56">
      <c r="A5" s="558" t="s">
        <v>3273</v>
      </c>
      <c r="B5" s="615" t="s">
        <v>3416</v>
      </c>
      <c r="C5" s="615" t="s">
        <v>3417</v>
      </c>
      <c r="D5" s="85">
        <v>4</v>
      </c>
      <c r="E5" s="86" t="s">
        <v>1186</v>
      </c>
      <c r="F5" s="628">
        <v>40437</v>
      </c>
      <c r="G5" s="85">
        <v>1</v>
      </c>
      <c r="H5" s="85"/>
      <c r="I5" s="85"/>
      <c r="J5" s="85">
        <v>1</v>
      </c>
      <c r="K5" s="85"/>
      <c r="L5" s="85">
        <v>152</v>
      </c>
      <c r="M5" s="85">
        <v>70</v>
      </c>
      <c r="N5" s="85">
        <v>196</v>
      </c>
      <c r="O5" s="87">
        <v>406</v>
      </c>
      <c r="P5" s="85"/>
      <c r="Q5" s="85">
        <v>1</v>
      </c>
      <c r="R5" s="85"/>
      <c r="S5" s="85">
        <v>1</v>
      </c>
      <c r="T5" s="85"/>
      <c r="U5" s="85">
        <v>1</v>
      </c>
      <c r="V5" s="85"/>
      <c r="W5" s="85">
        <v>1</v>
      </c>
      <c r="X5" s="85"/>
      <c r="Y5" s="85">
        <v>1</v>
      </c>
      <c r="Z5" s="85">
        <v>1</v>
      </c>
      <c r="AA5" s="85"/>
      <c r="AC5" s="615" t="s">
        <v>3412</v>
      </c>
      <c r="AH5" s="85">
        <v>300</v>
      </c>
      <c r="AI5" s="85">
        <v>700</v>
      </c>
      <c r="AJ5" s="94">
        <v>68.5</v>
      </c>
      <c r="AK5" s="91" t="e">
        <f t="shared" ca="1" si="0"/>
        <v>#NAME?</v>
      </c>
      <c r="AL5" s="95">
        <v>96</v>
      </c>
      <c r="AM5" s="88" t="e">
        <f t="shared" ca="1" si="1"/>
        <v>#NAME?</v>
      </c>
      <c r="AN5" s="95">
        <v>111</v>
      </c>
      <c r="AO5" s="88" t="e">
        <f t="shared" ca="1" si="2"/>
        <v>#NAME?</v>
      </c>
      <c r="AP5" s="95">
        <v>113</v>
      </c>
      <c r="AQ5" s="88" t="e">
        <f t="shared" ca="1" si="3"/>
        <v>#NAME?</v>
      </c>
      <c r="AR5" s="95">
        <v>95.5</v>
      </c>
      <c r="AS5" s="92" t="e">
        <f t="shared" ca="1" si="4"/>
        <v>#NAME?</v>
      </c>
      <c r="AT5" s="96">
        <v>72</v>
      </c>
      <c r="AU5" s="784" t="e">
        <f t="shared" ca="1" si="5"/>
        <v>#NAME?</v>
      </c>
      <c r="AV5" s="97">
        <v>101.5</v>
      </c>
      <c r="AW5" s="784" t="e">
        <f t="shared" ca="1" si="6"/>
        <v>#NAME?</v>
      </c>
      <c r="AX5" s="98">
        <v>64.5</v>
      </c>
      <c r="AY5" s="784" t="e">
        <f t="shared" ca="1" si="7"/>
        <v>#NAME?</v>
      </c>
      <c r="AZ5" s="99">
        <v>342</v>
      </c>
      <c r="BA5" s="785" t="e">
        <f t="shared" ca="1" si="8"/>
        <v>#NAME?</v>
      </c>
      <c r="BC5" s="85" t="s">
        <v>1190</v>
      </c>
      <c r="BD5" s="85"/>
    </row>
    <row r="6" spans="1:56">
      <c r="A6" s="558" t="s">
        <v>3273</v>
      </c>
      <c r="B6" s="615" t="s">
        <v>3416</v>
      </c>
      <c r="C6" s="615" t="s">
        <v>3417</v>
      </c>
      <c r="D6" s="85">
        <v>5</v>
      </c>
      <c r="E6" s="86" t="s">
        <v>1186</v>
      </c>
      <c r="F6" s="628">
        <v>40437</v>
      </c>
      <c r="G6" s="85"/>
      <c r="H6" s="85">
        <v>1</v>
      </c>
      <c r="I6" s="85"/>
      <c r="J6" s="85">
        <v>1</v>
      </c>
      <c r="K6" s="85"/>
      <c r="L6" s="85">
        <v>156</v>
      </c>
      <c r="M6" s="85">
        <v>69</v>
      </c>
      <c r="N6" s="83">
        <v>196</v>
      </c>
      <c r="O6" s="87">
        <v>427</v>
      </c>
      <c r="P6" s="85"/>
      <c r="Q6" s="85">
        <v>1</v>
      </c>
      <c r="R6" s="85"/>
      <c r="S6" s="85">
        <v>1</v>
      </c>
      <c r="T6" s="85"/>
      <c r="U6" s="85">
        <v>1</v>
      </c>
      <c r="V6" s="85"/>
      <c r="W6" s="85">
        <v>1</v>
      </c>
      <c r="X6" s="85"/>
      <c r="Y6" s="85">
        <v>1</v>
      </c>
      <c r="Z6" s="85">
        <v>1</v>
      </c>
      <c r="AA6" s="85"/>
      <c r="AC6" s="615" t="s">
        <v>3412</v>
      </c>
      <c r="AH6" s="85">
        <v>300</v>
      </c>
      <c r="AI6" s="85">
        <v>800</v>
      </c>
      <c r="AJ6" s="94">
        <v>59</v>
      </c>
      <c r="AK6" s="91" t="e">
        <f t="shared" ca="1" si="0"/>
        <v>#NAME?</v>
      </c>
      <c r="AL6" s="95">
        <v>270</v>
      </c>
      <c r="AM6" s="88" t="e">
        <f t="shared" ca="1" si="1"/>
        <v>#NAME?</v>
      </c>
      <c r="AN6" s="95">
        <v>96.5</v>
      </c>
      <c r="AO6" s="88" t="e">
        <f t="shared" ca="1" si="2"/>
        <v>#NAME?</v>
      </c>
      <c r="AP6" s="95">
        <v>80</v>
      </c>
      <c r="AQ6" s="88" t="e">
        <f t="shared" ca="1" si="3"/>
        <v>#NAME?</v>
      </c>
      <c r="AR6" s="95">
        <v>97.5</v>
      </c>
      <c r="AS6" s="92" t="e">
        <f t="shared" ca="1" si="4"/>
        <v>#NAME?</v>
      </c>
      <c r="AT6" s="96">
        <v>49</v>
      </c>
      <c r="AU6" s="784" t="e">
        <f t="shared" ca="1" si="5"/>
        <v>#NAME?</v>
      </c>
      <c r="AV6" s="97">
        <v>242</v>
      </c>
      <c r="AW6" s="784" t="e">
        <f t="shared" ca="1" si="6"/>
        <v>#NAME?</v>
      </c>
      <c r="AX6" s="98">
        <v>59</v>
      </c>
      <c r="AY6" s="784" t="e">
        <f t="shared" ca="1" si="7"/>
        <v>#NAME?</v>
      </c>
      <c r="AZ6" s="99">
        <v>327</v>
      </c>
      <c r="BA6" s="785" t="e">
        <f t="shared" ca="1" si="8"/>
        <v>#NAME?</v>
      </c>
      <c r="BC6" s="85" t="s">
        <v>1191</v>
      </c>
      <c r="BD6" s="85"/>
    </row>
    <row r="7" spans="1:56">
      <c r="A7" s="558" t="s">
        <v>3273</v>
      </c>
      <c r="B7" s="615" t="s">
        <v>3416</v>
      </c>
      <c r="C7" s="615" t="s">
        <v>3417</v>
      </c>
      <c r="D7" s="85">
        <v>6</v>
      </c>
      <c r="E7" s="86" t="s">
        <v>1192</v>
      </c>
      <c r="F7" s="628">
        <v>40438</v>
      </c>
      <c r="G7" s="85">
        <v>1</v>
      </c>
      <c r="H7" s="85"/>
      <c r="I7" s="85"/>
      <c r="J7" s="85"/>
      <c r="K7" s="85">
        <v>1</v>
      </c>
      <c r="L7" s="85">
        <v>170</v>
      </c>
      <c r="M7" s="85">
        <v>71</v>
      </c>
      <c r="N7" s="85">
        <v>218</v>
      </c>
      <c r="O7" s="87">
        <v>826</v>
      </c>
      <c r="P7" s="85"/>
      <c r="Q7" s="85">
        <v>1</v>
      </c>
      <c r="R7" s="85"/>
      <c r="S7" s="85">
        <v>1</v>
      </c>
      <c r="T7" s="85"/>
      <c r="U7" s="85">
        <v>1</v>
      </c>
      <c r="V7" s="85"/>
      <c r="W7" s="85"/>
      <c r="X7" s="85">
        <v>1</v>
      </c>
      <c r="Y7" s="85">
        <v>1</v>
      </c>
      <c r="Z7" s="85">
        <v>1</v>
      </c>
      <c r="AA7" s="85"/>
      <c r="AC7" s="615" t="s">
        <v>3412</v>
      </c>
      <c r="AH7" s="85">
        <v>300</v>
      </c>
      <c r="AI7" s="85">
        <v>800</v>
      </c>
      <c r="AJ7" s="94">
        <v>367</v>
      </c>
      <c r="AK7" s="91" t="e">
        <f t="shared" ca="1" si="0"/>
        <v>#NAME?</v>
      </c>
      <c r="AL7" s="261">
        <v>3571</v>
      </c>
      <c r="AM7" s="88" t="e">
        <f t="shared" ca="1" si="1"/>
        <v>#NAME?</v>
      </c>
      <c r="AN7" s="95">
        <v>683</v>
      </c>
      <c r="AO7" s="88" t="e">
        <f t="shared" ca="1" si="2"/>
        <v>#NAME?</v>
      </c>
      <c r="AP7" s="95">
        <v>98</v>
      </c>
      <c r="AQ7" s="88" t="e">
        <f t="shared" ca="1" si="3"/>
        <v>#NAME?</v>
      </c>
      <c r="AR7" s="95">
        <v>113</v>
      </c>
      <c r="AS7" s="92" t="e">
        <f t="shared" ca="1" si="4"/>
        <v>#NAME?</v>
      </c>
      <c r="AT7" s="96">
        <v>72</v>
      </c>
      <c r="AU7" s="784" t="e">
        <f t="shared" ca="1" si="5"/>
        <v>#NAME?</v>
      </c>
      <c r="AV7" s="97">
        <v>101</v>
      </c>
      <c r="AW7" s="784" t="e">
        <f t="shared" ca="1" si="6"/>
        <v>#NAME?</v>
      </c>
      <c r="AX7" s="98">
        <v>59.5</v>
      </c>
      <c r="AY7" s="784" t="e">
        <f t="shared" ca="1" si="7"/>
        <v>#NAME?</v>
      </c>
      <c r="AZ7" s="99">
        <v>674</v>
      </c>
      <c r="BA7" s="785" t="e">
        <f t="shared" ca="1" si="8"/>
        <v>#NAME?</v>
      </c>
      <c r="BC7" s="85" t="s">
        <v>1193</v>
      </c>
      <c r="BD7" s="85"/>
    </row>
    <row r="8" spans="1:56">
      <c r="A8" s="558" t="s">
        <v>3273</v>
      </c>
      <c r="B8" s="615" t="s">
        <v>3416</v>
      </c>
      <c r="C8" s="615" t="s">
        <v>3417</v>
      </c>
      <c r="D8" s="85">
        <v>7</v>
      </c>
      <c r="E8" s="86" t="s">
        <v>1192</v>
      </c>
      <c r="F8" s="628">
        <v>40438</v>
      </c>
      <c r="G8" s="85"/>
      <c r="H8" s="85">
        <v>1</v>
      </c>
      <c r="I8" s="85"/>
      <c r="J8" s="85">
        <v>1</v>
      </c>
      <c r="K8" s="85"/>
      <c r="L8" s="85">
        <v>151</v>
      </c>
      <c r="M8" s="85">
        <v>65</v>
      </c>
      <c r="N8" s="85">
        <v>198</v>
      </c>
      <c r="O8" s="87">
        <v>385</v>
      </c>
      <c r="P8" s="85"/>
      <c r="Q8" s="85">
        <v>1</v>
      </c>
      <c r="R8" s="85"/>
      <c r="S8" s="85">
        <v>1</v>
      </c>
      <c r="T8" s="85"/>
      <c r="U8" s="85">
        <v>1</v>
      </c>
      <c r="V8" s="85"/>
      <c r="W8" s="85">
        <v>1</v>
      </c>
      <c r="X8" s="85"/>
      <c r="Y8" s="85">
        <v>1</v>
      </c>
      <c r="Z8" s="85">
        <v>1</v>
      </c>
      <c r="AA8" s="85"/>
      <c r="AC8" s="615" t="s">
        <v>3412</v>
      </c>
      <c r="AH8" s="85">
        <v>300</v>
      </c>
      <c r="AI8" s="85">
        <v>700</v>
      </c>
      <c r="AJ8" s="265">
        <v>6406</v>
      </c>
      <c r="AK8" s="91" t="e">
        <f t="shared" ca="1" si="0"/>
        <v>#NAME?</v>
      </c>
      <c r="AL8" s="261">
        <v>15412</v>
      </c>
      <c r="AM8" s="88" t="e">
        <f t="shared" ca="1" si="1"/>
        <v>#NAME?</v>
      </c>
      <c r="AN8" s="261">
        <v>3880</v>
      </c>
      <c r="AO8" s="88" t="e">
        <f t="shared" ca="1" si="2"/>
        <v>#NAME?</v>
      </c>
      <c r="AP8" s="95">
        <v>191.5</v>
      </c>
      <c r="AQ8" s="88" t="e">
        <f t="shared" ca="1" si="3"/>
        <v>#NAME?</v>
      </c>
      <c r="AR8" s="95">
        <v>288</v>
      </c>
      <c r="AS8" s="92" t="e">
        <f t="shared" ca="1" si="4"/>
        <v>#NAME?</v>
      </c>
      <c r="AT8" s="96">
        <v>89</v>
      </c>
      <c r="AU8" s="784" t="e">
        <f t="shared" ca="1" si="5"/>
        <v>#NAME?</v>
      </c>
      <c r="AV8" s="97">
        <v>247</v>
      </c>
      <c r="AW8" s="784" t="e">
        <f t="shared" ca="1" si="6"/>
        <v>#NAME?</v>
      </c>
      <c r="AX8" s="98">
        <v>88.5</v>
      </c>
      <c r="AY8" s="784" t="e">
        <f t="shared" ca="1" si="7"/>
        <v>#NAME?</v>
      </c>
      <c r="AZ8" s="99">
        <v>808</v>
      </c>
      <c r="BA8" s="785" t="e">
        <f t="shared" ca="1" si="8"/>
        <v>#NAME?</v>
      </c>
      <c r="BC8" s="85" t="s">
        <v>1194</v>
      </c>
      <c r="BD8" s="85"/>
    </row>
    <row r="9" spans="1:56">
      <c r="A9" s="558" t="s">
        <v>3273</v>
      </c>
      <c r="B9" s="615" t="s">
        <v>3416</v>
      </c>
      <c r="C9" s="615" t="s">
        <v>3417</v>
      </c>
      <c r="D9" s="85">
        <v>8</v>
      </c>
      <c r="E9" s="86" t="s">
        <v>1192</v>
      </c>
      <c r="F9" s="628">
        <v>40438</v>
      </c>
      <c r="G9" s="85">
        <v>1</v>
      </c>
      <c r="H9" s="85"/>
      <c r="I9" s="85"/>
      <c r="J9" s="85"/>
      <c r="K9" s="85">
        <v>1</v>
      </c>
      <c r="L9" s="85">
        <v>171</v>
      </c>
      <c r="M9" s="85">
        <v>71</v>
      </c>
      <c r="N9" s="85">
        <v>216</v>
      </c>
      <c r="O9" s="87">
        <v>614</v>
      </c>
      <c r="P9" s="85"/>
      <c r="Q9" s="85">
        <v>1</v>
      </c>
      <c r="R9" s="85"/>
      <c r="S9" s="85">
        <v>1</v>
      </c>
      <c r="T9" s="85"/>
      <c r="U9" s="85">
        <v>1</v>
      </c>
      <c r="V9" s="85"/>
      <c r="W9" s="85">
        <v>1</v>
      </c>
      <c r="X9" s="85"/>
      <c r="Y9" s="85">
        <v>1</v>
      </c>
      <c r="Z9" s="85"/>
      <c r="AA9" s="85">
        <v>1</v>
      </c>
      <c r="AC9" s="615" t="s">
        <v>3412</v>
      </c>
      <c r="AH9" s="85">
        <v>300</v>
      </c>
      <c r="AI9" s="85">
        <v>900</v>
      </c>
      <c r="AJ9" s="94">
        <v>90.5</v>
      </c>
      <c r="AK9" s="91" t="e">
        <f t="shared" ca="1" si="0"/>
        <v>#NAME?</v>
      </c>
      <c r="AL9" s="95">
        <v>165</v>
      </c>
      <c r="AM9" s="88" t="e">
        <f t="shared" ca="1" si="1"/>
        <v>#NAME?</v>
      </c>
      <c r="AN9" s="95">
        <v>87</v>
      </c>
      <c r="AO9" s="88" t="e">
        <f t="shared" ca="1" si="2"/>
        <v>#NAME?</v>
      </c>
      <c r="AP9" s="95">
        <v>72</v>
      </c>
      <c r="AQ9" s="88" t="e">
        <f t="shared" ca="1" si="3"/>
        <v>#NAME?</v>
      </c>
      <c r="AR9" s="95">
        <v>89.5</v>
      </c>
      <c r="AS9" s="92" t="e">
        <f t="shared" ca="1" si="4"/>
        <v>#NAME?</v>
      </c>
      <c r="AT9" s="96">
        <v>87</v>
      </c>
      <c r="AU9" s="784" t="e">
        <f t="shared" ca="1" si="5"/>
        <v>#NAME?</v>
      </c>
      <c r="AV9" s="97">
        <v>874</v>
      </c>
      <c r="AW9" s="784" t="e">
        <f t="shared" ca="1" si="6"/>
        <v>#NAME?</v>
      </c>
      <c r="AX9" s="98">
        <v>91</v>
      </c>
      <c r="AY9" s="784" t="e">
        <f t="shared" ca="1" si="7"/>
        <v>#NAME?</v>
      </c>
      <c r="AZ9" s="99">
        <v>1252.5</v>
      </c>
      <c r="BA9" s="785" t="e">
        <f t="shared" ca="1" si="8"/>
        <v>#NAME?</v>
      </c>
      <c r="BC9" s="85" t="s">
        <v>1195</v>
      </c>
      <c r="BD9" s="85"/>
    </row>
    <row r="10" spans="1:56">
      <c r="A10" s="558" t="s">
        <v>3273</v>
      </c>
      <c r="B10" s="615" t="s">
        <v>3416</v>
      </c>
      <c r="C10" s="615" t="s">
        <v>3417</v>
      </c>
      <c r="D10" s="85">
        <v>9</v>
      </c>
      <c r="E10" s="86" t="s">
        <v>1192</v>
      </c>
      <c r="F10" s="628">
        <v>40438</v>
      </c>
      <c r="G10" s="85">
        <v>1</v>
      </c>
      <c r="H10" s="85"/>
      <c r="I10" s="85"/>
      <c r="J10" s="85"/>
      <c r="K10" s="85">
        <v>1</v>
      </c>
      <c r="L10" s="85">
        <v>173</v>
      </c>
      <c r="M10" s="85">
        <v>71</v>
      </c>
      <c r="N10" s="85">
        <v>215</v>
      </c>
      <c r="O10" s="87">
        <v>690</v>
      </c>
      <c r="P10" s="85"/>
      <c r="Q10" s="85">
        <v>1</v>
      </c>
      <c r="R10" s="85"/>
      <c r="S10" s="85">
        <v>1</v>
      </c>
      <c r="T10" s="85"/>
      <c r="U10" s="85">
        <v>1</v>
      </c>
      <c r="V10" s="85"/>
      <c r="W10" s="85">
        <v>1</v>
      </c>
      <c r="X10" s="85"/>
      <c r="Y10" s="85">
        <v>1</v>
      </c>
      <c r="Z10" s="85"/>
      <c r="AA10" s="85">
        <v>1</v>
      </c>
      <c r="AC10" s="615" t="s">
        <v>3412</v>
      </c>
      <c r="AH10" s="85">
        <v>300</v>
      </c>
      <c r="AI10" s="85">
        <v>800</v>
      </c>
      <c r="AJ10" s="265">
        <v>8647.5</v>
      </c>
      <c r="AK10" s="91" t="e">
        <f t="shared" ca="1" si="0"/>
        <v>#NAME?</v>
      </c>
      <c r="AL10" s="261">
        <v>23209</v>
      </c>
      <c r="AM10" s="88" t="e">
        <f t="shared" ca="1" si="1"/>
        <v>#NAME?</v>
      </c>
      <c r="AN10" s="261">
        <v>4492.5</v>
      </c>
      <c r="AO10" s="88" t="e">
        <f t="shared" ca="1" si="2"/>
        <v>#NAME?</v>
      </c>
      <c r="AP10" s="95">
        <v>932</v>
      </c>
      <c r="AQ10" s="88" t="e">
        <f t="shared" ca="1" si="3"/>
        <v>#NAME?</v>
      </c>
      <c r="AR10" s="261">
        <v>1542</v>
      </c>
      <c r="AS10" s="92" t="e">
        <f t="shared" ca="1" si="4"/>
        <v>#NAME?</v>
      </c>
      <c r="AT10" s="96">
        <v>97</v>
      </c>
      <c r="AU10" s="784" t="e">
        <f t="shared" ca="1" si="5"/>
        <v>#NAME?</v>
      </c>
      <c r="AV10" s="97">
        <v>463</v>
      </c>
      <c r="AW10" s="784" t="e">
        <f t="shared" ca="1" si="6"/>
        <v>#NAME?</v>
      </c>
      <c r="AX10" s="98">
        <v>84</v>
      </c>
      <c r="AY10" s="784" t="e">
        <f t="shared" ca="1" si="7"/>
        <v>#NAME?</v>
      </c>
      <c r="AZ10" s="99">
        <v>2075.5</v>
      </c>
      <c r="BA10" s="785" t="e">
        <f t="shared" ca="1" si="8"/>
        <v>#NAME?</v>
      </c>
      <c r="BC10" s="85" t="s">
        <v>1196</v>
      </c>
      <c r="BD10" s="85"/>
    </row>
    <row r="11" spans="1:56">
      <c r="A11" s="558" t="s">
        <v>3273</v>
      </c>
      <c r="B11" s="615" t="s">
        <v>3416</v>
      </c>
      <c r="C11" s="615" t="s">
        <v>3417</v>
      </c>
      <c r="D11" s="85">
        <v>10</v>
      </c>
      <c r="E11" s="86" t="s">
        <v>1192</v>
      </c>
      <c r="F11" s="628">
        <v>40438</v>
      </c>
      <c r="G11" s="85"/>
      <c r="H11" s="85">
        <v>1</v>
      </c>
      <c r="I11" s="85"/>
      <c r="J11" s="85">
        <v>1</v>
      </c>
      <c r="K11" s="85"/>
      <c r="L11" s="85">
        <v>155</v>
      </c>
      <c r="M11" s="85">
        <v>67</v>
      </c>
      <c r="N11" s="85">
        <v>188</v>
      </c>
      <c r="O11" s="87">
        <v>428</v>
      </c>
      <c r="P11" s="85"/>
      <c r="Q11" s="85">
        <v>1</v>
      </c>
      <c r="R11" s="85"/>
      <c r="S11" s="85">
        <v>1</v>
      </c>
      <c r="T11" s="85"/>
      <c r="U11" s="85">
        <v>1</v>
      </c>
      <c r="V11" s="85"/>
      <c r="W11" s="85">
        <v>1</v>
      </c>
      <c r="X11" s="85"/>
      <c r="Y11" s="85">
        <v>1</v>
      </c>
      <c r="Z11" s="85">
        <v>1</v>
      </c>
      <c r="AA11" s="85"/>
      <c r="AC11" s="615" t="s">
        <v>3412</v>
      </c>
      <c r="AH11" s="85">
        <v>300</v>
      </c>
      <c r="AI11" s="85">
        <v>800</v>
      </c>
      <c r="AJ11" s="94">
        <v>67</v>
      </c>
      <c r="AK11" s="91" t="e">
        <f t="shared" ca="1" si="0"/>
        <v>#NAME?</v>
      </c>
      <c r="AL11" s="95">
        <v>225</v>
      </c>
      <c r="AM11" s="88" t="e">
        <f t="shared" ca="1" si="1"/>
        <v>#NAME?</v>
      </c>
      <c r="AN11" s="95">
        <v>73</v>
      </c>
      <c r="AO11" s="88" t="e">
        <f t="shared" ca="1" si="2"/>
        <v>#NAME?</v>
      </c>
      <c r="AP11" s="95">
        <v>79</v>
      </c>
      <c r="AQ11" s="88" t="e">
        <f t="shared" ca="1" si="3"/>
        <v>#NAME?</v>
      </c>
      <c r="AR11" s="95">
        <v>87</v>
      </c>
      <c r="AS11" s="92" t="e">
        <f t="shared" ca="1" si="4"/>
        <v>#NAME?</v>
      </c>
      <c r="AT11" s="96">
        <v>76.5</v>
      </c>
      <c r="AU11" s="784" t="e">
        <f t="shared" ca="1" si="5"/>
        <v>#NAME?</v>
      </c>
      <c r="AV11" s="97">
        <v>81</v>
      </c>
      <c r="AW11" s="784" t="e">
        <f t="shared" ca="1" si="6"/>
        <v>#NAME?</v>
      </c>
      <c r="AX11" s="98">
        <v>64</v>
      </c>
      <c r="AY11" s="784" t="e">
        <f t="shared" ca="1" si="7"/>
        <v>#NAME?</v>
      </c>
      <c r="AZ11" s="99">
        <v>244.5</v>
      </c>
      <c r="BA11" s="785" t="e">
        <f t="shared" ca="1" si="8"/>
        <v>#NAME?</v>
      </c>
      <c r="BC11" s="85" t="s">
        <v>1197</v>
      </c>
      <c r="BD11" s="85"/>
    </row>
    <row r="12" spans="1:56">
      <c r="A12" s="558" t="s">
        <v>3273</v>
      </c>
      <c r="B12" s="615" t="s">
        <v>3416</v>
      </c>
      <c r="C12" s="615" t="s">
        <v>3417</v>
      </c>
      <c r="D12" s="85">
        <v>11</v>
      </c>
      <c r="E12" s="86" t="s">
        <v>1192</v>
      </c>
      <c r="F12" s="628">
        <v>40438</v>
      </c>
      <c r="G12" s="85">
        <v>1</v>
      </c>
      <c r="H12" s="85"/>
      <c r="I12" s="85"/>
      <c r="J12" s="85"/>
      <c r="K12" s="85">
        <v>1</v>
      </c>
      <c r="L12" s="85">
        <v>167</v>
      </c>
      <c r="M12" s="85">
        <v>72</v>
      </c>
      <c r="N12" s="85">
        <v>218</v>
      </c>
      <c r="O12" s="87">
        <v>670</v>
      </c>
      <c r="P12" s="85"/>
      <c r="Q12" s="85">
        <v>1</v>
      </c>
      <c r="R12" s="85"/>
      <c r="S12" s="85">
        <v>1</v>
      </c>
      <c r="T12" s="85"/>
      <c r="U12" s="85">
        <v>1</v>
      </c>
      <c r="V12" s="85"/>
      <c r="W12" s="85"/>
      <c r="X12" s="85">
        <v>1</v>
      </c>
      <c r="Y12" s="85">
        <v>1</v>
      </c>
      <c r="Z12" s="85"/>
      <c r="AA12" s="85">
        <v>1</v>
      </c>
      <c r="AC12" s="615" t="s">
        <v>3412</v>
      </c>
      <c r="AH12" s="85">
        <v>300</v>
      </c>
      <c r="AI12" s="85">
        <v>800</v>
      </c>
      <c r="AJ12" s="94">
        <v>480</v>
      </c>
      <c r="AK12" s="91" t="e">
        <f t="shared" ca="1" si="0"/>
        <v>#NAME?</v>
      </c>
      <c r="AL12" s="261">
        <v>1713</v>
      </c>
      <c r="AM12" s="88" t="e">
        <f t="shared" ca="1" si="1"/>
        <v>#NAME?</v>
      </c>
      <c r="AN12" s="95">
        <v>428</v>
      </c>
      <c r="AO12" s="88" t="e">
        <f t="shared" ca="1" si="2"/>
        <v>#NAME?</v>
      </c>
      <c r="AP12" s="95">
        <v>122</v>
      </c>
      <c r="AQ12" s="88" t="e">
        <f t="shared" ca="1" si="3"/>
        <v>#NAME?</v>
      </c>
      <c r="AR12" s="95">
        <v>141</v>
      </c>
      <c r="AS12" s="92" t="e">
        <f t="shared" ca="1" si="4"/>
        <v>#NAME?</v>
      </c>
      <c r="AT12" s="96">
        <v>86</v>
      </c>
      <c r="AU12" s="784" t="e">
        <f t="shared" ca="1" si="5"/>
        <v>#NAME?</v>
      </c>
      <c r="AV12" s="97">
        <v>318</v>
      </c>
      <c r="AW12" s="784" t="e">
        <f t="shared" ca="1" si="6"/>
        <v>#NAME?</v>
      </c>
      <c r="AX12" s="98">
        <v>103</v>
      </c>
      <c r="AY12" s="784" t="e">
        <f t="shared" ca="1" si="7"/>
        <v>#NAME?</v>
      </c>
      <c r="AZ12" s="99">
        <v>855.5</v>
      </c>
      <c r="BA12" s="785" t="e">
        <f t="shared" ca="1" si="8"/>
        <v>#NAME?</v>
      </c>
      <c r="BC12" s="85" t="s">
        <v>1198</v>
      </c>
      <c r="BD12" s="85"/>
    </row>
    <row r="13" spans="1:56">
      <c r="A13" s="558" t="s">
        <v>3273</v>
      </c>
      <c r="B13" s="615" t="s">
        <v>3416</v>
      </c>
      <c r="C13" s="615" t="s">
        <v>3417</v>
      </c>
      <c r="D13" s="85">
        <v>12</v>
      </c>
      <c r="E13" s="86" t="s">
        <v>1192</v>
      </c>
      <c r="F13" s="628">
        <v>40438</v>
      </c>
      <c r="G13" s="85">
        <v>1</v>
      </c>
      <c r="H13" s="85"/>
      <c r="I13" s="85"/>
      <c r="J13" s="85"/>
      <c r="K13" s="85">
        <v>1</v>
      </c>
      <c r="L13" s="85">
        <v>175</v>
      </c>
      <c r="M13" s="85">
        <v>70</v>
      </c>
      <c r="N13" s="85">
        <v>215</v>
      </c>
      <c r="O13" s="87">
        <v>567</v>
      </c>
      <c r="P13" s="85"/>
      <c r="Q13" s="85">
        <v>1</v>
      </c>
      <c r="R13" s="85"/>
      <c r="S13" s="85">
        <v>1</v>
      </c>
      <c r="T13" s="85"/>
      <c r="U13" s="85">
        <v>1</v>
      </c>
      <c r="V13" s="85"/>
      <c r="W13" s="85">
        <v>1</v>
      </c>
      <c r="X13" s="85"/>
      <c r="Y13" s="85">
        <v>1</v>
      </c>
      <c r="Z13" s="85"/>
      <c r="AA13" s="85">
        <v>1</v>
      </c>
      <c r="AC13" s="615" t="s">
        <v>3412</v>
      </c>
      <c r="AH13" s="85">
        <v>300</v>
      </c>
      <c r="AI13" s="85">
        <v>700</v>
      </c>
      <c r="AJ13" s="265">
        <v>4250</v>
      </c>
      <c r="AK13" s="91" t="e">
        <f t="shared" ca="1" si="0"/>
        <v>#NAME?</v>
      </c>
      <c r="AL13" s="95">
        <v>171</v>
      </c>
      <c r="AM13" s="88" t="e">
        <f t="shared" ca="1" si="1"/>
        <v>#NAME?</v>
      </c>
      <c r="AN13" s="95">
        <v>103.5</v>
      </c>
      <c r="AO13" s="88" t="e">
        <f t="shared" ca="1" si="2"/>
        <v>#NAME?</v>
      </c>
      <c r="AP13" s="95">
        <v>98</v>
      </c>
      <c r="AQ13" s="88" t="e">
        <f t="shared" ca="1" si="3"/>
        <v>#NAME?</v>
      </c>
      <c r="AR13" s="95">
        <v>141.5</v>
      </c>
      <c r="AS13" s="92" t="e">
        <f t="shared" ca="1" si="4"/>
        <v>#NAME?</v>
      </c>
      <c r="AT13" s="96">
        <v>265</v>
      </c>
      <c r="AU13" s="784" t="e">
        <f t="shared" ca="1" si="5"/>
        <v>#NAME?</v>
      </c>
      <c r="AV13" s="283">
        <v>4480</v>
      </c>
      <c r="AW13" s="784" t="e">
        <f t="shared" ca="1" si="6"/>
        <v>#NAME?</v>
      </c>
      <c r="AX13" s="269">
        <v>1147</v>
      </c>
      <c r="AY13" s="784" t="e">
        <f t="shared" ca="1" si="7"/>
        <v>#NAME?</v>
      </c>
      <c r="AZ13" s="99">
        <v>3329.5</v>
      </c>
      <c r="BA13" s="785" t="e">
        <f t="shared" ca="1" si="8"/>
        <v>#NAME?</v>
      </c>
      <c r="BC13" s="85" t="s">
        <v>1199</v>
      </c>
      <c r="BD13" s="85"/>
    </row>
    <row r="14" spans="1:56">
      <c r="A14" s="558" t="s">
        <v>3273</v>
      </c>
      <c r="B14" s="615" t="s">
        <v>3416</v>
      </c>
      <c r="C14" s="615" t="s">
        <v>3417</v>
      </c>
      <c r="D14" s="85">
        <v>13</v>
      </c>
      <c r="E14" s="86" t="s">
        <v>1192</v>
      </c>
      <c r="F14" s="628">
        <v>40438</v>
      </c>
      <c r="G14" s="85"/>
      <c r="H14" s="85">
        <v>1</v>
      </c>
      <c r="I14" s="85"/>
      <c r="J14" s="85"/>
      <c r="K14" s="85">
        <v>1</v>
      </c>
      <c r="L14" s="85">
        <v>173</v>
      </c>
      <c r="M14" s="85">
        <v>72</v>
      </c>
      <c r="N14" s="85">
        <v>219</v>
      </c>
      <c r="O14" s="87">
        <v>671</v>
      </c>
      <c r="P14" s="85"/>
      <c r="Q14" s="85">
        <v>1</v>
      </c>
      <c r="R14" s="85"/>
      <c r="S14" s="85">
        <v>1</v>
      </c>
      <c r="T14" s="85"/>
      <c r="U14" s="85">
        <v>1</v>
      </c>
      <c r="V14" s="85"/>
      <c r="W14" s="85">
        <v>1</v>
      </c>
      <c r="X14" s="85"/>
      <c r="Y14" s="85">
        <v>1</v>
      </c>
      <c r="Z14" s="85">
        <v>1</v>
      </c>
      <c r="AA14" s="85"/>
      <c r="AC14" s="615" t="s">
        <v>3412</v>
      </c>
      <c r="AH14" s="85">
        <v>300</v>
      </c>
      <c r="AI14" s="85">
        <v>900</v>
      </c>
      <c r="AJ14" s="94">
        <v>77</v>
      </c>
      <c r="AK14" s="91" t="e">
        <f t="shared" ca="1" si="0"/>
        <v>#NAME?</v>
      </c>
      <c r="AL14" s="95">
        <v>88</v>
      </c>
      <c r="AM14" s="88" t="e">
        <f t="shared" ca="1" si="1"/>
        <v>#NAME?</v>
      </c>
      <c r="AN14" s="95">
        <v>127.5</v>
      </c>
      <c r="AO14" s="88" t="e">
        <f t="shared" ca="1" si="2"/>
        <v>#NAME?</v>
      </c>
      <c r="AP14" s="95">
        <v>84</v>
      </c>
      <c r="AQ14" s="88" t="e">
        <f t="shared" ca="1" si="3"/>
        <v>#NAME?</v>
      </c>
      <c r="AR14" s="95">
        <v>233.5</v>
      </c>
      <c r="AS14" s="92" t="e">
        <f t="shared" ca="1" si="4"/>
        <v>#NAME?</v>
      </c>
      <c r="AT14" s="96">
        <v>91</v>
      </c>
      <c r="AU14" s="784" t="e">
        <f t="shared" ca="1" si="5"/>
        <v>#NAME?</v>
      </c>
      <c r="AV14" s="97">
        <v>180</v>
      </c>
      <c r="AW14" s="784" t="e">
        <f t="shared" ca="1" si="6"/>
        <v>#NAME?</v>
      </c>
      <c r="AX14" s="98">
        <v>79</v>
      </c>
      <c r="AY14" s="784" t="e">
        <f t="shared" ca="1" si="7"/>
        <v>#NAME?</v>
      </c>
      <c r="AZ14" s="99">
        <v>2643</v>
      </c>
      <c r="BA14" s="785" t="e">
        <f t="shared" ca="1" si="8"/>
        <v>#NAME?</v>
      </c>
      <c r="BC14" s="85" t="s">
        <v>1200</v>
      </c>
      <c r="BD14" s="85"/>
    </row>
    <row r="15" spans="1:56">
      <c r="A15" s="558" t="s">
        <v>3273</v>
      </c>
      <c r="B15" s="615" t="s">
        <v>3416</v>
      </c>
      <c r="C15" s="615" t="s">
        <v>3417</v>
      </c>
      <c r="D15" s="85">
        <v>14</v>
      </c>
      <c r="E15" s="86" t="s">
        <v>1192</v>
      </c>
      <c r="F15" s="628">
        <v>40438</v>
      </c>
      <c r="G15" s="85">
        <v>1</v>
      </c>
      <c r="H15" s="85"/>
      <c r="I15" s="85"/>
      <c r="J15" s="85">
        <v>1</v>
      </c>
      <c r="K15" s="85"/>
      <c r="L15" s="85">
        <v>151</v>
      </c>
      <c r="M15" s="85">
        <v>69</v>
      </c>
      <c r="N15" s="85">
        <v>201</v>
      </c>
      <c r="O15" s="87">
        <v>380</v>
      </c>
      <c r="P15" s="85"/>
      <c r="Q15" s="85">
        <v>1</v>
      </c>
      <c r="R15" s="85"/>
      <c r="S15" s="85">
        <v>1</v>
      </c>
      <c r="T15" s="85"/>
      <c r="U15" s="85">
        <v>1</v>
      </c>
      <c r="V15" s="85"/>
      <c r="W15" s="85">
        <v>1</v>
      </c>
      <c r="X15" s="85"/>
      <c r="Y15" s="85">
        <v>1</v>
      </c>
      <c r="Z15" s="85"/>
      <c r="AA15" s="85">
        <v>1</v>
      </c>
      <c r="AC15" s="615" t="s">
        <v>3412</v>
      </c>
      <c r="AH15" s="85">
        <v>300</v>
      </c>
      <c r="AI15" s="85">
        <v>700</v>
      </c>
      <c r="AJ15" s="94">
        <v>77</v>
      </c>
      <c r="AK15" s="91" t="e">
        <f t="shared" ca="1" si="0"/>
        <v>#NAME?</v>
      </c>
      <c r="AL15" s="95">
        <v>101</v>
      </c>
      <c r="AM15" s="88" t="e">
        <f t="shared" ca="1" si="1"/>
        <v>#NAME?</v>
      </c>
      <c r="AN15" s="95">
        <v>75.5</v>
      </c>
      <c r="AO15" s="88" t="e">
        <f t="shared" ca="1" si="2"/>
        <v>#NAME?</v>
      </c>
      <c r="AP15" s="95">
        <v>74</v>
      </c>
      <c r="AQ15" s="88" t="e">
        <f t="shared" ca="1" si="3"/>
        <v>#NAME?</v>
      </c>
      <c r="AR15" s="95">
        <v>77.5</v>
      </c>
      <c r="AS15" s="92" t="e">
        <f t="shared" ca="1" si="4"/>
        <v>#NAME?</v>
      </c>
      <c r="AT15" s="96">
        <v>77.5</v>
      </c>
      <c r="AU15" s="784" t="e">
        <f t="shared" ca="1" si="5"/>
        <v>#NAME?</v>
      </c>
      <c r="AV15" s="97">
        <v>191.5</v>
      </c>
      <c r="AW15" s="784" t="e">
        <f t="shared" ca="1" si="6"/>
        <v>#NAME?</v>
      </c>
      <c r="AX15" s="98">
        <v>77</v>
      </c>
      <c r="AY15" s="784" t="e">
        <f t="shared" ca="1" si="7"/>
        <v>#NAME?</v>
      </c>
      <c r="AZ15" s="99">
        <v>354.5</v>
      </c>
      <c r="BA15" s="785" t="e">
        <f t="shared" ca="1" si="8"/>
        <v>#NAME?</v>
      </c>
      <c r="BC15" s="85" t="s">
        <v>1201</v>
      </c>
      <c r="BD15" s="85"/>
    </row>
    <row r="16" spans="1:56">
      <c r="A16" s="558" t="s">
        <v>3273</v>
      </c>
      <c r="B16" s="615" t="s">
        <v>3416</v>
      </c>
      <c r="C16" s="615" t="s">
        <v>3417</v>
      </c>
      <c r="D16" s="85">
        <v>15</v>
      </c>
      <c r="E16" s="86" t="s">
        <v>1192</v>
      </c>
      <c r="F16" s="628">
        <v>40438</v>
      </c>
      <c r="G16" s="85"/>
      <c r="H16" s="85">
        <v>1</v>
      </c>
      <c r="I16" s="85"/>
      <c r="J16" s="85"/>
      <c r="K16" s="85">
        <v>1</v>
      </c>
      <c r="L16" s="85">
        <v>158</v>
      </c>
      <c r="M16" s="85">
        <v>72</v>
      </c>
      <c r="N16" s="85">
        <v>218</v>
      </c>
      <c r="O16" s="87">
        <v>449</v>
      </c>
      <c r="P16" s="85"/>
      <c r="Q16" s="85">
        <v>1</v>
      </c>
      <c r="R16" s="85"/>
      <c r="S16" s="85">
        <v>1</v>
      </c>
      <c r="T16" s="85"/>
      <c r="U16" s="85">
        <v>1</v>
      </c>
      <c r="V16" s="85"/>
      <c r="W16" s="85">
        <v>1</v>
      </c>
      <c r="X16" s="85"/>
      <c r="Y16" s="85">
        <v>1</v>
      </c>
      <c r="Z16" s="85"/>
      <c r="AA16" s="85">
        <v>1</v>
      </c>
      <c r="AC16" s="615" t="s">
        <v>3412</v>
      </c>
      <c r="AH16" s="85">
        <v>300</v>
      </c>
      <c r="AI16" s="85">
        <v>800</v>
      </c>
      <c r="AJ16" s="94">
        <v>110.5</v>
      </c>
      <c r="AK16" s="91" t="e">
        <f t="shared" ca="1" si="0"/>
        <v>#NAME?</v>
      </c>
      <c r="AL16" s="95">
        <v>137</v>
      </c>
      <c r="AM16" s="88" t="e">
        <f t="shared" ca="1" si="1"/>
        <v>#NAME?</v>
      </c>
      <c r="AN16" s="95">
        <v>121</v>
      </c>
      <c r="AO16" s="88" t="e">
        <f t="shared" ca="1" si="2"/>
        <v>#NAME?</v>
      </c>
      <c r="AP16" s="95">
        <v>143.5</v>
      </c>
      <c r="AQ16" s="88" t="e">
        <f t="shared" ca="1" si="3"/>
        <v>#NAME?</v>
      </c>
      <c r="AR16" s="95">
        <v>124.5</v>
      </c>
      <c r="AS16" s="92" t="e">
        <f t="shared" ca="1" si="4"/>
        <v>#NAME?</v>
      </c>
      <c r="AT16" s="96">
        <v>108.5</v>
      </c>
      <c r="AU16" s="784" t="e">
        <f t="shared" ca="1" si="5"/>
        <v>#NAME?</v>
      </c>
      <c r="AV16" s="97">
        <v>138</v>
      </c>
      <c r="AW16" s="784" t="e">
        <f t="shared" ca="1" si="6"/>
        <v>#NAME?</v>
      </c>
      <c r="AX16" s="98">
        <v>88</v>
      </c>
      <c r="AY16" s="784" t="e">
        <f t="shared" ca="1" si="7"/>
        <v>#NAME?</v>
      </c>
      <c r="AZ16" s="99">
        <v>483</v>
      </c>
      <c r="BA16" s="785" t="e">
        <f t="shared" ca="1" si="8"/>
        <v>#NAME?</v>
      </c>
      <c r="BC16" s="85" t="s">
        <v>1202</v>
      </c>
      <c r="BD16" s="85"/>
    </row>
    <row r="17" spans="1:56">
      <c r="A17" s="558" t="s">
        <v>3273</v>
      </c>
      <c r="B17" s="615" t="s">
        <v>3416</v>
      </c>
      <c r="C17" s="615" t="s">
        <v>3417</v>
      </c>
      <c r="D17" s="85">
        <v>16</v>
      </c>
      <c r="E17" s="86" t="s">
        <v>1192</v>
      </c>
      <c r="F17" s="628">
        <v>40438</v>
      </c>
      <c r="G17" s="85"/>
      <c r="H17" s="85">
        <v>1</v>
      </c>
      <c r="I17" s="85"/>
      <c r="J17" s="85">
        <v>1</v>
      </c>
      <c r="K17" s="85"/>
      <c r="L17" s="85">
        <v>152</v>
      </c>
      <c r="M17" s="85">
        <v>71</v>
      </c>
      <c r="N17" s="85">
        <v>210</v>
      </c>
      <c r="O17" s="87">
        <v>427</v>
      </c>
      <c r="P17" s="85"/>
      <c r="Q17" s="85">
        <v>1</v>
      </c>
      <c r="R17" s="85"/>
      <c r="S17" s="85">
        <v>1</v>
      </c>
      <c r="T17" s="85"/>
      <c r="U17" s="85">
        <v>1</v>
      </c>
      <c r="V17" s="85"/>
      <c r="W17" s="85">
        <v>1</v>
      </c>
      <c r="X17" s="85"/>
      <c r="Y17" s="85">
        <v>1</v>
      </c>
      <c r="Z17" s="85">
        <v>1</v>
      </c>
      <c r="AA17" s="85"/>
      <c r="AC17" s="615" t="s">
        <v>3412</v>
      </c>
      <c r="AH17" s="85">
        <v>300</v>
      </c>
      <c r="AI17" s="85">
        <v>800</v>
      </c>
      <c r="AJ17" s="94">
        <v>98</v>
      </c>
      <c r="AK17" s="91" t="e">
        <f t="shared" ca="1" si="0"/>
        <v>#NAME?</v>
      </c>
      <c r="AL17" s="95">
        <v>97</v>
      </c>
      <c r="AM17" s="88" t="e">
        <f t="shared" ca="1" si="1"/>
        <v>#NAME?</v>
      </c>
      <c r="AN17" s="95">
        <v>86</v>
      </c>
      <c r="AO17" s="88" t="e">
        <f t="shared" ca="1" si="2"/>
        <v>#NAME?</v>
      </c>
      <c r="AP17" s="95">
        <v>93</v>
      </c>
      <c r="AQ17" s="88" t="e">
        <f t="shared" ca="1" si="3"/>
        <v>#NAME?</v>
      </c>
      <c r="AR17" s="95">
        <v>169</v>
      </c>
      <c r="AS17" s="92" t="e">
        <f t="shared" ca="1" si="4"/>
        <v>#NAME?</v>
      </c>
      <c r="AT17" s="96">
        <v>97</v>
      </c>
      <c r="AU17" s="784" t="e">
        <f t="shared" ca="1" si="5"/>
        <v>#NAME?</v>
      </c>
      <c r="AV17" s="97">
        <v>125</v>
      </c>
      <c r="AW17" s="784" t="e">
        <f t="shared" ca="1" si="6"/>
        <v>#NAME?</v>
      </c>
      <c r="AX17" s="98">
        <v>65</v>
      </c>
      <c r="AY17" s="784" t="e">
        <f t="shared" ca="1" si="7"/>
        <v>#NAME?</v>
      </c>
      <c r="AZ17" s="99">
        <v>1580</v>
      </c>
      <c r="BA17" s="785" t="e">
        <f t="shared" ca="1" si="8"/>
        <v>#NAME?</v>
      </c>
      <c r="BC17" s="85" t="s">
        <v>1203</v>
      </c>
      <c r="BD17" s="85"/>
    </row>
    <row r="18" spans="1:56">
      <c r="A18" s="558" t="s">
        <v>3273</v>
      </c>
      <c r="B18" s="615" t="s">
        <v>3416</v>
      </c>
      <c r="C18" s="615" t="s">
        <v>3417</v>
      </c>
      <c r="D18" s="85">
        <v>17</v>
      </c>
      <c r="E18" s="86" t="s">
        <v>1192</v>
      </c>
      <c r="F18" s="628">
        <v>40438</v>
      </c>
      <c r="G18" s="85">
        <v>1</v>
      </c>
      <c r="H18" s="85"/>
      <c r="I18" s="85"/>
      <c r="J18" s="85"/>
      <c r="K18" s="85">
        <v>1</v>
      </c>
      <c r="L18" s="85">
        <v>175</v>
      </c>
      <c r="M18" s="85">
        <v>65</v>
      </c>
      <c r="N18" s="85">
        <v>195</v>
      </c>
      <c r="O18" s="87">
        <v>393</v>
      </c>
      <c r="P18" s="85"/>
      <c r="Q18" s="85">
        <v>1</v>
      </c>
      <c r="R18" s="85"/>
      <c r="S18" s="85">
        <v>1</v>
      </c>
      <c r="T18" s="85"/>
      <c r="U18" s="85">
        <v>1</v>
      </c>
      <c r="V18" s="85"/>
      <c r="W18" s="85">
        <v>1</v>
      </c>
      <c r="X18" s="85"/>
      <c r="Y18" s="85">
        <v>1</v>
      </c>
      <c r="Z18" s="85"/>
      <c r="AA18" s="85">
        <v>1</v>
      </c>
      <c r="AC18" s="615" t="s">
        <v>3412</v>
      </c>
      <c r="AH18" s="85">
        <v>300</v>
      </c>
      <c r="AI18" s="85">
        <v>500</v>
      </c>
      <c r="AJ18" s="94">
        <v>229</v>
      </c>
      <c r="AK18" s="91" t="e">
        <f t="shared" ca="1" si="0"/>
        <v>#NAME?</v>
      </c>
      <c r="AL18" s="95">
        <v>626.5</v>
      </c>
      <c r="AM18" s="88" t="e">
        <f t="shared" ca="1" si="1"/>
        <v>#NAME?</v>
      </c>
      <c r="AN18" s="95">
        <v>283</v>
      </c>
      <c r="AO18" s="88" t="e">
        <f t="shared" ca="1" si="2"/>
        <v>#NAME?</v>
      </c>
      <c r="AP18" s="95">
        <v>78</v>
      </c>
      <c r="AQ18" s="88" t="e">
        <f t="shared" ca="1" si="3"/>
        <v>#NAME?</v>
      </c>
      <c r="AR18" s="95">
        <v>101</v>
      </c>
      <c r="AS18" s="92" t="e">
        <f t="shared" ca="1" si="4"/>
        <v>#NAME?</v>
      </c>
      <c r="AT18" s="96">
        <v>67</v>
      </c>
      <c r="AU18" s="784" t="e">
        <f t="shared" ca="1" si="5"/>
        <v>#NAME?</v>
      </c>
      <c r="AV18" s="97">
        <v>110</v>
      </c>
      <c r="AW18" s="784" t="e">
        <f t="shared" ca="1" si="6"/>
        <v>#NAME?</v>
      </c>
      <c r="AX18" s="98">
        <v>66</v>
      </c>
      <c r="AY18" s="784" t="e">
        <f t="shared" ca="1" si="7"/>
        <v>#NAME?</v>
      </c>
      <c r="AZ18" s="99">
        <v>452</v>
      </c>
      <c r="BA18" s="785" t="e">
        <f t="shared" ca="1" si="8"/>
        <v>#NAME?</v>
      </c>
      <c r="BC18" s="85" t="s">
        <v>1204</v>
      </c>
      <c r="BD18" s="85"/>
    </row>
    <row r="19" spans="1:56">
      <c r="A19" s="558" t="s">
        <v>3273</v>
      </c>
      <c r="B19" s="615" t="s">
        <v>3416</v>
      </c>
      <c r="C19" s="615" t="s">
        <v>3417</v>
      </c>
      <c r="D19" s="85">
        <v>18</v>
      </c>
      <c r="E19" s="86" t="s">
        <v>1192</v>
      </c>
      <c r="F19" s="628">
        <v>40438</v>
      </c>
      <c r="G19" s="85">
        <v>1</v>
      </c>
      <c r="H19" s="85"/>
      <c r="I19" s="85"/>
      <c r="J19" s="85"/>
      <c r="K19" s="85">
        <v>1</v>
      </c>
      <c r="L19" s="85">
        <v>177</v>
      </c>
      <c r="M19" s="85">
        <v>72</v>
      </c>
      <c r="N19" s="85">
        <v>220</v>
      </c>
      <c r="O19" s="87">
        <v>667</v>
      </c>
      <c r="P19" s="85"/>
      <c r="Q19" s="85">
        <v>1</v>
      </c>
      <c r="R19" s="85"/>
      <c r="S19" s="85">
        <v>1</v>
      </c>
      <c r="T19" s="85"/>
      <c r="U19" s="85">
        <v>1</v>
      </c>
      <c r="V19" s="85"/>
      <c r="W19" s="85"/>
      <c r="X19" s="85">
        <v>1</v>
      </c>
      <c r="Y19" s="85">
        <v>1</v>
      </c>
      <c r="Z19" s="85"/>
      <c r="AA19" s="85">
        <v>1</v>
      </c>
      <c r="AC19" s="615" t="s">
        <v>3412</v>
      </c>
      <c r="AH19" s="85">
        <v>300</v>
      </c>
      <c r="AI19" s="85">
        <v>600</v>
      </c>
      <c r="AJ19" s="94">
        <v>111</v>
      </c>
      <c r="AK19" s="91" t="e">
        <f t="shared" ca="1" si="0"/>
        <v>#NAME?</v>
      </c>
      <c r="AL19" s="95">
        <v>126.5</v>
      </c>
      <c r="AM19" s="88" t="e">
        <f t="shared" ca="1" si="1"/>
        <v>#NAME?</v>
      </c>
      <c r="AN19" s="95">
        <v>135</v>
      </c>
      <c r="AO19" s="88" t="e">
        <f t="shared" ca="1" si="2"/>
        <v>#NAME?</v>
      </c>
      <c r="AP19" s="95">
        <v>164</v>
      </c>
      <c r="AQ19" s="88" t="e">
        <f t="shared" ca="1" si="3"/>
        <v>#NAME?</v>
      </c>
      <c r="AR19" s="95">
        <v>156.5</v>
      </c>
      <c r="AS19" s="92" t="e">
        <f t="shared" ca="1" si="4"/>
        <v>#NAME?</v>
      </c>
      <c r="AT19" s="96">
        <v>99.5</v>
      </c>
      <c r="AU19" s="784" t="e">
        <f t="shared" ca="1" si="5"/>
        <v>#NAME?</v>
      </c>
      <c r="AV19" s="97">
        <v>626.5</v>
      </c>
      <c r="AW19" s="784" t="e">
        <f t="shared" ca="1" si="6"/>
        <v>#NAME?</v>
      </c>
      <c r="AX19" s="98">
        <v>109.5</v>
      </c>
      <c r="AY19" s="784" t="e">
        <f t="shared" ca="1" si="7"/>
        <v>#NAME?</v>
      </c>
      <c r="AZ19" s="99">
        <v>2075</v>
      </c>
      <c r="BA19" s="785" t="e">
        <f t="shared" ca="1" si="8"/>
        <v>#NAME?</v>
      </c>
      <c r="BC19" s="85" t="s">
        <v>1205</v>
      </c>
      <c r="BD19" s="85"/>
    </row>
    <row r="20" spans="1:56">
      <c r="A20" s="558" t="s">
        <v>3273</v>
      </c>
      <c r="B20" s="615" t="s">
        <v>3416</v>
      </c>
      <c r="C20" s="615" t="s">
        <v>3417</v>
      </c>
      <c r="D20" s="85">
        <v>19</v>
      </c>
      <c r="E20" s="86" t="s">
        <v>1192</v>
      </c>
      <c r="F20" s="628">
        <v>40438</v>
      </c>
      <c r="G20" s="85">
        <v>1</v>
      </c>
      <c r="H20" s="85"/>
      <c r="I20" s="85"/>
      <c r="J20" s="85"/>
      <c r="K20" s="85">
        <v>1</v>
      </c>
      <c r="L20" s="85">
        <v>170</v>
      </c>
      <c r="M20" s="85">
        <v>74</v>
      </c>
      <c r="N20" s="85">
        <v>222</v>
      </c>
      <c r="O20" s="87">
        <v>736</v>
      </c>
      <c r="P20" s="85"/>
      <c r="Q20" s="85">
        <v>1</v>
      </c>
      <c r="R20" s="85"/>
      <c r="S20" s="85">
        <v>1</v>
      </c>
      <c r="T20" s="85"/>
      <c r="U20" s="85">
        <v>1</v>
      </c>
      <c r="V20" s="85"/>
      <c r="W20" s="85"/>
      <c r="X20" s="85">
        <v>1</v>
      </c>
      <c r="Y20" s="85">
        <v>1</v>
      </c>
      <c r="Z20" s="85"/>
      <c r="AA20" s="85">
        <v>1</v>
      </c>
      <c r="AC20" s="615" t="s">
        <v>3412</v>
      </c>
      <c r="AH20" s="85">
        <v>300</v>
      </c>
      <c r="AI20" s="85">
        <v>400</v>
      </c>
      <c r="AJ20" s="94">
        <v>516</v>
      </c>
      <c r="AK20" s="91" t="e">
        <f t="shared" ca="1" si="0"/>
        <v>#NAME?</v>
      </c>
      <c r="AL20" s="261">
        <v>2731.5</v>
      </c>
      <c r="AM20" s="88" t="e">
        <f t="shared" ca="1" si="1"/>
        <v>#NAME?</v>
      </c>
      <c r="AN20" s="95">
        <v>652</v>
      </c>
      <c r="AO20" s="88" t="e">
        <f t="shared" ca="1" si="2"/>
        <v>#NAME?</v>
      </c>
      <c r="AP20" s="95">
        <v>72</v>
      </c>
      <c r="AQ20" s="88" t="e">
        <f t="shared" ca="1" si="3"/>
        <v>#NAME?</v>
      </c>
      <c r="AR20" s="95">
        <v>125</v>
      </c>
      <c r="AS20" s="92" t="e">
        <f t="shared" ca="1" si="4"/>
        <v>#NAME?</v>
      </c>
      <c r="AT20" s="96">
        <v>76</v>
      </c>
      <c r="AU20" s="784" t="e">
        <f t="shared" ca="1" si="5"/>
        <v>#NAME?</v>
      </c>
      <c r="AV20" s="97">
        <v>415</v>
      </c>
      <c r="AW20" s="784" t="e">
        <f t="shared" ca="1" si="6"/>
        <v>#NAME?</v>
      </c>
      <c r="AX20" s="98">
        <v>74</v>
      </c>
      <c r="AY20" s="784" t="e">
        <f t="shared" ca="1" si="7"/>
        <v>#NAME?</v>
      </c>
      <c r="AZ20" s="99">
        <v>1638</v>
      </c>
      <c r="BA20" s="785" t="e">
        <f t="shared" ca="1" si="8"/>
        <v>#NAME?</v>
      </c>
      <c r="BC20" s="85" t="s">
        <v>1206</v>
      </c>
      <c r="BD20" s="85"/>
    </row>
    <row r="21" spans="1:56">
      <c r="A21" s="558" t="s">
        <v>3273</v>
      </c>
      <c r="B21" s="615" t="s">
        <v>3416</v>
      </c>
      <c r="C21" s="615" t="s">
        <v>3417</v>
      </c>
      <c r="D21" s="85">
        <v>20</v>
      </c>
      <c r="E21" s="86" t="s">
        <v>1192</v>
      </c>
      <c r="F21" s="628">
        <v>40438</v>
      </c>
      <c r="G21" s="85"/>
      <c r="H21" s="85">
        <v>1</v>
      </c>
      <c r="I21" s="85"/>
      <c r="J21" s="85"/>
      <c r="K21" s="85">
        <v>1</v>
      </c>
      <c r="L21" s="85">
        <v>160</v>
      </c>
      <c r="M21" s="85">
        <v>71</v>
      </c>
      <c r="N21" s="85">
        <v>217</v>
      </c>
      <c r="O21" s="87">
        <v>581</v>
      </c>
      <c r="P21" s="85"/>
      <c r="Q21" s="85">
        <v>1</v>
      </c>
      <c r="R21" s="85"/>
      <c r="S21" s="85">
        <v>1</v>
      </c>
      <c r="T21" s="85"/>
      <c r="U21" s="85">
        <v>1</v>
      </c>
      <c r="V21" s="85"/>
      <c r="W21" s="85">
        <v>1</v>
      </c>
      <c r="X21" s="85"/>
      <c r="Y21" s="85">
        <v>1</v>
      </c>
      <c r="Z21" s="85">
        <v>1</v>
      </c>
      <c r="AA21" s="85"/>
      <c r="AC21" s="615" t="s">
        <v>3412</v>
      </c>
      <c r="AH21" s="85">
        <v>300</v>
      </c>
      <c r="AI21" s="85">
        <v>1000</v>
      </c>
      <c r="AJ21" s="94">
        <v>354</v>
      </c>
      <c r="AK21" s="91" t="e">
        <f t="shared" ca="1" si="0"/>
        <v>#NAME?</v>
      </c>
      <c r="AL21" s="95">
        <v>101</v>
      </c>
      <c r="AM21" s="88" t="e">
        <f t="shared" ca="1" si="1"/>
        <v>#NAME?</v>
      </c>
      <c r="AN21" s="95">
        <v>114</v>
      </c>
      <c r="AO21" s="88" t="e">
        <f t="shared" ca="1" si="2"/>
        <v>#NAME?</v>
      </c>
      <c r="AP21" s="95">
        <v>109</v>
      </c>
      <c r="AQ21" s="88" t="e">
        <f t="shared" ca="1" si="3"/>
        <v>#NAME?</v>
      </c>
      <c r="AR21" s="95">
        <v>106.5</v>
      </c>
      <c r="AS21" s="92" t="e">
        <f t="shared" ca="1" si="4"/>
        <v>#NAME?</v>
      </c>
      <c r="AT21" s="96">
        <v>467.5</v>
      </c>
      <c r="AU21" s="784" t="e">
        <f t="shared" ca="1" si="5"/>
        <v>#NAME?</v>
      </c>
      <c r="AV21" s="97">
        <v>754</v>
      </c>
      <c r="AW21" s="784" t="e">
        <f t="shared" ca="1" si="6"/>
        <v>#NAME?</v>
      </c>
      <c r="AX21" s="98">
        <v>179.5</v>
      </c>
      <c r="AY21" s="784" t="e">
        <f t="shared" ca="1" si="7"/>
        <v>#NAME?</v>
      </c>
      <c r="AZ21" s="99">
        <v>2367</v>
      </c>
      <c r="BA21" s="785" t="e">
        <f t="shared" ca="1" si="8"/>
        <v>#NAME?</v>
      </c>
      <c r="BC21" s="85" t="s">
        <v>1207</v>
      </c>
      <c r="BD21" s="85"/>
    </row>
    <row r="22" spans="1:56">
      <c r="A22" s="558" t="s">
        <v>3273</v>
      </c>
      <c r="B22" s="615" t="s">
        <v>3416</v>
      </c>
      <c r="C22" s="615" t="s">
        <v>3417</v>
      </c>
      <c r="D22" s="85">
        <v>21</v>
      </c>
      <c r="E22" s="86" t="s">
        <v>1192</v>
      </c>
      <c r="F22" s="628">
        <v>40438</v>
      </c>
      <c r="G22" s="82"/>
      <c r="H22" s="85">
        <v>1</v>
      </c>
      <c r="I22" s="85"/>
      <c r="J22" s="85">
        <v>1</v>
      </c>
      <c r="K22" s="85"/>
      <c r="L22" s="85">
        <v>171</v>
      </c>
      <c r="M22" s="85">
        <v>69</v>
      </c>
      <c r="N22" s="85">
        <v>200</v>
      </c>
      <c r="O22" s="87">
        <v>444</v>
      </c>
      <c r="P22" s="85"/>
      <c r="Q22" s="85">
        <v>1</v>
      </c>
      <c r="R22" s="85"/>
      <c r="S22" s="85">
        <v>1</v>
      </c>
      <c r="T22" s="85"/>
      <c r="U22" s="85">
        <v>1</v>
      </c>
      <c r="V22" s="85"/>
      <c r="W22" s="85">
        <v>1</v>
      </c>
      <c r="X22" s="85"/>
      <c r="Y22" s="85">
        <v>1</v>
      </c>
      <c r="Z22" s="85">
        <v>1</v>
      </c>
      <c r="AA22" s="85"/>
      <c r="AC22" s="615" t="s">
        <v>3412</v>
      </c>
      <c r="AH22" s="85">
        <v>300</v>
      </c>
      <c r="AI22" s="85">
        <v>900</v>
      </c>
      <c r="AJ22" s="94">
        <v>73</v>
      </c>
      <c r="AK22" s="91" t="e">
        <f t="shared" ca="1" si="0"/>
        <v>#NAME?</v>
      </c>
      <c r="AL22" s="95">
        <v>72.5</v>
      </c>
      <c r="AM22" s="88" t="e">
        <f t="shared" ca="1" si="1"/>
        <v>#NAME?</v>
      </c>
      <c r="AN22" s="95">
        <v>97</v>
      </c>
      <c r="AO22" s="88" t="e">
        <f t="shared" ca="1" si="2"/>
        <v>#NAME?</v>
      </c>
      <c r="AP22" s="95">
        <v>101</v>
      </c>
      <c r="AQ22" s="88" t="e">
        <f t="shared" ca="1" si="3"/>
        <v>#NAME?</v>
      </c>
      <c r="AR22" s="95">
        <v>116</v>
      </c>
      <c r="AS22" s="92" t="e">
        <f t="shared" ca="1" si="4"/>
        <v>#NAME?</v>
      </c>
      <c r="AT22" s="96">
        <v>79.5</v>
      </c>
      <c r="AU22" s="784" t="e">
        <f t="shared" ca="1" si="5"/>
        <v>#NAME?</v>
      </c>
      <c r="AV22" s="97">
        <v>113</v>
      </c>
      <c r="AW22" s="784" t="e">
        <f t="shared" ca="1" si="6"/>
        <v>#NAME?</v>
      </c>
      <c r="AX22" s="98">
        <v>83</v>
      </c>
      <c r="AY22" s="784" t="e">
        <f t="shared" ca="1" si="7"/>
        <v>#NAME?</v>
      </c>
      <c r="AZ22" s="99">
        <v>346</v>
      </c>
      <c r="BA22" s="785" t="e">
        <f t="shared" ca="1" si="8"/>
        <v>#NAME?</v>
      </c>
      <c r="BC22" s="85" t="s">
        <v>1208</v>
      </c>
      <c r="BD22" s="85"/>
    </row>
    <row r="23" spans="1:56">
      <c r="A23" s="558" t="s">
        <v>3273</v>
      </c>
      <c r="B23" s="615" t="s">
        <v>3416</v>
      </c>
      <c r="C23" s="615" t="s">
        <v>3417</v>
      </c>
      <c r="D23" s="85">
        <v>22</v>
      </c>
      <c r="E23" s="86" t="s">
        <v>1192</v>
      </c>
      <c r="F23" s="628">
        <v>40438</v>
      </c>
      <c r="G23" s="85">
        <v>1</v>
      </c>
      <c r="H23" s="85"/>
      <c r="I23" s="85"/>
      <c r="J23" s="85"/>
      <c r="K23" s="85">
        <v>1</v>
      </c>
      <c r="L23" s="85">
        <v>172</v>
      </c>
      <c r="M23" s="85">
        <v>71</v>
      </c>
      <c r="N23" s="85">
        <v>220</v>
      </c>
      <c r="O23" s="87">
        <v>632</v>
      </c>
      <c r="P23" s="85"/>
      <c r="Q23" s="85">
        <v>1</v>
      </c>
      <c r="R23" s="85"/>
      <c r="S23" s="85">
        <v>1</v>
      </c>
      <c r="T23" s="85"/>
      <c r="U23" s="85">
        <v>1</v>
      </c>
      <c r="V23" s="85"/>
      <c r="W23" s="85"/>
      <c r="X23" s="85">
        <v>1</v>
      </c>
      <c r="Y23" s="85">
        <v>1</v>
      </c>
      <c r="Z23" s="85"/>
      <c r="AA23" s="85">
        <v>1</v>
      </c>
      <c r="AC23" s="615" t="s">
        <v>3412</v>
      </c>
      <c r="AH23" s="85">
        <v>300</v>
      </c>
      <c r="AI23" s="85">
        <v>800</v>
      </c>
      <c r="AJ23" s="94">
        <v>261</v>
      </c>
      <c r="AK23" s="91" t="e">
        <f t="shared" ca="1" si="0"/>
        <v>#NAME?</v>
      </c>
      <c r="AL23" s="95">
        <v>145</v>
      </c>
      <c r="AM23" s="88" t="e">
        <f t="shared" ca="1" si="1"/>
        <v>#NAME?</v>
      </c>
      <c r="AN23" s="95">
        <v>174.5</v>
      </c>
      <c r="AO23" s="88" t="e">
        <f t="shared" ca="1" si="2"/>
        <v>#NAME?</v>
      </c>
      <c r="AP23" s="95">
        <v>125</v>
      </c>
      <c r="AQ23" s="88" t="e">
        <f t="shared" ca="1" si="3"/>
        <v>#NAME?</v>
      </c>
      <c r="AR23" s="95">
        <v>120</v>
      </c>
      <c r="AS23" s="92" t="e">
        <f t="shared" ca="1" si="4"/>
        <v>#NAME?</v>
      </c>
      <c r="AT23" s="96">
        <v>121</v>
      </c>
      <c r="AU23" s="784" t="e">
        <f t="shared" ca="1" si="5"/>
        <v>#NAME?</v>
      </c>
      <c r="AV23" s="97">
        <v>475.5</v>
      </c>
      <c r="AW23" s="784" t="e">
        <f t="shared" ca="1" si="6"/>
        <v>#NAME?</v>
      </c>
      <c r="AX23" s="98">
        <v>214</v>
      </c>
      <c r="AY23" s="784" t="e">
        <f t="shared" ca="1" si="7"/>
        <v>#NAME?</v>
      </c>
      <c r="AZ23" s="504">
        <v>5836</v>
      </c>
      <c r="BA23" s="785" t="e">
        <f t="shared" ca="1" si="8"/>
        <v>#NAME?</v>
      </c>
      <c r="BC23" s="85" t="s">
        <v>1209</v>
      </c>
      <c r="BD23" s="85"/>
    </row>
    <row r="24" spans="1:56">
      <c r="A24" s="558" t="s">
        <v>3273</v>
      </c>
      <c r="B24" s="615" t="s">
        <v>3416</v>
      </c>
      <c r="C24" s="615" t="s">
        <v>3417</v>
      </c>
      <c r="D24" s="100">
        <v>23</v>
      </c>
      <c r="E24" s="101" t="s">
        <v>1192</v>
      </c>
      <c r="F24" s="628">
        <v>40438</v>
      </c>
      <c r="G24" s="100">
        <v>1</v>
      </c>
      <c r="H24" s="100"/>
      <c r="I24" s="100"/>
      <c r="J24" s="100"/>
      <c r="K24" s="100">
        <v>1</v>
      </c>
      <c r="L24" s="100">
        <v>174</v>
      </c>
      <c r="M24" s="100">
        <v>71</v>
      </c>
      <c r="N24" s="100">
        <v>219</v>
      </c>
      <c r="O24" s="102">
        <v>610</v>
      </c>
      <c r="P24" s="100"/>
      <c r="Q24" s="100">
        <v>1</v>
      </c>
      <c r="R24" s="100"/>
      <c r="S24" s="100">
        <v>1</v>
      </c>
      <c r="T24" s="100"/>
      <c r="U24" s="100">
        <v>1</v>
      </c>
      <c r="V24" s="100"/>
      <c r="W24" s="100"/>
      <c r="X24" s="100">
        <v>1</v>
      </c>
      <c r="Y24" s="85">
        <v>1</v>
      </c>
      <c r="Z24" s="85"/>
      <c r="AA24" s="85">
        <v>1</v>
      </c>
      <c r="AC24" s="615" t="s">
        <v>3412</v>
      </c>
      <c r="AH24" s="85">
        <v>300</v>
      </c>
      <c r="AI24" s="85">
        <v>700</v>
      </c>
      <c r="AJ24" s="94">
        <v>371</v>
      </c>
      <c r="AK24" s="91" t="e">
        <f t="shared" ca="1" si="0"/>
        <v>#NAME?</v>
      </c>
      <c r="AL24" s="261">
        <v>1735.5</v>
      </c>
      <c r="AM24" s="88" t="e">
        <f t="shared" ca="1" si="1"/>
        <v>#NAME?</v>
      </c>
      <c r="AN24" s="95">
        <v>477</v>
      </c>
      <c r="AO24" s="88" t="e">
        <f t="shared" ca="1" si="2"/>
        <v>#NAME?</v>
      </c>
      <c r="AP24" s="95">
        <v>75</v>
      </c>
      <c r="AQ24" s="88" t="e">
        <f t="shared" ca="1" si="3"/>
        <v>#NAME?</v>
      </c>
      <c r="AR24" s="95">
        <v>77.5</v>
      </c>
      <c r="AS24" s="92" t="e">
        <f t="shared" ca="1" si="4"/>
        <v>#NAME?</v>
      </c>
      <c r="AT24" s="96">
        <v>72</v>
      </c>
      <c r="AU24" s="784" t="e">
        <f t="shared" ca="1" si="5"/>
        <v>#NAME?</v>
      </c>
      <c r="AV24" s="97">
        <v>147.5</v>
      </c>
      <c r="AW24" s="784" t="e">
        <f t="shared" ca="1" si="6"/>
        <v>#NAME?</v>
      </c>
      <c r="AX24" s="98">
        <v>83</v>
      </c>
      <c r="AY24" s="784" t="e">
        <f t="shared" ca="1" si="7"/>
        <v>#NAME?</v>
      </c>
      <c r="AZ24" s="99">
        <v>1273</v>
      </c>
      <c r="BA24" s="785" t="e">
        <f t="shared" ca="1" si="8"/>
        <v>#NAME?</v>
      </c>
      <c r="BC24" s="103" t="s">
        <v>1210</v>
      </c>
      <c r="BD24" s="100" t="s">
        <v>1211</v>
      </c>
    </row>
    <row r="25" spans="1:56">
      <c r="A25" s="558" t="s">
        <v>3273</v>
      </c>
      <c r="B25" s="615" t="s">
        <v>3416</v>
      </c>
      <c r="C25" s="615" t="s">
        <v>3417</v>
      </c>
      <c r="D25" s="85">
        <v>24</v>
      </c>
      <c r="E25" s="86" t="s">
        <v>1192</v>
      </c>
      <c r="F25" s="628">
        <v>40438</v>
      </c>
      <c r="G25" s="85">
        <v>1</v>
      </c>
      <c r="H25" s="85"/>
      <c r="I25" s="85"/>
      <c r="J25" s="85"/>
      <c r="K25" s="85">
        <v>1</v>
      </c>
      <c r="L25" s="85">
        <v>156</v>
      </c>
      <c r="M25" s="85">
        <v>74</v>
      </c>
      <c r="N25" s="85">
        <v>221</v>
      </c>
      <c r="O25" s="87">
        <v>770</v>
      </c>
      <c r="P25" s="85"/>
      <c r="Q25" s="85">
        <v>1</v>
      </c>
      <c r="R25" s="85"/>
      <c r="S25" s="85">
        <v>1</v>
      </c>
      <c r="T25" s="85"/>
      <c r="U25" s="85">
        <v>1</v>
      </c>
      <c r="V25" s="85"/>
      <c r="W25" s="85"/>
      <c r="X25" s="85">
        <v>1</v>
      </c>
      <c r="Y25" s="85">
        <v>1</v>
      </c>
      <c r="Z25" s="85">
        <v>1</v>
      </c>
      <c r="AA25" s="85"/>
      <c r="AC25" s="615" t="s">
        <v>3412</v>
      </c>
      <c r="AH25" s="85">
        <v>300</v>
      </c>
      <c r="AI25" s="85">
        <v>600</v>
      </c>
      <c r="AJ25" s="265">
        <v>1281</v>
      </c>
      <c r="AK25" s="91" t="e">
        <f t="shared" ca="1" si="0"/>
        <v>#NAME?</v>
      </c>
      <c r="AL25" s="95">
        <v>142</v>
      </c>
      <c r="AM25" s="88" t="e">
        <f t="shared" ca="1" si="1"/>
        <v>#NAME?</v>
      </c>
      <c r="AN25" s="95">
        <v>100</v>
      </c>
      <c r="AO25" s="88" t="e">
        <f t="shared" ca="1" si="2"/>
        <v>#NAME?</v>
      </c>
      <c r="AP25" s="95">
        <v>96</v>
      </c>
      <c r="AQ25" s="88" t="e">
        <f t="shared" ca="1" si="3"/>
        <v>#NAME?</v>
      </c>
      <c r="AR25" s="95">
        <v>119.5</v>
      </c>
      <c r="AS25" s="92" t="e">
        <f t="shared" ca="1" si="4"/>
        <v>#NAME?</v>
      </c>
      <c r="AT25" s="96">
        <v>152</v>
      </c>
      <c r="AU25" s="784" t="e">
        <f t="shared" ca="1" si="5"/>
        <v>#NAME?</v>
      </c>
      <c r="AV25" s="283">
        <v>1240.5</v>
      </c>
      <c r="AW25" s="784" t="e">
        <f t="shared" ca="1" si="6"/>
        <v>#NAME?</v>
      </c>
      <c r="AX25" s="98">
        <v>275.5</v>
      </c>
      <c r="AY25" s="784" t="e">
        <f t="shared" ca="1" si="7"/>
        <v>#NAME?</v>
      </c>
      <c r="AZ25" s="99">
        <v>1204</v>
      </c>
      <c r="BA25" s="785" t="e">
        <f t="shared" ca="1" si="8"/>
        <v>#NAME?</v>
      </c>
      <c r="BC25" s="85" t="s">
        <v>1212</v>
      </c>
      <c r="BD25" s="85"/>
    </row>
    <row r="26" spans="1:56">
      <c r="A26" s="558" t="s">
        <v>3273</v>
      </c>
      <c r="B26" s="615" t="s">
        <v>3416</v>
      </c>
      <c r="C26" s="615" t="s">
        <v>3417</v>
      </c>
      <c r="D26" s="85">
        <v>25</v>
      </c>
      <c r="E26" s="86" t="s">
        <v>1192</v>
      </c>
      <c r="F26" s="628">
        <v>40438</v>
      </c>
      <c r="G26" s="85">
        <v>1</v>
      </c>
      <c r="H26" s="85"/>
      <c r="I26" s="85"/>
      <c r="J26" s="85">
        <v>1</v>
      </c>
      <c r="K26" s="85"/>
      <c r="L26" s="85">
        <v>171</v>
      </c>
      <c r="M26" s="85">
        <v>69</v>
      </c>
      <c r="N26" s="85">
        <v>201</v>
      </c>
      <c r="O26" s="87">
        <v>418</v>
      </c>
      <c r="P26" s="85"/>
      <c r="Q26" s="85">
        <v>1</v>
      </c>
      <c r="R26" s="85"/>
      <c r="S26" s="85">
        <v>1</v>
      </c>
      <c r="T26" s="85"/>
      <c r="U26" s="85">
        <v>1</v>
      </c>
      <c r="V26" s="85"/>
      <c r="W26" s="85">
        <v>1</v>
      </c>
      <c r="X26" s="85"/>
      <c r="Y26" s="85">
        <v>1</v>
      </c>
      <c r="Z26" s="85"/>
      <c r="AA26" s="85">
        <v>1</v>
      </c>
      <c r="AC26" s="615" t="s">
        <v>3412</v>
      </c>
      <c r="AH26" s="85">
        <v>300</v>
      </c>
      <c r="AI26" s="85">
        <v>700</v>
      </c>
      <c r="AJ26" s="94">
        <v>198</v>
      </c>
      <c r="AK26" s="91" t="e">
        <f t="shared" ca="1" si="0"/>
        <v>#NAME?</v>
      </c>
      <c r="AL26" s="95">
        <v>911</v>
      </c>
      <c r="AM26" s="88" t="e">
        <f t="shared" ca="1" si="1"/>
        <v>#NAME?</v>
      </c>
      <c r="AN26" s="95">
        <v>203</v>
      </c>
      <c r="AO26" s="88" t="e">
        <f t="shared" ca="1" si="2"/>
        <v>#NAME?</v>
      </c>
      <c r="AP26" s="95">
        <v>86</v>
      </c>
      <c r="AQ26" s="88" t="e">
        <f t="shared" ca="1" si="3"/>
        <v>#NAME?</v>
      </c>
      <c r="AR26" s="95">
        <v>112</v>
      </c>
      <c r="AS26" s="92" t="e">
        <f t="shared" ca="1" si="4"/>
        <v>#NAME?</v>
      </c>
      <c r="AT26" s="96">
        <v>91</v>
      </c>
      <c r="AU26" s="784" t="e">
        <f t="shared" ca="1" si="5"/>
        <v>#NAME?</v>
      </c>
      <c r="AV26" s="97">
        <v>113</v>
      </c>
      <c r="AW26" s="784" t="e">
        <f t="shared" ca="1" si="6"/>
        <v>#NAME?</v>
      </c>
      <c r="AX26" s="98">
        <v>67</v>
      </c>
      <c r="AY26" s="784" t="e">
        <f t="shared" ca="1" si="7"/>
        <v>#NAME?</v>
      </c>
      <c r="AZ26" s="99">
        <v>368</v>
      </c>
      <c r="BA26" s="785" t="e">
        <f t="shared" ca="1" si="8"/>
        <v>#NAME?</v>
      </c>
      <c r="BC26" s="85" t="s">
        <v>1213</v>
      </c>
      <c r="BD26" s="85"/>
    </row>
    <row r="27" spans="1:56">
      <c r="A27" s="558" t="s">
        <v>3273</v>
      </c>
      <c r="B27" s="615" t="s">
        <v>3416</v>
      </c>
      <c r="C27" s="615" t="s">
        <v>3417</v>
      </c>
      <c r="D27" s="85">
        <v>26</v>
      </c>
      <c r="E27" s="86" t="s">
        <v>1192</v>
      </c>
      <c r="F27" s="628">
        <v>40438</v>
      </c>
      <c r="G27" s="85">
        <v>1</v>
      </c>
      <c r="H27" s="85"/>
      <c r="I27" s="85"/>
      <c r="J27" s="85"/>
      <c r="K27" s="85">
        <v>1</v>
      </c>
      <c r="L27" s="85">
        <v>171</v>
      </c>
      <c r="M27" s="85">
        <v>73</v>
      </c>
      <c r="N27" s="85">
        <v>224</v>
      </c>
      <c r="O27" s="87">
        <v>730</v>
      </c>
      <c r="P27" s="85"/>
      <c r="Q27" s="85">
        <v>1</v>
      </c>
      <c r="R27" s="85"/>
      <c r="S27" s="85">
        <v>1</v>
      </c>
      <c r="T27" s="85"/>
      <c r="U27" s="85">
        <v>1</v>
      </c>
      <c r="V27" s="85"/>
      <c r="W27" s="85"/>
      <c r="X27" s="85">
        <v>1</v>
      </c>
      <c r="Y27" s="85">
        <v>1</v>
      </c>
      <c r="Z27" s="85"/>
      <c r="AA27" s="85">
        <v>1</v>
      </c>
      <c r="AC27" s="615" t="s">
        <v>3412</v>
      </c>
      <c r="AH27" s="85">
        <v>300</v>
      </c>
      <c r="AI27" s="85">
        <v>900</v>
      </c>
      <c r="AJ27" s="265">
        <v>2933</v>
      </c>
      <c r="AK27" s="91" t="e">
        <f t="shared" ca="1" si="0"/>
        <v>#NAME?</v>
      </c>
      <c r="AL27" s="261">
        <v>13166</v>
      </c>
      <c r="AM27" s="88" t="e">
        <f t="shared" ca="1" si="1"/>
        <v>#NAME?</v>
      </c>
      <c r="AN27" s="261">
        <v>1962</v>
      </c>
      <c r="AO27" s="88" t="e">
        <f t="shared" ca="1" si="2"/>
        <v>#NAME?</v>
      </c>
      <c r="AP27" s="95">
        <v>91</v>
      </c>
      <c r="AQ27" s="88" t="e">
        <f t="shared" ca="1" si="3"/>
        <v>#NAME?</v>
      </c>
      <c r="AR27" s="95">
        <v>121.5</v>
      </c>
      <c r="AS27" s="92" t="e">
        <f t="shared" ca="1" si="4"/>
        <v>#NAME?</v>
      </c>
      <c r="AT27" s="96">
        <v>76</v>
      </c>
      <c r="AU27" s="784" t="e">
        <f t="shared" ca="1" si="5"/>
        <v>#NAME?</v>
      </c>
      <c r="AV27" s="97">
        <v>157</v>
      </c>
      <c r="AW27" s="784" t="e">
        <f t="shared" ca="1" si="6"/>
        <v>#NAME?</v>
      </c>
      <c r="AX27" s="98">
        <v>62</v>
      </c>
      <c r="AY27" s="784" t="e">
        <f t="shared" ca="1" si="7"/>
        <v>#NAME?</v>
      </c>
      <c r="AZ27" s="99">
        <v>829.5</v>
      </c>
      <c r="BA27" s="785" t="e">
        <f t="shared" ca="1" si="8"/>
        <v>#NAME?</v>
      </c>
      <c r="BC27" s="85" t="s">
        <v>1214</v>
      </c>
      <c r="BD27" s="85"/>
    </row>
    <row r="28" spans="1:56">
      <c r="A28" s="558" t="s">
        <v>3273</v>
      </c>
      <c r="B28" s="615" t="s">
        <v>3416</v>
      </c>
      <c r="C28" s="615" t="s">
        <v>3417</v>
      </c>
      <c r="D28" s="85">
        <v>27</v>
      </c>
      <c r="E28" s="86" t="s">
        <v>1192</v>
      </c>
      <c r="F28" s="628">
        <v>40438</v>
      </c>
      <c r="G28" s="85">
        <v>1</v>
      </c>
      <c r="H28" s="85"/>
      <c r="I28" s="85"/>
      <c r="J28" s="85"/>
      <c r="K28" s="85">
        <v>1</v>
      </c>
      <c r="L28" s="85">
        <v>170</v>
      </c>
      <c r="M28" s="85">
        <v>72</v>
      </c>
      <c r="N28" s="85">
        <v>219</v>
      </c>
      <c r="O28" s="87">
        <v>615</v>
      </c>
      <c r="P28" s="85"/>
      <c r="Q28" s="85">
        <v>1</v>
      </c>
      <c r="R28" s="85"/>
      <c r="S28" s="85">
        <v>1</v>
      </c>
      <c r="T28" s="85"/>
      <c r="U28" s="85">
        <v>1</v>
      </c>
      <c r="V28" s="85"/>
      <c r="W28" s="85"/>
      <c r="X28" s="85">
        <v>1</v>
      </c>
      <c r="Y28" s="85">
        <v>1</v>
      </c>
      <c r="Z28" s="85">
        <v>1</v>
      </c>
      <c r="AA28" s="85"/>
      <c r="AC28" s="615" t="s">
        <v>3412</v>
      </c>
      <c r="AH28" s="85">
        <v>300</v>
      </c>
      <c r="AI28" s="85">
        <v>1000</v>
      </c>
      <c r="AJ28" s="94">
        <v>212</v>
      </c>
      <c r="AK28" s="91" t="e">
        <f t="shared" ca="1" si="0"/>
        <v>#NAME?</v>
      </c>
      <c r="AL28" s="95">
        <v>120</v>
      </c>
      <c r="AM28" s="88" t="e">
        <f t="shared" ca="1" si="1"/>
        <v>#NAME?</v>
      </c>
      <c r="AN28" s="95">
        <v>173</v>
      </c>
      <c r="AO28" s="88" t="e">
        <f t="shared" ca="1" si="2"/>
        <v>#NAME?</v>
      </c>
      <c r="AP28" s="95">
        <v>116.5</v>
      </c>
      <c r="AQ28" s="88" t="e">
        <f t="shared" ca="1" si="3"/>
        <v>#NAME?</v>
      </c>
      <c r="AR28" s="95">
        <v>144.5</v>
      </c>
      <c r="AS28" s="92" t="e">
        <f t="shared" ca="1" si="4"/>
        <v>#NAME?</v>
      </c>
      <c r="AT28" s="96">
        <v>836</v>
      </c>
      <c r="AU28" s="784" t="e">
        <f t="shared" ca="1" si="5"/>
        <v>#NAME?</v>
      </c>
      <c r="AV28" s="283">
        <v>1976</v>
      </c>
      <c r="AW28" s="784" t="e">
        <f t="shared" ca="1" si="6"/>
        <v>#NAME?</v>
      </c>
      <c r="AX28" s="98">
        <v>139</v>
      </c>
      <c r="AY28" s="784" t="e">
        <f t="shared" ca="1" si="7"/>
        <v>#NAME?</v>
      </c>
      <c r="AZ28" s="99">
        <v>2158</v>
      </c>
      <c r="BA28" s="785" t="e">
        <f t="shared" ca="1" si="8"/>
        <v>#NAME?</v>
      </c>
      <c r="BC28" s="85" t="s">
        <v>1215</v>
      </c>
      <c r="BD28" s="85"/>
    </row>
    <row r="29" spans="1:56">
      <c r="A29" s="558" t="s">
        <v>3273</v>
      </c>
      <c r="B29" s="615" t="s">
        <v>3416</v>
      </c>
      <c r="C29" s="615" t="s">
        <v>3417</v>
      </c>
      <c r="D29" s="85">
        <v>28</v>
      </c>
      <c r="E29" s="86" t="s">
        <v>1216</v>
      </c>
      <c r="F29" s="628">
        <v>40439</v>
      </c>
      <c r="G29" s="85">
        <v>1</v>
      </c>
      <c r="H29" s="85"/>
      <c r="I29" s="85"/>
      <c r="J29" s="85">
        <v>1</v>
      </c>
      <c r="K29" s="85"/>
      <c r="L29" s="85">
        <v>152</v>
      </c>
      <c r="M29" s="85">
        <v>68</v>
      </c>
      <c r="N29" s="85">
        <v>190</v>
      </c>
      <c r="O29" s="87">
        <v>320</v>
      </c>
      <c r="P29" s="85"/>
      <c r="Q29" s="85">
        <v>1</v>
      </c>
      <c r="R29" s="85"/>
      <c r="S29" s="85">
        <v>1</v>
      </c>
      <c r="T29" s="85"/>
      <c r="U29" s="85">
        <v>1</v>
      </c>
      <c r="V29" s="85"/>
      <c r="W29" s="85">
        <v>1</v>
      </c>
      <c r="X29" s="85"/>
      <c r="Y29" s="85">
        <v>1</v>
      </c>
      <c r="Z29" s="85"/>
      <c r="AA29" s="85">
        <v>1</v>
      </c>
      <c r="AC29" s="615" t="s">
        <v>3412</v>
      </c>
      <c r="AH29" s="85">
        <v>300</v>
      </c>
      <c r="AI29" s="85">
        <v>900</v>
      </c>
      <c r="AJ29" s="94">
        <v>73</v>
      </c>
      <c r="AK29" s="91" t="e">
        <f t="shared" ca="1" si="0"/>
        <v>#NAME?</v>
      </c>
      <c r="AL29" s="95">
        <v>68.5</v>
      </c>
      <c r="AM29" s="88" t="e">
        <f t="shared" ca="1" si="1"/>
        <v>#NAME?</v>
      </c>
      <c r="AN29" s="95">
        <v>88</v>
      </c>
      <c r="AO29" s="88" t="e">
        <f t="shared" ca="1" si="2"/>
        <v>#NAME?</v>
      </c>
      <c r="AP29" s="95">
        <v>82</v>
      </c>
      <c r="AQ29" s="88" t="e">
        <f t="shared" ca="1" si="3"/>
        <v>#NAME?</v>
      </c>
      <c r="AR29" s="95">
        <v>85</v>
      </c>
      <c r="AS29" s="92" t="e">
        <f t="shared" ca="1" si="4"/>
        <v>#NAME?</v>
      </c>
      <c r="AT29" s="96">
        <v>76</v>
      </c>
      <c r="AU29" s="784" t="e">
        <f t="shared" ca="1" si="5"/>
        <v>#NAME?</v>
      </c>
      <c r="AV29" s="97">
        <v>97.5</v>
      </c>
      <c r="AW29" s="784" t="e">
        <f t="shared" ca="1" si="6"/>
        <v>#NAME?</v>
      </c>
      <c r="AX29" s="98">
        <v>61</v>
      </c>
      <c r="AY29" s="784" t="e">
        <f t="shared" ca="1" si="7"/>
        <v>#NAME?</v>
      </c>
      <c r="AZ29" s="99">
        <v>412</v>
      </c>
      <c r="BA29" s="785" t="e">
        <f t="shared" ca="1" si="8"/>
        <v>#NAME?</v>
      </c>
      <c r="BC29" s="85" t="s">
        <v>1217</v>
      </c>
      <c r="BD29" s="85"/>
    </row>
    <row r="30" spans="1:56">
      <c r="A30" s="558" t="s">
        <v>3273</v>
      </c>
      <c r="B30" s="615" t="s">
        <v>3416</v>
      </c>
      <c r="C30" s="615" t="s">
        <v>3417</v>
      </c>
      <c r="D30" s="85">
        <v>29</v>
      </c>
      <c r="E30" s="86" t="s">
        <v>1216</v>
      </c>
      <c r="F30" s="628">
        <v>40439</v>
      </c>
      <c r="G30" s="85">
        <v>1</v>
      </c>
      <c r="H30" s="85"/>
      <c r="I30" s="85"/>
      <c r="J30" s="85">
        <v>1</v>
      </c>
      <c r="K30" s="85"/>
      <c r="L30" s="85">
        <v>148</v>
      </c>
      <c r="M30" s="85">
        <v>58</v>
      </c>
      <c r="N30" s="85">
        <v>190</v>
      </c>
      <c r="O30" s="87">
        <v>293</v>
      </c>
      <c r="P30" s="85"/>
      <c r="Q30" s="85">
        <v>1</v>
      </c>
      <c r="R30" s="85"/>
      <c r="S30" s="85">
        <v>1</v>
      </c>
      <c r="T30" s="85"/>
      <c r="U30" s="85">
        <v>1</v>
      </c>
      <c r="V30" s="85"/>
      <c r="W30" s="85">
        <v>1</v>
      </c>
      <c r="X30" s="85"/>
      <c r="Y30" s="85">
        <v>1</v>
      </c>
      <c r="Z30" s="85"/>
      <c r="AA30" s="85">
        <v>1</v>
      </c>
      <c r="AC30" s="615" t="s">
        <v>3412</v>
      </c>
      <c r="AH30" s="85">
        <v>300</v>
      </c>
      <c r="AI30" s="85">
        <v>700</v>
      </c>
      <c r="AJ30" s="94">
        <v>79</v>
      </c>
      <c r="AK30" s="91" t="e">
        <f t="shared" ca="1" si="0"/>
        <v>#NAME?</v>
      </c>
      <c r="AL30" s="95">
        <v>87</v>
      </c>
      <c r="AM30" s="88" t="e">
        <f t="shared" ca="1" si="1"/>
        <v>#NAME?</v>
      </c>
      <c r="AN30" s="95">
        <v>72</v>
      </c>
      <c r="AO30" s="88" t="e">
        <f t="shared" ca="1" si="2"/>
        <v>#NAME?</v>
      </c>
      <c r="AP30" s="95">
        <v>87.5</v>
      </c>
      <c r="AQ30" s="88" t="e">
        <f t="shared" ca="1" si="3"/>
        <v>#NAME?</v>
      </c>
      <c r="AR30" s="95">
        <v>95</v>
      </c>
      <c r="AS30" s="92" t="e">
        <f t="shared" ca="1" si="4"/>
        <v>#NAME?</v>
      </c>
      <c r="AT30" s="96">
        <v>81</v>
      </c>
      <c r="AU30" s="784" t="e">
        <f t="shared" ca="1" si="5"/>
        <v>#NAME?</v>
      </c>
      <c r="AV30" s="97">
        <v>188</v>
      </c>
      <c r="AW30" s="784" t="e">
        <f t="shared" ca="1" si="6"/>
        <v>#NAME?</v>
      </c>
      <c r="AX30" s="98">
        <v>72</v>
      </c>
      <c r="AY30" s="784" t="e">
        <f t="shared" ca="1" si="7"/>
        <v>#NAME?</v>
      </c>
      <c r="AZ30" s="99">
        <v>403</v>
      </c>
      <c r="BA30" s="785" t="e">
        <f t="shared" ca="1" si="8"/>
        <v>#NAME?</v>
      </c>
      <c r="BC30" s="85" t="s">
        <v>1218</v>
      </c>
      <c r="BD30" s="85"/>
    </row>
    <row r="31" spans="1:56">
      <c r="A31" s="558" t="s">
        <v>3273</v>
      </c>
      <c r="B31" s="615" t="s">
        <v>3416</v>
      </c>
      <c r="C31" s="615" t="s">
        <v>3417</v>
      </c>
      <c r="D31" s="85">
        <v>30</v>
      </c>
      <c r="E31" s="86" t="s">
        <v>1216</v>
      </c>
      <c r="F31" s="628">
        <v>40439</v>
      </c>
      <c r="G31" s="85"/>
      <c r="H31" s="85">
        <v>1</v>
      </c>
      <c r="I31" s="85"/>
      <c r="J31" s="85">
        <v>1</v>
      </c>
      <c r="K31" s="85"/>
      <c r="L31" s="85">
        <v>158</v>
      </c>
      <c r="M31" s="85">
        <v>68</v>
      </c>
      <c r="N31" s="85">
        <v>175</v>
      </c>
      <c r="O31" s="87">
        <v>387</v>
      </c>
      <c r="P31" s="85"/>
      <c r="Q31" s="85">
        <v>1</v>
      </c>
      <c r="R31" s="85"/>
      <c r="S31" s="85">
        <v>1</v>
      </c>
      <c r="T31" s="85"/>
      <c r="U31" s="85">
        <v>1</v>
      </c>
      <c r="V31" s="85"/>
      <c r="W31" s="85"/>
      <c r="X31" s="85">
        <v>1</v>
      </c>
      <c r="Y31" s="85">
        <v>1</v>
      </c>
      <c r="Z31" s="85">
        <v>1</v>
      </c>
      <c r="AA31" s="85"/>
      <c r="AC31" s="615" t="s">
        <v>3412</v>
      </c>
      <c r="AH31" s="85">
        <v>300</v>
      </c>
      <c r="AI31" s="85">
        <v>800</v>
      </c>
      <c r="AJ31" s="94">
        <v>205.5</v>
      </c>
      <c r="AK31" s="91" t="e">
        <f t="shared" ca="1" si="0"/>
        <v>#NAME?</v>
      </c>
      <c r="AL31" s="95">
        <v>740</v>
      </c>
      <c r="AM31" s="88" t="e">
        <f t="shared" ca="1" si="1"/>
        <v>#NAME?</v>
      </c>
      <c r="AN31" s="95">
        <v>245</v>
      </c>
      <c r="AO31" s="88" t="e">
        <f t="shared" ca="1" si="2"/>
        <v>#NAME?</v>
      </c>
      <c r="AP31" s="95">
        <v>106.5</v>
      </c>
      <c r="AQ31" s="88" t="e">
        <f t="shared" ca="1" si="3"/>
        <v>#NAME?</v>
      </c>
      <c r="AR31" s="95">
        <v>99</v>
      </c>
      <c r="AS31" s="92" t="e">
        <f t="shared" ca="1" si="4"/>
        <v>#NAME?</v>
      </c>
      <c r="AT31" s="96">
        <v>82</v>
      </c>
      <c r="AU31" s="784" t="e">
        <f t="shared" ca="1" si="5"/>
        <v>#NAME?</v>
      </c>
      <c r="AV31" s="97">
        <v>186</v>
      </c>
      <c r="AW31" s="784" t="e">
        <f t="shared" ca="1" si="6"/>
        <v>#NAME?</v>
      </c>
      <c r="AX31" s="98">
        <v>77</v>
      </c>
      <c r="AY31" s="784" t="e">
        <f t="shared" ca="1" si="7"/>
        <v>#NAME?</v>
      </c>
      <c r="AZ31" s="99">
        <v>402.5</v>
      </c>
      <c r="BA31" s="785" t="e">
        <f t="shared" ca="1" si="8"/>
        <v>#NAME?</v>
      </c>
      <c r="BC31" s="85" t="s">
        <v>1219</v>
      </c>
      <c r="BD31" s="85"/>
    </row>
    <row r="32" spans="1:56">
      <c r="A32" s="558" t="s">
        <v>3273</v>
      </c>
      <c r="B32" s="615" t="s">
        <v>3416</v>
      </c>
      <c r="C32" s="615" t="s">
        <v>3417</v>
      </c>
      <c r="D32" s="100">
        <v>31</v>
      </c>
      <c r="E32" s="101" t="s">
        <v>1216</v>
      </c>
      <c r="F32" s="628">
        <v>40439</v>
      </c>
      <c r="G32" s="100"/>
      <c r="H32" s="100">
        <v>1</v>
      </c>
      <c r="I32" s="100"/>
      <c r="J32" s="100"/>
      <c r="K32" s="100">
        <v>1</v>
      </c>
      <c r="L32" s="100">
        <v>172</v>
      </c>
      <c r="M32" s="100">
        <v>72</v>
      </c>
      <c r="N32" s="100">
        <v>217</v>
      </c>
      <c r="O32" s="102">
        <v>608</v>
      </c>
      <c r="P32" s="100"/>
      <c r="Q32" s="100">
        <v>1</v>
      </c>
      <c r="R32" s="100"/>
      <c r="S32" s="100">
        <v>1</v>
      </c>
      <c r="T32" s="100"/>
      <c r="U32" s="100">
        <v>1</v>
      </c>
      <c r="V32" s="100"/>
      <c r="W32" s="100">
        <v>1</v>
      </c>
      <c r="X32" s="100"/>
      <c r="Y32" s="85">
        <v>1</v>
      </c>
      <c r="Z32" s="85">
        <v>1</v>
      </c>
      <c r="AA32" s="85"/>
      <c r="AC32" s="615" t="s">
        <v>3412</v>
      </c>
      <c r="AH32" s="85">
        <v>300</v>
      </c>
      <c r="AI32" s="85">
        <v>900</v>
      </c>
      <c r="AJ32" s="265">
        <v>2239</v>
      </c>
      <c r="AK32" s="91" t="e">
        <f t="shared" ca="1" si="0"/>
        <v>#NAME?</v>
      </c>
      <c r="AL32" s="261">
        <v>2043</v>
      </c>
      <c r="AM32" s="88" t="e">
        <f t="shared" ca="1" si="1"/>
        <v>#NAME?</v>
      </c>
      <c r="AN32" s="95">
        <v>544.5</v>
      </c>
      <c r="AO32" s="88" t="e">
        <f t="shared" ca="1" si="2"/>
        <v>#NAME?</v>
      </c>
      <c r="AP32" s="95">
        <v>88</v>
      </c>
      <c r="AQ32" s="88" t="e">
        <f t="shared" ca="1" si="3"/>
        <v>#NAME?</v>
      </c>
      <c r="AR32" s="95">
        <v>76</v>
      </c>
      <c r="AS32" s="92" t="e">
        <f t="shared" ca="1" si="4"/>
        <v>#NAME?</v>
      </c>
      <c r="AT32" s="96">
        <v>88</v>
      </c>
      <c r="AU32" s="784" t="e">
        <f t="shared" ca="1" si="5"/>
        <v>#NAME?</v>
      </c>
      <c r="AV32" s="97">
        <v>155</v>
      </c>
      <c r="AW32" s="784" t="e">
        <f t="shared" ca="1" si="6"/>
        <v>#NAME?</v>
      </c>
      <c r="AX32" s="98">
        <v>73.5</v>
      </c>
      <c r="AY32" s="784" t="e">
        <f t="shared" ca="1" si="7"/>
        <v>#NAME?</v>
      </c>
      <c r="AZ32" s="99">
        <v>1099.5</v>
      </c>
      <c r="BA32" s="785" t="e">
        <f t="shared" ca="1" si="8"/>
        <v>#NAME?</v>
      </c>
      <c r="BC32" s="103" t="s">
        <v>1220</v>
      </c>
      <c r="BD32" s="100" t="s">
        <v>339</v>
      </c>
    </row>
    <row r="33" spans="1:56">
      <c r="A33" s="558" t="s">
        <v>3273</v>
      </c>
      <c r="B33" s="615" t="s">
        <v>3416</v>
      </c>
      <c r="C33" s="615" t="s">
        <v>3417</v>
      </c>
      <c r="D33" s="85">
        <v>32</v>
      </c>
      <c r="E33" s="86" t="s">
        <v>1216</v>
      </c>
      <c r="F33" s="628">
        <v>40439</v>
      </c>
      <c r="G33" s="85">
        <v>1</v>
      </c>
      <c r="H33" s="85"/>
      <c r="I33" s="85"/>
      <c r="J33" s="85">
        <v>1</v>
      </c>
      <c r="K33" s="85"/>
      <c r="L33" s="85">
        <v>152</v>
      </c>
      <c r="M33" s="85">
        <v>62</v>
      </c>
      <c r="N33" s="85">
        <v>196</v>
      </c>
      <c r="O33" s="87">
        <v>372</v>
      </c>
      <c r="P33" s="85"/>
      <c r="Q33" s="85">
        <v>1</v>
      </c>
      <c r="R33" s="85"/>
      <c r="S33" s="85">
        <v>1</v>
      </c>
      <c r="T33" s="85"/>
      <c r="U33" s="85">
        <v>1</v>
      </c>
      <c r="V33" s="85"/>
      <c r="W33" s="85">
        <v>1</v>
      </c>
      <c r="X33" s="85"/>
      <c r="Y33" s="85">
        <v>1</v>
      </c>
      <c r="Z33" s="85">
        <v>1</v>
      </c>
      <c r="AA33" s="85"/>
      <c r="AC33" s="615" t="s">
        <v>3412</v>
      </c>
      <c r="AH33" s="85">
        <v>300</v>
      </c>
      <c r="AI33" s="85">
        <v>900</v>
      </c>
      <c r="AJ33" s="94">
        <v>67</v>
      </c>
      <c r="AK33" s="91" t="e">
        <f t="shared" ca="1" si="0"/>
        <v>#NAME?</v>
      </c>
      <c r="AL33" s="95">
        <v>84</v>
      </c>
      <c r="AM33" s="88" t="e">
        <f t="shared" ca="1" si="1"/>
        <v>#NAME?</v>
      </c>
      <c r="AN33" s="95">
        <v>86</v>
      </c>
      <c r="AO33" s="88" t="e">
        <f t="shared" ca="1" si="2"/>
        <v>#NAME?</v>
      </c>
      <c r="AP33" s="95">
        <v>83</v>
      </c>
      <c r="AQ33" s="88" t="e">
        <f t="shared" ca="1" si="3"/>
        <v>#NAME?</v>
      </c>
      <c r="AR33" s="95">
        <v>95.5</v>
      </c>
      <c r="AS33" s="92" t="e">
        <f t="shared" ca="1" si="4"/>
        <v>#NAME?</v>
      </c>
      <c r="AT33" s="96">
        <v>72</v>
      </c>
      <c r="AU33" s="784" t="e">
        <f t="shared" ca="1" si="5"/>
        <v>#NAME?</v>
      </c>
      <c r="AV33" s="97">
        <v>111.5</v>
      </c>
      <c r="AW33" s="784" t="e">
        <f t="shared" ca="1" si="6"/>
        <v>#NAME?</v>
      </c>
      <c r="AX33" s="98">
        <v>54</v>
      </c>
      <c r="AY33" s="784" t="e">
        <f t="shared" ca="1" si="7"/>
        <v>#NAME?</v>
      </c>
      <c r="AZ33" s="99">
        <v>616</v>
      </c>
      <c r="BA33" s="785" t="e">
        <f t="shared" ca="1" si="8"/>
        <v>#NAME?</v>
      </c>
      <c r="BC33" s="85" t="s">
        <v>1221</v>
      </c>
      <c r="BD33" s="85"/>
    </row>
    <row r="34" spans="1:56">
      <c r="A34" s="558" t="s">
        <v>3273</v>
      </c>
      <c r="B34" s="615" t="s">
        <v>3416</v>
      </c>
      <c r="C34" s="615" t="s">
        <v>3417</v>
      </c>
      <c r="D34" s="85">
        <v>33</v>
      </c>
      <c r="E34" s="86" t="s">
        <v>1216</v>
      </c>
      <c r="F34" s="628">
        <v>40439</v>
      </c>
      <c r="G34" s="85">
        <v>1</v>
      </c>
      <c r="H34" s="85"/>
      <c r="I34" s="85"/>
      <c r="J34" s="85">
        <v>1</v>
      </c>
      <c r="K34" s="85"/>
      <c r="L34" s="85">
        <v>149</v>
      </c>
      <c r="M34" s="85">
        <v>68</v>
      </c>
      <c r="N34" s="85">
        <v>192</v>
      </c>
      <c r="O34" s="87">
        <v>401</v>
      </c>
      <c r="P34" s="85"/>
      <c r="Q34" s="85">
        <v>1</v>
      </c>
      <c r="R34" s="85"/>
      <c r="S34" s="85">
        <v>1</v>
      </c>
      <c r="T34" s="85"/>
      <c r="U34" s="85">
        <v>1</v>
      </c>
      <c r="V34" s="85"/>
      <c r="W34" s="85"/>
      <c r="X34" s="85">
        <v>1</v>
      </c>
      <c r="Y34" s="85">
        <v>1</v>
      </c>
      <c r="Z34" s="85">
        <v>1</v>
      </c>
      <c r="AA34" s="85"/>
      <c r="AC34" s="615" t="s">
        <v>3412</v>
      </c>
      <c r="AH34" s="85">
        <v>300</v>
      </c>
      <c r="AI34" s="85">
        <v>1000</v>
      </c>
      <c r="AJ34" s="94">
        <v>65</v>
      </c>
      <c r="AK34" s="91" t="e">
        <f t="shared" ca="1" si="0"/>
        <v>#NAME?</v>
      </c>
      <c r="AL34" s="95">
        <v>110.5</v>
      </c>
      <c r="AM34" s="88" t="e">
        <f t="shared" ca="1" si="1"/>
        <v>#NAME?</v>
      </c>
      <c r="AN34" s="95">
        <v>79</v>
      </c>
      <c r="AO34" s="88" t="e">
        <f t="shared" ca="1" si="2"/>
        <v>#NAME?</v>
      </c>
      <c r="AP34" s="95">
        <v>78</v>
      </c>
      <c r="AQ34" s="88" t="e">
        <f t="shared" ca="1" si="3"/>
        <v>#NAME?</v>
      </c>
      <c r="AR34" s="95">
        <v>74.5</v>
      </c>
      <c r="AS34" s="92" t="e">
        <f t="shared" ca="1" si="4"/>
        <v>#NAME?</v>
      </c>
      <c r="AT34" s="96">
        <v>67</v>
      </c>
      <c r="AU34" s="784" t="e">
        <f t="shared" ca="1" si="5"/>
        <v>#NAME?</v>
      </c>
      <c r="AV34" s="97">
        <v>333</v>
      </c>
      <c r="AW34" s="784" t="e">
        <f t="shared" ca="1" si="6"/>
        <v>#NAME?</v>
      </c>
      <c r="AX34" s="98">
        <v>73</v>
      </c>
      <c r="AY34" s="784" t="e">
        <f t="shared" ca="1" si="7"/>
        <v>#NAME?</v>
      </c>
      <c r="AZ34" s="99">
        <v>713</v>
      </c>
      <c r="BA34" s="785" t="e">
        <f t="shared" ca="1" si="8"/>
        <v>#NAME?</v>
      </c>
      <c r="BC34" s="85" t="s">
        <v>1222</v>
      </c>
      <c r="BD34" s="85"/>
    </row>
    <row r="35" spans="1:56">
      <c r="A35" s="558" t="s">
        <v>3273</v>
      </c>
      <c r="B35" s="615" t="s">
        <v>3416</v>
      </c>
      <c r="C35" s="615" t="s">
        <v>3417</v>
      </c>
      <c r="D35" s="85">
        <v>34</v>
      </c>
      <c r="E35" s="86" t="s">
        <v>1216</v>
      </c>
      <c r="F35" s="628">
        <v>40439</v>
      </c>
      <c r="G35" s="85"/>
      <c r="H35" s="85">
        <v>1</v>
      </c>
      <c r="I35" s="85"/>
      <c r="J35" s="85"/>
      <c r="K35" s="85">
        <v>1</v>
      </c>
      <c r="L35" s="85">
        <v>165</v>
      </c>
      <c r="M35" s="85">
        <v>72</v>
      </c>
      <c r="N35" s="85">
        <v>210</v>
      </c>
      <c r="O35" s="87">
        <v>538</v>
      </c>
      <c r="P35" s="85"/>
      <c r="Q35" s="85">
        <v>1</v>
      </c>
      <c r="R35" s="85"/>
      <c r="S35" s="85">
        <v>1</v>
      </c>
      <c r="T35" s="85"/>
      <c r="U35" s="85">
        <v>1</v>
      </c>
      <c r="V35" s="85"/>
      <c r="W35" s="85">
        <v>1</v>
      </c>
      <c r="X35" s="85"/>
      <c r="Y35" s="85">
        <v>1</v>
      </c>
      <c r="Z35" s="85">
        <v>1</v>
      </c>
      <c r="AA35" s="85"/>
      <c r="AC35" s="615" t="s">
        <v>3412</v>
      </c>
      <c r="AH35" s="85">
        <v>300</v>
      </c>
      <c r="AI35" s="85">
        <v>600</v>
      </c>
      <c r="AJ35" s="265">
        <v>2798</v>
      </c>
      <c r="AK35" s="91" t="e">
        <f t="shared" ca="1" si="0"/>
        <v>#NAME?</v>
      </c>
      <c r="AL35" s="95">
        <v>130</v>
      </c>
      <c r="AM35" s="88" t="e">
        <f t="shared" ca="1" si="1"/>
        <v>#NAME?</v>
      </c>
      <c r="AN35" s="95">
        <v>97.5</v>
      </c>
      <c r="AO35" s="88" t="e">
        <f t="shared" ca="1" si="2"/>
        <v>#NAME?</v>
      </c>
      <c r="AP35" s="95">
        <v>92</v>
      </c>
      <c r="AQ35" s="88" t="e">
        <f t="shared" ca="1" si="3"/>
        <v>#NAME?</v>
      </c>
      <c r="AR35" s="95">
        <v>104</v>
      </c>
      <c r="AS35" s="92" t="e">
        <f t="shared" ca="1" si="4"/>
        <v>#NAME?</v>
      </c>
      <c r="AT35" s="96">
        <v>289.5</v>
      </c>
      <c r="AU35" s="784" t="e">
        <f t="shared" ca="1" si="5"/>
        <v>#NAME?</v>
      </c>
      <c r="AV35" s="283">
        <v>1963</v>
      </c>
      <c r="AW35" s="784" t="e">
        <f t="shared" ca="1" si="6"/>
        <v>#NAME?</v>
      </c>
      <c r="AX35" s="98">
        <v>640.5</v>
      </c>
      <c r="AY35" s="784" t="e">
        <f t="shared" ca="1" si="7"/>
        <v>#NAME?</v>
      </c>
      <c r="AZ35" s="99">
        <v>2179.5</v>
      </c>
      <c r="BA35" s="785" t="e">
        <f t="shared" ca="1" si="8"/>
        <v>#NAME?</v>
      </c>
      <c r="BC35" s="85" t="s">
        <v>1223</v>
      </c>
      <c r="BD35" s="85"/>
    </row>
    <row r="36" spans="1:56">
      <c r="A36" s="558" t="s">
        <v>3273</v>
      </c>
      <c r="B36" s="615" t="s">
        <v>3416</v>
      </c>
      <c r="C36" s="615" t="s">
        <v>3417</v>
      </c>
      <c r="D36" s="85">
        <v>35</v>
      </c>
      <c r="E36" s="86" t="s">
        <v>1216</v>
      </c>
      <c r="F36" s="628">
        <v>40439</v>
      </c>
      <c r="G36" s="85">
        <v>1</v>
      </c>
      <c r="H36" s="85"/>
      <c r="I36" s="85"/>
      <c r="J36" s="85">
        <v>1</v>
      </c>
      <c r="K36" s="85"/>
      <c r="L36" s="85">
        <v>152</v>
      </c>
      <c r="M36" s="85">
        <v>66</v>
      </c>
      <c r="N36" s="85">
        <v>195</v>
      </c>
      <c r="O36" s="87">
        <v>333</v>
      </c>
      <c r="P36" s="85"/>
      <c r="Q36" s="85">
        <v>1</v>
      </c>
      <c r="R36" s="85"/>
      <c r="S36" s="85">
        <v>1</v>
      </c>
      <c r="T36" s="85"/>
      <c r="U36" s="85">
        <v>1</v>
      </c>
      <c r="V36" s="85"/>
      <c r="W36" s="85">
        <v>1</v>
      </c>
      <c r="X36" s="85"/>
      <c r="Y36" s="85">
        <v>1</v>
      </c>
      <c r="Z36" s="85"/>
      <c r="AA36" s="85">
        <v>1</v>
      </c>
      <c r="AC36" s="615" t="s">
        <v>3412</v>
      </c>
      <c r="AH36" s="85">
        <v>300</v>
      </c>
      <c r="AI36" s="85">
        <v>1000</v>
      </c>
      <c r="AJ36" s="94">
        <v>119.5</v>
      </c>
      <c r="AK36" s="91" t="e">
        <f t="shared" ca="1" si="0"/>
        <v>#NAME?</v>
      </c>
      <c r="AL36" s="95">
        <v>229</v>
      </c>
      <c r="AM36" s="88" t="e">
        <f t="shared" ca="1" si="1"/>
        <v>#NAME?</v>
      </c>
      <c r="AN36" s="95">
        <v>131</v>
      </c>
      <c r="AO36" s="88" t="e">
        <f t="shared" ca="1" si="2"/>
        <v>#NAME?</v>
      </c>
      <c r="AP36" s="95">
        <v>160.5</v>
      </c>
      <c r="AQ36" s="88" t="e">
        <f t="shared" ca="1" si="3"/>
        <v>#NAME?</v>
      </c>
      <c r="AR36" s="95">
        <v>154</v>
      </c>
      <c r="AS36" s="92" t="e">
        <f t="shared" ca="1" si="4"/>
        <v>#NAME?</v>
      </c>
      <c r="AT36" s="96">
        <v>123</v>
      </c>
      <c r="AU36" s="784" t="e">
        <f t="shared" ca="1" si="5"/>
        <v>#NAME?</v>
      </c>
      <c r="AV36" s="97">
        <v>289</v>
      </c>
      <c r="AW36" s="784" t="e">
        <f t="shared" ca="1" si="6"/>
        <v>#NAME?</v>
      </c>
      <c r="AX36" s="98">
        <v>112.5</v>
      </c>
      <c r="AY36" s="784" t="e">
        <f t="shared" ca="1" si="7"/>
        <v>#NAME?</v>
      </c>
      <c r="AZ36" s="99">
        <v>689</v>
      </c>
      <c r="BA36" s="785" t="e">
        <f t="shared" ca="1" si="8"/>
        <v>#NAME?</v>
      </c>
      <c r="BC36" s="85" t="s">
        <v>1224</v>
      </c>
      <c r="BD36" s="85"/>
    </row>
    <row r="37" spans="1:56">
      <c r="A37" s="558" t="s">
        <v>3273</v>
      </c>
      <c r="B37" s="615" t="s">
        <v>3416</v>
      </c>
      <c r="C37" s="615" t="s">
        <v>3417</v>
      </c>
      <c r="D37" s="85">
        <v>36</v>
      </c>
      <c r="E37" s="86" t="s">
        <v>1216</v>
      </c>
      <c r="F37" s="628">
        <v>40439</v>
      </c>
      <c r="G37" s="85">
        <v>1</v>
      </c>
      <c r="H37" s="85"/>
      <c r="I37" s="85"/>
      <c r="J37" s="85"/>
      <c r="K37" s="85">
        <v>1</v>
      </c>
      <c r="L37" s="85">
        <v>175</v>
      </c>
      <c r="M37" s="85">
        <v>72</v>
      </c>
      <c r="N37" s="85">
        <v>225</v>
      </c>
      <c r="O37" s="87">
        <v>754</v>
      </c>
      <c r="P37" s="85"/>
      <c r="Q37" s="85">
        <v>1</v>
      </c>
      <c r="R37" s="85"/>
      <c r="S37" s="85">
        <v>1</v>
      </c>
      <c r="T37" s="85"/>
      <c r="U37" s="85">
        <v>1</v>
      </c>
      <c r="V37" s="85"/>
      <c r="W37" s="85"/>
      <c r="X37" s="85">
        <v>1</v>
      </c>
      <c r="Y37" s="85">
        <v>1</v>
      </c>
      <c r="Z37" s="85"/>
      <c r="AA37" s="85">
        <v>1</v>
      </c>
      <c r="AC37" s="615" t="s">
        <v>3412</v>
      </c>
      <c r="AH37" s="85">
        <v>300</v>
      </c>
      <c r="AI37" s="85">
        <v>800</v>
      </c>
      <c r="AJ37" s="265">
        <v>8394.5</v>
      </c>
      <c r="AK37" s="91" t="e">
        <f t="shared" ca="1" si="0"/>
        <v>#NAME?</v>
      </c>
      <c r="AL37" s="261">
        <v>8377</v>
      </c>
      <c r="AM37" s="88" t="e">
        <f t="shared" ca="1" si="1"/>
        <v>#NAME?</v>
      </c>
      <c r="AN37" s="261">
        <v>1130</v>
      </c>
      <c r="AO37" s="88" t="e">
        <f t="shared" ca="1" si="2"/>
        <v>#NAME?</v>
      </c>
      <c r="AP37" s="95">
        <v>886</v>
      </c>
      <c r="AQ37" s="88" t="e">
        <f t="shared" ca="1" si="3"/>
        <v>#NAME?</v>
      </c>
      <c r="AR37" s="261">
        <v>1526.5</v>
      </c>
      <c r="AS37" s="92" t="e">
        <f t="shared" ca="1" si="4"/>
        <v>#NAME?</v>
      </c>
      <c r="AT37" s="96">
        <v>75</v>
      </c>
      <c r="AU37" s="784" t="e">
        <f t="shared" ca="1" si="5"/>
        <v>#NAME?</v>
      </c>
      <c r="AV37" s="97">
        <v>137</v>
      </c>
      <c r="AW37" s="784" t="e">
        <f t="shared" ca="1" si="6"/>
        <v>#NAME?</v>
      </c>
      <c r="AX37" s="98">
        <v>78</v>
      </c>
      <c r="AY37" s="784" t="e">
        <f t="shared" ca="1" si="7"/>
        <v>#NAME?</v>
      </c>
      <c r="AZ37" s="99">
        <v>1892</v>
      </c>
      <c r="BA37" s="785" t="e">
        <f t="shared" ca="1" si="8"/>
        <v>#NAME?</v>
      </c>
      <c r="BC37" s="85" t="s">
        <v>1225</v>
      </c>
      <c r="BD37" s="85"/>
    </row>
    <row r="38" spans="1:56">
      <c r="A38" s="558" t="s">
        <v>3273</v>
      </c>
      <c r="B38" s="615" t="s">
        <v>3416</v>
      </c>
      <c r="C38" s="615" t="s">
        <v>3417</v>
      </c>
      <c r="D38" s="85">
        <v>37</v>
      </c>
      <c r="E38" s="86" t="s">
        <v>1216</v>
      </c>
      <c r="F38" s="628">
        <v>40439</v>
      </c>
      <c r="G38" s="85"/>
      <c r="H38" s="85">
        <v>1</v>
      </c>
      <c r="I38" s="85"/>
      <c r="J38" s="85"/>
      <c r="K38" s="85">
        <v>1</v>
      </c>
      <c r="L38" s="85">
        <v>165</v>
      </c>
      <c r="M38" s="85">
        <v>69</v>
      </c>
      <c r="N38" s="85">
        <v>201</v>
      </c>
      <c r="O38" s="87">
        <v>489</v>
      </c>
      <c r="P38" s="85"/>
      <c r="Q38" s="85">
        <v>1</v>
      </c>
      <c r="R38" s="85"/>
      <c r="S38" s="85">
        <v>1</v>
      </c>
      <c r="T38" s="85"/>
      <c r="U38" s="85">
        <v>1</v>
      </c>
      <c r="V38" s="85"/>
      <c r="W38" s="85">
        <v>1</v>
      </c>
      <c r="X38" s="85"/>
      <c r="Y38" s="85">
        <v>1</v>
      </c>
      <c r="Z38" s="85">
        <v>1</v>
      </c>
      <c r="AA38" s="85"/>
      <c r="AC38" s="615" t="s">
        <v>3412</v>
      </c>
      <c r="AH38" s="85">
        <v>300</v>
      </c>
      <c r="AI38" s="85">
        <v>1000</v>
      </c>
      <c r="AJ38" s="94">
        <v>270</v>
      </c>
      <c r="AK38" s="91" t="e">
        <f t="shared" ca="1" si="0"/>
        <v>#NAME?</v>
      </c>
      <c r="AL38" s="95">
        <v>116</v>
      </c>
      <c r="AM38" s="88" t="e">
        <f t="shared" ca="1" si="1"/>
        <v>#NAME?</v>
      </c>
      <c r="AN38" s="95">
        <v>189.5</v>
      </c>
      <c r="AO38" s="88" t="e">
        <f t="shared" ca="1" si="2"/>
        <v>#NAME?</v>
      </c>
      <c r="AP38" s="95">
        <v>124.5</v>
      </c>
      <c r="AQ38" s="88" t="e">
        <f t="shared" ca="1" si="3"/>
        <v>#NAME?</v>
      </c>
      <c r="AR38" s="95">
        <v>140</v>
      </c>
      <c r="AS38" s="92" t="e">
        <f t="shared" ca="1" si="4"/>
        <v>#NAME?</v>
      </c>
      <c r="AT38" s="96">
        <v>188.5</v>
      </c>
      <c r="AU38" s="784" t="e">
        <f t="shared" ca="1" si="5"/>
        <v>#NAME?</v>
      </c>
      <c r="AV38" s="97">
        <v>525</v>
      </c>
      <c r="AW38" s="784" t="e">
        <f t="shared" ca="1" si="6"/>
        <v>#NAME?</v>
      </c>
      <c r="AX38" s="98">
        <v>237</v>
      </c>
      <c r="AY38" s="784" t="e">
        <f t="shared" ca="1" si="7"/>
        <v>#NAME?</v>
      </c>
      <c r="AZ38" s="99">
        <v>1627.5</v>
      </c>
      <c r="BA38" s="785" t="e">
        <f t="shared" ca="1" si="8"/>
        <v>#NAME?</v>
      </c>
      <c r="BC38" s="85" t="s">
        <v>1226</v>
      </c>
      <c r="BD38" s="85"/>
    </row>
    <row r="39" spans="1:56">
      <c r="A39" s="558" t="s">
        <v>3273</v>
      </c>
      <c r="B39" s="615" t="s">
        <v>3416</v>
      </c>
      <c r="C39" s="615" t="s">
        <v>3417</v>
      </c>
      <c r="D39" s="85">
        <v>38</v>
      </c>
      <c r="E39" s="86" t="s">
        <v>1216</v>
      </c>
      <c r="F39" s="628">
        <v>40439</v>
      </c>
      <c r="G39" s="85"/>
      <c r="H39" s="85">
        <v>1</v>
      </c>
      <c r="I39" s="85"/>
      <c r="J39" s="85"/>
      <c r="K39" s="85">
        <v>1</v>
      </c>
      <c r="L39" s="85">
        <v>71</v>
      </c>
      <c r="M39" s="85">
        <v>72</v>
      </c>
      <c r="N39" s="85">
        <v>225</v>
      </c>
      <c r="O39" s="87">
        <v>643</v>
      </c>
      <c r="P39" s="85"/>
      <c r="Q39" s="85">
        <v>1</v>
      </c>
      <c r="R39" s="85"/>
      <c r="S39" s="85">
        <v>1</v>
      </c>
      <c r="T39" s="85"/>
      <c r="U39" s="85">
        <v>1</v>
      </c>
      <c r="V39" s="85"/>
      <c r="W39" s="85"/>
      <c r="X39" s="85">
        <v>1</v>
      </c>
      <c r="Y39" s="85">
        <v>1</v>
      </c>
      <c r="Z39" s="85"/>
      <c r="AA39" s="85">
        <v>1</v>
      </c>
      <c r="AC39" s="615" t="s">
        <v>3412</v>
      </c>
      <c r="AH39" s="85">
        <v>300</v>
      </c>
      <c r="AI39" s="85">
        <v>1000</v>
      </c>
      <c r="AJ39" s="94">
        <v>81</v>
      </c>
      <c r="AK39" s="91" t="e">
        <f t="shared" ca="1" si="0"/>
        <v>#NAME?</v>
      </c>
      <c r="AL39" s="95">
        <v>97.5</v>
      </c>
      <c r="AM39" s="88" t="e">
        <f t="shared" ca="1" si="1"/>
        <v>#NAME?</v>
      </c>
      <c r="AN39" s="95">
        <v>90</v>
      </c>
      <c r="AO39" s="88" t="e">
        <f t="shared" ca="1" si="2"/>
        <v>#NAME?</v>
      </c>
      <c r="AP39" s="95">
        <v>96</v>
      </c>
      <c r="AQ39" s="88" t="e">
        <f t="shared" ca="1" si="3"/>
        <v>#NAME?</v>
      </c>
      <c r="AR39" s="95">
        <v>103</v>
      </c>
      <c r="AS39" s="92" t="e">
        <f t="shared" ca="1" si="4"/>
        <v>#NAME?</v>
      </c>
      <c r="AT39" s="96">
        <v>70.5</v>
      </c>
      <c r="AU39" s="784" t="e">
        <f t="shared" ca="1" si="5"/>
        <v>#NAME?</v>
      </c>
      <c r="AV39" s="97">
        <v>507.5</v>
      </c>
      <c r="AW39" s="784" t="e">
        <f t="shared" ca="1" si="6"/>
        <v>#NAME?</v>
      </c>
      <c r="AX39" s="98">
        <v>69.5</v>
      </c>
      <c r="AY39" s="784" t="e">
        <f t="shared" ca="1" si="7"/>
        <v>#NAME?</v>
      </c>
      <c r="AZ39" s="99">
        <v>1281</v>
      </c>
      <c r="BA39" s="785" t="e">
        <f t="shared" ca="1" si="8"/>
        <v>#NAME?</v>
      </c>
      <c r="BC39" s="85" t="s">
        <v>1227</v>
      </c>
      <c r="BD39" s="85"/>
    </row>
    <row r="40" spans="1:56">
      <c r="A40" s="558" t="s">
        <v>3273</v>
      </c>
      <c r="B40" s="615" t="s">
        <v>3416</v>
      </c>
      <c r="C40" s="615" t="s">
        <v>3417</v>
      </c>
      <c r="D40" s="85">
        <v>39</v>
      </c>
      <c r="E40" s="86" t="s">
        <v>1216</v>
      </c>
      <c r="F40" s="628">
        <v>40439</v>
      </c>
      <c r="G40" s="85">
        <v>1</v>
      </c>
      <c r="H40" s="85"/>
      <c r="I40" s="85"/>
      <c r="J40" s="85">
        <v>1</v>
      </c>
      <c r="K40" s="85"/>
      <c r="L40" s="85">
        <v>152</v>
      </c>
      <c r="M40" s="85">
        <v>68</v>
      </c>
      <c r="N40" s="85">
        <v>195</v>
      </c>
      <c r="O40" s="87">
        <v>375</v>
      </c>
      <c r="P40" s="85"/>
      <c r="Q40" s="85">
        <v>1</v>
      </c>
      <c r="R40" s="85"/>
      <c r="S40" s="85">
        <v>1</v>
      </c>
      <c r="T40" s="85"/>
      <c r="U40" s="85">
        <v>1</v>
      </c>
      <c r="V40" s="85"/>
      <c r="W40" s="85">
        <v>1</v>
      </c>
      <c r="X40" s="85"/>
      <c r="Y40" s="85">
        <v>1</v>
      </c>
      <c r="Z40" s="85"/>
      <c r="AA40" s="85">
        <v>1</v>
      </c>
      <c r="AC40" s="615" t="s">
        <v>3412</v>
      </c>
      <c r="AH40" s="85">
        <v>300</v>
      </c>
      <c r="AI40" s="85">
        <v>700</v>
      </c>
      <c r="AJ40" s="94">
        <v>66</v>
      </c>
      <c r="AK40" s="91" t="e">
        <f t="shared" ca="1" si="0"/>
        <v>#NAME?</v>
      </c>
      <c r="AL40" s="95">
        <v>68.5</v>
      </c>
      <c r="AM40" s="88" t="e">
        <f t="shared" ca="1" si="1"/>
        <v>#NAME?</v>
      </c>
      <c r="AN40" s="95">
        <v>87</v>
      </c>
      <c r="AO40" s="88" t="e">
        <f t="shared" ca="1" si="2"/>
        <v>#NAME?</v>
      </c>
      <c r="AP40" s="95">
        <v>60</v>
      </c>
      <c r="AQ40" s="88" t="e">
        <f t="shared" ca="1" si="3"/>
        <v>#NAME?</v>
      </c>
      <c r="AR40" s="95">
        <v>84</v>
      </c>
      <c r="AS40" s="92" t="e">
        <f t="shared" ca="1" si="4"/>
        <v>#NAME?</v>
      </c>
      <c r="AT40" s="96">
        <v>69</v>
      </c>
      <c r="AU40" s="784" t="e">
        <f t="shared" ca="1" si="5"/>
        <v>#NAME?</v>
      </c>
      <c r="AV40" s="97">
        <v>229</v>
      </c>
      <c r="AW40" s="784" t="e">
        <f t="shared" ca="1" si="6"/>
        <v>#NAME?</v>
      </c>
      <c r="AX40" s="98">
        <v>78</v>
      </c>
      <c r="AY40" s="784" t="e">
        <f t="shared" ca="1" si="7"/>
        <v>#NAME?</v>
      </c>
      <c r="AZ40" s="99">
        <v>409</v>
      </c>
      <c r="BA40" s="785" t="e">
        <f t="shared" ca="1" si="8"/>
        <v>#NAME?</v>
      </c>
      <c r="BC40" s="104" t="s">
        <v>1228</v>
      </c>
      <c r="BD40" s="85"/>
    </row>
    <row r="41" spans="1:56">
      <c r="A41" s="558" t="s">
        <v>3273</v>
      </c>
      <c r="B41" s="615" t="s">
        <v>3416</v>
      </c>
      <c r="C41" s="615" t="s">
        <v>3417</v>
      </c>
      <c r="D41" s="85">
        <v>40</v>
      </c>
      <c r="E41" s="86" t="s">
        <v>1216</v>
      </c>
      <c r="F41" s="628">
        <v>40439</v>
      </c>
      <c r="G41" s="85"/>
      <c r="H41" s="85">
        <v>1</v>
      </c>
      <c r="I41" s="85"/>
      <c r="J41" s="85"/>
      <c r="K41" s="85">
        <v>1</v>
      </c>
      <c r="L41" s="85">
        <v>167</v>
      </c>
      <c r="M41" s="85">
        <v>69</v>
      </c>
      <c r="N41" s="85">
        <v>201</v>
      </c>
      <c r="O41" s="87">
        <v>542</v>
      </c>
      <c r="P41" s="85"/>
      <c r="Q41" s="85">
        <v>1</v>
      </c>
      <c r="R41" s="85"/>
      <c r="S41" s="85">
        <v>1</v>
      </c>
      <c r="T41" s="85"/>
      <c r="U41" s="85">
        <v>1</v>
      </c>
      <c r="V41" s="85"/>
      <c r="W41" s="85">
        <v>1</v>
      </c>
      <c r="X41" s="85"/>
      <c r="Y41" s="85">
        <v>1</v>
      </c>
      <c r="Z41" s="85">
        <v>1</v>
      </c>
      <c r="AA41" s="85"/>
      <c r="AC41" s="615" t="s">
        <v>3412</v>
      </c>
      <c r="AH41" s="85">
        <v>300</v>
      </c>
      <c r="AI41" s="85">
        <v>800</v>
      </c>
      <c r="AJ41" s="94">
        <v>116</v>
      </c>
      <c r="AK41" s="91" t="e">
        <f t="shared" ca="1" si="0"/>
        <v>#NAME?</v>
      </c>
      <c r="AL41" s="95">
        <v>199</v>
      </c>
      <c r="AM41" s="88" t="e">
        <f t="shared" ca="1" si="1"/>
        <v>#NAME?</v>
      </c>
      <c r="AN41" s="95">
        <v>138.5</v>
      </c>
      <c r="AO41" s="88" t="e">
        <f t="shared" ca="1" si="2"/>
        <v>#NAME?</v>
      </c>
      <c r="AP41" s="95">
        <v>131</v>
      </c>
      <c r="AQ41" s="88" t="e">
        <f t="shared" ca="1" si="3"/>
        <v>#NAME?</v>
      </c>
      <c r="AR41" s="95">
        <v>126.5</v>
      </c>
      <c r="AS41" s="92" t="e">
        <f t="shared" ca="1" si="4"/>
        <v>#NAME?</v>
      </c>
      <c r="AT41" s="96">
        <v>97</v>
      </c>
      <c r="AU41" s="784" t="e">
        <f t="shared" ca="1" si="5"/>
        <v>#NAME?</v>
      </c>
      <c r="AV41" s="97">
        <v>596</v>
      </c>
      <c r="AW41" s="784" t="e">
        <f t="shared" ca="1" si="6"/>
        <v>#NAME?</v>
      </c>
      <c r="AX41" s="98">
        <v>86</v>
      </c>
      <c r="AY41" s="784" t="e">
        <f t="shared" ca="1" si="7"/>
        <v>#NAME?</v>
      </c>
      <c r="AZ41" s="99">
        <v>2692</v>
      </c>
      <c r="BA41" s="785" t="e">
        <f t="shared" ca="1" si="8"/>
        <v>#NAME?</v>
      </c>
      <c r="BC41" s="85" t="s">
        <v>1229</v>
      </c>
      <c r="BD41" s="85"/>
    </row>
    <row r="42" spans="1:56">
      <c r="A42" s="558" t="s">
        <v>3273</v>
      </c>
      <c r="B42" s="615" t="s">
        <v>3416</v>
      </c>
      <c r="C42" s="615" t="s">
        <v>3417</v>
      </c>
      <c r="D42" s="85">
        <v>41</v>
      </c>
      <c r="E42" s="86" t="s">
        <v>1216</v>
      </c>
      <c r="F42" s="628">
        <v>40439</v>
      </c>
      <c r="G42" s="85"/>
      <c r="H42" s="85">
        <v>1</v>
      </c>
      <c r="I42" s="85"/>
      <c r="J42" s="85"/>
      <c r="K42" s="85">
        <v>1</v>
      </c>
      <c r="L42" s="85">
        <v>173</v>
      </c>
      <c r="M42" s="85">
        <v>73</v>
      </c>
      <c r="N42" s="85">
        <v>219</v>
      </c>
      <c r="O42" s="87">
        <v>646</v>
      </c>
      <c r="P42" s="85"/>
      <c r="Q42" s="85">
        <v>1</v>
      </c>
      <c r="R42" s="85"/>
      <c r="S42" s="85">
        <v>1</v>
      </c>
      <c r="T42" s="85"/>
      <c r="U42" s="85">
        <v>1</v>
      </c>
      <c r="V42" s="85"/>
      <c r="W42" s="85"/>
      <c r="X42" s="85">
        <v>1</v>
      </c>
      <c r="Y42" s="85">
        <v>1</v>
      </c>
      <c r="Z42" s="85"/>
      <c r="AA42" s="85">
        <v>1</v>
      </c>
      <c r="AC42" s="615" t="s">
        <v>3412</v>
      </c>
      <c r="AH42" s="85">
        <v>300</v>
      </c>
      <c r="AI42" s="85">
        <v>900</v>
      </c>
      <c r="AJ42" s="94">
        <v>147</v>
      </c>
      <c r="AK42" s="91" t="e">
        <f t="shared" ca="1" si="0"/>
        <v>#NAME?</v>
      </c>
      <c r="AL42" s="95">
        <v>165</v>
      </c>
      <c r="AM42" s="88" t="e">
        <f t="shared" ca="1" si="1"/>
        <v>#NAME?</v>
      </c>
      <c r="AN42" s="95">
        <v>139.5</v>
      </c>
      <c r="AO42" s="88" t="e">
        <f t="shared" ca="1" si="2"/>
        <v>#NAME?</v>
      </c>
      <c r="AP42" s="95">
        <v>186</v>
      </c>
      <c r="AQ42" s="88" t="e">
        <f t="shared" ca="1" si="3"/>
        <v>#NAME?</v>
      </c>
      <c r="AR42" s="95">
        <v>181.5</v>
      </c>
      <c r="AS42" s="92" t="e">
        <f t="shared" ca="1" si="4"/>
        <v>#NAME?</v>
      </c>
      <c r="AT42" s="96">
        <v>137.5</v>
      </c>
      <c r="AU42" s="784" t="e">
        <f t="shared" ca="1" si="5"/>
        <v>#NAME?</v>
      </c>
      <c r="AV42" s="97">
        <v>253</v>
      </c>
      <c r="AW42" s="784" t="e">
        <f t="shared" ca="1" si="6"/>
        <v>#NAME?</v>
      </c>
      <c r="AX42" s="98">
        <v>120</v>
      </c>
      <c r="AY42" s="784" t="e">
        <f t="shared" ca="1" si="7"/>
        <v>#NAME?</v>
      </c>
      <c r="AZ42" s="99">
        <v>1785</v>
      </c>
      <c r="BA42" s="785" t="e">
        <f t="shared" ca="1" si="8"/>
        <v>#NAME?</v>
      </c>
      <c r="BC42" s="85" t="s">
        <v>1230</v>
      </c>
      <c r="BD42" s="85"/>
    </row>
    <row r="43" spans="1:56">
      <c r="A43" s="558" t="s">
        <v>3273</v>
      </c>
      <c r="B43" s="615" t="s">
        <v>3416</v>
      </c>
      <c r="C43" s="615" t="s">
        <v>3417</v>
      </c>
      <c r="D43" s="85">
        <v>42</v>
      </c>
      <c r="E43" s="86" t="s">
        <v>1216</v>
      </c>
      <c r="F43" s="628">
        <v>40439</v>
      </c>
      <c r="G43" s="85"/>
      <c r="H43" s="85">
        <v>1</v>
      </c>
      <c r="I43" s="85"/>
      <c r="J43" s="85"/>
      <c r="K43" s="85">
        <v>1</v>
      </c>
      <c r="L43" s="85">
        <v>173</v>
      </c>
      <c r="M43" s="85">
        <v>72</v>
      </c>
      <c r="N43" s="85">
        <v>220</v>
      </c>
      <c r="O43" s="87">
        <v>678</v>
      </c>
      <c r="P43" s="85"/>
      <c r="Q43" s="85">
        <v>1</v>
      </c>
      <c r="R43" s="85"/>
      <c r="S43" s="85">
        <v>1</v>
      </c>
      <c r="T43" s="85"/>
      <c r="U43" s="85">
        <v>1</v>
      </c>
      <c r="V43" s="85"/>
      <c r="W43" s="85"/>
      <c r="X43" s="85">
        <v>1</v>
      </c>
      <c r="Y43" s="85">
        <v>1</v>
      </c>
      <c r="Z43" s="85">
        <v>1</v>
      </c>
      <c r="AA43" s="85"/>
      <c r="AC43" s="615" t="s">
        <v>3412</v>
      </c>
      <c r="AH43" s="85">
        <v>300</v>
      </c>
      <c r="AI43" s="85">
        <v>900</v>
      </c>
      <c r="AJ43" s="265">
        <v>7693</v>
      </c>
      <c r="AK43" s="91" t="e">
        <f t="shared" ca="1" si="0"/>
        <v>#NAME?</v>
      </c>
      <c r="AL43" s="261">
        <v>17513</v>
      </c>
      <c r="AM43" s="88" t="e">
        <f t="shared" ca="1" si="1"/>
        <v>#NAME?</v>
      </c>
      <c r="AN43" s="261">
        <v>3200</v>
      </c>
      <c r="AO43" s="88" t="e">
        <f t="shared" ca="1" si="2"/>
        <v>#NAME?</v>
      </c>
      <c r="AP43" s="261">
        <v>1507</v>
      </c>
      <c r="AQ43" s="88" t="e">
        <f t="shared" ca="1" si="3"/>
        <v>#NAME?</v>
      </c>
      <c r="AR43" s="261">
        <v>1838.5</v>
      </c>
      <c r="AS43" s="92" t="e">
        <f t="shared" ca="1" si="4"/>
        <v>#NAME?</v>
      </c>
      <c r="AT43" s="96">
        <v>117</v>
      </c>
      <c r="AU43" s="784" t="e">
        <f t="shared" ca="1" si="5"/>
        <v>#NAME?</v>
      </c>
      <c r="AV43" s="97">
        <v>243</v>
      </c>
      <c r="AW43" s="784" t="e">
        <f t="shared" ca="1" si="6"/>
        <v>#NAME?</v>
      </c>
      <c r="AX43" s="98">
        <v>97</v>
      </c>
      <c r="AY43" s="784" t="e">
        <f t="shared" ca="1" si="7"/>
        <v>#NAME?</v>
      </c>
      <c r="AZ43" s="99">
        <v>1110</v>
      </c>
      <c r="BA43" s="785" t="e">
        <f t="shared" ca="1" si="8"/>
        <v>#NAME?</v>
      </c>
      <c r="BC43" s="85" t="s">
        <v>1231</v>
      </c>
      <c r="BD43" s="85"/>
    </row>
    <row r="44" spans="1:56">
      <c r="A44" s="558" t="s">
        <v>3273</v>
      </c>
      <c r="B44" s="615" t="s">
        <v>3416</v>
      </c>
      <c r="C44" s="615" t="s">
        <v>3417</v>
      </c>
      <c r="D44" s="85">
        <v>43</v>
      </c>
      <c r="E44" s="86" t="s">
        <v>1216</v>
      </c>
      <c r="F44" s="628">
        <v>40439</v>
      </c>
      <c r="G44" s="85">
        <v>1</v>
      </c>
      <c r="H44" s="85"/>
      <c r="I44" s="85"/>
      <c r="J44" s="85"/>
      <c r="K44" s="85">
        <v>1</v>
      </c>
      <c r="L44" s="85">
        <v>173</v>
      </c>
      <c r="M44" s="85">
        <v>72</v>
      </c>
      <c r="N44" s="85">
        <v>216</v>
      </c>
      <c r="O44" s="87">
        <v>658</v>
      </c>
      <c r="P44" s="85"/>
      <c r="Q44" s="85">
        <v>1</v>
      </c>
      <c r="R44" s="85"/>
      <c r="S44" s="85">
        <v>1</v>
      </c>
      <c r="T44" s="85"/>
      <c r="U44" s="85">
        <v>1</v>
      </c>
      <c r="V44" s="85"/>
      <c r="W44" s="85"/>
      <c r="X44" s="85">
        <v>1</v>
      </c>
      <c r="Y44" s="85">
        <v>1</v>
      </c>
      <c r="Z44" s="85"/>
      <c r="AA44" s="85">
        <v>1</v>
      </c>
      <c r="AC44" s="615" t="s">
        <v>3412</v>
      </c>
      <c r="AH44" s="85">
        <v>300</v>
      </c>
      <c r="AI44" s="85">
        <v>900</v>
      </c>
      <c r="AJ44" s="94">
        <v>87</v>
      </c>
      <c r="AK44" s="91" t="e">
        <f t="shared" ca="1" si="0"/>
        <v>#NAME?</v>
      </c>
      <c r="AL44" s="95">
        <v>196</v>
      </c>
      <c r="AM44" s="88" t="e">
        <f t="shared" ca="1" si="1"/>
        <v>#NAME?</v>
      </c>
      <c r="AN44" s="95">
        <v>120</v>
      </c>
      <c r="AO44" s="88" t="e">
        <f t="shared" ca="1" si="2"/>
        <v>#NAME?</v>
      </c>
      <c r="AP44" s="95">
        <v>116.5</v>
      </c>
      <c r="AQ44" s="88" t="e">
        <f t="shared" ca="1" si="3"/>
        <v>#NAME?</v>
      </c>
      <c r="AR44" s="95">
        <v>149</v>
      </c>
      <c r="AS44" s="92" t="e">
        <f t="shared" ca="1" si="4"/>
        <v>#NAME?</v>
      </c>
      <c r="AT44" s="96">
        <v>113</v>
      </c>
      <c r="AU44" s="784" t="e">
        <f t="shared" ca="1" si="5"/>
        <v>#NAME?</v>
      </c>
      <c r="AV44" s="97">
        <v>255</v>
      </c>
      <c r="AW44" s="784" t="e">
        <f t="shared" ca="1" si="6"/>
        <v>#NAME?</v>
      </c>
      <c r="AX44" s="98">
        <v>90.5</v>
      </c>
      <c r="AY44" s="784" t="e">
        <f t="shared" ca="1" si="7"/>
        <v>#NAME?</v>
      </c>
      <c r="AZ44" s="99">
        <v>1473.5</v>
      </c>
      <c r="BA44" s="785" t="e">
        <f t="shared" ca="1" si="8"/>
        <v>#NAME?</v>
      </c>
      <c r="BC44" s="104" t="s">
        <v>1232</v>
      </c>
      <c r="BD44" s="85"/>
    </row>
    <row r="45" spans="1:56">
      <c r="A45" s="558" t="s">
        <v>3273</v>
      </c>
      <c r="B45" s="615" t="s">
        <v>3416</v>
      </c>
      <c r="C45" s="615" t="s">
        <v>3417</v>
      </c>
      <c r="D45" s="85">
        <v>44</v>
      </c>
      <c r="E45" s="86" t="s">
        <v>1216</v>
      </c>
      <c r="F45" s="628">
        <v>40439</v>
      </c>
      <c r="G45" s="85">
        <v>1</v>
      </c>
      <c r="H45" s="85"/>
      <c r="I45" s="85"/>
      <c r="J45" s="85">
        <v>1</v>
      </c>
      <c r="K45" s="85"/>
      <c r="L45" s="85">
        <v>157</v>
      </c>
      <c r="M45" s="85">
        <v>69</v>
      </c>
      <c r="N45" s="85">
        <v>193</v>
      </c>
      <c r="O45" s="87">
        <v>473</v>
      </c>
      <c r="P45" s="85"/>
      <c r="Q45" s="85">
        <v>1</v>
      </c>
      <c r="R45" s="85"/>
      <c r="S45" s="85">
        <v>1</v>
      </c>
      <c r="T45" s="85"/>
      <c r="U45" s="85">
        <v>1</v>
      </c>
      <c r="V45" s="85"/>
      <c r="W45" s="85">
        <v>1</v>
      </c>
      <c r="X45" s="85"/>
      <c r="Y45" s="85">
        <v>1</v>
      </c>
      <c r="Z45" s="85">
        <v>1</v>
      </c>
      <c r="AA45" s="85"/>
      <c r="AC45" s="615" t="s">
        <v>3412</v>
      </c>
      <c r="AH45" s="85">
        <v>300</v>
      </c>
      <c r="AI45" s="85">
        <v>800</v>
      </c>
      <c r="AJ45" s="94">
        <v>74</v>
      </c>
      <c r="AK45" s="91" t="e">
        <f t="shared" ca="1" si="0"/>
        <v>#NAME?</v>
      </c>
      <c r="AL45" s="95">
        <v>73</v>
      </c>
      <c r="AM45" s="88" t="e">
        <f t="shared" ca="1" si="1"/>
        <v>#NAME?</v>
      </c>
      <c r="AN45" s="95">
        <v>81</v>
      </c>
      <c r="AO45" s="88" t="e">
        <f t="shared" ca="1" si="2"/>
        <v>#NAME?</v>
      </c>
      <c r="AP45" s="95">
        <v>70</v>
      </c>
      <c r="AQ45" s="88" t="e">
        <f t="shared" ca="1" si="3"/>
        <v>#NAME?</v>
      </c>
      <c r="AR45" s="95">
        <v>72.5</v>
      </c>
      <c r="AS45" s="92" t="e">
        <f t="shared" ca="1" si="4"/>
        <v>#NAME?</v>
      </c>
      <c r="AT45" s="96">
        <v>95</v>
      </c>
      <c r="AU45" s="784" t="e">
        <f t="shared" ca="1" si="5"/>
        <v>#NAME?</v>
      </c>
      <c r="AV45" s="283">
        <v>2022</v>
      </c>
      <c r="AW45" s="784" t="e">
        <f t="shared" ca="1" si="6"/>
        <v>#NAME?</v>
      </c>
      <c r="AX45" s="98">
        <v>93.5</v>
      </c>
      <c r="AY45" s="784" t="e">
        <f t="shared" ca="1" si="7"/>
        <v>#NAME?</v>
      </c>
      <c r="AZ45" s="99">
        <v>997</v>
      </c>
      <c r="BA45" s="785" t="e">
        <f t="shared" ca="1" si="8"/>
        <v>#NAME?</v>
      </c>
      <c r="BC45" s="85" t="s">
        <v>1233</v>
      </c>
      <c r="BD45" s="85"/>
    </row>
    <row r="46" spans="1:56">
      <c r="A46" s="558" t="s">
        <v>3273</v>
      </c>
      <c r="B46" s="615" t="s">
        <v>3416</v>
      </c>
      <c r="C46" s="615" t="s">
        <v>3417</v>
      </c>
      <c r="D46" s="85">
        <v>45</v>
      </c>
      <c r="E46" s="86" t="s">
        <v>1216</v>
      </c>
      <c r="F46" s="628">
        <v>40439</v>
      </c>
      <c r="G46" s="85"/>
      <c r="H46" s="85">
        <v>1</v>
      </c>
      <c r="I46" s="85"/>
      <c r="J46" s="85">
        <v>1</v>
      </c>
      <c r="K46" s="85"/>
      <c r="L46" s="85">
        <v>154</v>
      </c>
      <c r="M46" s="85">
        <v>66</v>
      </c>
      <c r="N46" s="85">
        <v>197</v>
      </c>
      <c r="O46" s="87">
        <v>367</v>
      </c>
      <c r="P46" s="85"/>
      <c r="Q46" s="85">
        <v>1</v>
      </c>
      <c r="R46" s="85"/>
      <c r="S46" s="85">
        <v>1</v>
      </c>
      <c r="T46" s="85"/>
      <c r="U46" s="85">
        <v>1</v>
      </c>
      <c r="V46" s="85"/>
      <c r="W46" s="85">
        <v>1</v>
      </c>
      <c r="X46" s="85"/>
      <c r="Y46" s="85">
        <v>1</v>
      </c>
      <c r="Z46" s="85">
        <v>1</v>
      </c>
      <c r="AA46" s="85"/>
      <c r="AC46" s="615" t="s">
        <v>3412</v>
      </c>
      <c r="AH46" s="85">
        <v>300</v>
      </c>
      <c r="AI46" s="85">
        <v>900</v>
      </c>
      <c r="AJ46" s="94">
        <v>79</v>
      </c>
      <c r="AK46" s="91" t="e">
        <f t="shared" ca="1" si="0"/>
        <v>#NAME?</v>
      </c>
      <c r="AL46" s="95">
        <v>137</v>
      </c>
      <c r="AM46" s="88" t="e">
        <f t="shared" ca="1" si="1"/>
        <v>#NAME?</v>
      </c>
      <c r="AN46" s="95">
        <v>91</v>
      </c>
      <c r="AO46" s="88" t="e">
        <f t="shared" ca="1" si="2"/>
        <v>#NAME?</v>
      </c>
      <c r="AP46" s="95">
        <v>103.5</v>
      </c>
      <c r="AQ46" s="88" t="e">
        <f t="shared" ca="1" si="3"/>
        <v>#NAME?</v>
      </c>
      <c r="AR46" s="95">
        <v>106</v>
      </c>
      <c r="AS46" s="92" t="e">
        <f t="shared" ca="1" si="4"/>
        <v>#NAME?</v>
      </c>
      <c r="AT46" s="96">
        <v>81</v>
      </c>
      <c r="AU46" s="784" t="e">
        <f t="shared" ca="1" si="5"/>
        <v>#NAME?</v>
      </c>
      <c r="AV46" s="97">
        <v>104</v>
      </c>
      <c r="AW46" s="784" t="e">
        <f t="shared" ca="1" si="6"/>
        <v>#NAME?</v>
      </c>
      <c r="AX46" s="98">
        <v>65</v>
      </c>
      <c r="AY46" s="784" t="e">
        <f t="shared" ca="1" si="7"/>
        <v>#NAME?</v>
      </c>
      <c r="AZ46" s="99">
        <v>529</v>
      </c>
      <c r="BA46" s="785" t="e">
        <f t="shared" ca="1" si="8"/>
        <v>#NAME?</v>
      </c>
      <c r="BC46" s="85" t="s">
        <v>1234</v>
      </c>
      <c r="BD46" s="85"/>
    </row>
    <row r="47" spans="1:56">
      <c r="A47" s="558" t="s">
        <v>3273</v>
      </c>
      <c r="B47" s="615" t="s">
        <v>3416</v>
      </c>
      <c r="C47" s="615" t="s">
        <v>3417</v>
      </c>
      <c r="D47" s="85">
        <v>46</v>
      </c>
      <c r="E47" s="86" t="s">
        <v>1216</v>
      </c>
      <c r="F47" s="628">
        <v>40439</v>
      </c>
      <c r="G47" s="85">
        <v>1</v>
      </c>
      <c r="H47" s="85"/>
      <c r="I47" s="85"/>
      <c r="J47" s="85"/>
      <c r="K47" s="85">
        <v>1</v>
      </c>
      <c r="L47" s="85">
        <v>172</v>
      </c>
      <c r="M47" s="85">
        <v>72</v>
      </c>
      <c r="N47" s="85">
        <v>218</v>
      </c>
      <c r="O47" s="87">
        <v>622</v>
      </c>
      <c r="P47" s="85"/>
      <c r="Q47" s="85">
        <v>1</v>
      </c>
      <c r="R47" s="85"/>
      <c r="S47" s="85">
        <v>1</v>
      </c>
      <c r="T47" s="85"/>
      <c r="U47" s="85">
        <v>1</v>
      </c>
      <c r="V47" s="85"/>
      <c r="W47" s="85"/>
      <c r="X47" s="85">
        <v>1</v>
      </c>
      <c r="Y47" s="85">
        <v>1</v>
      </c>
      <c r="Z47" s="85">
        <v>1</v>
      </c>
      <c r="AA47" s="85"/>
      <c r="AC47" s="615" t="s">
        <v>3412</v>
      </c>
      <c r="AH47" s="85">
        <v>300</v>
      </c>
      <c r="AI47" s="85">
        <v>1000</v>
      </c>
      <c r="AJ47" s="94">
        <v>66</v>
      </c>
      <c r="AK47" s="91" t="e">
        <f t="shared" ca="1" si="0"/>
        <v>#NAME?</v>
      </c>
      <c r="AL47" s="95">
        <v>97</v>
      </c>
      <c r="AM47" s="88" t="e">
        <f t="shared" ca="1" si="1"/>
        <v>#NAME?</v>
      </c>
      <c r="AN47" s="95">
        <v>74.5</v>
      </c>
      <c r="AO47" s="88" t="e">
        <f t="shared" ca="1" si="2"/>
        <v>#NAME?</v>
      </c>
      <c r="AP47" s="95">
        <v>69</v>
      </c>
      <c r="AQ47" s="88" t="e">
        <f t="shared" ca="1" si="3"/>
        <v>#NAME?</v>
      </c>
      <c r="AR47" s="95">
        <v>95</v>
      </c>
      <c r="AS47" s="92" t="e">
        <f t="shared" ca="1" si="4"/>
        <v>#NAME?</v>
      </c>
      <c r="AT47" s="96">
        <v>57</v>
      </c>
      <c r="AU47" s="784" t="e">
        <f t="shared" ca="1" si="5"/>
        <v>#NAME?</v>
      </c>
      <c r="AV47" s="97">
        <v>624</v>
      </c>
      <c r="AW47" s="784" t="e">
        <f t="shared" ca="1" si="6"/>
        <v>#NAME?</v>
      </c>
      <c r="AX47" s="98">
        <v>80</v>
      </c>
      <c r="AY47" s="784" t="e">
        <f t="shared" ca="1" si="7"/>
        <v>#NAME?</v>
      </c>
      <c r="AZ47" s="99">
        <v>1633</v>
      </c>
      <c r="BA47" s="785" t="e">
        <f t="shared" ca="1" si="8"/>
        <v>#NAME?</v>
      </c>
      <c r="BC47" s="85" t="s">
        <v>1235</v>
      </c>
      <c r="BD47" s="85"/>
    </row>
    <row r="48" spans="1:56">
      <c r="A48" s="558" t="s">
        <v>3273</v>
      </c>
      <c r="B48" s="615" t="s">
        <v>3416</v>
      </c>
      <c r="C48" s="615" t="s">
        <v>3417</v>
      </c>
      <c r="D48" s="85">
        <v>47</v>
      </c>
      <c r="E48" s="86" t="s">
        <v>1216</v>
      </c>
      <c r="F48" s="628">
        <v>40439</v>
      </c>
      <c r="G48" s="85"/>
      <c r="H48" s="85">
        <v>1</v>
      </c>
      <c r="I48" s="85"/>
      <c r="J48" s="85"/>
      <c r="K48" s="85">
        <v>1</v>
      </c>
      <c r="L48" s="85">
        <v>169</v>
      </c>
      <c r="M48" s="85">
        <v>70</v>
      </c>
      <c r="N48" s="85">
        <v>208</v>
      </c>
      <c r="O48" s="87">
        <v>671</v>
      </c>
      <c r="P48" s="85"/>
      <c r="Q48" s="85">
        <v>1</v>
      </c>
      <c r="R48" s="85"/>
      <c r="S48" s="85">
        <v>1</v>
      </c>
      <c r="T48" s="85"/>
      <c r="U48" s="85">
        <v>1</v>
      </c>
      <c r="V48" s="85"/>
      <c r="W48" s="85"/>
      <c r="X48" s="85">
        <v>1</v>
      </c>
      <c r="Y48" s="85">
        <v>1</v>
      </c>
      <c r="Z48" s="85">
        <v>1</v>
      </c>
      <c r="AA48" s="85"/>
      <c r="AC48" s="615" t="s">
        <v>3412</v>
      </c>
      <c r="AH48" s="85">
        <v>300</v>
      </c>
      <c r="AI48" s="85">
        <v>900</v>
      </c>
      <c r="AJ48" s="94">
        <v>86</v>
      </c>
      <c r="AK48" s="91" t="e">
        <f t="shared" ca="1" si="0"/>
        <v>#NAME?</v>
      </c>
      <c r="AL48" s="95">
        <v>105</v>
      </c>
      <c r="AM48" s="88" t="e">
        <f t="shared" ca="1" si="1"/>
        <v>#NAME?</v>
      </c>
      <c r="AN48" s="95">
        <v>93</v>
      </c>
      <c r="AO48" s="88" t="e">
        <f t="shared" ca="1" si="2"/>
        <v>#NAME?</v>
      </c>
      <c r="AP48" s="95">
        <v>98</v>
      </c>
      <c r="AQ48" s="88" t="e">
        <f t="shared" ca="1" si="3"/>
        <v>#NAME?</v>
      </c>
      <c r="AR48" s="95">
        <v>84</v>
      </c>
      <c r="AS48" s="92" t="e">
        <f t="shared" ca="1" si="4"/>
        <v>#NAME?</v>
      </c>
      <c r="AT48" s="96">
        <v>83</v>
      </c>
      <c r="AU48" s="784" t="e">
        <f t="shared" ca="1" si="5"/>
        <v>#NAME?</v>
      </c>
      <c r="AV48" s="283">
        <v>1210.5</v>
      </c>
      <c r="AW48" s="784" t="e">
        <f t="shared" ca="1" si="6"/>
        <v>#NAME?</v>
      </c>
      <c r="AX48" s="98">
        <v>88</v>
      </c>
      <c r="AY48" s="784" t="e">
        <f t="shared" ca="1" si="7"/>
        <v>#NAME?</v>
      </c>
      <c r="AZ48" s="99">
        <v>580</v>
      </c>
      <c r="BA48" s="785" t="e">
        <f t="shared" ca="1" si="8"/>
        <v>#NAME?</v>
      </c>
      <c r="BC48" s="85" t="s">
        <v>1236</v>
      </c>
      <c r="BD48" s="85"/>
    </row>
    <row r="49" spans="1:56">
      <c r="A49" s="558" t="s">
        <v>3273</v>
      </c>
      <c r="B49" s="615" t="s">
        <v>3416</v>
      </c>
      <c r="C49" s="615" t="s">
        <v>3417</v>
      </c>
      <c r="D49" s="85">
        <v>48</v>
      </c>
      <c r="E49" s="86" t="s">
        <v>1237</v>
      </c>
      <c r="F49" s="628">
        <v>40440</v>
      </c>
      <c r="G49" s="85">
        <v>1</v>
      </c>
      <c r="H49" s="85"/>
      <c r="I49" s="85"/>
      <c r="J49" s="85"/>
      <c r="K49" s="85">
        <v>1</v>
      </c>
      <c r="L49" s="85">
        <v>173</v>
      </c>
      <c r="M49" s="85">
        <v>72</v>
      </c>
      <c r="N49" s="85">
        <v>221</v>
      </c>
      <c r="O49" s="87">
        <v>691</v>
      </c>
      <c r="P49" s="85"/>
      <c r="Q49" s="85">
        <v>1</v>
      </c>
      <c r="R49" s="85"/>
      <c r="S49" s="85">
        <v>1</v>
      </c>
      <c r="T49" s="85"/>
      <c r="U49" s="85">
        <v>1</v>
      </c>
      <c r="V49" s="85"/>
      <c r="W49" s="85"/>
      <c r="X49" s="85">
        <v>1</v>
      </c>
      <c r="Y49" s="85">
        <v>1</v>
      </c>
      <c r="Z49" s="85">
        <v>1</v>
      </c>
      <c r="AA49" s="85"/>
      <c r="AC49" s="615" t="s">
        <v>3412</v>
      </c>
      <c r="AH49" s="85">
        <v>300</v>
      </c>
      <c r="AI49" s="85">
        <v>700</v>
      </c>
      <c r="AJ49" s="265">
        <v>4992</v>
      </c>
      <c r="AK49" s="91" t="e">
        <f t="shared" ca="1" si="0"/>
        <v>#NAME?</v>
      </c>
      <c r="AL49" s="261">
        <v>11786</v>
      </c>
      <c r="AM49" s="88" t="e">
        <f t="shared" ca="1" si="1"/>
        <v>#NAME?</v>
      </c>
      <c r="AN49" s="261">
        <v>3692.5</v>
      </c>
      <c r="AO49" s="88" t="e">
        <f t="shared" ca="1" si="2"/>
        <v>#NAME?</v>
      </c>
      <c r="AP49" s="95">
        <v>158</v>
      </c>
      <c r="AQ49" s="88" t="e">
        <f t="shared" ca="1" si="3"/>
        <v>#NAME?</v>
      </c>
      <c r="AR49" s="95">
        <v>212</v>
      </c>
      <c r="AS49" s="92" t="e">
        <f t="shared" ca="1" si="4"/>
        <v>#NAME?</v>
      </c>
      <c r="AT49" s="96">
        <v>115.5</v>
      </c>
      <c r="AU49" s="784" t="e">
        <f t="shared" ca="1" si="5"/>
        <v>#NAME?</v>
      </c>
      <c r="AV49" s="97">
        <v>740</v>
      </c>
      <c r="AW49" s="784" t="e">
        <f t="shared" ca="1" si="6"/>
        <v>#NAME?</v>
      </c>
      <c r="AX49" s="98">
        <v>110</v>
      </c>
      <c r="AY49" s="784" t="e">
        <f t="shared" ca="1" si="7"/>
        <v>#NAME?</v>
      </c>
      <c r="AZ49" s="504">
        <v>4575.5</v>
      </c>
      <c r="BA49" s="785" t="e">
        <f t="shared" ca="1" si="8"/>
        <v>#NAME?</v>
      </c>
      <c r="BC49" s="85" t="s">
        <v>1238</v>
      </c>
      <c r="BD49" s="85"/>
    </row>
    <row r="50" spans="1:56">
      <c r="A50" s="558" t="s">
        <v>3273</v>
      </c>
      <c r="B50" s="615" t="s">
        <v>3416</v>
      </c>
      <c r="C50" s="615" t="s">
        <v>3417</v>
      </c>
      <c r="D50" s="85">
        <v>49</v>
      </c>
      <c r="E50" s="86" t="s">
        <v>1237</v>
      </c>
      <c r="F50" s="628">
        <v>40440</v>
      </c>
      <c r="G50" s="85"/>
      <c r="H50" s="85">
        <v>1</v>
      </c>
      <c r="I50" s="85"/>
      <c r="J50" s="85"/>
      <c r="K50" s="85">
        <v>1</v>
      </c>
      <c r="L50" s="85">
        <v>165</v>
      </c>
      <c r="M50" s="85">
        <v>71</v>
      </c>
      <c r="N50" s="85">
        <v>216</v>
      </c>
      <c r="O50" s="87">
        <v>603</v>
      </c>
      <c r="P50" s="85"/>
      <c r="Q50" s="85">
        <v>1</v>
      </c>
      <c r="R50" s="85"/>
      <c r="S50" s="85">
        <v>1</v>
      </c>
      <c r="T50" s="85"/>
      <c r="U50" s="85">
        <v>1</v>
      </c>
      <c r="V50" s="85"/>
      <c r="W50" s="85"/>
      <c r="X50" s="85">
        <v>1</v>
      </c>
      <c r="Y50" s="85">
        <v>1</v>
      </c>
      <c r="Z50" s="85">
        <v>1</v>
      </c>
      <c r="AA50" s="85"/>
      <c r="AC50" s="615" t="s">
        <v>3412</v>
      </c>
      <c r="AH50" s="85">
        <v>300</v>
      </c>
      <c r="AI50" s="85">
        <v>800</v>
      </c>
      <c r="AJ50" s="94">
        <v>79.5</v>
      </c>
      <c r="AK50" s="91" t="e">
        <f t="shared" ca="1" si="0"/>
        <v>#NAME?</v>
      </c>
      <c r="AL50" s="95">
        <v>88.5</v>
      </c>
      <c r="AM50" s="88" t="e">
        <f t="shared" ca="1" si="1"/>
        <v>#NAME?</v>
      </c>
      <c r="AN50" s="95">
        <v>86</v>
      </c>
      <c r="AO50" s="88" t="e">
        <f t="shared" ca="1" si="2"/>
        <v>#NAME?</v>
      </c>
      <c r="AP50" s="95">
        <v>73.5</v>
      </c>
      <c r="AQ50" s="88" t="e">
        <f t="shared" ca="1" si="3"/>
        <v>#NAME?</v>
      </c>
      <c r="AR50" s="95">
        <v>76</v>
      </c>
      <c r="AS50" s="92" t="e">
        <f t="shared" ca="1" si="4"/>
        <v>#NAME?</v>
      </c>
      <c r="AT50" s="96">
        <v>87</v>
      </c>
      <c r="AU50" s="784" t="e">
        <f t="shared" ca="1" si="5"/>
        <v>#NAME?</v>
      </c>
      <c r="AV50" s="97">
        <v>284</v>
      </c>
      <c r="AW50" s="784" t="e">
        <f t="shared" ca="1" si="6"/>
        <v>#NAME?</v>
      </c>
      <c r="AX50" s="98">
        <v>66.5</v>
      </c>
      <c r="AY50" s="784" t="e">
        <f t="shared" ca="1" si="7"/>
        <v>#NAME?</v>
      </c>
      <c r="AZ50" s="99">
        <v>1794</v>
      </c>
      <c r="BA50" s="785" t="e">
        <f t="shared" ca="1" si="8"/>
        <v>#NAME?</v>
      </c>
      <c r="BC50" s="85" t="s">
        <v>1239</v>
      </c>
      <c r="BD50" s="85"/>
    </row>
    <row r="51" spans="1:56">
      <c r="A51" s="558" t="s">
        <v>3273</v>
      </c>
      <c r="B51" s="615" t="s">
        <v>3416</v>
      </c>
      <c r="C51" s="615" t="s">
        <v>3417</v>
      </c>
      <c r="D51" s="85">
        <v>50</v>
      </c>
      <c r="E51" s="86" t="s">
        <v>1237</v>
      </c>
      <c r="F51" s="628">
        <v>40440</v>
      </c>
      <c r="G51" s="85"/>
      <c r="H51" s="85">
        <v>1</v>
      </c>
      <c r="I51" s="85"/>
      <c r="J51" s="85"/>
      <c r="K51" s="85">
        <v>1</v>
      </c>
      <c r="L51" s="85">
        <v>171</v>
      </c>
      <c r="M51" s="85">
        <v>71</v>
      </c>
      <c r="N51" s="85">
        <v>221</v>
      </c>
      <c r="O51" s="87">
        <v>655</v>
      </c>
      <c r="P51" s="85"/>
      <c r="Q51" s="85">
        <v>1</v>
      </c>
      <c r="R51" s="85"/>
      <c r="S51" s="85">
        <v>1</v>
      </c>
      <c r="T51" s="85"/>
      <c r="U51" s="85">
        <v>1</v>
      </c>
      <c r="V51" s="85"/>
      <c r="W51" s="85"/>
      <c r="X51" s="85">
        <v>1</v>
      </c>
      <c r="Y51" s="85">
        <v>1</v>
      </c>
      <c r="Z51" s="85">
        <v>1</v>
      </c>
      <c r="AA51" s="85"/>
      <c r="AC51" s="615" t="s">
        <v>3412</v>
      </c>
      <c r="AH51" s="85">
        <v>300</v>
      </c>
      <c r="AI51" s="85">
        <v>700</v>
      </c>
      <c r="AJ51" s="94">
        <v>64</v>
      </c>
      <c r="AK51" s="91" t="e">
        <f t="shared" ca="1" si="0"/>
        <v>#NAME?</v>
      </c>
      <c r="AL51" s="95">
        <v>81.5</v>
      </c>
      <c r="AM51" s="88" t="e">
        <f t="shared" ca="1" si="1"/>
        <v>#NAME?</v>
      </c>
      <c r="AN51" s="95">
        <v>73</v>
      </c>
      <c r="AO51" s="88" t="e">
        <f t="shared" ca="1" si="2"/>
        <v>#NAME?</v>
      </c>
      <c r="AP51" s="95">
        <v>86</v>
      </c>
      <c r="AQ51" s="88" t="e">
        <f t="shared" ca="1" si="3"/>
        <v>#NAME?</v>
      </c>
      <c r="AR51" s="95">
        <v>105.5</v>
      </c>
      <c r="AS51" s="92" t="e">
        <f t="shared" ca="1" si="4"/>
        <v>#NAME?</v>
      </c>
      <c r="AT51" s="96">
        <v>68</v>
      </c>
      <c r="AU51" s="784" t="e">
        <f t="shared" ca="1" si="5"/>
        <v>#NAME?</v>
      </c>
      <c r="AV51" s="97">
        <v>151.5</v>
      </c>
      <c r="AW51" s="784" t="e">
        <f t="shared" ca="1" si="6"/>
        <v>#NAME?</v>
      </c>
      <c r="AX51" s="98">
        <v>65.5</v>
      </c>
      <c r="AY51" s="784" t="e">
        <f t="shared" ca="1" si="7"/>
        <v>#NAME?</v>
      </c>
      <c r="AZ51" s="99">
        <v>3200</v>
      </c>
      <c r="BA51" s="785" t="e">
        <f t="shared" ca="1" si="8"/>
        <v>#NAME?</v>
      </c>
      <c r="BC51" s="85" t="s">
        <v>1240</v>
      </c>
      <c r="BD51" s="85"/>
    </row>
    <row r="52" spans="1:56">
      <c r="A52" s="558" t="s">
        <v>3273</v>
      </c>
      <c r="B52" s="615" t="s">
        <v>3416</v>
      </c>
      <c r="C52" s="615" t="s">
        <v>3417</v>
      </c>
      <c r="D52" s="100">
        <v>51</v>
      </c>
      <c r="E52" s="101" t="s">
        <v>1237</v>
      </c>
      <c r="F52" s="628">
        <v>40440</v>
      </c>
      <c r="G52" s="100">
        <v>1</v>
      </c>
      <c r="H52" s="100"/>
      <c r="I52" s="100"/>
      <c r="J52" s="100"/>
      <c r="K52" s="100">
        <v>1</v>
      </c>
      <c r="L52" s="100">
        <v>174</v>
      </c>
      <c r="M52" s="100">
        <v>72</v>
      </c>
      <c r="N52" s="100">
        <v>218</v>
      </c>
      <c r="O52" s="102">
        <v>725</v>
      </c>
      <c r="P52" s="100"/>
      <c r="Q52" s="100">
        <v>1</v>
      </c>
      <c r="R52" s="100"/>
      <c r="S52" s="100">
        <v>1</v>
      </c>
      <c r="T52" s="100"/>
      <c r="U52" s="100">
        <v>1</v>
      </c>
      <c r="V52" s="100"/>
      <c r="W52" s="100"/>
      <c r="X52" s="100">
        <v>1</v>
      </c>
      <c r="Y52" s="100">
        <v>1</v>
      </c>
      <c r="Z52" s="100"/>
      <c r="AA52" s="100">
        <v>1</v>
      </c>
      <c r="AC52" s="615" t="s">
        <v>3412</v>
      </c>
      <c r="AH52" s="100">
        <v>300</v>
      </c>
      <c r="AI52" s="100">
        <v>800</v>
      </c>
      <c r="AJ52" s="265">
        <v>2455</v>
      </c>
      <c r="AK52" s="91" t="e">
        <f t="shared" ca="1" si="0"/>
        <v>#NAME?</v>
      </c>
      <c r="AL52" s="261">
        <v>6825</v>
      </c>
      <c r="AM52" s="88" t="e">
        <f t="shared" ca="1" si="1"/>
        <v>#NAME?</v>
      </c>
      <c r="AN52" s="261">
        <v>2435</v>
      </c>
      <c r="AO52" s="88" t="e">
        <f t="shared" ca="1" si="2"/>
        <v>#NAME?</v>
      </c>
      <c r="AP52" s="95">
        <v>80</v>
      </c>
      <c r="AQ52" s="88" t="e">
        <f t="shared" ca="1" si="3"/>
        <v>#NAME?</v>
      </c>
      <c r="AR52" s="95">
        <v>91</v>
      </c>
      <c r="AS52" s="92" t="e">
        <f t="shared" ca="1" si="4"/>
        <v>#NAME?</v>
      </c>
      <c r="AT52" s="96">
        <v>82.5</v>
      </c>
      <c r="AU52" s="784" t="e">
        <f t="shared" ca="1" si="5"/>
        <v>#NAME?</v>
      </c>
      <c r="AV52" s="97">
        <v>377.5</v>
      </c>
      <c r="AW52" s="784" t="e">
        <f t="shared" ca="1" si="6"/>
        <v>#NAME?</v>
      </c>
      <c r="AX52" s="98">
        <v>81</v>
      </c>
      <c r="AY52" s="784" t="e">
        <f t="shared" ca="1" si="7"/>
        <v>#NAME?</v>
      </c>
      <c r="AZ52" s="99">
        <v>1583</v>
      </c>
      <c r="BA52" s="785" t="e">
        <f t="shared" ca="1" si="8"/>
        <v>#NAME?</v>
      </c>
      <c r="BC52" s="103" t="s">
        <v>1241</v>
      </c>
      <c r="BD52" s="100" t="s">
        <v>1242</v>
      </c>
    </row>
    <row r="53" spans="1:56">
      <c r="A53" s="558" t="s">
        <v>3273</v>
      </c>
      <c r="B53" s="615" t="s">
        <v>3416</v>
      </c>
      <c r="C53" s="615" t="s">
        <v>3417</v>
      </c>
      <c r="D53" s="85">
        <v>52</v>
      </c>
      <c r="E53" s="86" t="s">
        <v>1237</v>
      </c>
      <c r="F53" s="628">
        <v>40440</v>
      </c>
      <c r="G53" s="84"/>
      <c r="H53" s="84">
        <v>1</v>
      </c>
      <c r="I53" s="84"/>
      <c r="J53" s="84"/>
      <c r="K53" s="85">
        <v>1</v>
      </c>
      <c r="L53" s="84">
        <v>173</v>
      </c>
      <c r="M53" s="84">
        <v>73</v>
      </c>
      <c r="N53" s="84">
        <v>217</v>
      </c>
      <c r="O53" s="105">
        <v>623</v>
      </c>
      <c r="P53" s="84"/>
      <c r="Q53" s="85">
        <v>1</v>
      </c>
      <c r="R53" s="84"/>
      <c r="S53" s="85">
        <v>1</v>
      </c>
      <c r="T53" s="84"/>
      <c r="U53" s="85">
        <v>1</v>
      </c>
      <c r="V53" s="84"/>
      <c r="W53" s="85"/>
      <c r="X53" s="84">
        <v>1</v>
      </c>
      <c r="Y53" s="85">
        <v>1</v>
      </c>
      <c r="Z53" s="85">
        <v>1</v>
      </c>
      <c r="AA53" s="85"/>
      <c r="AC53" s="615" t="s">
        <v>3412</v>
      </c>
      <c r="AH53" s="85">
        <v>300</v>
      </c>
      <c r="AI53" s="85">
        <v>700</v>
      </c>
      <c r="AJ53" s="94">
        <v>886.5</v>
      </c>
      <c r="AK53" s="91" t="e">
        <f t="shared" ca="1" si="0"/>
        <v>#NAME?</v>
      </c>
      <c r="AL53" s="95">
        <v>167</v>
      </c>
      <c r="AM53" s="88" t="e">
        <f t="shared" ca="1" si="1"/>
        <v>#NAME?</v>
      </c>
      <c r="AN53" s="95">
        <v>107</v>
      </c>
      <c r="AO53" s="88" t="e">
        <f t="shared" ca="1" si="2"/>
        <v>#NAME?</v>
      </c>
      <c r="AP53" s="95">
        <v>89.5</v>
      </c>
      <c r="AQ53" s="88" t="e">
        <f t="shared" ca="1" si="3"/>
        <v>#NAME?</v>
      </c>
      <c r="AR53" s="95">
        <v>109</v>
      </c>
      <c r="AS53" s="92" t="e">
        <f t="shared" ca="1" si="4"/>
        <v>#NAME?</v>
      </c>
      <c r="AT53" s="96">
        <v>563</v>
      </c>
      <c r="AU53" s="784" t="e">
        <f t="shared" ca="1" si="5"/>
        <v>#NAME?</v>
      </c>
      <c r="AV53" s="283">
        <v>4581</v>
      </c>
      <c r="AW53" s="784" t="e">
        <f t="shared" ca="1" si="6"/>
        <v>#NAME?</v>
      </c>
      <c r="AX53" s="98">
        <v>558.5</v>
      </c>
      <c r="AY53" s="784" t="e">
        <f t="shared" ca="1" si="7"/>
        <v>#NAME?</v>
      </c>
      <c r="AZ53" s="99">
        <v>1319</v>
      </c>
      <c r="BA53" s="785" t="e">
        <f t="shared" ca="1" si="8"/>
        <v>#NAME?</v>
      </c>
      <c r="BC53" s="84" t="s">
        <v>1243</v>
      </c>
      <c r="BD53" s="84"/>
    </row>
    <row r="54" spans="1:56">
      <c r="A54" s="558" t="s">
        <v>3273</v>
      </c>
      <c r="B54" s="615" t="s">
        <v>3416</v>
      </c>
      <c r="C54" s="615" t="s">
        <v>3417</v>
      </c>
      <c r="D54" s="85">
        <v>53</v>
      </c>
      <c r="E54" s="86" t="s">
        <v>1237</v>
      </c>
      <c r="F54" s="628">
        <v>40440</v>
      </c>
      <c r="G54" s="84"/>
      <c r="H54" s="84">
        <v>1</v>
      </c>
      <c r="I54" s="84"/>
      <c r="J54" s="84"/>
      <c r="K54" s="85">
        <v>1</v>
      </c>
      <c r="L54" s="84">
        <v>172</v>
      </c>
      <c r="M54" s="84">
        <v>71</v>
      </c>
      <c r="N54" s="84">
        <v>221</v>
      </c>
      <c r="O54" s="105">
        <v>646</v>
      </c>
      <c r="P54" s="84"/>
      <c r="Q54" s="85">
        <v>1</v>
      </c>
      <c r="R54" s="84"/>
      <c r="S54" s="85">
        <v>1</v>
      </c>
      <c r="T54" s="84"/>
      <c r="U54" s="85">
        <v>1</v>
      </c>
      <c r="V54" s="84"/>
      <c r="W54" s="85"/>
      <c r="X54" s="84">
        <v>1</v>
      </c>
      <c r="Y54" s="85">
        <v>1</v>
      </c>
      <c r="Z54" s="85"/>
      <c r="AA54" s="85">
        <v>1</v>
      </c>
      <c r="AC54" s="615" t="s">
        <v>3412</v>
      </c>
      <c r="AH54" s="85">
        <v>300</v>
      </c>
      <c r="AI54" s="85">
        <v>800</v>
      </c>
      <c r="AJ54" s="94">
        <v>143</v>
      </c>
      <c r="AK54" s="91" t="e">
        <f t="shared" ca="1" si="0"/>
        <v>#NAME?</v>
      </c>
      <c r="AL54" s="95">
        <v>196</v>
      </c>
      <c r="AM54" s="88" t="e">
        <f t="shared" ca="1" si="1"/>
        <v>#NAME?</v>
      </c>
      <c r="AN54" s="95">
        <v>153</v>
      </c>
      <c r="AO54" s="88" t="e">
        <f t="shared" ca="1" si="2"/>
        <v>#NAME?</v>
      </c>
      <c r="AP54" s="95">
        <v>226</v>
      </c>
      <c r="AQ54" s="88" t="e">
        <f t="shared" ca="1" si="3"/>
        <v>#NAME?</v>
      </c>
      <c r="AR54" s="95">
        <v>208</v>
      </c>
      <c r="AS54" s="92" t="e">
        <f t="shared" ca="1" si="4"/>
        <v>#NAME?</v>
      </c>
      <c r="AT54" s="96">
        <v>134</v>
      </c>
      <c r="AU54" s="784" t="e">
        <f t="shared" ca="1" si="5"/>
        <v>#NAME?</v>
      </c>
      <c r="AV54" s="97">
        <v>412.5</v>
      </c>
      <c r="AW54" s="784" t="e">
        <f t="shared" ca="1" si="6"/>
        <v>#NAME?</v>
      </c>
      <c r="AX54" s="98">
        <v>155.5</v>
      </c>
      <c r="AY54" s="784" t="e">
        <f t="shared" ca="1" si="7"/>
        <v>#NAME?</v>
      </c>
      <c r="AZ54" s="99">
        <v>3695</v>
      </c>
      <c r="BA54" s="785" t="e">
        <f t="shared" ca="1" si="8"/>
        <v>#NAME?</v>
      </c>
      <c r="BC54" s="84" t="s">
        <v>1244</v>
      </c>
      <c r="BD54" s="84"/>
    </row>
    <row r="55" spans="1:56">
      <c r="A55" s="558" t="s">
        <v>3273</v>
      </c>
      <c r="B55" s="615" t="s">
        <v>3416</v>
      </c>
      <c r="C55" s="615" t="s">
        <v>3417</v>
      </c>
      <c r="D55" s="85">
        <v>54</v>
      </c>
      <c r="E55" s="86" t="s">
        <v>1237</v>
      </c>
      <c r="F55" s="628">
        <v>40440</v>
      </c>
      <c r="G55" s="84"/>
      <c r="H55" s="84">
        <v>1</v>
      </c>
      <c r="I55" s="84"/>
      <c r="J55" s="84"/>
      <c r="K55" s="85">
        <v>1</v>
      </c>
      <c r="L55" s="84">
        <v>170</v>
      </c>
      <c r="M55" s="84">
        <v>72</v>
      </c>
      <c r="N55" s="84">
        <v>218</v>
      </c>
      <c r="O55" s="105">
        <v>536</v>
      </c>
      <c r="P55" s="84"/>
      <c r="Q55" s="85">
        <v>1</v>
      </c>
      <c r="R55" s="84"/>
      <c r="S55" s="85">
        <v>1</v>
      </c>
      <c r="T55" s="84"/>
      <c r="U55" s="85">
        <v>1</v>
      </c>
      <c r="V55" s="84"/>
      <c r="W55" s="85">
        <v>1</v>
      </c>
      <c r="X55" s="84"/>
      <c r="Y55" s="85">
        <v>1</v>
      </c>
      <c r="Z55" s="85"/>
      <c r="AA55" s="85">
        <v>1</v>
      </c>
      <c r="AC55" s="615" t="s">
        <v>3412</v>
      </c>
      <c r="AH55" s="85">
        <v>300</v>
      </c>
      <c r="AI55" s="85">
        <v>800</v>
      </c>
      <c r="AJ55" s="265">
        <v>2680.5</v>
      </c>
      <c r="AK55" s="91" t="e">
        <f t="shared" ca="1" si="0"/>
        <v>#NAME?</v>
      </c>
      <c r="AL55" s="261">
        <v>10090</v>
      </c>
      <c r="AM55" s="88" t="e">
        <f t="shared" ca="1" si="1"/>
        <v>#NAME?</v>
      </c>
      <c r="AN55" s="261">
        <v>2326</v>
      </c>
      <c r="AO55" s="88" t="e">
        <f t="shared" ca="1" si="2"/>
        <v>#NAME?</v>
      </c>
      <c r="AP55" s="95">
        <v>96.5</v>
      </c>
      <c r="AQ55" s="88" t="e">
        <f t="shared" ca="1" si="3"/>
        <v>#NAME?</v>
      </c>
      <c r="AR55" s="95">
        <v>117</v>
      </c>
      <c r="AS55" s="92" t="e">
        <f t="shared" ca="1" si="4"/>
        <v>#NAME?</v>
      </c>
      <c r="AT55" s="96">
        <v>509</v>
      </c>
      <c r="AU55" s="784" t="e">
        <f t="shared" ca="1" si="5"/>
        <v>#NAME?</v>
      </c>
      <c r="AV55" s="97">
        <v>151</v>
      </c>
      <c r="AW55" s="784" t="e">
        <f t="shared" ca="1" si="6"/>
        <v>#NAME?</v>
      </c>
      <c r="AX55" s="98">
        <v>123.5</v>
      </c>
      <c r="AY55" s="784" t="e">
        <f t="shared" ca="1" si="7"/>
        <v>#NAME?</v>
      </c>
      <c r="AZ55" s="99">
        <v>1724.5</v>
      </c>
      <c r="BA55" s="785" t="e">
        <f t="shared" ca="1" si="8"/>
        <v>#NAME?</v>
      </c>
      <c r="BC55" s="84" t="s">
        <v>1245</v>
      </c>
      <c r="BD55" s="84"/>
    </row>
    <row r="56" spans="1:56">
      <c r="A56" s="558" t="s">
        <v>3273</v>
      </c>
      <c r="B56" s="615" t="s">
        <v>3416</v>
      </c>
      <c r="C56" s="615" t="s">
        <v>3417</v>
      </c>
      <c r="D56" s="85">
        <v>55</v>
      </c>
      <c r="E56" s="86" t="s">
        <v>1237</v>
      </c>
      <c r="F56" s="628">
        <v>40440</v>
      </c>
      <c r="G56" s="84">
        <v>1</v>
      </c>
      <c r="H56" s="84"/>
      <c r="I56" s="84"/>
      <c r="J56" s="84"/>
      <c r="K56" s="85">
        <v>1</v>
      </c>
      <c r="L56" s="84">
        <v>171</v>
      </c>
      <c r="M56" s="84">
        <v>74</v>
      </c>
      <c r="N56" s="84">
        <v>228</v>
      </c>
      <c r="O56" s="105">
        <v>728</v>
      </c>
      <c r="P56" s="84"/>
      <c r="Q56" s="85">
        <v>1</v>
      </c>
      <c r="R56" s="84"/>
      <c r="S56" s="85">
        <v>1</v>
      </c>
      <c r="T56" s="84"/>
      <c r="U56" s="85">
        <v>1</v>
      </c>
      <c r="V56" s="84"/>
      <c r="W56" s="85"/>
      <c r="X56" s="84">
        <v>1</v>
      </c>
      <c r="Y56" s="85">
        <v>1</v>
      </c>
      <c r="Z56" s="85"/>
      <c r="AA56" s="85">
        <v>1</v>
      </c>
      <c r="AC56" s="615" t="s">
        <v>3412</v>
      </c>
      <c r="AH56" s="85">
        <v>300</v>
      </c>
      <c r="AI56" s="85">
        <v>700</v>
      </c>
      <c r="AJ56" s="265">
        <v>1594</v>
      </c>
      <c r="AK56" s="91" t="e">
        <f t="shared" ca="1" si="0"/>
        <v>#NAME?</v>
      </c>
      <c r="AL56" s="261">
        <v>6467</v>
      </c>
      <c r="AM56" s="88" t="e">
        <f t="shared" ca="1" si="1"/>
        <v>#NAME?</v>
      </c>
      <c r="AN56" s="261">
        <v>1825</v>
      </c>
      <c r="AO56" s="88" t="e">
        <f t="shared" ca="1" si="2"/>
        <v>#NAME?</v>
      </c>
      <c r="AP56" s="261">
        <v>1163</v>
      </c>
      <c r="AQ56" s="88" t="e">
        <f t="shared" ca="1" si="3"/>
        <v>#NAME?</v>
      </c>
      <c r="AR56" s="261">
        <v>1335</v>
      </c>
      <c r="AS56" s="92" t="e">
        <f t="shared" ca="1" si="4"/>
        <v>#NAME?</v>
      </c>
      <c r="AT56" s="96">
        <v>225</v>
      </c>
      <c r="AU56" s="784" t="e">
        <f t="shared" ca="1" si="5"/>
        <v>#NAME?</v>
      </c>
      <c r="AV56" s="97">
        <v>328</v>
      </c>
      <c r="AW56" s="784" t="e">
        <f t="shared" ca="1" si="6"/>
        <v>#NAME?</v>
      </c>
      <c r="AX56" s="98">
        <v>158</v>
      </c>
      <c r="AY56" s="784" t="e">
        <f t="shared" ca="1" si="7"/>
        <v>#NAME?</v>
      </c>
      <c r="AZ56" s="99">
        <v>2912</v>
      </c>
      <c r="BA56" s="785" t="e">
        <f t="shared" ca="1" si="8"/>
        <v>#NAME?</v>
      </c>
      <c r="BC56" s="84" t="s">
        <v>1246</v>
      </c>
      <c r="BD56" s="84"/>
    </row>
    <row r="57" spans="1:56">
      <c r="A57" s="558" t="s">
        <v>3273</v>
      </c>
      <c r="B57" s="615" t="s">
        <v>3416</v>
      </c>
      <c r="C57" s="615" t="s">
        <v>3417</v>
      </c>
      <c r="D57" s="85">
        <v>56</v>
      </c>
      <c r="E57" s="86" t="s">
        <v>1237</v>
      </c>
      <c r="F57" s="628">
        <v>40440</v>
      </c>
      <c r="G57" s="84"/>
      <c r="H57" s="84">
        <v>1</v>
      </c>
      <c r="I57" s="84"/>
      <c r="J57" s="84">
        <v>1</v>
      </c>
      <c r="K57" s="84"/>
      <c r="L57" s="84">
        <v>155</v>
      </c>
      <c r="M57" s="84">
        <v>67</v>
      </c>
      <c r="N57" s="84">
        <v>192</v>
      </c>
      <c r="O57" s="105">
        <v>357</v>
      </c>
      <c r="P57" s="84"/>
      <c r="Q57" s="85">
        <v>1</v>
      </c>
      <c r="R57" s="84"/>
      <c r="S57" s="85">
        <v>1</v>
      </c>
      <c r="T57" s="84"/>
      <c r="U57" s="85">
        <v>1</v>
      </c>
      <c r="V57" s="84"/>
      <c r="W57" s="85">
        <v>1</v>
      </c>
      <c r="X57" s="84"/>
      <c r="Y57" s="85">
        <v>1</v>
      </c>
      <c r="Z57" s="85"/>
      <c r="AA57" s="85">
        <v>1</v>
      </c>
      <c r="AC57" s="615" t="s">
        <v>3412</v>
      </c>
      <c r="AH57" s="85">
        <v>300</v>
      </c>
      <c r="AI57" s="85">
        <v>1000</v>
      </c>
      <c r="AJ57" s="94">
        <v>84.5</v>
      </c>
      <c r="AK57" s="91" t="e">
        <f t="shared" ca="1" si="0"/>
        <v>#NAME?</v>
      </c>
      <c r="AL57" s="95">
        <v>82</v>
      </c>
      <c r="AM57" s="88" t="e">
        <f t="shared" ca="1" si="1"/>
        <v>#NAME?</v>
      </c>
      <c r="AN57" s="95">
        <v>83</v>
      </c>
      <c r="AO57" s="88" t="e">
        <f t="shared" ca="1" si="2"/>
        <v>#NAME?</v>
      </c>
      <c r="AP57" s="95">
        <v>72</v>
      </c>
      <c r="AQ57" s="88" t="e">
        <f t="shared" ca="1" si="3"/>
        <v>#NAME?</v>
      </c>
      <c r="AR57" s="95">
        <v>80</v>
      </c>
      <c r="AS57" s="92" t="e">
        <f t="shared" ca="1" si="4"/>
        <v>#NAME?</v>
      </c>
      <c r="AT57" s="96">
        <v>68</v>
      </c>
      <c r="AU57" s="784" t="e">
        <f t="shared" ca="1" si="5"/>
        <v>#NAME?</v>
      </c>
      <c r="AV57" s="97">
        <v>100</v>
      </c>
      <c r="AW57" s="784" t="e">
        <f t="shared" ca="1" si="6"/>
        <v>#NAME?</v>
      </c>
      <c r="AX57" s="98">
        <v>62</v>
      </c>
      <c r="AY57" s="784" t="e">
        <f t="shared" ca="1" si="7"/>
        <v>#NAME?</v>
      </c>
      <c r="AZ57" s="99">
        <v>462</v>
      </c>
      <c r="BA57" s="785" t="e">
        <f t="shared" ca="1" si="8"/>
        <v>#NAME?</v>
      </c>
      <c r="BC57" s="84" t="s">
        <v>1247</v>
      </c>
      <c r="BD57" s="84"/>
    </row>
    <row r="58" spans="1:56">
      <c r="A58" s="558" t="s">
        <v>3273</v>
      </c>
      <c r="B58" s="615" t="s">
        <v>3416</v>
      </c>
      <c r="C58" s="615" t="s">
        <v>3417</v>
      </c>
      <c r="D58" s="85">
        <v>57</v>
      </c>
      <c r="E58" s="86" t="s">
        <v>1237</v>
      </c>
      <c r="F58" s="628">
        <v>40440</v>
      </c>
      <c r="G58" s="84"/>
      <c r="H58" s="84">
        <v>1</v>
      </c>
      <c r="I58" s="84"/>
      <c r="J58" s="84"/>
      <c r="K58" s="84">
        <v>1</v>
      </c>
      <c r="L58" s="84">
        <v>168</v>
      </c>
      <c r="M58" s="84">
        <v>69</v>
      </c>
      <c r="N58" s="84">
        <v>216</v>
      </c>
      <c r="O58" s="105">
        <v>573</v>
      </c>
      <c r="P58" s="84"/>
      <c r="Q58" s="85">
        <v>1</v>
      </c>
      <c r="R58" s="84"/>
      <c r="S58" s="85">
        <v>1</v>
      </c>
      <c r="T58" s="84"/>
      <c r="U58" s="85">
        <v>1</v>
      </c>
      <c r="V58" s="84"/>
      <c r="W58" s="84">
        <v>1</v>
      </c>
      <c r="X58" s="84"/>
      <c r="Y58" s="85">
        <v>1</v>
      </c>
      <c r="Z58" s="85">
        <v>1</v>
      </c>
      <c r="AA58" s="85"/>
      <c r="AC58" s="615" t="s">
        <v>3412</v>
      </c>
      <c r="AH58" s="85">
        <v>300</v>
      </c>
      <c r="AI58" s="85">
        <v>900</v>
      </c>
      <c r="AJ58" s="94">
        <v>73</v>
      </c>
      <c r="AK58" s="91" t="e">
        <f t="shared" ca="1" si="0"/>
        <v>#NAME?</v>
      </c>
      <c r="AL58" s="95">
        <v>88</v>
      </c>
      <c r="AM58" s="88" t="e">
        <f t="shared" ca="1" si="1"/>
        <v>#NAME?</v>
      </c>
      <c r="AN58" s="95">
        <v>89</v>
      </c>
      <c r="AO58" s="88" t="e">
        <f t="shared" ca="1" si="2"/>
        <v>#NAME?</v>
      </c>
      <c r="AP58" s="95">
        <v>159</v>
      </c>
      <c r="AQ58" s="88" t="e">
        <f t="shared" ca="1" si="3"/>
        <v>#NAME?</v>
      </c>
      <c r="AR58" s="95">
        <v>111.5</v>
      </c>
      <c r="AS58" s="92" t="e">
        <f t="shared" ca="1" si="4"/>
        <v>#NAME?</v>
      </c>
      <c r="AT58" s="96">
        <v>103</v>
      </c>
      <c r="AU58" s="784" t="e">
        <f t="shared" ca="1" si="5"/>
        <v>#NAME?</v>
      </c>
      <c r="AV58" s="97">
        <v>138</v>
      </c>
      <c r="AW58" s="784" t="e">
        <f t="shared" ca="1" si="6"/>
        <v>#NAME?</v>
      </c>
      <c r="AX58" s="98">
        <v>82</v>
      </c>
      <c r="AY58" s="784" t="e">
        <f t="shared" ca="1" si="7"/>
        <v>#NAME?</v>
      </c>
      <c r="AZ58" s="99">
        <v>1019.5</v>
      </c>
      <c r="BA58" s="785" t="e">
        <f t="shared" ca="1" si="8"/>
        <v>#NAME?</v>
      </c>
      <c r="BC58" s="84" t="s">
        <v>1248</v>
      </c>
      <c r="BD58" s="84"/>
    </row>
    <row r="59" spans="1:56">
      <c r="A59" s="558" t="s">
        <v>3273</v>
      </c>
      <c r="B59" s="615" t="s">
        <v>3416</v>
      </c>
      <c r="C59" s="615" t="s">
        <v>3417</v>
      </c>
      <c r="D59" s="100">
        <v>58</v>
      </c>
      <c r="E59" s="101" t="s">
        <v>1249</v>
      </c>
      <c r="F59" s="628">
        <v>40441</v>
      </c>
      <c r="G59" s="100">
        <v>1</v>
      </c>
      <c r="H59" s="100"/>
      <c r="I59" s="100"/>
      <c r="J59" s="100"/>
      <c r="K59" s="100">
        <v>1</v>
      </c>
      <c r="L59" s="100">
        <v>171</v>
      </c>
      <c r="M59" s="100">
        <v>71</v>
      </c>
      <c r="N59" s="100">
        <v>220</v>
      </c>
      <c r="O59" s="102">
        <v>649</v>
      </c>
      <c r="P59" s="100"/>
      <c r="Q59" s="100">
        <v>1</v>
      </c>
      <c r="R59" s="100"/>
      <c r="S59" s="100">
        <v>1</v>
      </c>
      <c r="T59" s="100"/>
      <c r="U59" s="100">
        <v>1</v>
      </c>
      <c r="V59" s="100"/>
      <c r="W59" s="100"/>
      <c r="X59" s="100">
        <v>1</v>
      </c>
      <c r="Y59" s="85">
        <v>1</v>
      </c>
      <c r="Z59" s="85"/>
      <c r="AA59" s="85">
        <v>1</v>
      </c>
      <c r="AC59" s="615" t="s">
        <v>3412</v>
      </c>
      <c r="AH59" s="85">
        <v>300</v>
      </c>
      <c r="AI59" s="85">
        <v>600</v>
      </c>
      <c r="AJ59" s="94">
        <v>81</v>
      </c>
      <c r="AK59" s="91" t="e">
        <f t="shared" ca="1" si="0"/>
        <v>#NAME?</v>
      </c>
      <c r="AL59" s="95">
        <v>73</v>
      </c>
      <c r="AM59" s="88" t="e">
        <f t="shared" ca="1" si="1"/>
        <v>#NAME?</v>
      </c>
      <c r="AN59" s="95">
        <v>125</v>
      </c>
      <c r="AO59" s="88" t="e">
        <f t="shared" ca="1" si="2"/>
        <v>#NAME?</v>
      </c>
      <c r="AP59" s="95">
        <v>108.5</v>
      </c>
      <c r="AQ59" s="88" t="e">
        <f t="shared" ca="1" si="3"/>
        <v>#NAME?</v>
      </c>
      <c r="AR59" s="95">
        <v>122</v>
      </c>
      <c r="AS59" s="92" t="e">
        <f t="shared" ca="1" si="4"/>
        <v>#NAME?</v>
      </c>
      <c r="AT59" s="96">
        <v>110</v>
      </c>
      <c r="AU59" s="784" t="e">
        <f t="shared" ca="1" si="5"/>
        <v>#NAME?</v>
      </c>
      <c r="AV59" s="97">
        <v>220</v>
      </c>
      <c r="AW59" s="784" t="e">
        <f t="shared" ca="1" si="6"/>
        <v>#NAME?</v>
      </c>
      <c r="AX59" s="98">
        <v>96.5</v>
      </c>
      <c r="AY59" s="784" t="e">
        <f t="shared" ca="1" si="7"/>
        <v>#NAME?</v>
      </c>
      <c r="AZ59" s="99">
        <v>1378</v>
      </c>
      <c r="BA59" s="785" t="e">
        <f t="shared" ca="1" si="8"/>
        <v>#NAME?</v>
      </c>
      <c r="BC59" s="103" t="s">
        <v>623</v>
      </c>
      <c r="BD59" s="100" t="s">
        <v>1250</v>
      </c>
    </row>
    <row r="60" spans="1:56">
      <c r="A60" s="558" t="s">
        <v>3273</v>
      </c>
      <c r="B60" s="615" t="s">
        <v>3416</v>
      </c>
      <c r="C60" s="615" t="s">
        <v>3417</v>
      </c>
      <c r="D60" s="85">
        <v>59</v>
      </c>
      <c r="E60" s="86" t="s">
        <v>1249</v>
      </c>
      <c r="F60" s="628">
        <v>40441</v>
      </c>
      <c r="G60" s="84">
        <v>1</v>
      </c>
      <c r="H60" s="84"/>
      <c r="I60" s="84"/>
      <c r="J60" s="84"/>
      <c r="K60" s="84">
        <v>1</v>
      </c>
      <c r="L60" s="84">
        <v>173</v>
      </c>
      <c r="M60" s="84">
        <v>72</v>
      </c>
      <c r="N60" s="84">
        <v>218</v>
      </c>
      <c r="O60" s="105">
        <v>653</v>
      </c>
      <c r="P60" s="84"/>
      <c r="Q60" s="85">
        <v>1</v>
      </c>
      <c r="R60" s="84"/>
      <c r="S60" s="85">
        <v>1</v>
      </c>
      <c r="T60" s="84"/>
      <c r="U60" s="85">
        <v>1</v>
      </c>
      <c r="V60" s="84"/>
      <c r="W60" s="84"/>
      <c r="X60" s="84">
        <v>1</v>
      </c>
      <c r="Y60" s="85">
        <v>1</v>
      </c>
      <c r="Z60" s="85">
        <v>1</v>
      </c>
      <c r="AA60" s="85"/>
      <c r="AC60" s="615" t="s">
        <v>3412</v>
      </c>
      <c r="AH60" s="85">
        <v>300</v>
      </c>
      <c r="AI60" s="85">
        <v>900</v>
      </c>
      <c r="AJ60" s="94">
        <v>71.5</v>
      </c>
      <c r="AK60" s="91" t="e">
        <f t="shared" ca="1" si="0"/>
        <v>#NAME?</v>
      </c>
      <c r="AL60" s="95">
        <v>78</v>
      </c>
      <c r="AM60" s="88" t="e">
        <f t="shared" ca="1" si="1"/>
        <v>#NAME?</v>
      </c>
      <c r="AN60" s="95">
        <v>82</v>
      </c>
      <c r="AO60" s="88" t="e">
        <f t="shared" ca="1" si="2"/>
        <v>#NAME?</v>
      </c>
      <c r="AP60" s="95">
        <v>96</v>
      </c>
      <c r="AQ60" s="88" t="e">
        <f t="shared" ca="1" si="3"/>
        <v>#NAME?</v>
      </c>
      <c r="AR60" s="95">
        <v>93</v>
      </c>
      <c r="AS60" s="92" t="e">
        <f t="shared" ca="1" si="4"/>
        <v>#NAME?</v>
      </c>
      <c r="AT60" s="96">
        <v>68.5</v>
      </c>
      <c r="AU60" s="784" t="e">
        <f t="shared" ca="1" si="5"/>
        <v>#NAME?</v>
      </c>
      <c r="AV60" s="97">
        <v>302</v>
      </c>
      <c r="AW60" s="784" t="e">
        <f t="shared" ca="1" si="6"/>
        <v>#NAME?</v>
      </c>
      <c r="AX60" s="98">
        <v>76</v>
      </c>
      <c r="AY60" s="784" t="e">
        <f t="shared" ca="1" si="7"/>
        <v>#NAME?</v>
      </c>
      <c r="AZ60" s="99">
        <v>2171</v>
      </c>
      <c r="BA60" s="785" t="e">
        <f t="shared" ca="1" si="8"/>
        <v>#NAME?</v>
      </c>
      <c r="BC60" s="84" t="s">
        <v>1251</v>
      </c>
      <c r="BD60" s="84"/>
    </row>
    <row r="61" spans="1:56">
      <c r="A61" s="558" t="s">
        <v>3273</v>
      </c>
      <c r="B61" s="615" t="s">
        <v>3416</v>
      </c>
      <c r="C61" s="615" t="s">
        <v>3417</v>
      </c>
      <c r="D61" s="85">
        <v>60</v>
      </c>
      <c r="E61" s="86" t="s">
        <v>1249</v>
      </c>
      <c r="F61" s="628">
        <v>40441</v>
      </c>
      <c r="G61" s="84"/>
      <c r="H61" s="84">
        <v>1</v>
      </c>
      <c r="I61" s="84"/>
      <c r="J61" s="84"/>
      <c r="K61" s="84">
        <v>1</v>
      </c>
      <c r="L61" s="84">
        <v>168</v>
      </c>
      <c r="M61" s="84">
        <v>72</v>
      </c>
      <c r="N61" s="84">
        <v>217</v>
      </c>
      <c r="O61" s="105">
        <v>670</v>
      </c>
      <c r="P61" s="84"/>
      <c r="Q61" s="85">
        <v>1</v>
      </c>
      <c r="R61" s="84"/>
      <c r="S61" s="85">
        <v>1</v>
      </c>
      <c r="T61" s="84"/>
      <c r="U61" s="85">
        <v>1</v>
      </c>
      <c r="V61" s="84"/>
      <c r="W61" s="84"/>
      <c r="X61" s="84">
        <v>1</v>
      </c>
      <c r="Y61" s="85">
        <v>1</v>
      </c>
      <c r="Z61" s="85">
        <v>1</v>
      </c>
      <c r="AA61" s="85"/>
      <c r="AC61" s="615" t="s">
        <v>3412</v>
      </c>
      <c r="AH61" s="85">
        <v>300</v>
      </c>
      <c r="AI61" s="85">
        <v>1000</v>
      </c>
      <c r="AJ61" s="94">
        <v>118.5</v>
      </c>
      <c r="AK61" s="91" t="e">
        <f t="shared" ca="1" si="0"/>
        <v>#NAME?</v>
      </c>
      <c r="AL61" s="95">
        <v>103</v>
      </c>
      <c r="AM61" s="88" t="e">
        <f t="shared" ca="1" si="1"/>
        <v>#NAME?</v>
      </c>
      <c r="AN61" s="95">
        <v>94</v>
      </c>
      <c r="AO61" s="88" t="e">
        <f t="shared" ca="1" si="2"/>
        <v>#NAME?</v>
      </c>
      <c r="AP61" s="95">
        <v>116</v>
      </c>
      <c r="AQ61" s="88" t="e">
        <f t="shared" ca="1" si="3"/>
        <v>#NAME?</v>
      </c>
      <c r="AR61" s="95">
        <v>109.5</v>
      </c>
      <c r="AS61" s="92" t="e">
        <f t="shared" ca="1" si="4"/>
        <v>#NAME?</v>
      </c>
      <c r="AT61" s="96">
        <v>88</v>
      </c>
      <c r="AU61" s="784" t="e">
        <f t="shared" ca="1" si="5"/>
        <v>#NAME?</v>
      </c>
      <c r="AV61" s="97">
        <v>462.5</v>
      </c>
      <c r="AW61" s="784" t="e">
        <f t="shared" ca="1" si="6"/>
        <v>#NAME?</v>
      </c>
      <c r="AX61" s="98">
        <v>96</v>
      </c>
      <c r="AY61" s="784" t="e">
        <f t="shared" ca="1" si="7"/>
        <v>#NAME?</v>
      </c>
      <c r="AZ61" s="99">
        <v>909</v>
      </c>
      <c r="BA61" s="785" t="e">
        <f t="shared" ca="1" si="8"/>
        <v>#NAME?</v>
      </c>
      <c r="BC61" s="84" t="s">
        <v>1252</v>
      </c>
      <c r="BD61" s="84"/>
    </row>
    <row r="62" spans="1:56">
      <c r="A62" s="558" t="s">
        <v>3273</v>
      </c>
      <c r="B62" s="615" t="s">
        <v>3416</v>
      </c>
      <c r="C62" s="615" t="s">
        <v>3417</v>
      </c>
      <c r="D62" s="100">
        <v>61</v>
      </c>
      <c r="E62" s="101" t="s">
        <v>1249</v>
      </c>
      <c r="F62" s="628">
        <v>40441</v>
      </c>
      <c r="G62" s="100">
        <v>1</v>
      </c>
      <c r="H62" s="100"/>
      <c r="I62" s="100"/>
      <c r="J62" s="100"/>
      <c r="K62" s="100">
        <v>1</v>
      </c>
      <c r="L62" s="100">
        <v>162</v>
      </c>
      <c r="M62" s="100">
        <v>69</v>
      </c>
      <c r="N62" s="100">
        <v>198</v>
      </c>
      <c r="O62" s="102">
        <v>454</v>
      </c>
      <c r="P62" s="100"/>
      <c r="Q62" s="100">
        <v>1</v>
      </c>
      <c r="R62" s="100"/>
      <c r="S62" s="100">
        <v>1</v>
      </c>
      <c r="T62" s="100"/>
      <c r="U62" s="100">
        <v>1</v>
      </c>
      <c r="V62" s="100"/>
      <c r="W62" s="100">
        <v>1</v>
      </c>
      <c r="X62" s="100"/>
      <c r="Y62" s="100">
        <v>1</v>
      </c>
      <c r="Z62" s="100">
        <v>1</v>
      </c>
      <c r="AA62" s="100"/>
      <c r="AC62" s="615" t="s">
        <v>3412</v>
      </c>
      <c r="AH62" s="100">
        <v>300</v>
      </c>
      <c r="AI62" s="100">
        <v>1100</v>
      </c>
      <c r="AJ62" s="94">
        <v>809.5</v>
      </c>
      <c r="AK62" s="91" t="e">
        <f t="shared" ca="1" si="0"/>
        <v>#NAME?</v>
      </c>
      <c r="AL62" s="95">
        <v>355.5</v>
      </c>
      <c r="AM62" s="88" t="e">
        <f t="shared" ca="1" si="1"/>
        <v>#NAME?</v>
      </c>
      <c r="AN62" s="95">
        <v>193</v>
      </c>
      <c r="AO62" s="88" t="e">
        <f t="shared" ca="1" si="2"/>
        <v>#NAME?</v>
      </c>
      <c r="AP62" s="95">
        <v>78.5</v>
      </c>
      <c r="AQ62" s="88" t="e">
        <f t="shared" ca="1" si="3"/>
        <v>#NAME?</v>
      </c>
      <c r="AR62" s="95">
        <v>97.5</v>
      </c>
      <c r="AS62" s="92" t="e">
        <f t="shared" ca="1" si="4"/>
        <v>#NAME?</v>
      </c>
      <c r="AT62" s="96">
        <v>105</v>
      </c>
      <c r="AU62" s="784" t="e">
        <f t="shared" ca="1" si="5"/>
        <v>#NAME?</v>
      </c>
      <c r="AV62" s="97">
        <v>997</v>
      </c>
      <c r="AW62" s="784" t="e">
        <f t="shared" ca="1" si="6"/>
        <v>#NAME?</v>
      </c>
      <c r="AX62" s="98">
        <v>391</v>
      </c>
      <c r="AY62" s="784" t="e">
        <f t="shared" ca="1" si="7"/>
        <v>#NAME?</v>
      </c>
      <c r="AZ62" s="99">
        <v>372</v>
      </c>
      <c r="BA62" s="785" t="e">
        <f t="shared" ca="1" si="8"/>
        <v>#NAME?</v>
      </c>
      <c r="BC62" s="100" t="s">
        <v>1253</v>
      </c>
      <c r="BD62" s="100" t="s">
        <v>1254</v>
      </c>
    </row>
    <row r="63" spans="1:56">
      <c r="A63" s="558" t="s">
        <v>3273</v>
      </c>
      <c r="B63" s="615" t="s">
        <v>3416</v>
      </c>
      <c r="C63" s="615" t="s">
        <v>3417</v>
      </c>
      <c r="D63" s="85">
        <v>62</v>
      </c>
      <c r="E63" s="86" t="s">
        <v>1249</v>
      </c>
      <c r="F63" s="628">
        <v>40441</v>
      </c>
      <c r="G63" s="84">
        <v>1</v>
      </c>
      <c r="H63" s="84"/>
      <c r="I63" s="84"/>
      <c r="J63" s="84"/>
      <c r="K63" s="84">
        <v>1</v>
      </c>
      <c r="L63" s="84">
        <v>173</v>
      </c>
      <c r="M63" s="84">
        <v>72</v>
      </c>
      <c r="N63" s="84">
        <v>220</v>
      </c>
      <c r="O63" s="105">
        <v>701</v>
      </c>
      <c r="P63" s="84"/>
      <c r="Q63" s="85">
        <v>1</v>
      </c>
      <c r="R63" s="84"/>
      <c r="S63" s="85">
        <v>1</v>
      </c>
      <c r="T63" s="84"/>
      <c r="U63" s="85">
        <v>1</v>
      </c>
      <c r="V63" s="84"/>
      <c r="W63" s="84"/>
      <c r="X63" s="84">
        <v>1</v>
      </c>
      <c r="Y63" s="85">
        <v>1</v>
      </c>
      <c r="Z63" s="85">
        <v>1</v>
      </c>
      <c r="AA63" s="85"/>
      <c r="AC63" s="615" t="s">
        <v>3412</v>
      </c>
      <c r="AH63" s="85">
        <v>300</v>
      </c>
      <c r="AI63" s="85">
        <v>1000</v>
      </c>
      <c r="AJ63" s="265">
        <v>4527</v>
      </c>
      <c r="AK63" s="91" t="e">
        <f t="shared" ca="1" si="0"/>
        <v>#NAME?</v>
      </c>
      <c r="AL63" s="261">
        <v>11189.5</v>
      </c>
      <c r="AM63" s="88" t="e">
        <f t="shared" ca="1" si="1"/>
        <v>#NAME?</v>
      </c>
      <c r="AN63" s="261">
        <v>3108</v>
      </c>
      <c r="AO63" s="88" t="e">
        <f t="shared" ca="1" si="2"/>
        <v>#NAME?</v>
      </c>
      <c r="AP63" s="95">
        <v>160</v>
      </c>
      <c r="AQ63" s="88" t="e">
        <f t="shared" ca="1" si="3"/>
        <v>#NAME?</v>
      </c>
      <c r="AR63" s="95">
        <v>195.5</v>
      </c>
      <c r="AS63" s="92" t="e">
        <f t="shared" ca="1" si="4"/>
        <v>#NAME?</v>
      </c>
      <c r="AT63" s="96">
        <v>306.5</v>
      </c>
      <c r="AU63" s="784" t="e">
        <f t="shared" ca="1" si="5"/>
        <v>#NAME?</v>
      </c>
      <c r="AV63" s="283">
        <v>2896</v>
      </c>
      <c r="AW63" s="784" t="e">
        <f t="shared" ca="1" si="6"/>
        <v>#NAME?</v>
      </c>
      <c r="AX63" s="98">
        <v>531</v>
      </c>
      <c r="AY63" s="784" t="e">
        <f t="shared" ca="1" si="7"/>
        <v>#NAME?</v>
      </c>
      <c r="AZ63" s="99">
        <v>1910.5</v>
      </c>
      <c r="BA63" s="785" t="e">
        <f t="shared" ca="1" si="8"/>
        <v>#NAME?</v>
      </c>
      <c r="BC63" s="84" t="s">
        <v>1255</v>
      </c>
      <c r="BD63" s="84"/>
    </row>
    <row r="64" spans="1:56">
      <c r="A64" s="558" t="s">
        <v>3273</v>
      </c>
      <c r="B64" s="615" t="s">
        <v>3416</v>
      </c>
      <c r="C64" s="615" t="s">
        <v>3417</v>
      </c>
      <c r="D64" s="85">
        <v>63</v>
      </c>
      <c r="E64" s="86" t="s">
        <v>1249</v>
      </c>
      <c r="F64" s="628">
        <v>40441</v>
      </c>
      <c r="G64" s="84"/>
      <c r="H64" s="84">
        <v>1</v>
      </c>
      <c r="I64" s="84"/>
      <c r="J64" s="84">
        <v>1</v>
      </c>
      <c r="K64" s="84"/>
      <c r="L64" s="84">
        <v>152</v>
      </c>
      <c r="M64" s="84">
        <v>67</v>
      </c>
      <c r="N64" s="84">
        <v>185</v>
      </c>
      <c r="O64" s="105">
        <v>367</v>
      </c>
      <c r="P64" s="84"/>
      <c r="Q64" s="85">
        <v>1</v>
      </c>
      <c r="R64" s="84"/>
      <c r="S64" s="85">
        <v>1</v>
      </c>
      <c r="T64" s="84"/>
      <c r="U64" s="85">
        <v>1</v>
      </c>
      <c r="V64" s="84"/>
      <c r="W64" s="84">
        <v>1</v>
      </c>
      <c r="X64" s="84"/>
      <c r="Y64" s="85">
        <v>1</v>
      </c>
      <c r="Z64" s="85"/>
      <c r="AA64" s="85">
        <v>1</v>
      </c>
      <c r="AC64" s="615" t="s">
        <v>3412</v>
      </c>
      <c r="AH64" s="85">
        <v>300</v>
      </c>
      <c r="AI64" s="85">
        <v>800</v>
      </c>
      <c r="AJ64" s="94">
        <v>187</v>
      </c>
      <c r="AK64" s="91" t="e">
        <f t="shared" ca="1" si="0"/>
        <v>#NAME?</v>
      </c>
      <c r="AL64" s="95">
        <v>371</v>
      </c>
      <c r="AM64" s="88" t="e">
        <f t="shared" ca="1" si="1"/>
        <v>#NAME?</v>
      </c>
      <c r="AN64" s="95">
        <v>176</v>
      </c>
      <c r="AO64" s="88" t="e">
        <f t="shared" ca="1" si="2"/>
        <v>#NAME?</v>
      </c>
      <c r="AP64" s="95">
        <v>69</v>
      </c>
      <c r="AQ64" s="88" t="e">
        <f t="shared" ca="1" si="3"/>
        <v>#NAME?</v>
      </c>
      <c r="AR64" s="95">
        <v>84</v>
      </c>
      <c r="AS64" s="92" t="e">
        <f t="shared" ca="1" si="4"/>
        <v>#NAME?</v>
      </c>
      <c r="AT64" s="96">
        <v>59</v>
      </c>
      <c r="AU64" s="784" t="e">
        <f t="shared" ca="1" si="5"/>
        <v>#NAME?</v>
      </c>
      <c r="AV64" s="97">
        <v>194</v>
      </c>
      <c r="AW64" s="784" t="e">
        <f t="shared" ca="1" si="6"/>
        <v>#NAME?</v>
      </c>
      <c r="AX64" s="98">
        <v>73</v>
      </c>
      <c r="AY64" s="784" t="e">
        <f t="shared" ca="1" si="7"/>
        <v>#NAME?</v>
      </c>
      <c r="AZ64" s="99">
        <v>392</v>
      </c>
      <c r="BA64" s="785" t="e">
        <f t="shared" ca="1" si="8"/>
        <v>#NAME?</v>
      </c>
      <c r="BC64" s="84" t="s">
        <v>1256</v>
      </c>
      <c r="BD64" s="84"/>
    </row>
    <row r="65" spans="1:56">
      <c r="A65" s="558" t="s">
        <v>3273</v>
      </c>
      <c r="B65" s="615" t="s">
        <v>3416</v>
      </c>
      <c r="C65" s="615" t="s">
        <v>3417</v>
      </c>
      <c r="D65" s="85">
        <v>64</v>
      </c>
      <c r="E65" s="86" t="s">
        <v>1249</v>
      </c>
      <c r="F65" s="628">
        <v>40441</v>
      </c>
      <c r="G65" s="84">
        <v>1</v>
      </c>
      <c r="H65" s="84"/>
      <c r="I65" s="84"/>
      <c r="J65" s="84">
        <v>1</v>
      </c>
      <c r="K65" s="84"/>
      <c r="L65" s="84">
        <v>155</v>
      </c>
      <c r="M65" s="84">
        <v>69</v>
      </c>
      <c r="N65" s="84">
        <v>190</v>
      </c>
      <c r="O65" s="105">
        <v>470</v>
      </c>
      <c r="P65" s="84"/>
      <c r="Q65" s="85">
        <v>1</v>
      </c>
      <c r="R65" s="84"/>
      <c r="S65" s="85">
        <v>1</v>
      </c>
      <c r="T65" s="84"/>
      <c r="U65" s="85">
        <v>1</v>
      </c>
      <c r="V65" s="84"/>
      <c r="W65" s="84"/>
      <c r="X65" s="84">
        <v>1</v>
      </c>
      <c r="Y65" s="85">
        <v>1</v>
      </c>
      <c r="Z65" s="85">
        <v>1</v>
      </c>
      <c r="AA65" s="85"/>
      <c r="AC65" s="615" t="s">
        <v>3412</v>
      </c>
      <c r="AH65" s="85">
        <v>300</v>
      </c>
      <c r="AI65" s="85">
        <v>900</v>
      </c>
      <c r="AJ65" s="94">
        <v>83.5</v>
      </c>
      <c r="AK65" s="91" t="e">
        <f t="shared" ca="1" si="0"/>
        <v>#NAME?</v>
      </c>
      <c r="AL65" s="95">
        <v>85</v>
      </c>
      <c r="AM65" s="88" t="e">
        <f t="shared" ca="1" si="1"/>
        <v>#NAME?</v>
      </c>
      <c r="AN65" s="95">
        <v>86.5</v>
      </c>
      <c r="AO65" s="88" t="e">
        <f t="shared" ca="1" si="2"/>
        <v>#NAME?</v>
      </c>
      <c r="AP65" s="95">
        <v>109</v>
      </c>
      <c r="AQ65" s="88" t="e">
        <f t="shared" ca="1" si="3"/>
        <v>#NAME?</v>
      </c>
      <c r="AR65" s="95">
        <v>95.5</v>
      </c>
      <c r="AS65" s="92" t="e">
        <f t="shared" ca="1" si="4"/>
        <v>#NAME?</v>
      </c>
      <c r="AT65" s="96">
        <v>52.5</v>
      </c>
      <c r="AU65" s="784" t="e">
        <f t="shared" ca="1" si="5"/>
        <v>#NAME?</v>
      </c>
      <c r="AV65" s="97">
        <v>100</v>
      </c>
      <c r="AW65" s="784" t="e">
        <f t="shared" ca="1" si="6"/>
        <v>#NAME?</v>
      </c>
      <c r="AX65" s="98">
        <v>76</v>
      </c>
      <c r="AY65" s="784" t="e">
        <f t="shared" ca="1" si="7"/>
        <v>#NAME?</v>
      </c>
      <c r="AZ65" s="99">
        <v>259</v>
      </c>
      <c r="BA65" s="785" t="e">
        <f t="shared" ca="1" si="8"/>
        <v>#NAME?</v>
      </c>
      <c r="BC65" s="84" t="s">
        <v>1257</v>
      </c>
      <c r="BD65" s="84"/>
    </row>
    <row r="66" spans="1:56">
      <c r="A66" s="558" t="s">
        <v>3273</v>
      </c>
      <c r="B66" s="615" t="s">
        <v>3416</v>
      </c>
      <c r="C66" s="615" t="s">
        <v>3417</v>
      </c>
      <c r="D66" s="85">
        <v>65</v>
      </c>
      <c r="E66" s="86" t="s">
        <v>1249</v>
      </c>
      <c r="F66" s="628">
        <v>40441</v>
      </c>
      <c r="G66" s="84">
        <v>1</v>
      </c>
      <c r="H66" s="84"/>
      <c r="I66" s="84"/>
      <c r="J66" s="84"/>
      <c r="K66" s="84">
        <v>1</v>
      </c>
      <c r="L66" s="84">
        <v>172</v>
      </c>
      <c r="M66" s="84">
        <v>71</v>
      </c>
      <c r="N66" s="84">
        <v>216</v>
      </c>
      <c r="O66" s="105">
        <v>630</v>
      </c>
      <c r="P66" s="84"/>
      <c r="Q66" s="85">
        <v>1</v>
      </c>
      <c r="R66" s="84"/>
      <c r="S66" s="85">
        <v>1</v>
      </c>
      <c r="T66" s="84"/>
      <c r="U66" s="85">
        <v>1</v>
      </c>
      <c r="V66" s="84"/>
      <c r="W66" s="84"/>
      <c r="X66" s="84">
        <v>1</v>
      </c>
      <c r="Y66" s="85">
        <v>1</v>
      </c>
      <c r="Z66" s="85">
        <v>1</v>
      </c>
      <c r="AA66" s="85"/>
      <c r="AC66" s="615" t="s">
        <v>3412</v>
      </c>
      <c r="AH66" s="85">
        <v>300</v>
      </c>
      <c r="AI66" s="85">
        <v>900</v>
      </c>
      <c r="AJ66" s="94">
        <v>428</v>
      </c>
      <c r="AK66" s="91" t="e">
        <f t="shared" ca="1" si="0"/>
        <v>#NAME?</v>
      </c>
      <c r="AL66" s="95">
        <v>152</v>
      </c>
      <c r="AM66" s="88" t="e">
        <f t="shared" ca="1" si="1"/>
        <v>#NAME?</v>
      </c>
      <c r="AN66" s="95">
        <v>477</v>
      </c>
      <c r="AO66" s="88" t="e">
        <f t="shared" ca="1" si="2"/>
        <v>#NAME?</v>
      </c>
      <c r="AP66" s="95">
        <v>141</v>
      </c>
      <c r="AQ66" s="88" t="e">
        <f t="shared" ca="1" si="3"/>
        <v>#NAME?</v>
      </c>
      <c r="AR66" s="95">
        <v>229</v>
      </c>
      <c r="AS66" s="92" t="e">
        <f t="shared" ca="1" si="4"/>
        <v>#NAME?</v>
      </c>
      <c r="AT66" s="266">
        <v>1901</v>
      </c>
      <c r="AU66" s="784" t="e">
        <f t="shared" ca="1" si="5"/>
        <v>#NAME?</v>
      </c>
      <c r="AV66" s="283">
        <v>2219</v>
      </c>
      <c r="AW66" s="784" t="e">
        <f t="shared" ca="1" si="6"/>
        <v>#NAME?</v>
      </c>
      <c r="AX66" s="98">
        <v>211.5</v>
      </c>
      <c r="AY66" s="784" t="e">
        <f t="shared" ca="1" si="7"/>
        <v>#NAME?</v>
      </c>
      <c r="AZ66" s="99">
        <v>2106</v>
      </c>
      <c r="BA66" s="785" t="e">
        <f t="shared" ca="1" si="8"/>
        <v>#NAME?</v>
      </c>
      <c r="BC66" s="84" t="s">
        <v>1258</v>
      </c>
      <c r="BD66" s="84"/>
    </row>
    <row r="67" spans="1:56">
      <c r="A67" s="558" t="s">
        <v>3273</v>
      </c>
      <c r="B67" s="615" t="s">
        <v>3416</v>
      </c>
      <c r="C67" s="615" t="s">
        <v>3417</v>
      </c>
      <c r="D67" s="85">
        <v>66</v>
      </c>
      <c r="E67" s="86" t="s">
        <v>1249</v>
      </c>
      <c r="F67" s="628">
        <v>40441</v>
      </c>
      <c r="G67" s="84"/>
      <c r="H67" s="84">
        <v>1</v>
      </c>
      <c r="I67" s="84"/>
      <c r="J67" s="84">
        <v>1</v>
      </c>
      <c r="K67" s="84"/>
      <c r="L67" s="84">
        <v>156</v>
      </c>
      <c r="M67" s="84">
        <v>70</v>
      </c>
      <c r="N67" s="84">
        <v>198</v>
      </c>
      <c r="O67" s="105">
        <v>420</v>
      </c>
      <c r="P67" s="84"/>
      <c r="Q67" s="85">
        <v>1</v>
      </c>
      <c r="R67" s="84"/>
      <c r="S67" s="85">
        <v>1</v>
      </c>
      <c r="T67" s="84"/>
      <c r="U67" s="85">
        <v>1</v>
      </c>
      <c r="V67" s="84"/>
      <c r="W67" s="84">
        <v>1</v>
      </c>
      <c r="X67" s="84"/>
      <c r="Y67" s="85">
        <v>1</v>
      </c>
      <c r="Z67" s="85"/>
      <c r="AA67" s="85">
        <v>1</v>
      </c>
      <c r="AC67" s="615" t="s">
        <v>3412</v>
      </c>
      <c r="AH67" s="85">
        <v>300</v>
      </c>
      <c r="AI67" s="85">
        <v>800</v>
      </c>
      <c r="AJ67" s="94">
        <v>113</v>
      </c>
      <c r="AK67" s="91" t="e">
        <f t="shared" ref="AK67:AK101" ca="1" si="9">cellcOLOR(AJ67)</f>
        <v>#NAME?</v>
      </c>
      <c r="AL67" s="95">
        <v>449</v>
      </c>
      <c r="AM67" s="88" t="e">
        <f t="shared" ref="AM67:AM101" ca="1" si="10">cellcOLOR(AL67)</f>
        <v>#NAME?</v>
      </c>
      <c r="AN67" s="95">
        <v>225</v>
      </c>
      <c r="AO67" s="88" t="e">
        <f t="shared" ref="AO67:AO101" ca="1" si="11">cellcOLOR(AN67)</f>
        <v>#NAME?</v>
      </c>
      <c r="AP67" s="95">
        <v>61</v>
      </c>
      <c r="AQ67" s="88" t="e">
        <f t="shared" ref="AQ67:AQ101" ca="1" si="12">cellcOLOR(AP67)</f>
        <v>#NAME?</v>
      </c>
      <c r="AR67" s="95">
        <v>94</v>
      </c>
      <c r="AS67" s="92" t="e">
        <f t="shared" ref="AS67:AS101" ca="1" si="13">cellcOLOR(AR67)</f>
        <v>#NAME?</v>
      </c>
      <c r="AT67" s="96">
        <v>63</v>
      </c>
      <c r="AU67" s="784" t="e">
        <f t="shared" ref="AU67:AU101" ca="1" si="14">cellcOLOR(AT67)</f>
        <v>#NAME?</v>
      </c>
      <c r="AV67" s="97">
        <v>91.5</v>
      </c>
      <c r="AW67" s="784" t="e">
        <f t="shared" ref="AW67:AW101" ca="1" si="15">cellcOLOR(AV67)</f>
        <v>#NAME?</v>
      </c>
      <c r="AX67" s="98">
        <v>59</v>
      </c>
      <c r="AY67" s="784" t="e">
        <f t="shared" ref="AY67:AY101" ca="1" si="16">cellcOLOR(AX67)</f>
        <v>#NAME?</v>
      </c>
      <c r="AZ67" s="99">
        <v>838.5</v>
      </c>
      <c r="BA67" s="785" t="e">
        <f t="shared" ref="BA67:BA101" ca="1" si="17">cellcOLOR(AZ67)</f>
        <v>#NAME?</v>
      </c>
      <c r="BC67" s="84" t="s">
        <v>1259</v>
      </c>
      <c r="BD67" s="84"/>
    </row>
    <row r="68" spans="1:56">
      <c r="A68" s="558" t="s">
        <v>3273</v>
      </c>
      <c r="B68" s="615" t="s">
        <v>3416</v>
      </c>
      <c r="C68" s="615" t="s">
        <v>3417</v>
      </c>
      <c r="D68" s="85">
        <v>67</v>
      </c>
      <c r="E68" s="86" t="s">
        <v>1249</v>
      </c>
      <c r="F68" s="628">
        <v>40441</v>
      </c>
      <c r="G68" s="84">
        <v>1</v>
      </c>
      <c r="H68" s="84"/>
      <c r="I68" s="84"/>
      <c r="J68" s="84"/>
      <c r="K68" s="84">
        <v>1</v>
      </c>
      <c r="L68" s="84">
        <v>170</v>
      </c>
      <c r="M68" s="84">
        <v>74</v>
      </c>
      <c r="N68" s="84">
        <v>219</v>
      </c>
      <c r="O68" s="105">
        <v>660</v>
      </c>
      <c r="P68" s="84"/>
      <c r="Q68" s="85">
        <v>1</v>
      </c>
      <c r="R68" s="84"/>
      <c r="S68" s="85">
        <v>1</v>
      </c>
      <c r="T68" s="84"/>
      <c r="U68" s="85">
        <v>1</v>
      </c>
      <c r="V68" s="84"/>
      <c r="W68" s="84"/>
      <c r="X68" s="84">
        <v>1</v>
      </c>
      <c r="Y68" s="85">
        <v>1</v>
      </c>
      <c r="Z68" s="85"/>
      <c r="AA68" s="85">
        <v>1</v>
      </c>
      <c r="AC68" s="615" t="s">
        <v>3412</v>
      </c>
      <c r="AH68" s="85">
        <v>300</v>
      </c>
      <c r="AI68" s="85">
        <v>800</v>
      </c>
      <c r="AJ68" s="94">
        <v>254</v>
      </c>
      <c r="AK68" s="91" t="e">
        <f t="shared" ca="1" si="9"/>
        <v>#NAME?</v>
      </c>
      <c r="AL68" s="95">
        <v>83.5</v>
      </c>
      <c r="AM68" s="88" t="e">
        <f t="shared" ca="1" si="10"/>
        <v>#NAME?</v>
      </c>
      <c r="AN68" s="95">
        <v>85</v>
      </c>
      <c r="AO68" s="88" t="e">
        <f t="shared" ca="1" si="11"/>
        <v>#NAME?</v>
      </c>
      <c r="AP68" s="95">
        <v>75</v>
      </c>
      <c r="AQ68" s="88" t="e">
        <f t="shared" ca="1" si="12"/>
        <v>#NAME?</v>
      </c>
      <c r="AR68" s="95">
        <v>103</v>
      </c>
      <c r="AS68" s="92" t="e">
        <f t="shared" ca="1" si="13"/>
        <v>#NAME?</v>
      </c>
      <c r="AT68" s="96">
        <v>306.5</v>
      </c>
      <c r="AU68" s="784" t="e">
        <f t="shared" ca="1" si="14"/>
        <v>#NAME?</v>
      </c>
      <c r="AV68" s="97">
        <v>176</v>
      </c>
      <c r="AW68" s="784" t="e">
        <f t="shared" ca="1" si="15"/>
        <v>#NAME?</v>
      </c>
      <c r="AX68" s="98">
        <v>140</v>
      </c>
      <c r="AY68" s="784" t="e">
        <f t="shared" ca="1" si="16"/>
        <v>#NAME?</v>
      </c>
      <c r="AZ68" s="99">
        <v>2062.5</v>
      </c>
      <c r="BA68" s="785" t="e">
        <f t="shared" ca="1" si="17"/>
        <v>#NAME?</v>
      </c>
      <c r="BC68" s="84" t="s">
        <v>1260</v>
      </c>
      <c r="BD68" s="84"/>
    </row>
    <row r="69" spans="1:56">
      <c r="A69" s="558" t="s">
        <v>3273</v>
      </c>
      <c r="B69" s="615" t="s">
        <v>3416</v>
      </c>
      <c r="C69" s="615" t="s">
        <v>3417</v>
      </c>
      <c r="D69" s="85">
        <v>68</v>
      </c>
      <c r="E69" s="86" t="s">
        <v>1249</v>
      </c>
      <c r="F69" s="628">
        <v>40441</v>
      </c>
      <c r="G69" s="84">
        <v>1</v>
      </c>
      <c r="H69" s="84"/>
      <c r="I69" s="84"/>
      <c r="J69" s="84"/>
      <c r="K69" s="84">
        <v>1</v>
      </c>
      <c r="L69" s="84">
        <v>173</v>
      </c>
      <c r="M69" s="84">
        <v>72</v>
      </c>
      <c r="N69" s="84">
        <v>221</v>
      </c>
      <c r="O69" s="105">
        <v>731</v>
      </c>
      <c r="P69" s="84"/>
      <c r="Q69" s="85">
        <v>1</v>
      </c>
      <c r="R69" s="84"/>
      <c r="S69" s="85">
        <v>1</v>
      </c>
      <c r="T69" s="84"/>
      <c r="U69" s="85">
        <v>1</v>
      </c>
      <c r="V69" s="84"/>
      <c r="W69" s="84"/>
      <c r="X69" s="84">
        <v>1</v>
      </c>
      <c r="Y69" s="85">
        <v>1</v>
      </c>
      <c r="Z69" s="85"/>
      <c r="AA69" s="85">
        <v>1</v>
      </c>
      <c r="AC69" s="615" t="s">
        <v>3412</v>
      </c>
      <c r="AH69" s="85">
        <v>300</v>
      </c>
      <c r="AI69" s="85">
        <v>800</v>
      </c>
      <c r="AJ69" s="94">
        <v>670</v>
      </c>
      <c r="AK69" s="91" t="e">
        <f t="shared" ca="1" si="9"/>
        <v>#NAME?</v>
      </c>
      <c r="AL69" s="95">
        <v>114</v>
      </c>
      <c r="AM69" s="88" t="e">
        <f t="shared" ca="1" si="10"/>
        <v>#NAME?</v>
      </c>
      <c r="AN69" s="95">
        <v>149</v>
      </c>
      <c r="AO69" s="88" t="e">
        <f t="shared" ca="1" si="11"/>
        <v>#NAME?</v>
      </c>
      <c r="AP69" s="95">
        <v>166</v>
      </c>
      <c r="AQ69" s="88" t="e">
        <f t="shared" ca="1" si="12"/>
        <v>#NAME?</v>
      </c>
      <c r="AR69" s="95">
        <v>226</v>
      </c>
      <c r="AS69" s="92" t="e">
        <f t="shared" ca="1" si="13"/>
        <v>#NAME?</v>
      </c>
      <c r="AT69" s="96">
        <v>233</v>
      </c>
      <c r="AU69" s="784" t="e">
        <f t="shared" ca="1" si="14"/>
        <v>#NAME?</v>
      </c>
      <c r="AV69" s="97">
        <v>469</v>
      </c>
      <c r="AW69" s="784" t="e">
        <f t="shared" ca="1" si="15"/>
        <v>#NAME?</v>
      </c>
      <c r="AX69" s="98">
        <v>316</v>
      </c>
      <c r="AY69" s="784" t="e">
        <f t="shared" ca="1" si="16"/>
        <v>#NAME?</v>
      </c>
      <c r="AZ69" s="99">
        <v>2223.5</v>
      </c>
      <c r="BA69" s="785" t="e">
        <f t="shared" ca="1" si="17"/>
        <v>#NAME?</v>
      </c>
      <c r="BC69" s="84" t="s">
        <v>1261</v>
      </c>
      <c r="BD69" s="84"/>
    </row>
    <row r="70" spans="1:56">
      <c r="A70" s="558" t="s">
        <v>3273</v>
      </c>
      <c r="B70" s="615" t="s">
        <v>3416</v>
      </c>
      <c r="C70" s="615" t="s">
        <v>3417</v>
      </c>
      <c r="D70" s="100">
        <v>69</v>
      </c>
      <c r="E70" s="101" t="s">
        <v>1262</v>
      </c>
      <c r="F70" s="628">
        <v>40442</v>
      </c>
      <c r="G70" s="100">
        <v>1</v>
      </c>
      <c r="H70" s="100"/>
      <c r="I70" s="100"/>
      <c r="J70" s="100"/>
      <c r="K70" s="100">
        <v>1</v>
      </c>
      <c r="L70" s="100">
        <v>170</v>
      </c>
      <c r="M70" s="100">
        <v>72</v>
      </c>
      <c r="N70" s="100">
        <v>222</v>
      </c>
      <c r="O70" s="102">
        <v>700</v>
      </c>
      <c r="P70" s="100"/>
      <c r="Q70" s="100">
        <v>1</v>
      </c>
      <c r="R70" s="100"/>
      <c r="S70" s="100">
        <v>1</v>
      </c>
      <c r="T70" s="100"/>
      <c r="U70" s="100">
        <v>1</v>
      </c>
      <c r="V70" s="100"/>
      <c r="W70" s="100"/>
      <c r="X70" s="100">
        <v>1</v>
      </c>
      <c r="Y70" s="100">
        <v>1</v>
      </c>
      <c r="Z70" s="100"/>
      <c r="AA70" s="100">
        <v>1</v>
      </c>
      <c r="AC70" s="615" t="s">
        <v>3412</v>
      </c>
      <c r="AH70" s="100">
        <v>300</v>
      </c>
      <c r="AI70" s="100">
        <v>1000</v>
      </c>
      <c r="AJ70" s="94">
        <v>288</v>
      </c>
      <c r="AK70" s="91" t="e">
        <f t="shared" ca="1" si="9"/>
        <v>#NAME?</v>
      </c>
      <c r="AL70" s="95">
        <v>133.5</v>
      </c>
      <c r="AM70" s="88" t="e">
        <f t="shared" ca="1" si="10"/>
        <v>#NAME?</v>
      </c>
      <c r="AN70" s="95">
        <v>109</v>
      </c>
      <c r="AO70" s="88" t="e">
        <f t="shared" ca="1" si="11"/>
        <v>#NAME?</v>
      </c>
      <c r="AP70" s="95">
        <v>106</v>
      </c>
      <c r="AQ70" s="88" t="e">
        <f t="shared" ca="1" si="12"/>
        <v>#NAME?</v>
      </c>
      <c r="AR70" s="95">
        <v>103</v>
      </c>
      <c r="AS70" s="92" t="e">
        <f t="shared" ca="1" si="13"/>
        <v>#NAME?</v>
      </c>
      <c r="AT70" s="96">
        <v>88</v>
      </c>
      <c r="AU70" s="784" t="e">
        <f t="shared" ca="1" si="14"/>
        <v>#NAME?</v>
      </c>
      <c r="AV70" s="97">
        <v>206</v>
      </c>
      <c r="AW70" s="784" t="e">
        <f t="shared" ca="1" si="15"/>
        <v>#NAME?</v>
      </c>
      <c r="AX70" s="98">
        <v>126</v>
      </c>
      <c r="AY70" s="784" t="e">
        <f t="shared" ca="1" si="16"/>
        <v>#NAME?</v>
      </c>
      <c r="AZ70" s="99">
        <v>1418</v>
      </c>
      <c r="BA70" s="785" t="e">
        <f t="shared" ca="1" si="17"/>
        <v>#NAME?</v>
      </c>
      <c r="BC70" s="100" t="s">
        <v>1263</v>
      </c>
      <c r="BD70" s="100" t="s">
        <v>1264</v>
      </c>
    </row>
    <row r="71" spans="1:56">
      <c r="A71" s="558" t="s">
        <v>3273</v>
      </c>
      <c r="B71" s="615" t="s">
        <v>3416</v>
      </c>
      <c r="C71" s="615" t="s">
        <v>3417</v>
      </c>
      <c r="D71" s="85">
        <v>70</v>
      </c>
      <c r="E71" s="86" t="s">
        <v>1262</v>
      </c>
      <c r="F71" s="628">
        <v>40442</v>
      </c>
      <c r="G71" s="84">
        <v>1</v>
      </c>
      <c r="H71" s="84"/>
      <c r="I71" s="84"/>
      <c r="J71" s="84">
        <v>1</v>
      </c>
      <c r="K71" s="84"/>
      <c r="L71" s="84">
        <v>175</v>
      </c>
      <c r="M71" s="84">
        <v>63</v>
      </c>
      <c r="N71" s="84">
        <v>198</v>
      </c>
      <c r="O71" s="105">
        <v>377</v>
      </c>
      <c r="P71" s="84"/>
      <c r="Q71" s="85">
        <v>1</v>
      </c>
      <c r="R71" s="84"/>
      <c r="S71" s="85">
        <v>1</v>
      </c>
      <c r="T71" s="84"/>
      <c r="U71" s="85">
        <v>1</v>
      </c>
      <c r="V71" s="84"/>
      <c r="W71" s="84">
        <v>1</v>
      </c>
      <c r="X71" s="84"/>
      <c r="Y71" s="85">
        <v>1</v>
      </c>
      <c r="Z71" s="85"/>
      <c r="AA71" s="85">
        <v>1</v>
      </c>
      <c r="AC71" s="615" t="s">
        <v>3412</v>
      </c>
      <c r="AH71" s="85">
        <v>300</v>
      </c>
      <c r="AI71" s="85">
        <v>1000</v>
      </c>
      <c r="AJ71" s="94">
        <v>86</v>
      </c>
      <c r="AK71" s="91" t="e">
        <f t="shared" ca="1" si="9"/>
        <v>#NAME?</v>
      </c>
      <c r="AL71" s="95">
        <v>112</v>
      </c>
      <c r="AM71" s="88" t="e">
        <f t="shared" ca="1" si="10"/>
        <v>#NAME?</v>
      </c>
      <c r="AN71" s="95">
        <v>73.5</v>
      </c>
      <c r="AO71" s="88" t="e">
        <f t="shared" ca="1" si="11"/>
        <v>#NAME?</v>
      </c>
      <c r="AP71" s="95">
        <v>73</v>
      </c>
      <c r="AQ71" s="88" t="e">
        <f t="shared" ca="1" si="12"/>
        <v>#NAME?</v>
      </c>
      <c r="AR71" s="95">
        <v>74.5</v>
      </c>
      <c r="AS71" s="92" t="e">
        <f t="shared" ca="1" si="13"/>
        <v>#NAME?</v>
      </c>
      <c r="AT71" s="96">
        <v>107</v>
      </c>
      <c r="AU71" s="784" t="e">
        <f t="shared" ca="1" si="14"/>
        <v>#NAME?</v>
      </c>
      <c r="AV71" s="97">
        <v>197</v>
      </c>
      <c r="AW71" s="784" t="e">
        <f t="shared" ca="1" si="15"/>
        <v>#NAME?</v>
      </c>
      <c r="AX71" s="98">
        <v>61.5</v>
      </c>
      <c r="AY71" s="784" t="e">
        <f t="shared" ca="1" si="16"/>
        <v>#NAME?</v>
      </c>
      <c r="AZ71" s="99">
        <v>460</v>
      </c>
      <c r="BA71" s="785" t="e">
        <f t="shared" ca="1" si="17"/>
        <v>#NAME?</v>
      </c>
      <c r="BC71" s="84" t="s">
        <v>1265</v>
      </c>
      <c r="BD71" s="84"/>
    </row>
    <row r="72" spans="1:56">
      <c r="A72" s="558" t="s">
        <v>3273</v>
      </c>
      <c r="B72" s="615" t="s">
        <v>3416</v>
      </c>
      <c r="C72" s="615" t="s">
        <v>3417</v>
      </c>
      <c r="D72" s="85">
        <v>71</v>
      </c>
      <c r="E72" s="86" t="s">
        <v>1262</v>
      </c>
      <c r="F72" s="628">
        <v>40442</v>
      </c>
      <c r="G72" s="84"/>
      <c r="H72" s="84">
        <v>1</v>
      </c>
      <c r="I72" s="84"/>
      <c r="J72" s="84">
        <v>1</v>
      </c>
      <c r="K72" s="84"/>
      <c r="L72" s="84">
        <v>155</v>
      </c>
      <c r="M72" s="84">
        <v>64</v>
      </c>
      <c r="N72" s="84">
        <v>193</v>
      </c>
      <c r="O72" s="105">
        <v>333</v>
      </c>
      <c r="P72" s="84"/>
      <c r="Q72" s="85">
        <v>1</v>
      </c>
      <c r="R72" s="84"/>
      <c r="S72" s="85">
        <v>1</v>
      </c>
      <c r="T72" s="84"/>
      <c r="U72" s="85">
        <v>1</v>
      </c>
      <c r="V72" s="84"/>
      <c r="W72" s="84">
        <v>1</v>
      </c>
      <c r="X72" s="84"/>
      <c r="Y72" s="85">
        <v>1</v>
      </c>
      <c r="Z72" s="85">
        <v>1</v>
      </c>
      <c r="AA72" s="85"/>
      <c r="AC72" s="615" t="s">
        <v>3412</v>
      </c>
      <c r="AH72" s="85">
        <v>300</v>
      </c>
      <c r="AI72" s="85">
        <v>900</v>
      </c>
      <c r="AJ72" s="94">
        <v>67</v>
      </c>
      <c r="AK72" s="91" t="e">
        <f t="shared" ca="1" si="9"/>
        <v>#NAME?</v>
      </c>
      <c r="AL72" s="95">
        <v>94</v>
      </c>
      <c r="AM72" s="88" t="e">
        <f t="shared" ca="1" si="10"/>
        <v>#NAME?</v>
      </c>
      <c r="AN72" s="95">
        <v>86</v>
      </c>
      <c r="AO72" s="88" t="e">
        <f t="shared" ca="1" si="11"/>
        <v>#NAME?</v>
      </c>
      <c r="AP72" s="95">
        <v>80</v>
      </c>
      <c r="AQ72" s="88" t="e">
        <f t="shared" ca="1" si="12"/>
        <v>#NAME?</v>
      </c>
      <c r="AR72" s="95">
        <v>144.5</v>
      </c>
      <c r="AS72" s="92" t="e">
        <f t="shared" ca="1" si="13"/>
        <v>#NAME?</v>
      </c>
      <c r="AT72" s="96">
        <v>73</v>
      </c>
      <c r="AU72" s="784" t="e">
        <f t="shared" ca="1" si="14"/>
        <v>#NAME?</v>
      </c>
      <c r="AV72" s="97">
        <v>92</v>
      </c>
      <c r="AW72" s="784" t="e">
        <f t="shared" ca="1" si="15"/>
        <v>#NAME?</v>
      </c>
      <c r="AX72" s="98">
        <v>72.5</v>
      </c>
      <c r="AY72" s="784" t="e">
        <f t="shared" ca="1" si="16"/>
        <v>#NAME?</v>
      </c>
      <c r="AZ72" s="99">
        <v>337</v>
      </c>
      <c r="BA72" s="785" t="e">
        <f t="shared" ca="1" si="17"/>
        <v>#NAME?</v>
      </c>
      <c r="BC72" s="84" t="s">
        <v>1266</v>
      </c>
      <c r="BD72" s="84"/>
    </row>
    <row r="73" spans="1:56">
      <c r="A73" s="558" t="s">
        <v>3273</v>
      </c>
      <c r="B73" s="615" t="s">
        <v>3416</v>
      </c>
      <c r="C73" s="615" t="s">
        <v>3417</v>
      </c>
      <c r="D73" s="100">
        <v>72</v>
      </c>
      <c r="E73" s="101" t="s">
        <v>1262</v>
      </c>
      <c r="F73" s="628">
        <v>40442</v>
      </c>
      <c r="G73" s="100">
        <v>1</v>
      </c>
      <c r="H73" s="100"/>
      <c r="I73" s="100"/>
      <c r="J73" s="100">
        <v>1</v>
      </c>
      <c r="K73" s="100"/>
      <c r="L73" s="100">
        <v>157</v>
      </c>
      <c r="M73" s="100">
        <v>68</v>
      </c>
      <c r="N73" s="100">
        <v>199</v>
      </c>
      <c r="O73" s="102">
        <v>395</v>
      </c>
      <c r="P73" s="100"/>
      <c r="Q73" s="100">
        <v>1</v>
      </c>
      <c r="R73" s="100"/>
      <c r="S73" s="100">
        <v>1</v>
      </c>
      <c r="T73" s="100"/>
      <c r="U73" s="100">
        <v>1</v>
      </c>
      <c r="V73" s="100"/>
      <c r="W73" s="100">
        <v>1</v>
      </c>
      <c r="X73" s="100"/>
      <c r="Y73" s="100">
        <v>1</v>
      </c>
      <c r="Z73" s="100">
        <v>1</v>
      </c>
      <c r="AA73" s="100"/>
      <c r="AC73" s="615" t="s">
        <v>3412</v>
      </c>
      <c r="AH73" s="100">
        <v>300</v>
      </c>
      <c r="AI73" s="100">
        <v>900</v>
      </c>
      <c r="AJ73" s="265">
        <v>1357</v>
      </c>
      <c r="AK73" s="91" t="e">
        <f t="shared" ca="1" si="9"/>
        <v>#NAME?</v>
      </c>
      <c r="AL73" s="261">
        <v>3996.5</v>
      </c>
      <c r="AM73" s="88" t="e">
        <f t="shared" ca="1" si="10"/>
        <v>#NAME?</v>
      </c>
      <c r="AN73" s="95">
        <v>276</v>
      </c>
      <c r="AO73" s="88" t="e">
        <f t="shared" ca="1" si="11"/>
        <v>#NAME?</v>
      </c>
      <c r="AP73" s="95">
        <v>78</v>
      </c>
      <c r="AQ73" s="88" t="e">
        <f t="shared" ca="1" si="12"/>
        <v>#NAME?</v>
      </c>
      <c r="AR73" s="95">
        <v>99.5</v>
      </c>
      <c r="AS73" s="92" t="e">
        <f t="shared" ca="1" si="13"/>
        <v>#NAME?</v>
      </c>
      <c r="AT73" s="96">
        <v>74.5</v>
      </c>
      <c r="AU73" s="784" t="e">
        <f t="shared" ca="1" si="14"/>
        <v>#NAME?</v>
      </c>
      <c r="AV73" s="97">
        <v>185</v>
      </c>
      <c r="AW73" s="784" t="e">
        <f t="shared" ca="1" si="15"/>
        <v>#NAME?</v>
      </c>
      <c r="AX73" s="98">
        <v>63</v>
      </c>
      <c r="AY73" s="784" t="e">
        <f t="shared" ca="1" si="16"/>
        <v>#NAME?</v>
      </c>
      <c r="AZ73" s="99">
        <v>352.5</v>
      </c>
      <c r="BA73" s="785" t="e">
        <f t="shared" ca="1" si="17"/>
        <v>#NAME?</v>
      </c>
      <c r="BC73" s="100" t="s">
        <v>1267</v>
      </c>
      <c r="BD73" s="100" t="s">
        <v>1268</v>
      </c>
    </row>
    <row r="74" spans="1:56">
      <c r="A74" s="558" t="s">
        <v>3273</v>
      </c>
      <c r="B74" s="615" t="s">
        <v>3416</v>
      </c>
      <c r="C74" s="615" t="s">
        <v>3417</v>
      </c>
      <c r="D74" s="85">
        <v>73</v>
      </c>
      <c r="E74" s="86" t="s">
        <v>1262</v>
      </c>
      <c r="F74" s="628">
        <v>40442</v>
      </c>
      <c r="G74" s="84">
        <v>1</v>
      </c>
      <c r="H74" s="84"/>
      <c r="I74" s="84"/>
      <c r="J74" s="84"/>
      <c r="K74" s="84">
        <v>1</v>
      </c>
      <c r="L74" s="84">
        <v>168</v>
      </c>
      <c r="M74" s="84">
        <v>69</v>
      </c>
      <c r="N74" s="84">
        <v>215</v>
      </c>
      <c r="O74" s="105">
        <v>572</v>
      </c>
      <c r="P74" s="84"/>
      <c r="Q74" s="85">
        <v>1</v>
      </c>
      <c r="R74" s="84"/>
      <c r="S74" s="85">
        <v>1</v>
      </c>
      <c r="T74" s="84"/>
      <c r="U74" s="85">
        <v>1</v>
      </c>
      <c r="V74" s="84"/>
      <c r="W74" s="84">
        <v>1</v>
      </c>
      <c r="X74" s="84"/>
      <c r="Y74" s="85">
        <v>1</v>
      </c>
      <c r="Z74" s="85">
        <v>1</v>
      </c>
      <c r="AA74" s="85"/>
      <c r="AC74" s="615" t="s">
        <v>3412</v>
      </c>
      <c r="AH74" s="85">
        <v>300</v>
      </c>
      <c r="AI74" s="85">
        <v>800</v>
      </c>
      <c r="AJ74" s="94">
        <v>163</v>
      </c>
      <c r="AK74" s="91" t="e">
        <f t="shared" ca="1" si="9"/>
        <v>#NAME?</v>
      </c>
      <c r="AL74" s="95">
        <v>100.5</v>
      </c>
      <c r="AM74" s="88" t="e">
        <f t="shared" ca="1" si="10"/>
        <v>#NAME?</v>
      </c>
      <c r="AN74" s="95">
        <v>209.5</v>
      </c>
      <c r="AO74" s="88" t="e">
        <f t="shared" ca="1" si="11"/>
        <v>#NAME?</v>
      </c>
      <c r="AP74" s="95">
        <v>170</v>
      </c>
      <c r="AQ74" s="88" t="e">
        <f t="shared" ca="1" si="12"/>
        <v>#NAME?</v>
      </c>
      <c r="AR74" s="95">
        <v>166</v>
      </c>
      <c r="AS74" s="92" t="e">
        <f t="shared" ca="1" si="13"/>
        <v>#NAME?</v>
      </c>
      <c r="AT74" s="96">
        <v>116</v>
      </c>
      <c r="AU74" s="784" t="e">
        <f t="shared" ca="1" si="14"/>
        <v>#NAME?</v>
      </c>
      <c r="AV74" s="97">
        <v>218</v>
      </c>
      <c r="AW74" s="784" t="e">
        <f t="shared" ca="1" si="15"/>
        <v>#NAME?</v>
      </c>
      <c r="AX74" s="98">
        <v>106</v>
      </c>
      <c r="AY74" s="784" t="e">
        <f t="shared" ca="1" si="16"/>
        <v>#NAME?</v>
      </c>
      <c r="AZ74" s="99">
        <v>1853</v>
      </c>
      <c r="BA74" s="785" t="e">
        <f t="shared" ca="1" si="17"/>
        <v>#NAME?</v>
      </c>
      <c r="BC74" s="84" t="s">
        <v>1269</v>
      </c>
      <c r="BD74" s="84"/>
    </row>
    <row r="75" spans="1:56">
      <c r="A75" s="558" t="s">
        <v>3273</v>
      </c>
      <c r="B75" s="615" t="s">
        <v>3416</v>
      </c>
      <c r="C75" s="615" t="s">
        <v>3417</v>
      </c>
      <c r="D75" s="85">
        <v>74</v>
      </c>
      <c r="E75" s="86" t="s">
        <v>1262</v>
      </c>
      <c r="F75" s="628">
        <v>40442</v>
      </c>
      <c r="G75" s="84">
        <v>1</v>
      </c>
      <c r="H75" s="84"/>
      <c r="I75" s="84"/>
      <c r="J75" s="84">
        <v>1</v>
      </c>
      <c r="K75" s="84"/>
      <c r="L75" s="84">
        <v>156</v>
      </c>
      <c r="M75" s="84">
        <v>68</v>
      </c>
      <c r="N75" s="84">
        <v>198</v>
      </c>
      <c r="O75" s="105">
        <v>399</v>
      </c>
      <c r="P75" s="84"/>
      <c r="Q75" s="85">
        <v>1</v>
      </c>
      <c r="R75" s="84"/>
      <c r="S75" s="85">
        <v>1</v>
      </c>
      <c r="T75" s="84"/>
      <c r="U75" s="85">
        <v>1</v>
      </c>
      <c r="V75" s="84"/>
      <c r="W75" s="84">
        <v>1</v>
      </c>
      <c r="X75" s="84"/>
      <c r="Y75" s="85">
        <v>1</v>
      </c>
      <c r="Z75" s="85"/>
      <c r="AA75" s="85">
        <v>1</v>
      </c>
      <c r="AC75" s="615" t="s">
        <v>3412</v>
      </c>
      <c r="AH75" s="85">
        <v>300</v>
      </c>
      <c r="AI75" s="85">
        <v>800</v>
      </c>
      <c r="AJ75" s="94">
        <v>65</v>
      </c>
      <c r="AK75" s="91" t="e">
        <f t="shared" ca="1" si="9"/>
        <v>#NAME?</v>
      </c>
      <c r="AL75" s="95">
        <v>74.5</v>
      </c>
      <c r="AM75" s="88" t="e">
        <f t="shared" ca="1" si="10"/>
        <v>#NAME?</v>
      </c>
      <c r="AN75" s="95">
        <v>92.5</v>
      </c>
      <c r="AO75" s="88" t="e">
        <f t="shared" ca="1" si="11"/>
        <v>#NAME?</v>
      </c>
      <c r="AP75" s="95">
        <v>108</v>
      </c>
      <c r="AQ75" s="88" t="e">
        <f t="shared" ca="1" si="12"/>
        <v>#NAME?</v>
      </c>
      <c r="AR75" s="95">
        <v>99.5</v>
      </c>
      <c r="AS75" s="92" t="e">
        <f t="shared" ca="1" si="13"/>
        <v>#NAME?</v>
      </c>
      <c r="AT75" s="96">
        <v>88</v>
      </c>
      <c r="AU75" s="784" t="e">
        <f t="shared" ca="1" si="14"/>
        <v>#NAME?</v>
      </c>
      <c r="AV75" s="97">
        <v>132</v>
      </c>
      <c r="AW75" s="784" t="e">
        <f t="shared" ca="1" si="15"/>
        <v>#NAME?</v>
      </c>
      <c r="AX75" s="98">
        <v>80</v>
      </c>
      <c r="AY75" s="784" t="e">
        <f t="shared" ca="1" si="16"/>
        <v>#NAME?</v>
      </c>
      <c r="AZ75" s="99">
        <v>279</v>
      </c>
      <c r="BA75" s="785" t="e">
        <f t="shared" ca="1" si="17"/>
        <v>#NAME?</v>
      </c>
      <c r="BC75" s="84" t="s">
        <v>1270</v>
      </c>
      <c r="BD75" s="84"/>
    </row>
    <row r="76" spans="1:56">
      <c r="A76" s="558" t="s">
        <v>3273</v>
      </c>
      <c r="B76" s="615" t="s">
        <v>3416</v>
      </c>
      <c r="C76" s="615" t="s">
        <v>3417</v>
      </c>
      <c r="D76" s="85">
        <v>75</v>
      </c>
      <c r="E76" s="86" t="s">
        <v>1262</v>
      </c>
      <c r="F76" s="628">
        <v>40442</v>
      </c>
      <c r="G76" s="84">
        <v>1</v>
      </c>
      <c r="H76" s="84"/>
      <c r="I76" s="84"/>
      <c r="J76" s="84"/>
      <c r="K76" s="84">
        <v>1</v>
      </c>
      <c r="L76" s="84">
        <v>171</v>
      </c>
      <c r="M76" s="84">
        <v>70</v>
      </c>
      <c r="N76" s="84">
        <v>218</v>
      </c>
      <c r="O76" s="105">
        <v>625</v>
      </c>
      <c r="P76" s="84"/>
      <c r="Q76" s="85">
        <v>1</v>
      </c>
      <c r="R76" s="84"/>
      <c r="S76" s="85">
        <v>1</v>
      </c>
      <c r="T76" s="84"/>
      <c r="U76" s="85">
        <v>1</v>
      </c>
      <c r="V76" s="84"/>
      <c r="W76" s="84"/>
      <c r="X76" s="84">
        <v>1</v>
      </c>
      <c r="Y76" s="85">
        <v>1</v>
      </c>
      <c r="Z76" s="85"/>
      <c r="AA76" s="85">
        <v>1</v>
      </c>
      <c r="AC76" s="615" t="s">
        <v>3412</v>
      </c>
      <c r="AH76" s="85">
        <v>300</v>
      </c>
      <c r="AI76" s="85">
        <v>1000</v>
      </c>
      <c r="AJ76" s="94">
        <v>374</v>
      </c>
      <c r="AK76" s="91" t="e">
        <f t="shared" ca="1" si="9"/>
        <v>#NAME?</v>
      </c>
      <c r="AL76" s="95">
        <v>121</v>
      </c>
      <c r="AM76" s="88" t="e">
        <f t="shared" ca="1" si="10"/>
        <v>#NAME?</v>
      </c>
      <c r="AN76" s="95">
        <v>172</v>
      </c>
      <c r="AO76" s="88" t="e">
        <f t="shared" ca="1" si="11"/>
        <v>#NAME?</v>
      </c>
      <c r="AP76" s="95">
        <v>92</v>
      </c>
      <c r="AQ76" s="88" t="e">
        <f t="shared" ca="1" si="12"/>
        <v>#NAME?</v>
      </c>
      <c r="AR76" s="95">
        <v>131</v>
      </c>
      <c r="AS76" s="92" t="e">
        <f t="shared" ca="1" si="13"/>
        <v>#NAME?</v>
      </c>
      <c r="AT76" s="96">
        <v>177</v>
      </c>
      <c r="AU76" s="784" t="e">
        <f t="shared" ca="1" si="14"/>
        <v>#NAME?</v>
      </c>
      <c r="AV76" s="97">
        <v>441</v>
      </c>
      <c r="AW76" s="784" t="e">
        <f t="shared" ca="1" si="15"/>
        <v>#NAME?</v>
      </c>
      <c r="AX76" s="98">
        <v>148</v>
      </c>
      <c r="AY76" s="784" t="e">
        <f t="shared" ca="1" si="16"/>
        <v>#NAME?</v>
      </c>
      <c r="AZ76" s="99">
        <v>1158</v>
      </c>
      <c r="BA76" s="785" t="e">
        <f t="shared" ca="1" si="17"/>
        <v>#NAME?</v>
      </c>
      <c r="BC76" s="84" t="s">
        <v>1271</v>
      </c>
      <c r="BD76" s="84"/>
    </row>
    <row r="77" spans="1:56">
      <c r="A77" s="558" t="s">
        <v>3273</v>
      </c>
      <c r="B77" s="615" t="s">
        <v>3416</v>
      </c>
      <c r="C77" s="615" t="s">
        <v>3417</v>
      </c>
      <c r="D77" s="85">
        <v>76</v>
      </c>
      <c r="E77" s="86" t="s">
        <v>1262</v>
      </c>
      <c r="F77" s="628">
        <v>40442</v>
      </c>
      <c r="G77" s="84">
        <v>1</v>
      </c>
      <c r="H77" s="84"/>
      <c r="I77" s="84"/>
      <c r="J77" s="84">
        <v>1</v>
      </c>
      <c r="K77" s="84"/>
      <c r="L77" s="84">
        <v>154</v>
      </c>
      <c r="M77" s="84">
        <v>65</v>
      </c>
      <c r="N77" s="84">
        <v>196</v>
      </c>
      <c r="O77" s="105">
        <v>366</v>
      </c>
      <c r="P77" s="84"/>
      <c r="Q77" s="85">
        <v>1</v>
      </c>
      <c r="R77" s="84"/>
      <c r="S77" s="85">
        <v>1</v>
      </c>
      <c r="T77" s="84"/>
      <c r="U77" s="85">
        <v>1</v>
      </c>
      <c r="V77" s="84"/>
      <c r="W77" s="84">
        <v>1</v>
      </c>
      <c r="X77" s="84"/>
      <c r="Y77" s="85">
        <v>1</v>
      </c>
      <c r="Z77" s="85">
        <v>1</v>
      </c>
      <c r="AA77" s="85"/>
      <c r="AC77" s="615" t="s">
        <v>3412</v>
      </c>
      <c r="AH77" s="85">
        <v>300</v>
      </c>
      <c r="AI77" s="85">
        <v>1000</v>
      </c>
      <c r="AJ77" s="94">
        <v>81</v>
      </c>
      <c r="AK77" s="91" t="e">
        <f t="shared" ca="1" si="9"/>
        <v>#NAME?</v>
      </c>
      <c r="AL77" s="95">
        <v>103</v>
      </c>
      <c r="AM77" s="88" t="e">
        <f t="shared" ca="1" si="10"/>
        <v>#NAME?</v>
      </c>
      <c r="AN77" s="95">
        <v>81</v>
      </c>
      <c r="AO77" s="88" t="e">
        <f t="shared" ca="1" si="11"/>
        <v>#NAME?</v>
      </c>
      <c r="AP77" s="95">
        <v>75</v>
      </c>
      <c r="AQ77" s="88" t="e">
        <f t="shared" ca="1" si="12"/>
        <v>#NAME?</v>
      </c>
      <c r="AR77" s="95">
        <v>75.5</v>
      </c>
      <c r="AS77" s="92" t="e">
        <f t="shared" ca="1" si="13"/>
        <v>#NAME?</v>
      </c>
      <c r="AT77" s="96">
        <v>67.5</v>
      </c>
      <c r="AU77" s="784" t="e">
        <f t="shared" ca="1" si="14"/>
        <v>#NAME?</v>
      </c>
      <c r="AV77" s="97">
        <v>98</v>
      </c>
      <c r="AW77" s="784" t="e">
        <f t="shared" ca="1" si="15"/>
        <v>#NAME?</v>
      </c>
      <c r="AX77" s="98">
        <v>70</v>
      </c>
      <c r="AY77" s="784" t="e">
        <f t="shared" ca="1" si="16"/>
        <v>#NAME?</v>
      </c>
      <c r="AZ77" s="99">
        <v>519</v>
      </c>
      <c r="BA77" s="785" t="e">
        <f t="shared" ca="1" si="17"/>
        <v>#NAME?</v>
      </c>
      <c r="BC77" s="84" t="s">
        <v>1272</v>
      </c>
      <c r="BD77" s="84"/>
    </row>
    <row r="78" spans="1:56">
      <c r="A78" s="558" t="s">
        <v>3273</v>
      </c>
      <c r="B78" s="615" t="s">
        <v>3416</v>
      </c>
      <c r="C78" s="615" t="s">
        <v>3417</v>
      </c>
      <c r="D78" s="85">
        <v>77</v>
      </c>
      <c r="E78" s="86" t="s">
        <v>1262</v>
      </c>
      <c r="F78" s="628">
        <v>40442</v>
      </c>
      <c r="G78" s="84">
        <v>1</v>
      </c>
      <c r="H78" s="84"/>
      <c r="I78" s="84"/>
      <c r="J78" s="84">
        <v>1</v>
      </c>
      <c r="K78" s="84"/>
      <c r="L78" s="84">
        <v>162</v>
      </c>
      <c r="M78" s="84">
        <v>68</v>
      </c>
      <c r="N78" s="84">
        <v>200</v>
      </c>
      <c r="O78" s="105">
        <v>392</v>
      </c>
      <c r="P78" s="84"/>
      <c r="Q78" s="85">
        <v>1</v>
      </c>
      <c r="R78" s="84"/>
      <c r="S78" s="85">
        <v>1</v>
      </c>
      <c r="T78" s="84"/>
      <c r="U78" s="85">
        <v>1</v>
      </c>
      <c r="V78" s="84"/>
      <c r="W78" s="84">
        <v>1</v>
      </c>
      <c r="X78" s="84"/>
      <c r="Y78" s="85">
        <v>1</v>
      </c>
      <c r="Z78" s="85">
        <v>1</v>
      </c>
      <c r="AA78" s="85"/>
      <c r="AC78" s="615" t="s">
        <v>3412</v>
      </c>
      <c r="AH78" s="85">
        <v>300</v>
      </c>
      <c r="AI78" s="85">
        <v>1000</v>
      </c>
      <c r="AJ78" s="265">
        <v>11027</v>
      </c>
      <c r="AK78" s="91" t="e">
        <f t="shared" ca="1" si="9"/>
        <v>#NAME?</v>
      </c>
      <c r="AL78" s="261">
        <v>16254.5</v>
      </c>
      <c r="AM78" s="88" t="e">
        <f t="shared" ca="1" si="10"/>
        <v>#NAME?</v>
      </c>
      <c r="AN78" s="261">
        <v>4802</v>
      </c>
      <c r="AO78" s="88" t="e">
        <f t="shared" ca="1" si="11"/>
        <v>#NAME?</v>
      </c>
      <c r="AP78" s="261">
        <v>1271</v>
      </c>
      <c r="AQ78" s="88" t="e">
        <f t="shared" ca="1" si="12"/>
        <v>#NAME?</v>
      </c>
      <c r="AR78" s="95">
        <v>903</v>
      </c>
      <c r="AS78" s="92" t="e">
        <f t="shared" ca="1" si="13"/>
        <v>#NAME?</v>
      </c>
      <c r="AT78" s="96">
        <v>260</v>
      </c>
      <c r="AU78" s="784" t="e">
        <f t="shared" ca="1" si="14"/>
        <v>#NAME?</v>
      </c>
      <c r="AV78" s="283">
        <v>1017</v>
      </c>
      <c r="AW78" s="784" t="e">
        <f t="shared" ca="1" si="15"/>
        <v>#NAME?</v>
      </c>
      <c r="AX78" s="98">
        <v>424</v>
      </c>
      <c r="AY78" s="784" t="e">
        <f t="shared" ca="1" si="16"/>
        <v>#NAME?</v>
      </c>
      <c r="AZ78" s="99">
        <v>765.5</v>
      </c>
      <c r="BA78" s="785" t="e">
        <f t="shared" ca="1" si="17"/>
        <v>#NAME?</v>
      </c>
      <c r="BC78" s="84" t="s">
        <v>1273</v>
      </c>
      <c r="BD78" s="84"/>
    </row>
    <row r="79" spans="1:56">
      <c r="A79" s="558" t="s">
        <v>3273</v>
      </c>
      <c r="B79" s="615" t="s">
        <v>3416</v>
      </c>
      <c r="C79" s="615" t="s">
        <v>3417</v>
      </c>
      <c r="D79" s="85">
        <v>78</v>
      </c>
      <c r="E79" s="86" t="s">
        <v>1262</v>
      </c>
      <c r="F79" s="628">
        <v>40442</v>
      </c>
      <c r="G79" s="84"/>
      <c r="H79" s="84">
        <v>1</v>
      </c>
      <c r="I79" s="84"/>
      <c r="J79" s="84"/>
      <c r="K79" s="84">
        <v>1</v>
      </c>
      <c r="L79" s="84">
        <v>173</v>
      </c>
      <c r="M79" s="84">
        <v>72</v>
      </c>
      <c r="N79" s="84">
        <v>205</v>
      </c>
      <c r="O79" s="105">
        <v>655</v>
      </c>
      <c r="P79" s="84"/>
      <c r="Q79" s="85">
        <v>1</v>
      </c>
      <c r="R79" s="84"/>
      <c r="S79" s="85">
        <v>1</v>
      </c>
      <c r="T79" s="84"/>
      <c r="U79" s="85">
        <v>1</v>
      </c>
      <c r="V79" s="84"/>
      <c r="W79" s="84"/>
      <c r="X79" s="84">
        <v>1</v>
      </c>
      <c r="Y79" s="85">
        <v>1</v>
      </c>
      <c r="Z79" s="85">
        <v>1</v>
      </c>
      <c r="AA79" s="85"/>
      <c r="AC79" s="615" t="s">
        <v>3412</v>
      </c>
      <c r="AH79" s="85">
        <v>300</v>
      </c>
      <c r="AI79" s="85">
        <v>1000</v>
      </c>
      <c r="AJ79" s="94">
        <v>77</v>
      </c>
      <c r="AK79" s="91" t="e">
        <f t="shared" ca="1" si="9"/>
        <v>#NAME?</v>
      </c>
      <c r="AL79" s="95">
        <v>80</v>
      </c>
      <c r="AM79" s="88" t="e">
        <f t="shared" ca="1" si="10"/>
        <v>#NAME?</v>
      </c>
      <c r="AN79" s="95">
        <v>70.5</v>
      </c>
      <c r="AO79" s="88" t="e">
        <f t="shared" ca="1" si="11"/>
        <v>#NAME?</v>
      </c>
      <c r="AP79" s="95">
        <v>73.5</v>
      </c>
      <c r="AQ79" s="88" t="e">
        <f t="shared" ca="1" si="12"/>
        <v>#NAME?</v>
      </c>
      <c r="AR79" s="95">
        <v>104</v>
      </c>
      <c r="AS79" s="92" t="e">
        <f t="shared" ca="1" si="13"/>
        <v>#NAME?</v>
      </c>
      <c r="AT79" s="96">
        <v>67</v>
      </c>
      <c r="AU79" s="784" t="e">
        <f t="shared" ca="1" si="14"/>
        <v>#NAME?</v>
      </c>
      <c r="AV79" s="97">
        <v>156</v>
      </c>
      <c r="AW79" s="784" t="e">
        <f t="shared" ca="1" si="15"/>
        <v>#NAME?</v>
      </c>
      <c r="AX79" s="98">
        <v>79</v>
      </c>
      <c r="AY79" s="784" t="e">
        <f t="shared" ca="1" si="16"/>
        <v>#NAME?</v>
      </c>
      <c r="AZ79" s="99">
        <v>1093</v>
      </c>
      <c r="BA79" s="785" t="e">
        <f t="shared" ca="1" si="17"/>
        <v>#NAME?</v>
      </c>
      <c r="BC79" s="84" t="s">
        <v>1274</v>
      </c>
      <c r="BD79" s="84"/>
    </row>
    <row r="80" spans="1:56">
      <c r="A80" s="558" t="s">
        <v>3273</v>
      </c>
      <c r="B80" s="615" t="s">
        <v>3416</v>
      </c>
      <c r="C80" s="615" t="s">
        <v>3417</v>
      </c>
      <c r="D80" s="85">
        <v>79</v>
      </c>
      <c r="E80" s="86" t="s">
        <v>1262</v>
      </c>
      <c r="F80" s="628">
        <v>40442</v>
      </c>
      <c r="G80" s="84"/>
      <c r="H80" s="84">
        <v>1</v>
      </c>
      <c r="I80" s="84"/>
      <c r="J80" s="84">
        <v>1</v>
      </c>
      <c r="K80" s="84"/>
      <c r="L80" s="84">
        <v>148</v>
      </c>
      <c r="M80" s="84">
        <v>63</v>
      </c>
      <c r="N80" s="84">
        <v>182</v>
      </c>
      <c r="O80" s="105">
        <v>813</v>
      </c>
      <c r="P80" s="84"/>
      <c r="Q80" s="85">
        <v>1</v>
      </c>
      <c r="R80" s="84"/>
      <c r="S80" s="85">
        <v>1</v>
      </c>
      <c r="T80" s="84"/>
      <c r="U80" s="85">
        <v>1</v>
      </c>
      <c r="V80" s="84"/>
      <c r="W80" s="84">
        <v>1</v>
      </c>
      <c r="X80" s="84"/>
      <c r="Y80" s="85">
        <v>1</v>
      </c>
      <c r="Z80" s="85">
        <v>1</v>
      </c>
      <c r="AA80" s="85"/>
      <c r="AC80" s="615" t="s">
        <v>3412</v>
      </c>
      <c r="AH80" s="85">
        <v>300</v>
      </c>
      <c r="AI80" s="85">
        <v>900</v>
      </c>
      <c r="AJ80" s="94">
        <v>149</v>
      </c>
      <c r="AK80" s="91" t="e">
        <f t="shared" ca="1" si="9"/>
        <v>#NAME?</v>
      </c>
      <c r="AL80" s="95">
        <v>569</v>
      </c>
      <c r="AM80" s="88" t="e">
        <f t="shared" ca="1" si="10"/>
        <v>#NAME?</v>
      </c>
      <c r="AN80" s="95">
        <v>163</v>
      </c>
      <c r="AO80" s="88" t="e">
        <f t="shared" ca="1" si="11"/>
        <v>#NAME?</v>
      </c>
      <c r="AP80" s="95">
        <v>80</v>
      </c>
      <c r="AQ80" s="88" t="e">
        <f t="shared" ca="1" si="12"/>
        <v>#NAME?</v>
      </c>
      <c r="AR80" s="95">
        <v>91.5</v>
      </c>
      <c r="AS80" s="92" t="e">
        <f t="shared" ca="1" si="13"/>
        <v>#NAME?</v>
      </c>
      <c r="AT80" s="96">
        <v>129.5</v>
      </c>
      <c r="AU80" s="784" t="e">
        <f t="shared" ca="1" si="14"/>
        <v>#NAME?</v>
      </c>
      <c r="AV80" s="97">
        <v>944</v>
      </c>
      <c r="AW80" s="784" t="e">
        <f t="shared" ca="1" si="15"/>
        <v>#NAME?</v>
      </c>
      <c r="AX80" s="98">
        <v>82.5</v>
      </c>
      <c r="AY80" s="784" t="e">
        <f t="shared" ca="1" si="16"/>
        <v>#NAME?</v>
      </c>
      <c r="AZ80" s="99">
        <v>297</v>
      </c>
      <c r="BA80" s="785" t="e">
        <f t="shared" ca="1" si="17"/>
        <v>#NAME?</v>
      </c>
      <c r="BC80" s="84" t="s">
        <v>1275</v>
      </c>
      <c r="BD80" s="84"/>
    </row>
    <row r="81" spans="1:56">
      <c r="A81" s="558" t="s">
        <v>3273</v>
      </c>
      <c r="B81" s="615" t="s">
        <v>3416</v>
      </c>
      <c r="C81" s="615" t="s">
        <v>3417</v>
      </c>
      <c r="D81" s="85">
        <v>80</v>
      </c>
      <c r="E81" s="86" t="s">
        <v>1262</v>
      </c>
      <c r="F81" s="628">
        <v>40442</v>
      </c>
      <c r="G81" s="84">
        <v>1</v>
      </c>
      <c r="H81" s="84"/>
      <c r="I81" s="84"/>
      <c r="J81" s="84">
        <v>1</v>
      </c>
      <c r="K81" s="84"/>
      <c r="L81" s="84">
        <v>147</v>
      </c>
      <c r="M81" s="84">
        <v>64</v>
      </c>
      <c r="N81" s="84">
        <v>184</v>
      </c>
      <c r="O81" s="105">
        <v>285</v>
      </c>
      <c r="P81" s="84"/>
      <c r="Q81" s="85">
        <v>1</v>
      </c>
      <c r="R81" s="84"/>
      <c r="S81" s="85">
        <v>1</v>
      </c>
      <c r="T81" s="84"/>
      <c r="U81" s="85">
        <v>1</v>
      </c>
      <c r="V81" s="84"/>
      <c r="W81" s="84">
        <v>1</v>
      </c>
      <c r="X81" s="84"/>
      <c r="Y81" s="85">
        <v>1</v>
      </c>
      <c r="Z81" s="85">
        <v>1</v>
      </c>
      <c r="AA81" s="85"/>
      <c r="AC81" s="615" t="s">
        <v>3412</v>
      </c>
      <c r="AH81" s="85">
        <v>300</v>
      </c>
      <c r="AI81" s="85">
        <v>800</v>
      </c>
      <c r="AJ81" s="94">
        <v>136</v>
      </c>
      <c r="AK81" s="91" t="e">
        <f t="shared" ca="1" si="9"/>
        <v>#NAME?</v>
      </c>
      <c r="AL81" s="95">
        <v>125.5</v>
      </c>
      <c r="AM81" s="88" t="e">
        <f t="shared" ca="1" si="10"/>
        <v>#NAME?</v>
      </c>
      <c r="AN81" s="95">
        <v>79</v>
      </c>
      <c r="AO81" s="88" t="e">
        <f t="shared" ca="1" si="11"/>
        <v>#NAME?</v>
      </c>
      <c r="AP81" s="95">
        <v>114.5</v>
      </c>
      <c r="AQ81" s="88" t="e">
        <f t="shared" ca="1" si="12"/>
        <v>#NAME?</v>
      </c>
      <c r="AR81" s="95">
        <v>127</v>
      </c>
      <c r="AS81" s="92" t="e">
        <f t="shared" ca="1" si="13"/>
        <v>#NAME?</v>
      </c>
      <c r="AT81" s="96">
        <v>90</v>
      </c>
      <c r="AU81" s="784" t="e">
        <f t="shared" ca="1" si="14"/>
        <v>#NAME?</v>
      </c>
      <c r="AV81" s="97">
        <v>116</v>
      </c>
      <c r="AW81" s="784" t="e">
        <f t="shared" ca="1" si="15"/>
        <v>#NAME?</v>
      </c>
      <c r="AX81" s="98">
        <v>65</v>
      </c>
      <c r="AY81" s="784" t="e">
        <f t="shared" ca="1" si="16"/>
        <v>#NAME?</v>
      </c>
      <c r="AZ81" s="99">
        <v>604</v>
      </c>
      <c r="BA81" s="785" t="e">
        <f t="shared" ca="1" si="17"/>
        <v>#NAME?</v>
      </c>
      <c r="BC81" s="84" t="s">
        <v>1276</v>
      </c>
      <c r="BD81" s="84"/>
    </row>
    <row r="82" spans="1:56">
      <c r="A82" s="558" t="s">
        <v>3273</v>
      </c>
      <c r="B82" s="615" t="s">
        <v>3416</v>
      </c>
      <c r="C82" s="615" t="s">
        <v>3417</v>
      </c>
      <c r="D82" s="85">
        <v>81</v>
      </c>
      <c r="E82" s="86" t="s">
        <v>1262</v>
      </c>
      <c r="F82" s="628">
        <v>40442</v>
      </c>
      <c r="G82" s="84"/>
      <c r="H82" s="84">
        <v>1</v>
      </c>
      <c r="I82" s="84"/>
      <c r="J82" s="84"/>
      <c r="K82" s="84">
        <v>1</v>
      </c>
      <c r="L82" s="84">
        <v>171</v>
      </c>
      <c r="M82" s="84">
        <v>73</v>
      </c>
      <c r="N82" s="84">
        <v>221</v>
      </c>
      <c r="O82" s="105">
        <v>647</v>
      </c>
      <c r="P82" s="84"/>
      <c r="Q82" s="85">
        <v>1</v>
      </c>
      <c r="R82" s="84"/>
      <c r="S82" s="85">
        <v>1</v>
      </c>
      <c r="T82" s="84"/>
      <c r="U82" s="85">
        <v>1</v>
      </c>
      <c r="V82" s="84"/>
      <c r="W82" s="84"/>
      <c r="X82" s="84">
        <v>1</v>
      </c>
      <c r="Y82" s="85">
        <v>1</v>
      </c>
      <c r="Z82" s="85">
        <v>1</v>
      </c>
      <c r="AA82" s="85"/>
      <c r="AC82" s="615" t="s">
        <v>3412</v>
      </c>
      <c r="AH82" s="85">
        <v>300</v>
      </c>
      <c r="AI82" s="85">
        <v>900</v>
      </c>
      <c r="AJ82" s="94">
        <v>200</v>
      </c>
      <c r="AK82" s="91" t="e">
        <f t="shared" ca="1" si="9"/>
        <v>#NAME?</v>
      </c>
      <c r="AL82" s="95">
        <v>230.5</v>
      </c>
      <c r="AM82" s="88" t="e">
        <f t="shared" ca="1" si="10"/>
        <v>#NAME?</v>
      </c>
      <c r="AN82" s="95">
        <v>523</v>
      </c>
      <c r="AO82" s="88" t="e">
        <f t="shared" ca="1" si="11"/>
        <v>#NAME?</v>
      </c>
      <c r="AP82" s="95">
        <v>213</v>
      </c>
      <c r="AQ82" s="88" t="e">
        <f t="shared" ca="1" si="12"/>
        <v>#NAME?</v>
      </c>
      <c r="AR82" s="95">
        <v>349</v>
      </c>
      <c r="AS82" s="92" t="e">
        <f t="shared" ca="1" si="13"/>
        <v>#NAME?</v>
      </c>
      <c r="AT82" s="96">
        <v>185</v>
      </c>
      <c r="AU82" s="784" t="e">
        <f t="shared" ca="1" si="14"/>
        <v>#NAME?</v>
      </c>
      <c r="AV82" s="97">
        <v>269.5</v>
      </c>
      <c r="AW82" s="784" t="e">
        <f t="shared" ca="1" si="15"/>
        <v>#NAME?</v>
      </c>
      <c r="AX82" s="98">
        <v>152</v>
      </c>
      <c r="AY82" s="784" t="e">
        <f t="shared" ca="1" si="16"/>
        <v>#NAME?</v>
      </c>
      <c r="AZ82" s="99">
        <v>822</v>
      </c>
      <c r="BA82" s="785" t="e">
        <f t="shared" ca="1" si="17"/>
        <v>#NAME?</v>
      </c>
      <c r="BC82" s="84" t="s">
        <v>1277</v>
      </c>
      <c r="BD82" s="84"/>
    </row>
    <row r="83" spans="1:56">
      <c r="A83" s="558" t="s">
        <v>3273</v>
      </c>
      <c r="B83" s="615" t="s">
        <v>3416</v>
      </c>
      <c r="C83" s="615" t="s">
        <v>3417</v>
      </c>
      <c r="D83" s="100">
        <v>82</v>
      </c>
      <c r="E83" s="101" t="s">
        <v>1262</v>
      </c>
      <c r="F83" s="628">
        <v>40442</v>
      </c>
      <c r="G83" s="100">
        <v>1</v>
      </c>
      <c r="H83" s="100"/>
      <c r="I83" s="100"/>
      <c r="J83" s="100">
        <v>1</v>
      </c>
      <c r="K83" s="100"/>
      <c r="L83" s="100">
        <v>148</v>
      </c>
      <c r="M83" s="100">
        <v>67</v>
      </c>
      <c r="N83" s="100">
        <v>172</v>
      </c>
      <c r="O83" s="102">
        <v>290</v>
      </c>
      <c r="P83" s="100"/>
      <c r="Q83" s="100">
        <v>1</v>
      </c>
      <c r="R83" s="100"/>
      <c r="S83" s="100">
        <v>1</v>
      </c>
      <c r="T83" s="100"/>
      <c r="U83" s="100">
        <v>1</v>
      </c>
      <c r="V83" s="100"/>
      <c r="W83" s="100">
        <v>1</v>
      </c>
      <c r="X83" s="100"/>
      <c r="Y83" s="100">
        <v>1</v>
      </c>
      <c r="Z83" s="100">
        <v>1</v>
      </c>
      <c r="AA83" s="100"/>
      <c r="AC83" s="615" t="s">
        <v>3412</v>
      </c>
      <c r="AH83" s="100">
        <v>300</v>
      </c>
      <c r="AI83" s="100">
        <v>900</v>
      </c>
      <c r="AJ83" s="94">
        <v>97</v>
      </c>
      <c r="AK83" s="91" t="e">
        <f t="shared" ca="1" si="9"/>
        <v>#NAME?</v>
      </c>
      <c r="AL83" s="95">
        <v>346</v>
      </c>
      <c r="AM83" s="88" t="e">
        <f t="shared" ca="1" si="10"/>
        <v>#NAME?</v>
      </c>
      <c r="AN83" s="95">
        <v>109.5</v>
      </c>
      <c r="AO83" s="88" t="e">
        <f t="shared" ca="1" si="11"/>
        <v>#NAME?</v>
      </c>
      <c r="AP83" s="95">
        <v>79.5</v>
      </c>
      <c r="AQ83" s="88" t="e">
        <f t="shared" ca="1" si="12"/>
        <v>#NAME?</v>
      </c>
      <c r="AR83" s="95">
        <v>82.5</v>
      </c>
      <c r="AS83" s="92" t="e">
        <f t="shared" ca="1" si="13"/>
        <v>#NAME?</v>
      </c>
      <c r="AT83" s="96">
        <v>168.5</v>
      </c>
      <c r="AU83" s="784" t="e">
        <f t="shared" ca="1" si="14"/>
        <v>#NAME?</v>
      </c>
      <c r="AV83" s="97">
        <v>121</v>
      </c>
      <c r="AW83" s="784" t="e">
        <f t="shared" ca="1" si="15"/>
        <v>#NAME?</v>
      </c>
      <c r="AX83" s="98">
        <v>63</v>
      </c>
      <c r="AY83" s="784" t="e">
        <f t="shared" ca="1" si="16"/>
        <v>#NAME?</v>
      </c>
      <c r="AZ83" s="99">
        <v>343</v>
      </c>
      <c r="BA83" s="785" t="e">
        <f t="shared" ca="1" si="17"/>
        <v>#NAME?</v>
      </c>
      <c r="BC83" s="100" t="s">
        <v>1278</v>
      </c>
      <c r="BD83" s="100" t="s">
        <v>1279</v>
      </c>
    </row>
    <row r="84" spans="1:56">
      <c r="A84" s="558" t="s">
        <v>3273</v>
      </c>
      <c r="B84" s="615" t="s">
        <v>3416</v>
      </c>
      <c r="C84" s="615" t="s">
        <v>3417</v>
      </c>
      <c r="D84" s="85">
        <v>83</v>
      </c>
      <c r="E84" s="86" t="s">
        <v>1262</v>
      </c>
      <c r="F84" s="628">
        <v>40442</v>
      </c>
      <c r="G84" s="84">
        <v>1</v>
      </c>
      <c r="H84" s="84"/>
      <c r="I84" s="84"/>
      <c r="J84" s="84"/>
      <c r="K84" s="84">
        <v>1</v>
      </c>
      <c r="L84" s="84">
        <v>172</v>
      </c>
      <c r="M84" s="84">
        <v>74</v>
      </c>
      <c r="N84" s="84">
        <v>218</v>
      </c>
      <c r="O84" s="105">
        <v>698</v>
      </c>
      <c r="P84" s="84"/>
      <c r="Q84" s="85">
        <v>1</v>
      </c>
      <c r="R84" s="84"/>
      <c r="S84" s="85">
        <v>1</v>
      </c>
      <c r="T84" s="84"/>
      <c r="U84" s="85">
        <v>1</v>
      </c>
      <c r="V84" s="84"/>
      <c r="W84" s="84"/>
      <c r="X84" s="84">
        <v>1</v>
      </c>
      <c r="Y84" s="85">
        <v>1</v>
      </c>
      <c r="Z84" s="85">
        <v>1</v>
      </c>
      <c r="AA84" s="85"/>
      <c r="AC84" s="615" t="s">
        <v>3412</v>
      </c>
      <c r="AH84" s="85">
        <v>300</v>
      </c>
      <c r="AI84" s="85">
        <v>800</v>
      </c>
      <c r="AJ84" s="265">
        <v>3375.5</v>
      </c>
      <c r="AK84" s="91" t="e">
        <f t="shared" ca="1" si="9"/>
        <v>#NAME?</v>
      </c>
      <c r="AL84" s="261">
        <v>7681</v>
      </c>
      <c r="AM84" s="88" t="e">
        <f t="shared" ca="1" si="10"/>
        <v>#NAME?</v>
      </c>
      <c r="AN84" s="261">
        <v>1416</v>
      </c>
      <c r="AO84" s="88" t="e">
        <f t="shared" ca="1" si="11"/>
        <v>#NAME?</v>
      </c>
      <c r="AP84" s="95">
        <v>149</v>
      </c>
      <c r="AQ84" s="88" t="e">
        <f t="shared" ca="1" si="12"/>
        <v>#NAME?</v>
      </c>
      <c r="AR84" s="95">
        <v>170.5</v>
      </c>
      <c r="AS84" s="92" t="e">
        <f t="shared" ca="1" si="13"/>
        <v>#NAME?</v>
      </c>
      <c r="AT84" s="96">
        <v>82.5</v>
      </c>
      <c r="AU84" s="784" t="e">
        <f t="shared" ca="1" si="14"/>
        <v>#NAME?</v>
      </c>
      <c r="AV84" s="97">
        <v>471.5</v>
      </c>
      <c r="AW84" s="784" t="e">
        <f t="shared" ca="1" si="15"/>
        <v>#NAME?</v>
      </c>
      <c r="AX84" s="98">
        <v>84.5</v>
      </c>
      <c r="AY84" s="784" t="e">
        <f t="shared" ca="1" si="16"/>
        <v>#NAME?</v>
      </c>
      <c r="AZ84" s="99">
        <v>2656</v>
      </c>
      <c r="BA84" s="785" t="e">
        <f t="shared" ca="1" si="17"/>
        <v>#NAME?</v>
      </c>
      <c r="BC84" s="84" t="s">
        <v>1280</v>
      </c>
      <c r="BD84" s="84"/>
    </row>
    <row r="85" spans="1:56">
      <c r="A85" s="558" t="s">
        <v>3273</v>
      </c>
      <c r="B85" s="615" t="s">
        <v>3416</v>
      </c>
      <c r="C85" s="615" t="s">
        <v>3417</v>
      </c>
      <c r="D85" s="85">
        <v>84</v>
      </c>
      <c r="E85" s="86" t="s">
        <v>1262</v>
      </c>
      <c r="F85" s="628">
        <v>40442</v>
      </c>
      <c r="G85" s="84"/>
      <c r="H85" s="84">
        <v>1</v>
      </c>
      <c r="I85" s="84"/>
      <c r="J85" s="84"/>
      <c r="K85" s="84">
        <v>1</v>
      </c>
      <c r="L85" s="84">
        <v>175</v>
      </c>
      <c r="M85" s="84">
        <v>72</v>
      </c>
      <c r="N85" s="84">
        <v>196</v>
      </c>
      <c r="O85" s="105">
        <v>619</v>
      </c>
      <c r="P85" s="84"/>
      <c r="Q85" s="85">
        <v>1</v>
      </c>
      <c r="R85" s="84"/>
      <c r="S85" s="85">
        <v>1</v>
      </c>
      <c r="T85" s="84"/>
      <c r="U85" s="85">
        <v>1</v>
      </c>
      <c r="V85" s="84"/>
      <c r="W85" s="84"/>
      <c r="X85" s="84">
        <v>1</v>
      </c>
      <c r="Y85" s="85">
        <v>1</v>
      </c>
      <c r="Z85" s="85"/>
      <c r="AA85" s="85">
        <v>1</v>
      </c>
      <c r="AC85" s="615" t="s">
        <v>3412</v>
      </c>
      <c r="AH85" s="85">
        <v>300</v>
      </c>
      <c r="AI85" s="85">
        <v>1050</v>
      </c>
      <c r="AJ85" s="265">
        <v>7931</v>
      </c>
      <c r="AK85" s="91" t="e">
        <f t="shared" ca="1" si="9"/>
        <v>#NAME?</v>
      </c>
      <c r="AL85" s="261">
        <v>15681.5</v>
      </c>
      <c r="AM85" s="88" t="e">
        <f t="shared" ca="1" si="10"/>
        <v>#NAME?</v>
      </c>
      <c r="AN85" s="261">
        <v>1792</v>
      </c>
      <c r="AO85" s="88" t="e">
        <f t="shared" ca="1" si="11"/>
        <v>#NAME?</v>
      </c>
      <c r="AP85" s="95">
        <v>523.5</v>
      </c>
      <c r="AQ85" s="88" t="e">
        <f t="shared" ca="1" si="12"/>
        <v>#NAME?</v>
      </c>
      <c r="AR85" s="95">
        <v>402</v>
      </c>
      <c r="AS85" s="92" t="e">
        <f t="shared" ca="1" si="13"/>
        <v>#NAME?</v>
      </c>
      <c r="AT85" s="96">
        <v>220</v>
      </c>
      <c r="AU85" s="784" t="e">
        <f t="shared" ca="1" si="14"/>
        <v>#NAME?</v>
      </c>
      <c r="AV85" s="97">
        <v>579.5</v>
      </c>
      <c r="AW85" s="784" t="e">
        <f t="shared" ca="1" si="15"/>
        <v>#NAME?</v>
      </c>
      <c r="AX85" s="98">
        <v>100</v>
      </c>
      <c r="AY85" s="784" t="e">
        <f t="shared" ca="1" si="16"/>
        <v>#NAME?</v>
      </c>
      <c r="AZ85" s="99">
        <v>1591</v>
      </c>
      <c r="BA85" s="785" t="e">
        <f t="shared" ca="1" si="17"/>
        <v>#NAME?</v>
      </c>
      <c r="BC85" s="84" t="s">
        <v>1281</v>
      </c>
      <c r="BD85" s="84"/>
    </row>
    <row r="86" spans="1:56">
      <c r="A86" s="558" t="s">
        <v>3273</v>
      </c>
      <c r="B86" s="615" t="s">
        <v>3416</v>
      </c>
      <c r="C86" s="615" t="s">
        <v>3417</v>
      </c>
      <c r="D86" s="85">
        <v>85</v>
      </c>
      <c r="E86" s="86" t="s">
        <v>1262</v>
      </c>
      <c r="F86" s="628">
        <v>40442</v>
      </c>
      <c r="G86" s="84">
        <v>1</v>
      </c>
      <c r="H86" s="84"/>
      <c r="I86" s="84"/>
      <c r="J86" s="84">
        <v>1</v>
      </c>
      <c r="K86" s="84"/>
      <c r="L86" s="84">
        <v>155</v>
      </c>
      <c r="M86" s="84">
        <v>66</v>
      </c>
      <c r="N86" s="84">
        <v>182</v>
      </c>
      <c r="O86" s="105">
        <v>382</v>
      </c>
      <c r="P86" s="84"/>
      <c r="Q86" s="85">
        <v>1</v>
      </c>
      <c r="R86" s="84"/>
      <c r="S86" s="85">
        <v>1</v>
      </c>
      <c r="T86" s="84"/>
      <c r="U86" s="85">
        <v>1</v>
      </c>
      <c r="V86" s="84"/>
      <c r="W86" s="84">
        <v>1</v>
      </c>
      <c r="X86" s="84"/>
      <c r="Y86" s="85">
        <v>1</v>
      </c>
      <c r="Z86" s="85"/>
      <c r="AA86" s="85">
        <v>1</v>
      </c>
      <c r="AC86" s="615" t="s">
        <v>3412</v>
      </c>
      <c r="AH86" s="85">
        <v>300</v>
      </c>
      <c r="AI86" s="85">
        <v>800</v>
      </c>
      <c r="AJ86" s="265">
        <v>3209.5</v>
      </c>
      <c r="AK86" s="91" t="e">
        <f t="shared" ca="1" si="9"/>
        <v>#NAME?</v>
      </c>
      <c r="AL86" s="261">
        <v>9050</v>
      </c>
      <c r="AM86" s="88" t="e">
        <f t="shared" ca="1" si="10"/>
        <v>#NAME?</v>
      </c>
      <c r="AN86" s="261">
        <v>1894.5</v>
      </c>
      <c r="AO86" s="88" t="e">
        <f t="shared" ca="1" si="11"/>
        <v>#NAME?</v>
      </c>
      <c r="AP86" s="95">
        <v>164</v>
      </c>
      <c r="AQ86" s="88" t="e">
        <f t="shared" ca="1" si="12"/>
        <v>#NAME?</v>
      </c>
      <c r="AR86" s="95">
        <v>244</v>
      </c>
      <c r="AS86" s="92" t="e">
        <f t="shared" ca="1" si="13"/>
        <v>#NAME?</v>
      </c>
      <c r="AT86" s="96">
        <v>85</v>
      </c>
      <c r="AU86" s="784" t="e">
        <f t="shared" ca="1" si="14"/>
        <v>#NAME?</v>
      </c>
      <c r="AV86" s="97">
        <v>114</v>
      </c>
      <c r="AW86" s="784" t="e">
        <f t="shared" ca="1" si="15"/>
        <v>#NAME?</v>
      </c>
      <c r="AX86" s="98">
        <v>63</v>
      </c>
      <c r="AY86" s="784" t="e">
        <f t="shared" ca="1" si="16"/>
        <v>#NAME?</v>
      </c>
      <c r="AZ86" s="99">
        <v>677.5</v>
      </c>
      <c r="BA86" s="785" t="e">
        <f t="shared" ca="1" si="17"/>
        <v>#NAME?</v>
      </c>
      <c r="BC86" s="84" t="s">
        <v>1282</v>
      </c>
      <c r="BD86" s="84"/>
    </row>
    <row r="87" spans="1:56">
      <c r="A87" s="558" t="s">
        <v>3273</v>
      </c>
      <c r="B87" s="615" t="s">
        <v>3416</v>
      </c>
      <c r="C87" s="615" t="s">
        <v>3417</v>
      </c>
      <c r="D87" s="85">
        <v>86</v>
      </c>
      <c r="E87" s="86" t="s">
        <v>1283</v>
      </c>
      <c r="F87" s="628">
        <v>40443</v>
      </c>
      <c r="G87" s="84">
        <v>1</v>
      </c>
      <c r="H87" s="84"/>
      <c r="I87" s="84"/>
      <c r="J87" s="84">
        <v>1</v>
      </c>
      <c r="K87" s="84"/>
      <c r="L87" s="84">
        <v>154</v>
      </c>
      <c r="M87" s="84">
        <v>62</v>
      </c>
      <c r="N87" s="84">
        <v>180</v>
      </c>
      <c r="O87" s="105">
        <v>318</v>
      </c>
      <c r="P87" s="84"/>
      <c r="Q87" s="85">
        <v>1</v>
      </c>
      <c r="R87" s="84"/>
      <c r="S87" s="85">
        <v>1</v>
      </c>
      <c r="T87" s="84"/>
      <c r="U87" s="85">
        <v>1</v>
      </c>
      <c r="V87" s="84"/>
      <c r="W87" s="84"/>
      <c r="X87" s="84">
        <v>1</v>
      </c>
      <c r="Y87" s="85">
        <v>1</v>
      </c>
      <c r="Z87" s="85"/>
      <c r="AA87" s="85">
        <v>1</v>
      </c>
      <c r="AC87" s="615" t="s">
        <v>3412</v>
      </c>
      <c r="AH87" s="85">
        <v>300</v>
      </c>
      <c r="AI87" s="85">
        <v>1100</v>
      </c>
      <c r="AJ87" s="94">
        <v>163</v>
      </c>
      <c r="AK87" s="91" t="e">
        <f t="shared" ca="1" si="9"/>
        <v>#NAME?</v>
      </c>
      <c r="AL87" s="95">
        <v>711</v>
      </c>
      <c r="AM87" s="88" t="e">
        <f t="shared" ca="1" si="10"/>
        <v>#NAME?</v>
      </c>
      <c r="AN87" s="95">
        <v>171</v>
      </c>
      <c r="AO87" s="88" t="e">
        <f t="shared" ca="1" si="11"/>
        <v>#NAME?</v>
      </c>
      <c r="AP87" s="95">
        <v>95</v>
      </c>
      <c r="AQ87" s="88" t="e">
        <f t="shared" ca="1" si="12"/>
        <v>#NAME?</v>
      </c>
      <c r="AR87" s="95">
        <v>93</v>
      </c>
      <c r="AS87" s="92" t="e">
        <f t="shared" ca="1" si="13"/>
        <v>#NAME?</v>
      </c>
      <c r="AT87" s="96">
        <v>94.5</v>
      </c>
      <c r="AU87" s="784" t="e">
        <f t="shared" ca="1" si="14"/>
        <v>#NAME?</v>
      </c>
      <c r="AV87" s="97">
        <v>97.5</v>
      </c>
      <c r="AW87" s="784" t="e">
        <f t="shared" ca="1" si="15"/>
        <v>#NAME?</v>
      </c>
      <c r="AX87" s="98">
        <v>83.5</v>
      </c>
      <c r="AY87" s="784" t="e">
        <f t="shared" ca="1" si="16"/>
        <v>#NAME?</v>
      </c>
      <c r="AZ87" s="99">
        <v>275</v>
      </c>
      <c r="BA87" s="785" t="e">
        <f t="shared" ca="1" si="17"/>
        <v>#NAME?</v>
      </c>
      <c r="BC87" s="84" t="s">
        <v>1284</v>
      </c>
      <c r="BD87" s="84"/>
    </row>
    <row r="88" spans="1:56">
      <c r="A88" s="558" t="s">
        <v>3273</v>
      </c>
      <c r="B88" s="615" t="s">
        <v>3416</v>
      </c>
      <c r="C88" s="615" t="s">
        <v>3417</v>
      </c>
      <c r="D88" s="85">
        <v>87</v>
      </c>
      <c r="E88" s="86" t="s">
        <v>1283</v>
      </c>
      <c r="F88" s="628">
        <v>40443</v>
      </c>
      <c r="G88" s="84">
        <v>1</v>
      </c>
      <c r="H88" s="84"/>
      <c r="I88" s="84"/>
      <c r="J88" s="84">
        <v>1</v>
      </c>
      <c r="K88" s="84"/>
      <c r="L88" s="84">
        <v>155</v>
      </c>
      <c r="M88" s="84">
        <v>68</v>
      </c>
      <c r="N88" s="84">
        <v>185</v>
      </c>
      <c r="O88" s="105">
        <v>391</v>
      </c>
      <c r="P88" s="84"/>
      <c r="Q88" s="85">
        <v>1</v>
      </c>
      <c r="R88" s="84"/>
      <c r="S88" s="85">
        <v>1</v>
      </c>
      <c r="T88" s="84"/>
      <c r="U88" s="85">
        <v>1</v>
      </c>
      <c r="V88" s="84"/>
      <c r="W88" s="84"/>
      <c r="X88" s="84">
        <v>1</v>
      </c>
      <c r="Y88" s="85">
        <v>1</v>
      </c>
      <c r="Z88" s="85"/>
      <c r="AA88" s="85">
        <v>1</v>
      </c>
      <c r="AC88" s="615" t="s">
        <v>3412</v>
      </c>
      <c r="AH88" s="85">
        <v>300</v>
      </c>
      <c r="AI88" s="85">
        <v>900</v>
      </c>
      <c r="AJ88" s="94">
        <v>183</v>
      </c>
      <c r="AK88" s="91" t="e">
        <f t="shared" ca="1" si="9"/>
        <v>#NAME?</v>
      </c>
      <c r="AL88" s="95">
        <v>689.5</v>
      </c>
      <c r="AM88" s="88" t="e">
        <f t="shared" ca="1" si="10"/>
        <v>#NAME?</v>
      </c>
      <c r="AN88" s="95">
        <v>425</v>
      </c>
      <c r="AO88" s="88" t="e">
        <f t="shared" ca="1" si="11"/>
        <v>#NAME?</v>
      </c>
      <c r="AP88" s="95">
        <v>97</v>
      </c>
      <c r="AQ88" s="88" t="e">
        <f t="shared" ca="1" si="12"/>
        <v>#NAME?</v>
      </c>
      <c r="AR88" s="95">
        <v>96.5</v>
      </c>
      <c r="AS88" s="92" t="e">
        <f t="shared" ca="1" si="13"/>
        <v>#NAME?</v>
      </c>
      <c r="AT88" s="96">
        <v>79</v>
      </c>
      <c r="AU88" s="784" t="e">
        <f t="shared" ca="1" si="14"/>
        <v>#NAME?</v>
      </c>
      <c r="AV88" s="97">
        <v>109.5</v>
      </c>
      <c r="AW88" s="784" t="e">
        <f t="shared" ca="1" si="15"/>
        <v>#NAME?</v>
      </c>
      <c r="AX88" s="98">
        <v>73</v>
      </c>
      <c r="AY88" s="784" t="e">
        <f t="shared" ca="1" si="16"/>
        <v>#NAME?</v>
      </c>
      <c r="AZ88" s="99">
        <v>489.5</v>
      </c>
      <c r="BA88" s="785" t="e">
        <f t="shared" ca="1" si="17"/>
        <v>#NAME?</v>
      </c>
      <c r="BC88" s="84" t="s">
        <v>1285</v>
      </c>
      <c r="BD88" s="84"/>
    </row>
    <row r="89" spans="1:56" ht="16" thickBot="1">
      <c r="A89" s="558" t="s">
        <v>3273</v>
      </c>
      <c r="B89" s="615" t="s">
        <v>3416</v>
      </c>
      <c r="C89" s="615" t="s">
        <v>3417</v>
      </c>
      <c r="D89" s="85">
        <v>88</v>
      </c>
      <c r="E89" s="86" t="s">
        <v>1283</v>
      </c>
      <c r="F89" s="628">
        <v>40443</v>
      </c>
      <c r="G89" s="84"/>
      <c r="H89" s="84">
        <v>1</v>
      </c>
      <c r="I89" s="84"/>
      <c r="J89" s="84"/>
      <c r="K89" s="84">
        <v>1</v>
      </c>
      <c r="L89" s="84">
        <v>168</v>
      </c>
      <c r="M89" s="84">
        <v>71</v>
      </c>
      <c r="N89" s="84">
        <v>192</v>
      </c>
      <c r="O89" s="105">
        <v>433</v>
      </c>
      <c r="P89" s="84"/>
      <c r="Q89" s="85">
        <v>1</v>
      </c>
      <c r="R89" s="84"/>
      <c r="S89" s="85">
        <v>1</v>
      </c>
      <c r="T89" s="84"/>
      <c r="U89" s="85">
        <v>1</v>
      </c>
      <c r="V89" s="84"/>
      <c r="W89" s="84"/>
      <c r="X89" s="84">
        <v>1</v>
      </c>
      <c r="Y89" s="85">
        <v>1</v>
      </c>
      <c r="Z89" s="85"/>
      <c r="AA89" s="85">
        <v>1</v>
      </c>
      <c r="AC89" s="615" t="s">
        <v>3412</v>
      </c>
      <c r="AH89" s="85">
        <v>300</v>
      </c>
      <c r="AI89" s="85">
        <v>850</v>
      </c>
      <c r="AJ89" s="107">
        <v>171</v>
      </c>
      <c r="AK89" s="91" t="e">
        <f t="shared" ca="1" si="9"/>
        <v>#NAME?</v>
      </c>
      <c r="AL89" s="106">
        <v>115</v>
      </c>
      <c r="AM89" s="88" t="e">
        <f t="shared" ca="1" si="10"/>
        <v>#NAME?</v>
      </c>
      <c r="AN89" s="106">
        <v>90.5</v>
      </c>
      <c r="AO89" s="88" t="e">
        <f t="shared" ca="1" si="11"/>
        <v>#NAME?</v>
      </c>
      <c r="AP89" s="106">
        <v>114</v>
      </c>
      <c r="AQ89" s="88" t="e">
        <f t="shared" ca="1" si="12"/>
        <v>#NAME?</v>
      </c>
      <c r="AR89" s="106">
        <v>128</v>
      </c>
      <c r="AS89" s="92" t="e">
        <f t="shared" ca="1" si="13"/>
        <v>#NAME?</v>
      </c>
      <c r="AT89" s="108">
        <v>97.5</v>
      </c>
      <c r="AU89" s="784" t="e">
        <f t="shared" ca="1" si="14"/>
        <v>#NAME?</v>
      </c>
      <c r="AV89" s="109">
        <v>158</v>
      </c>
      <c r="AW89" s="784" t="e">
        <f t="shared" ca="1" si="15"/>
        <v>#NAME?</v>
      </c>
      <c r="AX89" s="110">
        <v>97.5</v>
      </c>
      <c r="AY89" s="784" t="e">
        <f t="shared" ca="1" si="16"/>
        <v>#NAME?</v>
      </c>
      <c r="AZ89" s="111">
        <v>873</v>
      </c>
      <c r="BA89" s="785" t="e">
        <f t="shared" ca="1" si="17"/>
        <v>#NAME?</v>
      </c>
      <c r="BC89" s="84" t="s">
        <v>1286</v>
      </c>
      <c r="BD89" s="84"/>
    </row>
    <row r="90" spans="1:56">
      <c r="A90" s="558" t="s">
        <v>3273</v>
      </c>
      <c r="B90" s="615" t="s">
        <v>3416</v>
      </c>
      <c r="C90" s="615" t="s">
        <v>3417</v>
      </c>
      <c r="D90" s="85">
        <v>89</v>
      </c>
      <c r="E90" s="86" t="s">
        <v>1283</v>
      </c>
      <c r="F90" s="628">
        <v>40443</v>
      </c>
      <c r="G90" s="84"/>
      <c r="H90" s="84">
        <v>1</v>
      </c>
      <c r="I90" s="84"/>
      <c r="J90" s="84">
        <v>1</v>
      </c>
      <c r="K90" s="84"/>
      <c r="L90" s="84">
        <v>158</v>
      </c>
      <c r="M90" s="84">
        <v>62</v>
      </c>
      <c r="N90" s="84">
        <v>185</v>
      </c>
      <c r="O90" s="105">
        <v>432</v>
      </c>
      <c r="P90" s="84"/>
      <c r="Q90" s="85">
        <v>1</v>
      </c>
      <c r="R90" s="84"/>
      <c r="S90" s="85">
        <v>1</v>
      </c>
      <c r="T90" s="84"/>
      <c r="U90" s="85">
        <v>1</v>
      </c>
      <c r="V90" s="84"/>
      <c r="W90" s="84">
        <v>1</v>
      </c>
      <c r="X90" s="84"/>
      <c r="Y90" s="85">
        <v>1</v>
      </c>
      <c r="Z90" s="85">
        <v>1</v>
      </c>
      <c r="AA90" s="85"/>
      <c r="AC90" s="615" t="s">
        <v>3412</v>
      </c>
      <c r="AH90" s="85">
        <v>300</v>
      </c>
      <c r="AI90" s="85">
        <v>1200</v>
      </c>
      <c r="AJ90" s="89">
        <v>863</v>
      </c>
      <c r="AK90" s="91" t="e">
        <f t="shared" ca="1" si="9"/>
        <v>#NAME?</v>
      </c>
      <c r="AL90" s="279">
        <v>1181</v>
      </c>
      <c r="AM90" s="88" t="e">
        <f t="shared" ca="1" si="10"/>
        <v>#NAME?</v>
      </c>
      <c r="AN90" s="88">
        <v>437.5</v>
      </c>
      <c r="AO90" s="88" t="e">
        <f t="shared" ca="1" si="11"/>
        <v>#NAME?</v>
      </c>
      <c r="AP90" s="88">
        <v>100</v>
      </c>
      <c r="AQ90" s="88" t="e">
        <f t="shared" ca="1" si="12"/>
        <v>#NAME?</v>
      </c>
      <c r="AR90" s="88">
        <v>94</v>
      </c>
      <c r="AS90" s="92" t="e">
        <f t="shared" ca="1" si="13"/>
        <v>#NAME?</v>
      </c>
      <c r="AT90" s="90">
        <v>99</v>
      </c>
      <c r="AU90" s="784" t="e">
        <f t="shared" ca="1" si="14"/>
        <v>#NAME?</v>
      </c>
      <c r="AV90" s="305">
        <v>1754</v>
      </c>
      <c r="AW90" s="784" t="e">
        <f t="shared" ca="1" si="15"/>
        <v>#NAME?</v>
      </c>
      <c r="AX90" s="92">
        <v>97</v>
      </c>
      <c r="AY90" s="784" t="e">
        <f t="shared" ca="1" si="16"/>
        <v>#NAME?</v>
      </c>
      <c r="AZ90" s="112">
        <v>640</v>
      </c>
      <c r="BA90" s="785" t="e">
        <f t="shared" ca="1" si="17"/>
        <v>#NAME?</v>
      </c>
      <c r="BC90" s="84" t="s">
        <v>1287</v>
      </c>
      <c r="BD90" s="84" t="s">
        <v>1288</v>
      </c>
    </row>
    <row r="91" spans="1:56">
      <c r="A91" s="558" t="s">
        <v>3273</v>
      </c>
      <c r="B91" s="615" t="s">
        <v>3416</v>
      </c>
      <c r="C91" s="615" t="s">
        <v>3417</v>
      </c>
      <c r="D91" s="85">
        <v>90</v>
      </c>
      <c r="E91" s="86" t="s">
        <v>1283</v>
      </c>
      <c r="F91" s="628">
        <v>40443</v>
      </c>
      <c r="G91" s="84"/>
      <c r="H91" s="84">
        <v>1</v>
      </c>
      <c r="I91" s="84"/>
      <c r="J91" s="84"/>
      <c r="K91" s="84">
        <v>1</v>
      </c>
      <c r="L91" s="84">
        <v>165</v>
      </c>
      <c r="M91" s="84">
        <v>68</v>
      </c>
      <c r="N91" s="84">
        <v>191</v>
      </c>
      <c r="O91" s="105">
        <v>451</v>
      </c>
      <c r="P91" s="84"/>
      <c r="Q91" s="85">
        <v>1</v>
      </c>
      <c r="R91" s="84"/>
      <c r="S91" s="85">
        <v>1</v>
      </c>
      <c r="T91" s="84"/>
      <c r="U91" s="85">
        <v>1</v>
      </c>
      <c r="V91" s="84"/>
      <c r="W91" s="84">
        <v>1</v>
      </c>
      <c r="X91" s="84"/>
      <c r="Y91" s="85">
        <v>1</v>
      </c>
      <c r="Z91" s="85"/>
      <c r="AA91" s="85">
        <v>1</v>
      </c>
      <c r="AC91" s="615" t="s">
        <v>3412</v>
      </c>
      <c r="AH91" s="85">
        <v>300</v>
      </c>
      <c r="AI91" s="85">
        <v>1200</v>
      </c>
      <c r="AJ91" s="94">
        <v>520.5</v>
      </c>
      <c r="AK91" s="91" t="e">
        <f t="shared" ca="1" si="9"/>
        <v>#NAME?</v>
      </c>
      <c r="AL91" s="261">
        <v>1595</v>
      </c>
      <c r="AM91" s="88" t="e">
        <f t="shared" ca="1" si="10"/>
        <v>#NAME?</v>
      </c>
      <c r="AN91" s="95">
        <v>640</v>
      </c>
      <c r="AO91" s="88" t="e">
        <f t="shared" ca="1" si="11"/>
        <v>#NAME?</v>
      </c>
      <c r="AP91" s="95">
        <v>110</v>
      </c>
      <c r="AQ91" s="88" t="e">
        <f t="shared" ca="1" si="12"/>
        <v>#NAME?</v>
      </c>
      <c r="AR91" s="95">
        <v>124.5</v>
      </c>
      <c r="AS91" s="92" t="e">
        <f t="shared" ca="1" si="13"/>
        <v>#NAME?</v>
      </c>
      <c r="AT91" s="96">
        <v>74</v>
      </c>
      <c r="AU91" s="784" t="e">
        <f t="shared" ca="1" si="14"/>
        <v>#NAME?</v>
      </c>
      <c r="AV91" s="97">
        <v>346</v>
      </c>
      <c r="AW91" s="784" t="e">
        <f t="shared" ca="1" si="15"/>
        <v>#NAME?</v>
      </c>
      <c r="AX91" s="98">
        <v>93</v>
      </c>
      <c r="AY91" s="784" t="e">
        <f t="shared" ca="1" si="16"/>
        <v>#NAME?</v>
      </c>
      <c r="AZ91" s="99">
        <v>586.5</v>
      </c>
      <c r="BA91" s="785" t="e">
        <f t="shared" ca="1" si="17"/>
        <v>#NAME?</v>
      </c>
      <c r="BC91" s="84" t="s">
        <v>1289</v>
      </c>
      <c r="BD91" s="84"/>
    </row>
    <row r="92" spans="1:56">
      <c r="A92" s="558" t="s">
        <v>3273</v>
      </c>
      <c r="B92" s="615" t="s">
        <v>3416</v>
      </c>
      <c r="C92" s="615" t="s">
        <v>3417</v>
      </c>
      <c r="D92" s="85">
        <v>91</v>
      </c>
      <c r="E92" s="86" t="s">
        <v>1283</v>
      </c>
      <c r="F92" s="628">
        <v>40443</v>
      </c>
      <c r="G92" s="84"/>
      <c r="H92" s="84">
        <v>1</v>
      </c>
      <c r="I92" s="84"/>
      <c r="J92" s="84"/>
      <c r="K92" s="84">
        <v>1</v>
      </c>
      <c r="L92" s="84">
        <v>156</v>
      </c>
      <c r="M92" s="84">
        <v>68</v>
      </c>
      <c r="N92" s="84">
        <v>190</v>
      </c>
      <c r="O92" s="105">
        <v>408</v>
      </c>
      <c r="P92" s="84"/>
      <c r="Q92" s="85">
        <v>1</v>
      </c>
      <c r="R92" s="84"/>
      <c r="S92" s="85">
        <v>1</v>
      </c>
      <c r="T92" s="84"/>
      <c r="U92" s="85">
        <v>1</v>
      </c>
      <c r="V92" s="84"/>
      <c r="W92" s="84">
        <v>1</v>
      </c>
      <c r="X92" s="84"/>
      <c r="Y92" s="85">
        <v>1</v>
      </c>
      <c r="Z92" s="85">
        <v>1</v>
      </c>
      <c r="AA92" s="85"/>
      <c r="AC92" s="615" t="s">
        <v>3412</v>
      </c>
      <c r="AH92" s="85">
        <v>300</v>
      </c>
      <c r="AI92" s="104">
        <v>1200</v>
      </c>
      <c r="AJ92" s="94">
        <v>163</v>
      </c>
      <c r="AK92" s="91" t="e">
        <f t="shared" ca="1" si="9"/>
        <v>#NAME?</v>
      </c>
      <c r="AL92" s="95">
        <v>501</v>
      </c>
      <c r="AM92" s="88" t="e">
        <f t="shared" ca="1" si="10"/>
        <v>#NAME?</v>
      </c>
      <c r="AN92" s="95">
        <v>174</v>
      </c>
      <c r="AO92" s="88" t="e">
        <f t="shared" ca="1" si="11"/>
        <v>#NAME?</v>
      </c>
      <c r="AP92" s="95">
        <v>117</v>
      </c>
      <c r="AQ92" s="88" t="e">
        <f t="shared" ca="1" si="12"/>
        <v>#NAME?</v>
      </c>
      <c r="AR92" s="95">
        <v>96.5</v>
      </c>
      <c r="AS92" s="92" t="e">
        <f t="shared" ca="1" si="13"/>
        <v>#NAME?</v>
      </c>
      <c r="AT92" s="96">
        <v>76.5</v>
      </c>
      <c r="AU92" s="784" t="e">
        <f t="shared" ca="1" si="14"/>
        <v>#NAME?</v>
      </c>
      <c r="AV92" s="283">
        <v>1649</v>
      </c>
      <c r="AW92" s="784" t="e">
        <f t="shared" ca="1" si="15"/>
        <v>#NAME?</v>
      </c>
      <c r="AX92" s="98">
        <v>131</v>
      </c>
      <c r="AY92" s="784" t="e">
        <f t="shared" ca="1" si="16"/>
        <v>#NAME?</v>
      </c>
      <c r="AZ92" s="99">
        <v>676</v>
      </c>
      <c r="BA92" s="785" t="e">
        <f t="shared" ca="1" si="17"/>
        <v>#NAME?</v>
      </c>
      <c r="BC92" s="84" t="s">
        <v>1290</v>
      </c>
      <c r="BD92" s="84" t="s">
        <v>1291</v>
      </c>
    </row>
    <row r="93" spans="1:56">
      <c r="A93" s="558" t="s">
        <v>3273</v>
      </c>
      <c r="B93" s="615" t="s">
        <v>3416</v>
      </c>
      <c r="C93" s="615" t="s">
        <v>3417</v>
      </c>
      <c r="D93" s="85">
        <v>92</v>
      </c>
      <c r="E93" s="86" t="s">
        <v>1283</v>
      </c>
      <c r="F93" s="628">
        <v>40443</v>
      </c>
      <c r="G93" s="84">
        <v>1</v>
      </c>
      <c r="H93" s="84"/>
      <c r="I93" s="84"/>
      <c r="J93" s="84">
        <v>1</v>
      </c>
      <c r="K93" s="84"/>
      <c r="L93" s="84">
        <v>152</v>
      </c>
      <c r="M93" s="84">
        <v>61</v>
      </c>
      <c r="N93" s="84">
        <v>186</v>
      </c>
      <c r="O93" s="105">
        <v>364</v>
      </c>
      <c r="P93" s="84"/>
      <c r="Q93" s="85">
        <v>1</v>
      </c>
      <c r="R93" s="84"/>
      <c r="S93" s="85">
        <v>1</v>
      </c>
      <c r="T93" s="84"/>
      <c r="U93" s="85">
        <v>1</v>
      </c>
      <c r="V93" s="84"/>
      <c r="W93" s="84">
        <v>1</v>
      </c>
      <c r="X93" s="84"/>
      <c r="Y93" s="85">
        <v>1</v>
      </c>
      <c r="Z93" s="85"/>
      <c r="AA93" s="85">
        <v>1</v>
      </c>
      <c r="AC93" s="615" t="s">
        <v>3412</v>
      </c>
      <c r="AH93" s="85">
        <v>300</v>
      </c>
      <c r="AI93" s="85">
        <v>1250</v>
      </c>
      <c r="AJ93" s="94">
        <v>257.5</v>
      </c>
      <c r="AK93" s="91" t="e">
        <f t="shared" ca="1" si="9"/>
        <v>#NAME?</v>
      </c>
      <c r="AL93" s="95">
        <v>85</v>
      </c>
      <c r="AM93" s="88" t="e">
        <f t="shared" ca="1" si="10"/>
        <v>#NAME?</v>
      </c>
      <c r="AN93" s="95">
        <v>85</v>
      </c>
      <c r="AO93" s="88" t="e">
        <f t="shared" ca="1" si="11"/>
        <v>#NAME?</v>
      </c>
      <c r="AP93" s="95">
        <v>81</v>
      </c>
      <c r="AQ93" s="88" t="e">
        <f t="shared" ca="1" si="12"/>
        <v>#NAME?</v>
      </c>
      <c r="AR93" s="95">
        <v>100</v>
      </c>
      <c r="AS93" s="92" t="e">
        <f t="shared" ca="1" si="13"/>
        <v>#NAME?</v>
      </c>
      <c r="AT93" s="96">
        <v>105</v>
      </c>
      <c r="AU93" s="784" t="e">
        <f t="shared" ca="1" si="14"/>
        <v>#NAME?</v>
      </c>
      <c r="AV93" s="97">
        <v>266</v>
      </c>
      <c r="AW93" s="784" t="e">
        <f t="shared" ca="1" si="15"/>
        <v>#NAME?</v>
      </c>
      <c r="AX93" s="98">
        <v>88.5</v>
      </c>
      <c r="AY93" s="784" t="e">
        <f t="shared" ca="1" si="16"/>
        <v>#NAME?</v>
      </c>
      <c r="AZ93" s="99">
        <v>613</v>
      </c>
      <c r="BA93" s="785" t="e">
        <f t="shared" ca="1" si="17"/>
        <v>#NAME?</v>
      </c>
      <c r="BC93" s="84" t="s">
        <v>1292</v>
      </c>
      <c r="BD93" s="84"/>
    </row>
    <row r="94" spans="1:56">
      <c r="A94" s="558" t="s">
        <v>3273</v>
      </c>
      <c r="B94" s="615" t="s">
        <v>3416</v>
      </c>
      <c r="C94" s="615" t="s">
        <v>3417</v>
      </c>
      <c r="D94" s="85">
        <v>93</v>
      </c>
      <c r="E94" s="86" t="s">
        <v>1283</v>
      </c>
      <c r="F94" s="628">
        <v>40443</v>
      </c>
      <c r="G94" s="84"/>
      <c r="H94" s="84">
        <v>1</v>
      </c>
      <c r="I94" s="84"/>
      <c r="J94" s="84">
        <v>1</v>
      </c>
      <c r="K94" s="84"/>
      <c r="L94" s="84">
        <v>157</v>
      </c>
      <c r="M94" s="84">
        <v>63</v>
      </c>
      <c r="N94" s="84">
        <v>176</v>
      </c>
      <c r="O94" s="105">
        <v>382</v>
      </c>
      <c r="P94" s="84"/>
      <c r="Q94" s="85">
        <v>1</v>
      </c>
      <c r="R94" s="84"/>
      <c r="S94" s="85">
        <v>1</v>
      </c>
      <c r="T94" s="84"/>
      <c r="U94" s="85">
        <v>1</v>
      </c>
      <c r="V94" s="84"/>
      <c r="W94" s="84"/>
      <c r="X94" s="84">
        <v>1</v>
      </c>
      <c r="Y94" s="85">
        <v>1</v>
      </c>
      <c r="Z94" s="85">
        <v>1</v>
      </c>
      <c r="AA94" s="85"/>
      <c r="AC94" s="615" t="s">
        <v>3412</v>
      </c>
      <c r="AH94" s="85">
        <v>300</v>
      </c>
      <c r="AI94" s="85">
        <v>900</v>
      </c>
      <c r="AJ94" s="94">
        <v>753</v>
      </c>
      <c r="AK94" s="91" t="e">
        <f t="shared" ca="1" si="9"/>
        <v>#NAME?</v>
      </c>
      <c r="AL94" s="261">
        <v>3393</v>
      </c>
      <c r="AM94" s="88" t="e">
        <f t="shared" ca="1" si="10"/>
        <v>#NAME?</v>
      </c>
      <c r="AN94" s="95">
        <v>829.5</v>
      </c>
      <c r="AO94" s="88" t="e">
        <f t="shared" ca="1" si="11"/>
        <v>#NAME?</v>
      </c>
      <c r="AP94" s="95">
        <v>87</v>
      </c>
      <c r="AQ94" s="88" t="e">
        <f t="shared" ca="1" si="12"/>
        <v>#NAME?</v>
      </c>
      <c r="AR94" s="95">
        <v>108</v>
      </c>
      <c r="AS94" s="92" t="e">
        <f t="shared" ca="1" si="13"/>
        <v>#NAME?</v>
      </c>
      <c r="AT94" s="96">
        <v>81.5</v>
      </c>
      <c r="AU94" s="784" t="e">
        <f t="shared" ca="1" si="14"/>
        <v>#NAME?</v>
      </c>
      <c r="AV94" s="97">
        <v>127</v>
      </c>
      <c r="AW94" s="784" t="e">
        <f t="shared" ca="1" si="15"/>
        <v>#NAME?</v>
      </c>
      <c r="AX94" s="98">
        <v>66</v>
      </c>
      <c r="AY94" s="784" t="e">
        <f t="shared" ca="1" si="16"/>
        <v>#NAME?</v>
      </c>
      <c r="AZ94" s="99">
        <v>892</v>
      </c>
      <c r="BA94" s="785" t="e">
        <f t="shared" ca="1" si="17"/>
        <v>#NAME?</v>
      </c>
      <c r="BC94" s="84" t="s">
        <v>1293</v>
      </c>
      <c r="BD94" s="84"/>
    </row>
    <row r="95" spans="1:56">
      <c r="A95" s="558" t="s">
        <v>3273</v>
      </c>
      <c r="B95" s="615" t="s">
        <v>3416</v>
      </c>
      <c r="C95" s="615" t="s">
        <v>3417</v>
      </c>
      <c r="D95" s="85">
        <v>94</v>
      </c>
      <c r="E95" s="86" t="s">
        <v>1283</v>
      </c>
      <c r="F95" s="628">
        <v>40443</v>
      </c>
      <c r="G95" s="84">
        <v>1</v>
      </c>
      <c r="H95" s="84"/>
      <c r="I95" s="84"/>
      <c r="J95" s="84">
        <v>1</v>
      </c>
      <c r="K95" s="84"/>
      <c r="L95" s="84">
        <v>160</v>
      </c>
      <c r="M95" s="84">
        <v>68</v>
      </c>
      <c r="N95" s="84">
        <v>196</v>
      </c>
      <c r="O95" s="105">
        <v>476</v>
      </c>
      <c r="P95" s="84"/>
      <c r="Q95" s="85">
        <v>1</v>
      </c>
      <c r="R95" s="84"/>
      <c r="S95" s="85">
        <v>1</v>
      </c>
      <c r="T95" s="84"/>
      <c r="U95" s="85">
        <v>1</v>
      </c>
      <c r="V95" s="84"/>
      <c r="W95" s="84"/>
      <c r="X95" s="84">
        <v>1</v>
      </c>
      <c r="Y95" s="85">
        <v>1</v>
      </c>
      <c r="Z95" s="85"/>
      <c r="AA95" s="85">
        <v>1</v>
      </c>
      <c r="AC95" s="615" t="s">
        <v>3412</v>
      </c>
      <c r="AH95" s="85">
        <v>300</v>
      </c>
      <c r="AI95" s="85">
        <v>1200</v>
      </c>
      <c r="AJ95" s="94">
        <v>88</v>
      </c>
      <c r="AK95" s="91" t="e">
        <f t="shared" ca="1" si="9"/>
        <v>#NAME?</v>
      </c>
      <c r="AL95" s="95">
        <v>114</v>
      </c>
      <c r="AM95" s="88" t="e">
        <f t="shared" ca="1" si="10"/>
        <v>#NAME?</v>
      </c>
      <c r="AN95" s="95">
        <v>104.5</v>
      </c>
      <c r="AO95" s="88" t="e">
        <f t="shared" ca="1" si="11"/>
        <v>#NAME?</v>
      </c>
      <c r="AP95" s="95">
        <v>111.5</v>
      </c>
      <c r="AQ95" s="88" t="e">
        <f t="shared" ca="1" si="12"/>
        <v>#NAME?</v>
      </c>
      <c r="AR95" s="95">
        <v>84</v>
      </c>
      <c r="AS95" s="92" t="e">
        <f t="shared" ca="1" si="13"/>
        <v>#NAME?</v>
      </c>
      <c r="AT95" s="96">
        <v>256</v>
      </c>
      <c r="AU95" s="784" t="e">
        <f t="shared" ca="1" si="14"/>
        <v>#NAME?</v>
      </c>
      <c r="AV95" s="97">
        <v>176</v>
      </c>
      <c r="AW95" s="784" t="e">
        <f t="shared" ca="1" si="15"/>
        <v>#NAME?</v>
      </c>
      <c r="AX95" s="98">
        <v>106</v>
      </c>
      <c r="AY95" s="784" t="e">
        <f t="shared" ca="1" si="16"/>
        <v>#NAME?</v>
      </c>
      <c r="AZ95" s="99">
        <v>636</v>
      </c>
      <c r="BA95" s="785" t="e">
        <f t="shared" ca="1" si="17"/>
        <v>#NAME?</v>
      </c>
      <c r="BC95" s="84" t="s">
        <v>1294</v>
      </c>
      <c r="BD95" s="113"/>
    </row>
    <row r="96" spans="1:56">
      <c r="A96" s="558" t="s">
        <v>3273</v>
      </c>
      <c r="B96" s="615" t="s">
        <v>3416</v>
      </c>
      <c r="C96" s="615" t="s">
        <v>3417</v>
      </c>
      <c r="D96" s="85">
        <v>95</v>
      </c>
      <c r="E96" s="86" t="s">
        <v>1283</v>
      </c>
      <c r="F96" s="628">
        <v>40443</v>
      </c>
      <c r="G96" s="84">
        <v>1</v>
      </c>
      <c r="H96" s="84"/>
      <c r="I96" s="84"/>
      <c r="J96" s="84">
        <v>1</v>
      </c>
      <c r="K96" s="84"/>
      <c r="L96" s="84">
        <v>154</v>
      </c>
      <c r="M96" s="84">
        <v>65</v>
      </c>
      <c r="N96" s="84">
        <v>190</v>
      </c>
      <c r="O96" s="105">
        <v>394</v>
      </c>
      <c r="P96" s="84"/>
      <c r="Q96" s="85">
        <v>1</v>
      </c>
      <c r="R96" s="84"/>
      <c r="S96" s="85">
        <v>1</v>
      </c>
      <c r="T96" s="84"/>
      <c r="U96" s="85">
        <v>1</v>
      </c>
      <c r="V96" s="84"/>
      <c r="W96" s="84"/>
      <c r="X96" s="84">
        <v>1</v>
      </c>
      <c r="Y96" s="85">
        <v>1</v>
      </c>
      <c r="Z96" s="85"/>
      <c r="AA96" s="85">
        <v>1</v>
      </c>
      <c r="AC96" s="615" t="s">
        <v>3412</v>
      </c>
      <c r="AH96" s="85">
        <v>300</v>
      </c>
      <c r="AI96" s="85">
        <v>800</v>
      </c>
      <c r="AJ96" s="94">
        <v>408</v>
      </c>
      <c r="AK96" s="91" t="e">
        <f t="shared" ca="1" si="9"/>
        <v>#NAME?</v>
      </c>
      <c r="AL96" s="261">
        <v>3042</v>
      </c>
      <c r="AM96" s="88" t="e">
        <f t="shared" ca="1" si="10"/>
        <v>#NAME?</v>
      </c>
      <c r="AN96" s="95">
        <v>417</v>
      </c>
      <c r="AO96" s="88" t="e">
        <f t="shared" ca="1" si="11"/>
        <v>#NAME?</v>
      </c>
      <c r="AP96" s="95">
        <v>147.5</v>
      </c>
      <c r="AQ96" s="88" t="e">
        <f t="shared" ca="1" si="12"/>
        <v>#NAME?</v>
      </c>
      <c r="AR96" s="95">
        <v>112</v>
      </c>
      <c r="AS96" s="92" t="e">
        <f t="shared" ca="1" si="13"/>
        <v>#NAME?</v>
      </c>
      <c r="AT96" s="96">
        <v>80</v>
      </c>
      <c r="AU96" s="784" t="e">
        <f t="shared" ca="1" si="14"/>
        <v>#NAME?</v>
      </c>
      <c r="AV96" s="97">
        <v>127</v>
      </c>
      <c r="AW96" s="784" t="e">
        <f t="shared" ca="1" si="15"/>
        <v>#NAME?</v>
      </c>
      <c r="AX96" s="98">
        <v>86</v>
      </c>
      <c r="AY96" s="784" t="e">
        <f t="shared" ca="1" si="16"/>
        <v>#NAME?</v>
      </c>
      <c r="AZ96" s="99">
        <v>730</v>
      </c>
      <c r="BA96" s="785" t="e">
        <f t="shared" ca="1" si="17"/>
        <v>#NAME?</v>
      </c>
      <c r="BC96" s="84" t="s">
        <v>1295</v>
      </c>
      <c r="BD96" s="113"/>
    </row>
    <row r="97" spans="1:56">
      <c r="A97" s="558" t="s">
        <v>3273</v>
      </c>
      <c r="B97" s="615" t="s">
        <v>3416</v>
      </c>
      <c r="C97" s="615" t="s">
        <v>3417</v>
      </c>
      <c r="D97" s="85">
        <v>96</v>
      </c>
      <c r="E97" s="86" t="s">
        <v>1283</v>
      </c>
      <c r="F97" s="628">
        <v>40443</v>
      </c>
      <c r="G97" s="84">
        <v>1</v>
      </c>
      <c r="H97" s="84"/>
      <c r="I97" s="84"/>
      <c r="J97" s="84">
        <v>1</v>
      </c>
      <c r="K97" s="84"/>
      <c r="L97" s="84">
        <v>153</v>
      </c>
      <c r="M97" s="84">
        <v>60</v>
      </c>
      <c r="N97" s="84">
        <v>190</v>
      </c>
      <c r="O97" s="105">
        <v>414</v>
      </c>
      <c r="P97" s="84"/>
      <c r="Q97" s="85">
        <v>1</v>
      </c>
      <c r="R97" s="84"/>
      <c r="S97" s="85">
        <v>1</v>
      </c>
      <c r="T97" s="84"/>
      <c r="U97" s="85">
        <v>1</v>
      </c>
      <c r="V97" s="84"/>
      <c r="W97" s="84"/>
      <c r="X97" s="84">
        <v>1</v>
      </c>
      <c r="Y97" s="85">
        <v>1</v>
      </c>
      <c r="Z97" s="85"/>
      <c r="AA97" s="85">
        <v>1</v>
      </c>
      <c r="AC97" s="615" t="s">
        <v>3412</v>
      </c>
      <c r="AH97" s="85">
        <v>300</v>
      </c>
      <c r="AI97" s="85">
        <v>1050</v>
      </c>
      <c r="AJ97" s="94">
        <v>77.5</v>
      </c>
      <c r="AK97" s="91" t="e">
        <f t="shared" ca="1" si="9"/>
        <v>#NAME?</v>
      </c>
      <c r="AL97" s="95">
        <v>109</v>
      </c>
      <c r="AM97" s="88" t="e">
        <f t="shared" ca="1" si="10"/>
        <v>#NAME?</v>
      </c>
      <c r="AN97" s="95">
        <v>85.5</v>
      </c>
      <c r="AO97" s="88" t="e">
        <f t="shared" ca="1" si="11"/>
        <v>#NAME?</v>
      </c>
      <c r="AP97" s="95">
        <v>99</v>
      </c>
      <c r="AQ97" s="88" t="e">
        <f t="shared" ca="1" si="12"/>
        <v>#NAME?</v>
      </c>
      <c r="AR97" s="95">
        <v>109</v>
      </c>
      <c r="AS97" s="92" t="e">
        <f t="shared" ca="1" si="13"/>
        <v>#NAME?</v>
      </c>
      <c r="AT97" s="96">
        <v>107</v>
      </c>
      <c r="AU97" s="784" t="e">
        <f t="shared" ca="1" si="14"/>
        <v>#NAME?</v>
      </c>
      <c r="AV97" s="97">
        <v>144</v>
      </c>
      <c r="AW97" s="784" t="e">
        <f t="shared" ca="1" si="15"/>
        <v>#NAME?</v>
      </c>
      <c r="AX97" s="98">
        <v>90.5</v>
      </c>
      <c r="AY97" s="784" t="e">
        <f t="shared" ca="1" si="16"/>
        <v>#NAME?</v>
      </c>
      <c r="AZ97" s="99">
        <v>467.5</v>
      </c>
      <c r="BA97" s="785" t="e">
        <f t="shared" ca="1" si="17"/>
        <v>#NAME?</v>
      </c>
      <c r="BC97" s="84" t="s">
        <v>1296</v>
      </c>
      <c r="BD97" s="113"/>
    </row>
    <row r="98" spans="1:56">
      <c r="A98" s="558" t="s">
        <v>3273</v>
      </c>
      <c r="B98" s="615" t="s">
        <v>3416</v>
      </c>
      <c r="C98" s="615" t="s">
        <v>3417</v>
      </c>
      <c r="D98" s="85">
        <v>97</v>
      </c>
      <c r="E98" s="86" t="s">
        <v>1283</v>
      </c>
      <c r="F98" s="628">
        <v>40443</v>
      </c>
      <c r="G98" s="84"/>
      <c r="H98" s="84">
        <v>1</v>
      </c>
      <c r="I98" s="84"/>
      <c r="J98" s="84">
        <v>1</v>
      </c>
      <c r="K98" s="84"/>
      <c r="L98" s="84">
        <v>148</v>
      </c>
      <c r="M98" s="84">
        <v>65</v>
      </c>
      <c r="N98" s="84">
        <v>190</v>
      </c>
      <c r="O98" s="105">
        <v>398</v>
      </c>
      <c r="P98" s="84"/>
      <c r="Q98" s="85">
        <v>1</v>
      </c>
      <c r="R98" s="84"/>
      <c r="S98" s="85">
        <v>1</v>
      </c>
      <c r="T98" s="84"/>
      <c r="U98" s="85">
        <v>1</v>
      </c>
      <c r="V98" s="84"/>
      <c r="W98" s="84">
        <v>1</v>
      </c>
      <c r="X98" s="84"/>
      <c r="Y98" s="85">
        <v>1</v>
      </c>
      <c r="Z98" s="85">
        <v>1</v>
      </c>
      <c r="AA98" s="85"/>
      <c r="AC98" s="615" t="s">
        <v>3412</v>
      </c>
      <c r="AH98" s="85">
        <v>300</v>
      </c>
      <c r="AI98" s="85">
        <v>1050</v>
      </c>
      <c r="AJ98" s="265">
        <v>1119</v>
      </c>
      <c r="AK98" s="91" t="e">
        <f t="shared" ca="1" si="9"/>
        <v>#NAME?</v>
      </c>
      <c r="AL98" s="261">
        <v>1477</v>
      </c>
      <c r="AM98" s="88" t="e">
        <f t="shared" ca="1" si="10"/>
        <v>#NAME?</v>
      </c>
      <c r="AN98" s="95">
        <v>313</v>
      </c>
      <c r="AO98" s="88" t="e">
        <f t="shared" ca="1" si="11"/>
        <v>#NAME?</v>
      </c>
      <c r="AP98" s="95">
        <v>114</v>
      </c>
      <c r="AQ98" s="88" t="e">
        <f t="shared" ca="1" si="12"/>
        <v>#NAME?</v>
      </c>
      <c r="AR98" s="95">
        <v>73</v>
      </c>
      <c r="AS98" s="92" t="e">
        <f t="shared" ca="1" si="13"/>
        <v>#NAME?</v>
      </c>
      <c r="AT98" s="96">
        <v>97</v>
      </c>
      <c r="AU98" s="784" t="e">
        <f t="shared" ca="1" si="14"/>
        <v>#NAME?</v>
      </c>
      <c r="AV98" s="283">
        <v>1891.5</v>
      </c>
      <c r="AW98" s="784" t="e">
        <f t="shared" ca="1" si="15"/>
        <v>#NAME?</v>
      </c>
      <c r="AX98" s="98">
        <v>91.5</v>
      </c>
      <c r="AY98" s="784" t="e">
        <f t="shared" ca="1" si="16"/>
        <v>#NAME?</v>
      </c>
      <c r="AZ98" s="99">
        <v>879</v>
      </c>
      <c r="BA98" s="785" t="e">
        <f t="shared" ca="1" si="17"/>
        <v>#NAME?</v>
      </c>
      <c r="BC98" s="84" t="s">
        <v>1297</v>
      </c>
      <c r="BD98" s="113"/>
    </row>
    <row r="99" spans="1:56">
      <c r="A99" s="558" t="s">
        <v>3273</v>
      </c>
      <c r="B99" s="615" t="s">
        <v>3416</v>
      </c>
      <c r="C99" s="615" t="s">
        <v>3417</v>
      </c>
      <c r="D99" s="85">
        <v>98</v>
      </c>
      <c r="E99" s="86" t="s">
        <v>1283</v>
      </c>
      <c r="F99" s="628">
        <v>40443</v>
      </c>
      <c r="G99" s="84"/>
      <c r="H99" s="84">
        <v>1</v>
      </c>
      <c r="I99" s="84"/>
      <c r="J99" s="84">
        <v>1</v>
      </c>
      <c r="K99" s="84"/>
      <c r="L99" s="84">
        <v>148</v>
      </c>
      <c r="M99" s="84">
        <v>63</v>
      </c>
      <c r="N99" s="84">
        <v>178</v>
      </c>
      <c r="O99" s="105">
        <v>334</v>
      </c>
      <c r="P99" s="84"/>
      <c r="Q99" s="85">
        <v>1</v>
      </c>
      <c r="R99" s="84"/>
      <c r="S99" s="85">
        <v>1</v>
      </c>
      <c r="T99" s="84"/>
      <c r="U99" s="85">
        <v>1</v>
      </c>
      <c r="V99" s="84"/>
      <c r="W99" s="84">
        <v>1</v>
      </c>
      <c r="X99" s="84"/>
      <c r="Y99" s="85">
        <v>1</v>
      </c>
      <c r="Z99" s="85">
        <v>1</v>
      </c>
      <c r="AA99" s="85"/>
      <c r="AC99" s="615" t="s">
        <v>3412</v>
      </c>
      <c r="AH99" s="85">
        <v>300</v>
      </c>
      <c r="AI99" s="85">
        <v>1000</v>
      </c>
      <c r="AJ99" s="94">
        <v>90.5</v>
      </c>
      <c r="AK99" s="91" t="e">
        <f t="shared" ca="1" si="9"/>
        <v>#NAME?</v>
      </c>
      <c r="AL99" s="95">
        <v>106</v>
      </c>
      <c r="AM99" s="88" t="e">
        <f t="shared" ca="1" si="10"/>
        <v>#NAME?</v>
      </c>
      <c r="AN99" s="95">
        <v>100</v>
      </c>
      <c r="AO99" s="88" t="e">
        <f t="shared" ca="1" si="11"/>
        <v>#NAME?</v>
      </c>
      <c r="AP99" s="95">
        <v>63</v>
      </c>
      <c r="AQ99" s="88" t="e">
        <f t="shared" ca="1" si="12"/>
        <v>#NAME?</v>
      </c>
      <c r="AR99" s="95">
        <v>102.5</v>
      </c>
      <c r="AS99" s="92" t="e">
        <f t="shared" ca="1" si="13"/>
        <v>#NAME?</v>
      </c>
      <c r="AT99" s="96">
        <v>161</v>
      </c>
      <c r="AU99" s="784" t="e">
        <f t="shared" ca="1" si="14"/>
        <v>#NAME?</v>
      </c>
      <c r="AV99" s="97">
        <v>152</v>
      </c>
      <c r="AW99" s="784" t="e">
        <f t="shared" ca="1" si="15"/>
        <v>#NAME?</v>
      </c>
      <c r="AX99" s="98">
        <v>110.5</v>
      </c>
      <c r="AY99" s="784" t="e">
        <f t="shared" ca="1" si="16"/>
        <v>#NAME?</v>
      </c>
      <c r="AZ99" s="99">
        <v>696</v>
      </c>
      <c r="BA99" s="785" t="e">
        <f t="shared" ca="1" si="17"/>
        <v>#NAME?</v>
      </c>
      <c r="BC99" s="84" t="s">
        <v>1298</v>
      </c>
      <c r="BD99" s="113"/>
    </row>
    <row r="100" spans="1:56">
      <c r="A100" s="558" t="s">
        <v>3273</v>
      </c>
      <c r="B100" s="615" t="s">
        <v>3416</v>
      </c>
      <c r="C100" s="615" t="s">
        <v>3417</v>
      </c>
      <c r="D100" s="85">
        <v>99</v>
      </c>
      <c r="E100" s="86" t="s">
        <v>1283</v>
      </c>
      <c r="F100" s="628">
        <v>40443</v>
      </c>
      <c r="G100" s="84"/>
      <c r="H100" s="84">
        <v>1</v>
      </c>
      <c r="I100" s="84"/>
      <c r="J100" s="84">
        <v>1</v>
      </c>
      <c r="K100" s="84"/>
      <c r="L100" s="84">
        <v>149</v>
      </c>
      <c r="M100" s="84">
        <v>58</v>
      </c>
      <c r="N100" s="84">
        <v>188</v>
      </c>
      <c r="O100" s="105">
        <v>328</v>
      </c>
      <c r="P100" s="84"/>
      <c r="Q100" s="85">
        <v>1</v>
      </c>
      <c r="R100" s="84"/>
      <c r="S100" s="85">
        <v>1</v>
      </c>
      <c r="T100" s="84"/>
      <c r="U100" s="85">
        <v>1</v>
      </c>
      <c r="V100" s="84"/>
      <c r="W100" s="84">
        <v>1</v>
      </c>
      <c r="X100" s="84"/>
      <c r="Y100" s="85">
        <v>1</v>
      </c>
      <c r="Z100" s="85">
        <v>1</v>
      </c>
      <c r="AA100" s="85"/>
      <c r="AC100" s="615" t="s">
        <v>3412</v>
      </c>
      <c r="AH100" s="85">
        <v>300</v>
      </c>
      <c r="AI100" s="85">
        <v>750</v>
      </c>
      <c r="AJ100" s="94">
        <v>177.5</v>
      </c>
      <c r="AK100" s="91" t="e">
        <f t="shared" ca="1" si="9"/>
        <v>#NAME?</v>
      </c>
      <c r="AL100" s="95">
        <v>632.5</v>
      </c>
      <c r="AM100" s="88" t="e">
        <f t="shared" ca="1" si="10"/>
        <v>#NAME?</v>
      </c>
      <c r="AN100" s="95">
        <v>147</v>
      </c>
      <c r="AO100" s="88" t="e">
        <f t="shared" ca="1" si="11"/>
        <v>#NAME?</v>
      </c>
      <c r="AP100" s="95">
        <v>104</v>
      </c>
      <c r="AQ100" s="88" t="e">
        <f t="shared" ca="1" si="12"/>
        <v>#NAME?</v>
      </c>
      <c r="AR100" s="95">
        <v>79</v>
      </c>
      <c r="AS100" s="92" t="e">
        <f t="shared" ca="1" si="13"/>
        <v>#NAME?</v>
      </c>
      <c r="AT100" s="96">
        <v>106.5</v>
      </c>
      <c r="AU100" s="784" t="e">
        <f t="shared" ca="1" si="14"/>
        <v>#NAME?</v>
      </c>
      <c r="AV100" s="97">
        <v>261</v>
      </c>
      <c r="AW100" s="784" t="e">
        <f t="shared" ca="1" si="15"/>
        <v>#NAME?</v>
      </c>
      <c r="AX100" s="98">
        <v>125.5</v>
      </c>
      <c r="AY100" s="784" t="e">
        <f t="shared" ca="1" si="16"/>
        <v>#NAME?</v>
      </c>
      <c r="AZ100" s="99">
        <v>804</v>
      </c>
      <c r="BA100" s="785" t="e">
        <f t="shared" ca="1" si="17"/>
        <v>#NAME?</v>
      </c>
      <c r="BC100" s="84" t="s">
        <v>1299</v>
      </c>
      <c r="BD100" s="113"/>
    </row>
    <row r="101" spans="1:56">
      <c r="A101" s="558" t="s">
        <v>3273</v>
      </c>
      <c r="B101" s="615" t="s">
        <v>3416</v>
      </c>
      <c r="C101" s="615" t="s">
        <v>3417</v>
      </c>
      <c r="D101" s="85">
        <v>100</v>
      </c>
      <c r="E101" s="86" t="s">
        <v>1283</v>
      </c>
      <c r="F101" s="628">
        <v>40443</v>
      </c>
      <c r="G101" s="84">
        <v>1</v>
      </c>
      <c r="H101" s="84"/>
      <c r="I101" s="84"/>
      <c r="J101" s="84">
        <v>1</v>
      </c>
      <c r="K101" s="84"/>
      <c r="L101" s="84">
        <v>154</v>
      </c>
      <c r="M101" s="84">
        <v>67</v>
      </c>
      <c r="N101" s="84">
        <v>190</v>
      </c>
      <c r="O101" s="105">
        <v>409</v>
      </c>
      <c r="P101" s="84"/>
      <c r="Q101" s="85">
        <v>1</v>
      </c>
      <c r="R101" s="84"/>
      <c r="S101" s="85">
        <v>1</v>
      </c>
      <c r="T101" s="84"/>
      <c r="U101" s="85">
        <v>1</v>
      </c>
      <c r="V101" s="84"/>
      <c r="W101" s="84"/>
      <c r="X101" s="84">
        <v>1</v>
      </c>
      <c r="Y101" s="85">
        <v>1</v>
      </c>
      <c r="Z101" s="85">
        <v>1</v>
      </c>
      <c r="AA101" s="85"/>
      <c r="AC101" s="615" t="s">
        <v>3412</v>
      </c>
      <c r="AH101" s="85">
        <v>300</v>
      </c>
      <c r="AI101" s="85">
        <v>980</v>
      </c>
      <c r="AJ101" s="94">
        <v>592</v>
      </c>
      <c r="AK101" s="91" t="e">
        <f t="shared" ca="1" si="9"/>
        <v>#NAME?</v>
      </c>
      <c r="AL101" s="261">
        <v>4245.5</v>
      </c>
      <c r="AM101" s="88" t="e">
        <f t="shared" ca="1" si="10"/>
        <v>#NAME?</v>
      </c>
      <c r="AN101" s="95">
        <v>517</v>
      </c>
      <c r="AO101" s="88" t="e">
        <f t="shared" ca="1" si="11"/>
        <v>#NAME?</v>
      </c>
      <c r="AP101" s="95">
        <v>140</v>
      </c>
      <c r="AQ101" s="88" t="e">
        <f t="shared" ca="1" si="12"/>
        <v>#NAME?</v>
      </c>
      <c r="AR101" s="95">
        <v>130</v>
      </c>
      <c r="AS101" s="92" t="e">
        <f t="shared" ca="1" si="13"/>
        <v>#NAME?</v>
      </c>
      <c r="AT101" s="96">
        <v>115.5</v>
      </c>
      <c r="AU101" s="784" t="e">
        <f t="shared" ca="1" si="14"/>
        <v>#NAME?</v>
      </c>
      <c r="AV101" s="283">
        <v>1189</v>
      </c>
      <c r="AW101" s="784" t="e">
        <f t="shared" ca="1" si="15"/>
        <v>#NAME?</v>
      </c>
      <c r="AX101" s="98">
        <v>102</v>
      </c>
      <c r="AY101" s="784" t="e">
        <f t="shared" ca="1" si="16"/>
        <v>#NAME?</v>
      </c>
      <c r="AZ101" s="99">
        <v>604.5</v>
      </c>
      <c r="BA101" s="785" t="e">
        <f t="shared" ca="1" si="17"/>
        <v>#NAME?</v>
      </c>
      <c r="BC101" s="84" t="s">
        <v>1300</v>
      </c>
      <c r="BD101" s="1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AV101"/>
  <sheetViews>
    <sheetView topLeftCell="AH1" workbookViewId="0">
      <selection activeCell="C8" sqref="C8"/>
    </sheetView>
  </sheetViews>
  <sheetFormatPr baseColWidth="10" defaultRowHeight="15" x14ac:dyDescent="0"/>
  <cols>
    <col min="1" max="1" width="10.83203125" style="615"/>
    <col min="2" max="2" width="6.5" style="615" customWidth="1"/>
    <col min="3" max="16384" width="10.83203125" style="615"/>
  </cols>
  <sheetData>
    <row r="1" spans="1:48" s="651" customFormat="1" ht="16" thickBot="1">
      <c r="A1" s="651" t="s">
        <v>3272</v>
      </c>
      <c r="B1" s="659" t="s">
        <v>3321</v>
      </c>
      <c r="C1" s="659" t="s">
        <v>3274</v>
      </c>
      <c r="D1" s="659" t="s">
        <v>3393</v>
      </c>
      <c r="E1" s="651" t="s">
        <v>3241</v>
      </c>
      <c r="F1" s="651" t="s">
        <v>3322</v>
      </c>
      <c r="G1" s="651" t="s">
        <v>3242</v>
      </c>
      <c r="H1" s="651" t="s">
        <v>3243</v>
      </c>
      <c r="I1" s="651" t="s">
        <v>3327</v>
      </c>
      <c r="J1" s="651" t="s">
        <v>3244</v>
      </c>
      <c r="K1" s="651" t="s">
        <v>3245</v>
      </c>
      <c r="L1" s="651" t="s">
        <v>3246</v>
      </c>
      <c r="M1" s="651" t="s">
        <v>3328</v>
      </c>
      <c r="N1" s="651" t="s">
        <v>3329</v>
      </c>
      <c r="O1" s="658" t="s">
        <v>3247</v>
      </c>
      <c r="P1" s="651" t="s">
        <v>3248</v>
      </c>
      <c r="Q1" s="651" t="s">
        <v>3249</v>
      </c>
      <c r="R1" s="651" t="s">
        <v>3250</v>
      </c>
      <c r="S1" s="651" t="s">
        <v>3251</v>
      </c>
      <c r="T1" s="651" t="s">
        <v>3252</v>
      </c>
      <c r="U1" s="651" t="s">
        <v>3253</v>
      </c>
      <c r="V1" s="651" t="s">
        <v>3254</v>
      </c>
      <c r="W1" s="651" t="s">
        <v>3326</v>
      </c>
      <c r="X1" s="651" t="s">
        <v>3283</v>
      </c>
      <c r="Y1" s="651" t="s">
        <v>3410</v>
      </c>
      <c r="Z1" s="651" t="s">
        <v>3402</v>
      </c>
      <c r="AA1" s="651" t="s">
        <v>3403</v>
      </c>
      <c r="AB1" s="651" t="s">
        <v>3409</v>
      </c>
      <c r="AC1" s="651" t="s">
        <v>3406</v>
      </c>
      <c r="AD1" s="651" t="s">
        <v>3332</v>
      </c>
      <c r="AE1" s="651" t="s">
        <v>3333</v>
      </c>
      <c r="AF1" s="651" t="s">
        <v>3338</v>
      </c>
      <c r="AG1" s="651" t="s">
        <v>3334</v>
      </c>
      <c r="AH1" s="657" t="s">
        <v>3301</v>
      </c>
      <c r="AI1" s="657" t="s">
        <v>3302</v>
      </c>
      <c r="AJ1" s="652" t="s">
        <v>3353</v>
      </c>
      <c r="AK1" s="654" t="s">
        <v>77</v>
      </c>
      <c r="AL1" s="654" t="s">
        <v>3429</v>
      </c>
      <c r="AM1" s="654" t="s">
        <v>79</v>
      </c>
      <c r="AN1" s="654" t="s">
        <v>3345</v>
      </c>
      <c r="AO1" s="654" t="s">
        <v>3346</v>
      </c>
      <c r="AP1" s="655" t="s">
        <v>82</v>
      </c>
      <c r="AQ1" s="654" t="s">
        <v>83</v>
      </c>
      <c r="AR1" s="653" t="s">
        <v>84</v>
      </c>
      <c r="AS1" s="652" t="s">
        <v>85</v>
      </c>
      <c r="AT1" s="651" t="s">
        <v>3390</v>
      </c>
      <c r="AU1" s="651" t="s">
        <v>3376</v>
      </c>
      <c r="AV1" s="651" t="s">
        <v>25</v>
      </c>
    </row>
    <row r="2" spans="1:48">
      <c r="A2" s="558" t="s">
        <v>3273</v>
      </c>
      <c r="B2" s="615">
        <v>10</v>
      </c>
      <c r="C2" s="615" t="s">
        <v>603</v>
      </c>
      <c r="D2" s="626">
        <v>1</v>
      </c>
      <c r="E2" s="642" t="s">
        <v>1302</v>
      </c>
      <c r="F2" s="628">
        <v>40559</v>
      </c>
      <c r="G2" s="626"/>
      <c r="H2" s="626">
        <v>1</v>
      </c>
      <c r="I2" s="626"/>
      <c r="J2" s="626">
        <v>1</v>
      </c>
      <c r="K2" s="626"/>
      <c r="L2" s="626">
        <v>156</v>
      </c>
      <c r="M2" s="626">
        <v>69</v>
      </c>
      <c r="N2" s="626">
        <v>198</v>
      </c>
      <c r="O2" s="643">
        <v>426</v>
      </c>
      <c r="P2" s="626"/>
      <c r="Q2" s="626">
        <v>1</v>
      </c>
      <c r="R2" s="626"/>
      <c r="S2" s="626">
        <v>1</v>
      </c>
      <c r="T2" s="626"/>
      <c r="U2" s="626">
        <v>1</v>
      </c>
      <c r="V2" s="626"/>
      <c r="W2" s="626"/>
      <c r="X2" s="626">
        <v>1</v>
      </c>
      <c r="Y2" s="626">
        <v>1</v>
      </c>
      <c r="Z2" s="626">
        <v>1</v>
      </c>
      <c r="AA2" s="626"/>
      <c r="AC2" s="615" t="s">
        <v>3412</v>
      </c>
      <c r="AH2" s="626">
        <v>300</v>
      </c>
      <c r="AI2" s="626">
        <v>900</v>
      </c>
      <c r="AK2" s="660">
        <v>104</v>
      </c>
      <c r="AL2" s="786" t="e">
        <f ca="1">cellcOLOR(AK2)</f>
        <v>#NAME?</v>
      </c>
      <c r="AU2" s="626" t="s">
        <v>1303</v>
      </c>
      <c r="AV2" s="626" t="s">
        <v>1304</v>
      </c>
    </row>
    <row r="3" spans="1:48">
      <c r="A3" s="558" t="s">
        <v>3273</v>
      </c>
      <c r="B3" s="615">
        <v>10</v>
      </c>
      <c r="C3" s="615" t="s">
        <v>603</v>
      </c>
      <c r="D3" s="626">
        <v>2</v>
      </c>
      <c r="E3" s="642" t="s">
        <v>1302</v>
      </c>
      <c r="F3" s="628">
        <v>40559</v>
      </c>
      <c r="G3" s="626">
        <v>1</v>
      </c>
      <c r="H3" s="626"/>
      <c r="I3" s="626"/>
      <c r="J3" s="626"/>
      <c r="K3" s="626">
        <v>1</v>
      </c>
      <c r="L3" s="626">
        <v>169</v>
      </c>
      <c r="M3" s="626">
        <v>72</v>
      </c>
      <c r="N3" s="626">
        <v>212</v>
      </c>
      <c r="O3" s="643">
        <v>582</v>
      </c>
      <c r="P3" s="626"/>
      <c r="Q3" s="626">
        <v>1</v>
      </c>
      <c r="R3" s="626"/>
      <c r="S3" s="626">
        <v>1</v>
      </c>
      <c r="T3" s="626"/>
      <c r="U3" s="626">
        <v>1</v>
      </c>
      <c r="V3" s="626"/>
      <c r="W3" s="626">
        <v>1</v>
      </c>
      <c r="X3" s="626"/>
      <c r="Y3" s="626">
        <v>1</v>
      </c>
      <c r="Z3" s="626">
        <v>1</v>
      </c>
      <c r="AA3" s="626"/>
      <c r="AC3" s="615" t="s">
        <v>3412</v>
      </c>
      <c r="AH3" s="626">
        <v>300</v>
      </c>
      <c r="AI3" s="626">
        <v>1000</v>
      </c>
      <c r="AK3" s="660">
        <v>180.5</v>
      </c>
      <c r="AL3" s="786" t="e">
        <f t="shared" ref="AL3:AL66" ca="1" si="0">cellcOLOR(AK3)</f>
        <v>#NAME?</v>
      </c>
      <c r="AU3" s="626" t="s">
        <v>1305</v>
      </c>
      <c r="AV3" s="626" t="s">
        <v>1306</v>
      </c>
    </row>
    <row r="4" spans="1:48">
      <c r="A4" s="558" t="s">
        <v>3273</v>
      </c>
      <c r="B4" s="615">
        <v>10</v>
      </c>
      <c r="C4" s="615" t="s">
        <v>603</v>
      </c>
      <c r="D4" s="626">
        <v>3</v>
      </c>
      <c r="E4" s="642" t="s">
        <v>1302</v>
      </c>
      <c r="F4" s="628">
        <v>40559</v>
      </c>
      <c r="G4" s="626">
        <v>1</v>
      </c>
      <c r="H4" s="626"/>
      <c r="I4" s="626"/>
      <c r="J4" s="626"/>
      <c r="K4" s="626">
        <v>1</v>
      </c>
      <c r="L4" s="626">
        <v>172</v>
      </c>
      <c r="M4" s="626">
        <v>71</v>
      </c>
      <c r="N4" s="626">
        <v>220</v>
      </c>
      <c r="O4" s="643">
        <v>620</v>
      </c>
      <c r="P4" s="626"/>
      <c r="Q4" s="626">
        <v>1</v>
      </c>
      <c r="R4" s="626"/>
      <c r="S4" s="626">
        <v>1</v>
      </c>
      <c r="T4" s="626"/>
      <c r="U4" s="626">
        <v>1</v>
      </c>
      <c r="V4" s="626"/>
      <c r="W4" s="626"/>
      <c r="X4" s="626">
        <v>1</v>
      </c>
      <c r="Y4" s="626">
        <v>1</v>
      </c>
      <c r="Z4" s="626">
        <v>1</v>
      </c>
      <c r="AA4" s="626"/>
      <c r="AC4" s="615" t="s">
        <v>3412</v>
      </c>
      <c r="AH4" s="626">
        <v>300</v>
      </c>
      <c r="AI4" s="626">
        <v>400</v>
      </c>
      <c r="AK4" s="660">
        <v>111</v>
      </c>
      <c r="AL4" s="786" t="e">
        <f t="shared" ca="1" si="0"/>
        <v>#NAME?</v>
      </c>
      <c r="AU4" s="626" t="s">
        <v>1307</v>
      </c>
      <c r="AV4" s="626"/>
    </row>
    <row r="5" spans="1:48">
      <c r="A5" s="558" t="s">
        <v>3273</v>
      </c>
      <c r="B5" s="615">
        <v>10</v>
      </c>
      <c r="C5" s="615" t="s">
        <v>603</v>
      </c>
      <c r="D5" s="626">
        <v>4</v>
      </c>
      <c r="E5" s="642" t="s">
        <v>1302</v>
      </c>
      <c r="F5" s="628">
        <v>40559</v>
      </c>
      <c r="G5" s="626"/>
      <c r="H5" s="626">
        <v>1</v>
      </c>
      <c r="I5" s="626"/>
      <c r="J5" s="626"/>
      <c r="K5" s="626">
        <v>1</v>
      </c>
      <c r="L5" s="626">
        <v>165</v>
      </c>
      <c r="M5" s="626">
        <v>70</v>
      </c>
      <c r="N5" s="626">
        <v>198</v>
      </c>
      <c r="O5" s="643">
        <v>446</v>
      </c>
      <c r="P5" s="626">
        <v>1</v>
      </c>
      <c r="Q5" s="626"/>
      <c r="R5" s="626"/>
      <c r="S5" s="626">
        <v>1</v>
      </c>
      <c r="T5" s="626"/>
      <c r="U5" s="626">
        <v>1</v>
      </c>
      <c r="V5" s="626"/>
      <c r="W5" s="626">
        <v>1</v>
      </c>
      <c r="X5" s="626"/>
      <c r="Y5" s="626">
        <v>1</v>
      </c>
      <c r="Z5" s="626">
        <v>1</v>
      </c>
      <c r="AA5" s="626"/>
      <c r="AC5" s="615" t="s">
        <v>3412</v>
      </c>
      <c r="AH5" s="626">
        <v>300</v>
      </c>
      <c r="AI5" s="626">
        <v>1000</v>
      </c>
      <c r="AK5" s="660">
        <v>128</v>
      </c>
      <c r="AL5" s="786" t="e">
        <f t="shared" ca="1" si="0"/>
        <v>#NAME?</v>
      </c>
      <c r="AU5" s="626" t="s">
        <v>1308</v>
      </c>
      <c r="AV5" s="626"/>
    </row>
    <row r="6" spans="1:48">
      <c r="A6" s="558" t="s">
        <v>3273</v>
      </c>
      <c r="B6" s="615">
        <v>10</v>
      </c>
      <c r="C6" s="615" t="s">
        <v>603</v>
      </c>
      <c r="D6" s="626">
        <v>5</v>
      </c>
      <c r="E6" s="642" t="s">
        <v>1302</v>
      </c>
      <c r="F6" s="628">
        <v>40559</v>
      </c>
      <c r="G6" s="626">
        <v>1</v>
      </c>
      <c r="H6" s="626"/>
      <c r="I6" s="626"/>
      <c r="J6" s="626"/>
      <c r="K6" s="626">
        <v>1</v>
      </c>
      <c r="L6" s="626">
        <v>170</v>
      </c>
      <c r="M6" s="626">
        <v>74</v>
      </c>
      <c r="N6" s="626">
        <v>222</v>
      </c>
      <c r="O6" s="643">
        <v>658</v>
      </c>
      <c r="P6" s="626"/>
      <c r="Q6" s="626">
        <v>1</v>
      </c>
      <c r="R6" s="626"/>
      <c r="S6" s="626">
        <v>1</v>
      </c>
      <c r="T6" s="626"/>
      <c r="U6" s="626">
        <v>1</v>
      </c>
      <c r="V6" s="626"/>
      <c r="W6" s="626"/>
      <c r="X6" s="626">
        <v>1</v>
      </c>
      <c r="Y6" s="626">
        <v>1</v>
      </c>
      <c r="Z6" s="626">
        <v>1</v>
      </c>
      <c r="AA6" s="626"/>
      <c r="AC6" s="615" t="s">
        <v>3412</v>
      </c>
      <c r="AH6" s="626">
        <v>300</v>
      </c>
      <c r="AI6" s="626">
        <v>900</v>
      </c>
      <c r="AK6" s="261">
        <v>4124.5</v>
      </c>
      <c r="AL6" s="786" t="e">
        <f t="shared" ca="1" si="0"/>
        <v>#NAME?</v>
      </c>
      <c r="AU6" s="626" t="s">
        <v>1309</v>
      </c>
      <c r="AV6" s="626"/>
    </row>
    <row r="7" spans="1:48">
      <c r="A7" s="558" t="s">
        <v>3273</v>
      </c>
      <c r="B7" s="615">
        <v>10</v>
      </c>
      <c r="C7" s="615" t="s">
        <v>603</v>
      </c>
      <c r="D7" s="626">
        <v>6</v>
      </c>
      <c r="E7" s="642" t="s">
        <v>1302</v>
      </c>
      <c r="F7" s="628">
        <v>40559</v>
      </c>
      <c r="G7" s="626"/>
      <c r="H7" s="626">
        <v>1</v>
      </c>
      <c r="I7" s="626"/>
      <c r="J7" s="626"/>
      <c r="K7" s="626">
        <v>1</v>
      </c>
      <c r="L7" s="626">
        <v>168</v>
      </c>
      <c r="M7" s="626">
        <v>70</v>
      </c>
      <c r="N7" s="626">
        <v>218</v>
      </c>
      <c r="O7" s="643">
        <v>546</v>
      </c>
      <c r="P7" s="626">
        <v>1</v>
      </c>
      <c r="Q7" s="626"/>
      <c r="R7" s="626"/>
      <c r="S7" s="626">
        <v>1</v>
      </c>
      <c r="T7" s="626"/>
      <c r="U7" s="626">
        <v>1</v>
      </c>
      <c r="V7" s="626"/>
      <c r="W7" s="626">
        <v>1</v>
      </c>
      <c r="X7" s="626"/>
      <c r="Y7" s="626">
        <v>1</v>
      </c>
      <c r="Z7" s="626">
        <v>1</v>
      </c>
      <c r="AA7" s="626"/>
      <c r="AC7" s="615" t="s">
        <v>3412</v>
      </c>
      <c r="AH7" s="626">
        <v>300</v>
      </c>
      <c r="AI7" s="626">
        <v>700</v>
      </c>
      <c r="AK7" s="330">
        <v>25870</v>
      </c>
      <c r="AL7" s="786" t="e">
        <f t="shared" ca="1" si="0"/>
        <v>#NAME?</v>
      </c>
      <c r="AU7" s="626" t="s">
        <v>1310</v>
      </c>
      <c r="AV7" s="626" t="s">
        <v>1311</v>
      </c>
    </row>
    <row r="8" spans="1:48">
      <c r="A8" s="558" t="s">
        <v>3273</v>
      </c>
      <c r="B8" s="615">
        <v>10</v>
      </c>
      <c r="C8" s="615" t="s">
        <v>603</v>
      </c>
      <c r="D8" s="626">
        <v>7</v>
      </c>
      <c r="E8" s="642" t="s">
        <v>1302</v>
      </c>
      <c r="F8" s="628">
        <v>40559</v>
      </c>
      <c r="G8" s="626">
        <v>1</v>
      </c>
      <c r="H8" s="626"/>
      <c r="I8" s="626"/>
      <c r="J8" s="626">
        <v>1</v>
      </c>
      <c r="K8" s="626"/>
      <c r="L8" s="626">
        <v>160</v>
      </c>
      <c r="M8" s="626">
        <v>70</v>
      </c>
      <c r="N8" s="626">
        <v>208</v>
      </c>
      <c r="O8" s="643">
        <v>430</v>
      </c>
      <c r="P8" s="626"/>
      <c r="Q8" s="626">
        <v>1</v>
      </c>
      <c r="R8" s="626"/>
      <c r="S8" s="626">
        <v>1</v>
      </c>
      <c r="T8" s="626"/>
      <c r="U8" s="626">
        <v>1</v>
      </c>
      <c r="V8" s="626"/>
      <c r="W8" s="626"/>
      <c r="X8" s="626">
        <v>1</v>
      </c>
      <c r="Y8" s="626">
        <v>1</v>
      </c>
      <c r="Z8" s="626">
        <v>1</v>
      </c>
      <c r="AA8" s="626"/>
      <c r="AC8" s="615" t="s">
        <v>3412</v>
      </c>
      <c r="AH8" s="626">
        <v>300</v>
      </c>
      <c r="AI8" s="626">
        <v>800</v>
      </c>
      <c r="AK8" s="660">
        <v>113</v>
      </c>
      <c r="AL8" s="786" t="e">
        <f t="shared" ca="1" si="0"/>
        <v>#NAME?</v>
      </c>
      <c r="AU8" s="626" t="s">
        <v>1312</v>
      </c>
      <c r="AV8" s="626"/>
    </row>
    <row r="9" spans="1:48">
      <c r="A9" s="558" t="s">
        <v>3273</v>
      </c>
      <c r="B9" s="615">
        <v>10</v>
      </c>
      <c r="C9" s="615" t="s">
        <v>603</v>
      </c>
      <c r="D9" s="626">
        <v>8</v>
      </c>
      <c r="E9" s="642" t="s">
        <v>1302</v>
      </c>
      <c r="F9" s="628">
        <v>40559</v>
      </c>
      <c r="G9" s="626">
        <v>1</v>
      </c>
      <c r="H9" s="626"/>
      <c r="I9" s="626"/>
      <c r="J9" s="626"/>
      <c r="K9" s="626">
        <v>1</v>
      </c>
      <c r="L9" s="626">
        <v>172</v>
      </c>
      <c r="M9" s="626">
        <v>71</v>
      </c>
      <c r="N9" s="626">
        <v>206</v>
      </c>
      <c r="O9" s="643">
        <v>570</v>
      </c>
      <c r="P9" s="626"/>
      <c r="Q9" s="626">
        <v>1</v>
      </c>
      <c r="R9" s="626"/>
      <c r="S9" s="626">
        <v>1</v>
      </c>
      <c r="T9" s="626"/>
      <c r="U9" s="626">
        <v>1</v>
      </c>
      <c r="V9" s="626"/>
      <c r="W9" s="626"/>
      <c r="X9" s="626">
        <v>1</v>
      </c>
      <c r="Y9" s="626">
        <v>1</v>
      </c>
      <c r="Z9" s="626">
        <v>1</v>
      </c>
      <c r="AA9" s="626"/>
      <c r="AC9" s="615" t="s">
        <v>3412</v>
      </c>
      <c r="AH9" s="626">
        <v>300</v>
      </c>
      <c r="AI9" s="626">
        <v>700</v>
      </c>
      <c r="AK9" s="660">
        <v>113</v>
      </c>
      <c r="AL9" s="786" t="e">
        <f t="shared" ca="1" si="0"/>
        <v>#NAME?</v>
      </c>
      <c r="AU9" s="626" t="s">
        <v>1313</v>
      </c>
      <c r="AV9" s="626"/>
    </row>
    <row r="10" spans="1:48">
      <c r="A10" s="558" t="s">
        <v>3273</v>
      </c>
      <c r="B10" s="615">
        <v>10</v>
      </c>
      <c r="C10" s="615" t="s">
        <v>603</v>
      </c>
      <c r="D10" s="626">
        <v>9</v>
      </c>
      <c r="E10" s="642" t="s">
        <v>1302</v>
      </c>
      <c r="F10" s="628">
        <v>40559</v>
      </c>
      <c r="G10" s="626"/>
      <c r="H10" s="626">
        <v>1</v>
      </c>
      <c r="I10" s="626"/>
      <c r="J10" s="626"/>
      <c r="K10" s="626">
        <v>1</v>
      </c>
      <c r="L10" s="626">
        <v>168</v>
      </c>
      <c r="M10" s="626">
        <v>71</v>
      </c>
      <c r="N10" s="626">
        <v>212</v>
      </c>
      <c r="O10" s="643">
        <v>555</v>
      </c>
      <c r="P10" s="626">
        <v>1</v>
      </c>
      <c r="Q10" s="626"/>
      <c r="R10" s="626"/>
      <c r="S10" s="626">
        <v>1</v>
      </c>
      <c r="T10" s="626"/>
      <c r="U10" s="626">
        <v>1</v>
      </c>
      <c r="V10" s="626"/>
      <c r="W10" s="626">
        <v>1</v>
      </c>
      <c r="X10" s="626"/>
      <c r="Y10" s="626">
        <v>1</v>
      </c>
      <c r="Z10" s="626">
        <v>1</v>
      </c>
      <c r="AA10" s="626"/>
      <c r="AC10" s="615" t="s">
        <v>3412</v>
      </c>
      <c r="AH10" s="626">
        <v>300</v>
      </c>
      <c r="AI10" s="626">
        <v>700</v>
      </c>
      <c r="AK10" s="660">
        <v>108.5</v>
      </c>
      <c r="AL10" s="786" t="e">
        <f t="shared" ca="1" si="0"/>
        <v>#NAME?</v>
      </c>
      <c r="AU10" s="626" t="s">
        <v>1314</v>
      </c>
      <c r="AV10" s="626"/>
    </row>
    <row r="11" spans="1:48">
      <c r="A11" s="558" t="s">
        <v>3273</v>
      </c>
      <c r="B11" s="615">
        <v>10</v>
      </c>
      <c r="C11" s="615" t="s">
        <v>603</v>
      </c>
      <c r="D11" s="626">
        <v>10</v>
      </c>
      <c r="E11" s="642" t="s">
        <v>1302</v>
      </c>
      <c r="F11" s="628">
        <v>40559</v>
      </c>
      <c r="G11" s="626">
        <v>1</v>
      </c>
      <c r="H11" s="626"/>
      <c r="I11" s="661"/>
      <c r="J11" s="661"/>
      <c r="K11" s="661"/>
      <c r="L11" s="626">
        <v>170</v>
      </c>
      <c r="M11" s="626">
        <v>71</v>
      </c>
      <c r="N11" s="626">
        <v>218</v>
      </c>
      <c r="O11" s="643">
        <v>678</v>
      </c>
      <c r="P11" s="626"/>
      <c r="Q11" s="626">
        <v>1</v>
      </c>
      <c r="R11" s="626"/>
      <c r="S11" s="626">
        <v>1</v>
      </c>
      <c r="T11" s="626"/>
      <c r="U11" s="626">
        <v>1</v>
      </c>
      <c r="V11" s="626"/>
      <c r="W11" s="626"/>
      <c r="X11" s="626">
        <v>1</v>
      </c>
      <c r="Y11" s="626">
        <v>1</v>
      </c>
      <c r="Z11" s="626">
        <v>1</v>
      </c>
      <c r="AA11" s="626"/>
      <c r="AC11" s="615" t="s">
        <v>3412</v>
      </c>
      <c r="AH11" s="626">
        <v>300</v>
      </c>
      <c r="AI11" s="626">
        <v>600</v>
      </c>
      <c r="AK11" s="660">
        <v>135</v>
      </c>
      <c r="AL11" s="786" t="e">
        <f t="shared" ca="1" si="0"/>
        <v>#NAME?</v>
      </c>
      <c r="AU11" s="626" t="s">
        <v>1315</v>
      </c>
      <c r="AV11" s="626"/>
    </row>
    <row r="12" spans="1:48">
      <c r="A12" s="558" t="s">
        <v>3273</v>
      </c>
      <c r="B12" s="615">
        <v>10</v>
      </c>
      <c r="C12" s="615" t="s">
        <v>603</v>
      </c>
      <c r="D12" s="626">
        <v>11</v>
      </c>
      <c r="E12" s="642" t="s">
        <v>1302</v>
      </c>
      <c r="F12" s="628">
        <v>40559</v>
      </c>
      <c r="G12" s="626">
        <v>1</v>
      </c>
      <c r="H12" s="626"/>
      <c r="I12" s="626"/>
      <c r="J12" s="626">
        <v>1</v>
      </c>
      <c r="K12" s="626"/>
      <c r="L12" s="626">
        <v>161</v>
      </c>
      <c r="M12" s="626">
        <v>70</v>
      </c>
      <c r="N12" s="626">
        <v>198</v>
      </c>
      <c r="O12" s="643">
        <v>432</v>
      </c>
      <c r="P12" s="626"/>
      <c r="Q12" s="626">
        <v>1</v>
      </c>
      <c r="R12" s="626"/>
      <c r="S12" s="626">
        <v>1</v>
      </c>
      <c r="T12" s="626"/>
      <c r="U12" s="626">
        <v>1</v>
      </c>
      <c r="V12" s="626"/>
      <c r="W12" s="626">
        <v>1</v>
      </c>
      <c r="X12" s="626"/>
      <c r="Y12" s="626">
        <v>1</v>
      </c>
      <c r="Z12" s="626">
        <v>1</v>
      </c>
      <c r="AA12" s="626"/>
      <c r="AC12" s="615" t="s">
        <v>3412</v>
      </c>
      <c r="AH12" s="626">
        <v>300</v>
      </c>
      <c r="AI12" s="626">
        <v>800</v>
      </c>
      <c r="AK12" s="660">
        <v>123</v>
      </c>
      <c r="AL12" s="786" t="e">
        <f t="shared" ca="1" si="0"/>
        <v>#NAME?</v>
      </c>
      <c r="AU12" s="626" t="s">
        <v>1316</v>
      </c>
      <c r="AV12" s="626"/>
    </row>
    <row r="13" spans="1:48">
      <c r="A13" s="558" t="s">
        <v>3273</v>
      </c>
      <c r="B13" s="615">
        <v>10</v>
      </c>
      <c r="C13" s="615" t="s">
        <v>603</v>
      </c>
      <c r="D13" s="626">
        <v>12</v>
      </c>
      <c r="E13" s="642" t="s">
        <v>1302</v>
      </c>
      <c r="F13" s="628">
        <v>40559</v>
      </c>
      <c r="G13" s="626">
        <v>1</v>
      </c>
      <c r="H13" s="626"/>
      <c r="I13" s="626"/>
      <c r="J13" s="626">
        <v>1</v>
      </c>
      <c r="K13" s="626"/>
      <c r="L13" s="626">
        <v>152</v>
      </c>
      <c r="M13" s="626">
        <v>70</v>
      </c>
      <c r="N13" s="626">
        <v>196</v>
      </c>
      <c r="O13" s="643">
        <v>412</v>
      </c>
      <c r="P13" s="626"/>
      <c r="Q13" s="626">
        <v>1</v>
      </c>
      <c r="R13" s="626"/>
      <c r="S13" s="626">
        <v>1</v>
      </c>
      <c r="T13" s="626"/>
      <c r="U13" s="626">
        <v>1</v>
      </c>
      <c r="V13" s="626"/>
      <c r="W13" s="626">
        <v>1</v>
      </c>
      <c r="X13" s="626"/>
      <c r="Y13" s="626">
        <v>1</v>
      </c>
      <c r="Z13" s="626">
        <v>1</v>
      </c>
      <c r="AA13" s="626"/>
      <c r="AC13" s="615" t="s">
        <v>3412</v>
      </c>
      <c r="AH13" s="626">
        <v>300</v>
      </c>
      <c r="AI13" s="626">
        <v>700</v>
      </c>
      <c r="AK13" s="660">
        <v>115</v>
      </c>
      <c r="AL13" s="786" t="e">
        <f t="shared" ca="1" si="0"/>
        <v>#NAME?</v>
      </c>
      <c r="AU13" s="626" t="s">
        <v>1317</v>
      </c>
      <c r="AV13" s="626" t="s">
        <v>1318</v>
      </c>
    </row>
    <row r="14" spans="1:48">
      <c r="A14" s="558" t="s">
        <v>3273</v>
      </c>
      <c r="B14" s="615">
        <v>10</v>
      </c>
      <c r="C14" s="615" t="s">
        <v>603</v>
      </c>
      <c r="D14" s="626">
        <v>13</v>
      </c>
      <c r="E14" s="642" t="s">
        <v>1302</v>
      </c>
      <c r="F14" s="628">
        <v>40559</v>
      </c>
      <c r="G14" s="626">
        <v>1</v>
      </c>
      <c r="H14" s="626"/>
      <c r="I14" s="626"/>
      <c r="J14" s="626">
        <v>1</v>
      </c>
      <c r="K14" s="626"/>
      <c r="L14" s="626">
        <v>155</v>
      </c>
      <c r="M14" s="626">
        <v>69</v>
      </c>
      <c r="N14" s="626">
        <v>199</v>
      </c>
      <c r="O14" s="643">
        <v>398</v>
      </c>
      <c r="P14" s="626"/>
      <c r="Q14" s="626">
        <v>1</v>
      </c>
      <c r="R14" s="626"/>
      <c r="S14" s="626">
        <v>1</v>
      </c>
      <c r="T14" s="626"/>
      <c r="U14" s="626">
        <v>1</v>
      </c>
      <c r="V14" s="626"/>
      <c r="W14" s="626">
        <v>1</v>
      </c>
      <c r="X14" s="626"/>
      <c r="Y14" s="626">
        <v>1</v>
      </c>
      <c r="Z14" s="626">
        <v>1</v>
      </c>
      <c r="AA14" s="626"/>
      <c r="AC14" s="615" t="s">
        <v>3412</v>
      </c>
      <c r="AH14" s="626">
        <v>300</v>
      </c>
      <c r="AI14" s="626">
        <v>600</v>
      </c>
      <c r="AK14" s="660">
        <v>96</v>
      </c>
      <c r="AL14" s="786" t="e">
        <f t="shared" ca="1" si="0"/>
        <v>#NAME?</v>
      </c>
      <c r="AU14" s="626" t="s">
        <v>1319</v>
      </c>
      <c r="AV14" s="626"/>
    </row>
    <row r="15" spans="1:48">
      <c r="A15" s="558" t="s">
        <v>3273</v>
      </c>
      <c r="B15" s="615">
        <v>10</v>
      </c>
      <c r="C15" s="615" t="s">
        <v>603</v>
      </c>
      <c r="D15" s="626">
        <v>14</v>
      </c>
      <c r="E15" s="642" t="s">
        <v>1302</v>
      </c>
      <c r="F15" s="628">
        <v>40559</v>
      </c>
      <c r="G15" s="626"/>
      <c r="H15" s="626">
        <v>1</v>
      </c>
      <c r="I15" s="626"/>
      <c r="J15" s="626">
        <v>1</v>
      </c>
      <c r="K15" s="626"/>
      <c r="L15" s="626">
        <v>168</v>
      </c>
      <c r="M15" s="626">
        <v>70</v>
      </c>
      <c r="N15" s="626">
        <v>210</v>
      </c>
      <c r="O15" s="643">
        <v>485</v>
      </c>
      <c r="P15" s="626"/>
      <c r="Q15" s="626">
        <v>1</v>
      </c>
      <c r="R15" s="626"/>
      <c r="S15" s="626">
        <v>1</v>
      </c>
      <c r="T15" s="626"/>
      <c r="U15" s="626">
        <v>1</v>
      </c>
      <c r="V15" s="626"/>
      <c r="W15" s="626">
        <v>1</v>
      </c>
      <c r="X15" s="626"/>
      <c r="Y15" s="626">
        <v>1</v>
      </c>
      <c r="Z15" s="626"/>
      <c r="AA15" s="626">
        <v>1</v>
      </c>
      <c r="AC15" s="615" t="s">
        <v>3412</v>
      </c>
      <c r="AH15" s="626">
        <v>300</v>
      </c>
      <c r="AI15" s="626">
        <v>1000</v>
      </c>
      <c r="AK15" s="660">
        <v>118</v>
      </c>
      <c r="AL15" s="786" t="e">
        <f t="shared" ca="1" si="0"/>
        <v>#NAME?</v>
      </c>
      <c r="AU15" s="626" t="s">
        <v>1320</v>
      </c>
      <c r="AV15" s="626"/>
    </row>
    <row r="16" spans="1:48">
      <c r="A16" s="558" t="s">
        <v>3273</v>
      </c>
      <c r="B16" s="615">
        <v>10</v>
      </c>
      <c r="C16" s="615" t="s">
        <v>603</v>
      </c>
      <c r="D16" s="626">
        <v>15</v>
      </c>
      <c r="E16" s="642" t="s">
        <v>1302</v>
      </c>
      <c r="F16" s="628">
        <v>40559</v>
      </c>
      <c r="G16" s="626">
        <v>1</v>
      </c>
      <c r="H16" s="626"/>
      <c r="I16" s="626"/>
      <c r="J16" s="626"/>
      <c r="K16" s="626">
        <v>1</v>
      </c>
      <c r="L16" s="626">
        <v>170</v>
      </c>
      <c r="M16" s="626">
        <v>71</v>
      </c>
      <c r="N16" s="626">
        <v>213</v>
      </c>
      <c r="O16" s="643">
        <v>572</v>
      </c>
      <c r="P16" s="626"/>
      <c r="Q16" s="626">
        <v>1</v>
      </c>
      <c r="R16" s="626"/>
      <c r="S16" s="626">
        <v>1</v>
      </c>
      <c r="T16" s="626"/>
      <c r="U16" s="626">
        <v>1</v>
      </c>
      <c r="V16" s="626"/>
      <c r="W16" s="626">
        <v>1</v>
      </c>
      <c r="X16" s="626"/>
      <c r="Y16" s="626">
        <v>1</v>
      </c>
      <c r="Z16" s="626"/>
      <c r="AA16" s="626">
        <v>1</v>
      </c>
      <c r="AC16" s="615" t="s">
        <v>3412</v>
      </c>
      <c r="AH16" s="626">
        <v>300</v>
      </c>
      <c r="AI16" s="626">
        <v>900</v>
      </c>
      <c r="AK16" s="660">
        <v>66</v>
      </c>
      <c r="AL16" s="786" t="e">
        <f t="shared" ca="1" si="0"/>
        <v>#NAME?</v>
      </c>
      <c r="AU16" s="626" t="s">
        <v>1321</v>
      </c>
      <c r="AV16" s="626"/>
    </row>
    <row r="17" spans="1:48">
      <c r="A17" s="558" t="s">
        <v>3273</v>
      </c>
      <c r="B17" s="615">
        <v>10</v>
      </c>
      <c r="C17" s="615" t="s">
        <v>603</v>
      </c>
      <c r="D17" s="626">
        <v>16</v>
      </c>
      <c r="E17" s="642" t="s">
        <v>1302</v>
      </c>
      <c r="F17" s="628">
        <v>40559</v>
      </c>
      <c r="G17" s="626"/>
      <c r="H17" s="626">
        <v>1</v>
      </c>
      <c r="I17" s="626"/>
      <c r="J17" s="626"/>
      <c r="K17" s="626">
        <v>1</v>
      </c>
      <c r="L17" s="626">
        <v>170</v>
      </c>
      <c r="M17" s="626">
        <v>70</v>
      </c>
      <c r="N17" s="626">
        <v>211</v>
      </c>
      <c r="O17" s="643">
        <v>506</v>
      </c>
      <c r="P17" s="626">
        <v>1</v>
      </c>
      <c r="Q17" s="626"/>
      <c r="R17" s="626"/>
      <c r="S17" s="626">
        <v>1</v>
      </c>
      <c r="T17" s="626"/>
      <c r="U17" s="626">
        <v>1</v>
      </c>
      <c r="V17" s="626"/>
      <c r="W17" s="626">
        <v>1</v>
      </c>
      <c r="X17" s="626"/>
      <c r="Y17" s="626">
        <v>1</v>
      </c>
      <c r="Z17" s="626">
        <v>1</v>
      </c>
      <c r="AA17" s="626"/>
      <c r="AC17" s="615" t="s">
        <v>3412</v>
      </c>
      <c r="AH17" s="626">
        <v>300</v>
      </c>
      <c r="AI17" s="626">
        <v>900</v>
      </c>
      <c r="AK17" s="330">
        <v>26631</v>
      </c>
      <c r="AL17" s="786" t="e">
        <f t="shared" ca="1" si="0"/>
        <v>#NAME?</v>
      </c>
      <c r="AU17" s="626" t="s">
        <v>1322</v>
      </c>
      <c r="AV17" s="626"/>
    </row>
    <row r="18" spans="1:48">
      <c r="A18" s="558" t="s">
        <v>3273</v>
      </c>
      <c r="B18" s="615">
        <v>10</v>
      </c>
      <c r="C18" s="615" t="s">
        <v>603</v>
      </c>
      <c r="D18" s="626">
        <v>17</v>
      </c>
      <c r="E18" s="642" t="s">
        <v>1302</v>
      </c>
      <c r="F18" s="628">
        <v>40559</v>
      </c>
      <c r="G18" s="626">
        <v>1</v>
      </c>
      <c r="H18" s="626"/>
      <c r="I18" s="626"/>
      <c r="J18" s="626">
        <v>1</v>
      </c>
      <c r="K18" s="626"/>
      <c r="L18" s="626">
        <v>156</v>
      </c>
      <c r="M18" s="626">
        <v>70</v>
      </c>
      <c r="N18" s="626">
        <v>209</v>
      </c>
      <c r="O18" s="643">
        <v>445</v>
      </c>
      <c r="P18" s="626"/>
      <c r="Q18" s="626">
        <v>1</v>
      </c>
      <c r="R18" s="626"/>
      <c r="S18" s="626">
        <v>1</v>
      </c>
      <c r="T18" s="626"/>
      <c r="U18" s="626">
        <v>1</v>
      </c>
      <c r="V18" s="626"/>
      <c r="W18" s="626"/>
      <c r="X18" s="626">
        <v>1</v>
      </c>
      <c r="Y18" s="626">
        <v>1</v>
      </c>
      <c r="Z18" s="626"/>
      <c r="AA18" s="626">
        <v>1</v>
      </c>
      <c r="AC18" s="615" t="s">
        <v>3412</v>
      </c>
      <c r="AH18" s="626">
        <v>300</v>
      </c>
      <c r="AI18" s="626">
        <v>700</v>
      </c>
      <c r="AK18" s="660">
        <v>137.5</v>
      </c>
      <c r="AL18" s="786" t="e">
        <f t="shared" ca="1" si="0"/>
        <v>#NAME?</v>
      </c>
      <c r="AU18" s="626" t="s">
        <v>1323</v>
      </c>
      <c r="AV18" s="626"/>
    </row>
    <row r="19" spans="1:48">
      <c r="A19" s="558" t="s">
        <v>3273</v>
      </c>
      <c r="B19" s="615">
        <v>10</v>
      </c>
      <c r="C19" s="615" t="s">
        <v>603</v>
      </c>
      <c r="D19" s="626">
        <v>18</v>
      </c>
      <c r="E19" s="642" t="s">
        <v>1324</v>
      </c>
      <c r="F19" s="628">
        <v>40560</v>
      </c>
      <c r="G19" s="626">
        <v>1</v>
      </c>
      <c r="H19" s="626"/>
      <c r="I19" s="626"/>
      <c r="J19" s="626"/>
      <c r="K19" s="626">
        <v>1</v>
      </c>
      <c r="L19" s="626">
        <v>175</v>
      </c>
      <c r="M19" s="626">
        <v>75</v>
      </c>
      <c r="N19" s="626">
        <v>210</v>
      </c>
      <c r="O19" s="643">
        <v>626</v>
      </c>
      <c r="P19" s="626"/>
      <c r="Q19" s="626">
        <v>1</v>
      </c>
      <c r="R19" s="626"/>
      <c r="S19" s="626">
        <v>1</v>
      </c>
      <c r="T19" s="626"/>
      <c r="U19" s="626">
        <v>1</v>
      </c>
      <c r="V19" s="626"/>
      <c r="W19" s="626">
        <v>1</v>
      </c>
      <c r="X19" s="626"/>
      <c r="Y19" s="626">
        <v>1</v>
      </c>
      <c r="Z19" s="626">
        <v>1</v>
      </c>
      <c r="AA19" s="626"/>
      <c r="AC19" s="615" t="s">
        <v>3412</v>
      </c>
      <c r="AH19" s="626">
        <v>300</v>
      </c>
      <c r="AI19" s="626">
        <v>1000</v>
      </c>
      <c r="AK19" s="660">
        <v>168</v>
      </c>
      <c r="AL19" s="786" t="e">
        <f t="shared" ca="1" si="0"/>
        <v>#NAME?</v>
      </c>
      <c r="AU19" s="626" t="s">
        <v>1325</v>
      </c>
      <c r="AV19" s="626" t="s">
        <v>1326</v>
      </c>
    </row>
    <row r="20" spans="1:48">
      <c r="A20" s="558" t="s">
        <v>3273</v>
      </c>
      <c r="B20" s="615">
        <v>10</v>
      </c>
      <c r="C20" s="615" t="s">
        <v>603</v>
      </c>
      <c r="D20" s="626">
        <v>19</v>
      </c>
      <c r="E20" s="642" t="s">
        <v>1324</v>
      </c>
      <c r="F20" s="628">
        <v>40560</v>
      </c>
      <c r="G20" s="626">
        <v>1</v>
      </c>
      <c r="H20" s="626"/>
      <c r="I20" s="626"/>
      <c r="J20" s="626"/>
      <c r="K20" s="626">
        <v>1</v>
      </c>
      <c r="L20" s="626">
        <v>175</v>
      </c>
      <c r="M20" s="626">
        <v>75</v>
      </c>
      <c r="N20" s="626">
        <v>190</v>
      </c>
      <c r="O20" s="643">
        <v>588</v>
      </c>
      <c r="P20" s="626"/>
      <c r="Q20" s="626">
        <v>1</v>
      </c>
      <c r="R20" s="626"/>
      <c r="S20" s="626">
        <v>1</v>
      </c>
      <c r="T20" s="626"/>
      <c r="U20" s="626">
        <v>1</v>
      </c>
      <c r="V20" s="626"/>
      <c r="W20" s="626">
        <v>1</v>
      </c>
      <c r="X20" s="626"/>
      <c r="Y20" s="626">
        <v>1</v>
      </c>
      <c r="Z20" s="626">
        <v>1</v>
      </c>
      <c r="AA20" s="626"/>
      <c r="AC20" s="615" t="s">
        <v>3412</v>
      </c>
      <c r="AH20" s="626">
        <v>300</v>
      </c>
      <c r="AI20" s="626">
        <v>700</v>
      </c>
      <c r="AK20" s="660">
        <v>109</v>
      </c>
      <c r="AL20" s="786" t="e">
        <f t="shared" ca="1" si="0"/>
        <v>#NAME?</v>
      </c>
      <c r="AU20" s="626" t="s">
        <v>1327</v>
      </c>
      <c r="AV20" s="626"/>
    </row>
    <row r="21" spans="1:48">
      <c r="A21" s="558" t="s">
        <v>3273</v>
      </c>
      <c r="B21" s="615">
        <v>10</v>
      </c>
      <c r="C21" s="615" t="s">
        <v>603</v>
      </c>
      <c r="D21" s="626">
        <v>20</v>
      </c>
      <c r="E21" s="642" t="s">
        <v>1324</v>
      </c>
      <c r="F21" s="628">
        <v>40560</v>
      </c>
      <c r="G21" s="626"/>
      <c r="H21" s="626">
        <v>1</v>
      </c>
      <c r="I21" s="626"/>
      <c r="J21" s="626"/>
      <c r="K21" s="626">
        <v>1</v>
      </c>
      <c r="L21" s="626">
        <v>165</v>
      </c>
      <c r="M21" s="626">
        <v>70</v>
      </c>
      <c r="N21" s="626">
        <v>195</v>
      </c>
      <c r="O21" s="643">
        <v>603</v>
      </c>
      <c r="P21" s="626">
        <v>1</v>
      </c>
      <c r="Q21" s="626"/>
      <c r="R21" s="626"/>
      <c r="S21" s="626">
        <v>1</v>
      </c>
      <c r="T21" s="626"/>
      <c r="U21" s="626">
        <v>1</v>
      </c>
      <c r="V21" s="626"/>
      <c r="W21" s="626">
        <v>1</v>
      </c>
      <c r="X21" s="626"/>
      <c r="Y21" s="626">
        <v>1</v>
      </c>
      <c r="Z21" s="626">
        <v>1</v>
      </c>
      <c r="AA21" s="626"/>
      <c r="AC21" s="615" t="s">
        <v>3412</v>
      </c>
      <c r="AH21" s="626">
        <v>200</v>
      </c>
      <c r="AI21" s="626">
        <v>600</v>
      </c>
      <c r="AK21" s="660">
        <v>95</v>
      </c>
      <c r="AL21" s="786" t="e">
        <f t="shared" ca="1" si="0"/>
        <v>#NAME?</v>
      </c>
      <c r="AU21" s="626" t="s">
        <v>1328</v>
      </c>
      <c r="AV21" s="626" t="s">
        <v>1329</v>
      </c>
    </row>
    <row r="22" spans="1:48">
      <c r="A22" s="558" t="s">
        <v>3273</v>
      </c>
      <c r="B22" s="615">
        <v>10</v>
      </c>
      <c r="C22" s="615" t="s">
        <v>603</v>
      </c>
      <c r="D22" s="626">
        <v>21</v>
      </c>
      <c r="E22" s="642" t="s">
        <v>1324</v>
      </c>
      <c r="F22" s="628">
        <v>40560</v>
      </c>
      <c r="G22" s="662">
        <v>1</v>
      </c>
      <c r="H22" s="626"/>
      <c r="I22" s="626"/>
      <c r="J22" s="626"/>
      <c r="K22" s="626">
        <v>1</v>
      </c>
      <c r="L22" s="626">
        <v>173</v>
      </c>
      <c r="M22" s="626">
        <v>71</v>
      </c>
      <c r="N22" s="626">
        <v>216</v>
      </c>
      <c r="O22" s="643">
        <v>595</v>
      </c>
      <c r="P22" s="626"/>
      <c r="Q22" s="626">
        <v>1</v>
      </c>
      <c r="R22" s="626"/>
      <c r="S22" s="626">
        <v>1</v>
      </c>
      <c r="T22" s="626"/>
      <c r="U22" s="626">
        <v>1</v>
      </c>
      <c r="V22" s="626"/>
      <c r="W22" s="626"/>
      <c r="X22" s="626">
        <v>1</v>
      </c>
      <c r="Y22" s="626">
        <v>1</v>
      </c>
      <c r="Z22" s="626"/>
      <c r="AA22" s="626">
        <v>1</v>
      </c>
      <c r="AC22" s="615" t="s">
        <v>3412</v>
      </c>
      <c r="AH22" s="626">
        <v>300</v>
      </c>
      <c r="AI22" s="626">
        <v>1000</v>
      </c>
      <c r="AK22" s="660">
        <v>112</v>
      </c>
      <c r="AL22" s="786" t="e">
        <f t="shared" ca="1" si="0"/>
        <v>#NAME?</v>
      </c>
      <c r="AU22" s="626" t="s">
        <v>1330</v>
      </c>
      <c r="AV22" s="626"/>
    </row>
    <row r="23" spans="1:48">
      <c r="A23" s="558" t="s">
        <v>3273</v>
      </c>
      <c r="B23" s="615">
        <v>10</v>
      </c>
      <c r="C23" s="615" t="s">
        <v>603</v>
      </c>
      <c r="D23" s="626">
        <v>22</v>
      </c>
      <c r="E23" s="642" t="s">
        <v>1324</v>
      </c>
      <c r="F23" s="628">
        <v>40560</v>
      </c>
      <c r="G23" s="626">
        <v>1</v>
      </c>
      <c r="H23" s="626"/>
      <c r="I23" s="626"/>
      <c r="J23" s="626">
        <v>1</v>
      </c>
      <c r="K23" s="626"/>
      <c r="L23" s="626">
        <v>149</v>
      </c>
      <c r="M23" s="626">
        <v>68</v>
      </c>
      <c r="N23" s="626">
        <v>190</v>
      </c>
      <c r="O23" s="643">
        <v>333</v>
      </c>
      <c r="P23" s="626"/>
      <c r="Q23" s="626">
        <v>1</v>
      </c>
      <c r="R23" s="626"/>
      <c r="S23" s="626">
        <v>1</v>
      </c>
      <c r="T23" s="626"/>
      <c r="U23" s="626">
        <v>1</v>
      </c>
      <c r="V23" s="626"/>
      <c r="W23" s="626">
        <v>1</v>
      </c>
      <c r="X23" s="626"/>
      <c r="Y23" s="626">
        <v>1</v>
      </c>
      <c r="Z23" s="626"/>
      <c r="AA23" s="626">
        <v>1</v>
      </c>
      <c r="AC23" s="615" t="s">
        <v>3412</v>
      </c>
      <c r="AH23" s="626">
        <v>300</v>
      </c>
      <c r="AI23" s="626">
        <v>400</v>
      </c>
      <c r="AK23" s="660">
        <v>99</v>
      </c>
      <c r="AL23" s="786" t="e">
        <f t="shared" ca="1" si="0"/>
        <v>#NAME?</v>
      </c>
      <c r="AU23" s="626" t="s">
        <v>1331</v>
      </c>
      <c r="AV23" s="626"/>
    </row>
    <row r="24" spans="1:48">
      <c r="A24" s="558" t="s">
        <v>3273</v>
      </c>
      <c r="B24" s="615">
        <v>10</v>
      </c>
      <c r="C24" s="615" t="s">
        <v>603</v>
      </c>
      <c r="D24" s="626">
        <v>23</v>
      </c>
      <c r="E24" s="642" t="s">
        <v>1324</v>
      </c>
      <c r="F24" s="628">
        <v>40560</v>
      </c>
      <c r="G24" s="626"/>
      <c r="H24" s="626">
        <v>1</v>
      </c>
      <c r="I24" s="626"/>
      <c r="J24" s="626"/>
      <c r="K24" s="626">
        <v>1</v>
      </c>
      <c r="L24" s="626">
        <v>171</v>
      </c>
      <c r="M24" s="626">
        <v>72</v>
      </c>
      <c r="N24" s="626">
        <v>220</v>
      </c>
      <c r="O24" s="643">
        <v>568</v>
      </c>
      <c r="P24" s="626">
        <v>1</v>
      </c>
      <c r="Q24" s="626"/>
      <c r="R24" s="626"/>
      <c r="S24" s="626">
        <v>1</v>
      </c>
      <c r="T24" s="626"/>
      <c r="U24" s="626">
        <v>1</v>
      </c>
      <c r="V24" s="626"/>
      <c r="W24" s="626">
        <v>1</v>
      </c>
      <c r="X24" s="626"/>
      <c r="Y24" s="626">
        <v>1</v>
      </c>
      <c r="Z24" s="626">
        <v>1</v>
      </c>
      <c r="AA24" s="626"/>
      <c r="AC24" s="615" t="s">
        <v>3412</v>
      </c>
      <c r="AH24" s="626">
        <v>300</v>
      </c>
      <c r="AI24" s="626">
        <v>400</v>
      </c>
      <c r="AK24" s="261">
        <v>2265</v>
      </c>
      <c r="AL24" s="786" t="e">
        <f t="shared" ca="1" si="0"/>
        <v>#NAME?</v>
      </c>
      <c r="AU24" s="626" t="s">
        <v>1332</v>
      </c>
      <c r="AV24" s="626"/>
    </row>
    <row r="25" spans="1:48">
      <c r="A25" s="558" t="s">
        <v>3273</v>
      </c>
      <c r="B25" s="615">
        <v>10</v>
      </c>
      <c r="C25" s="615" t="s">
        <v>603</v>
      </c>
      <c r="D25" s="626">
        <v>24</v>
      </c>
      <c r="E25" s="642" t="s">
        <v>1324</v>
      </c>
      <c r="F25" s="628">
        <v>40560</v>
      </c>
      <c r="G25" s="626"/>
      <c r="H25" s="626">
        <v>1</v>
      </c>
      <c r="I25" s="626"/>
      <c r="J25" s="626">
        <v>1</v>
      </c>
      <c r="K25" s="626"/>
      <c r="L25" s="626">
        <v>153</v>
      </c>
      <c r="M25" s="626">
        <v>70</v>
      </c>
      <c r="N25" s="626">
        <v>200</v>
      </c>
      <c r="O25" s="643">
        <v>389</v>
      </c>
      <c r="P25" s="626"/>
      <c r="Q25" s="626">
        <v>1</v>
      </c>
      <c r="R25" s="626"/>
      <c r="S25" s="626">
        <v>1</v>
      </c>
      <c r="T25" s="626"/>
      <c r="U25" s="626">
        <v>1</v>
      </c>
      <c r="V25" s="626"/>
      <c r="W25" s="626">
        <v>1</v>
      </c>
      <c r="X25" s="626"/>
      <c r="Y25" s="626">
        <v>1</v>
      </c>
      <c r="Z25" s="626"/>
      <c r="AA25" s="626">
        <v>1</v>
      </c>
      <c r="AC25" s="615" t="s">
        <v>3412</v>
      </c>
      <c r="AH25" s="626">
        <v>300</v>
      </c>
      <c r="AI25" s="626">
        <v>1200</v>
      </c>
      <c r="AK25" s="660">
        <v>92</v>
      </c>
      <c r="AL25" s="786" t="e">
        <f t="shared" ca="1" si="0"/>
        <v>#NAME?</v>
      </c>
      <c r="AU25" s="626" t="s">
        <v>1333</v>
      </c>
      <c r="AV25" s="626"/>
    </row>
    <row r="26" spans="1:48">
      <c r="A26" s="558" t="s">
        <v>3273</v>
      </c>
      <c r="B26" s="615">
        <v>10</v>
      </c>
      <c r="C26" s="615" t="s">
        <v>603</v>
      </c>
      <c r="D26" s="626">
        <v>25</v>
      </c>
      <c r="E26" s="642" t="s">
        <v>1324</v>
      </c>
      <c r="F26" s="628">
        <v>40560</v>
      </c>
      <c r="G26" s="626">
        <v>1</v>
      </c>
      <c r="H26" s="626"/>
      <c r="I26" s="626"/>
      <c r="J26" s="626">
        <v>1</v>
      </c>
      <c r="K26" s="626"/>
      <c r="L26" s="626">
        <v>151</v>
      </c>
      <c r="M26" s="626">
        <v>71</v>
      </c>
      <c r="N26" s="626">
        <v>198</v>
      </c>
      <c r="O26" s="643">
        <v>374</v>
      </c>
      <c r="P26" s="626"/>
      <c r="Q26" s="626">
        <v>1</v>
      </c>
      <c r="R26" s="626"/>
      <c r="S26" s="626">
        <v>1</v>
      </c>
      <c r="T26" s="626"/>
      <c r="U26" s="626">
        <v>1</v>
      </c>
      <c r="V26" s="626"/>
      <c r="W26" s="626">
        <v>1</v>
      </c>
      <c r="X26" s="626"/>
      <c r="Y26" s="626">
        <v>1</v>
      </c>
      <c r="Z26" s="626">
        <v>1</v>
      </c>
      <c r="AA26" s="626"/>
      <c r="AC26" s="615" t="s">
        <v>3412</v>
      </c>
      <c r="AH26" s="626">
        <v>300</v>
      </c>
      <c r="AI26" s="626">
        <v>700</v>
      </c>
      <c r="AK26" s="660">
        <v>910</v>
      </c>
      <c r="AL26" s="786" t="e">
        <f t="shared" ca="1" si="0"/>
        <v>#NAME?</v>
      </c>
      <c r="AU26" s="626" t="s">
        <v>1334</v>
      </c>
      <c r="AV26" s="626"/>
    </row>
    <row r="27" spans="1:48">
      <c r="A27" s="558" t="s">
        <v>3273</v>
      </c>
      <c r="B27" s="615">
        <v>10</v>
      </c>
      <c r="C27" s="615" t="s">
        <v>603</v>
      </c>
      <c r="D27" s="626">
        <v>26</v>
      </c>
      <c r="E27" s="642" t="s">
        <v>1324</v>
      </c>
      <c r="F27" s="628">
        <v>40560</v>
      </c>
      <c r="G27" s="626"/>
      <c r="H27" s="626">
        <v>1</v>
      </c>
      <c r="I27" s="626"/>
      <c r="J27" s="626">
        <v>1</v>
      </c>
      <c r="K27" s="626"/>
      <c r="L27" s="626">
        <v>153</v>
      </c>
      <c r="M27" s="626">
        <v>69</v>
      </c>
      <c r="N27" s="626">
        <v>192</v>
      </c>
      <c r="O27" s="643">
        <v>330</v>
      </c>
      <c r="P27" s="626"/>
      <c r="Q27" s="626">
        <v>1</v>
      </c>
      <c r="R27" s="626"/>
      <c r="S27" s="626">
        <v>1</v>
      </c>
      <c r="T27" s="626"/>
      <c r="U27" s="626">
        <v>1</v>
      </c>
      <c r="V27" s="626"/>
      <c r="W27" s="626">
        <v>1</v>
      </c>
      <c r="X27" s="626"/>
      <c r="Y27" s="626">
        <v>1</v>
      </c>
      <c r="Z27" s="626">
        <v>1</v>
      </c>
      <c r="AA27" s="626"/>
      <c r="AC27" s="615" t="s">
        <v>3412</v>
      </c>
      <c r="AH27" s="626">
        <v>300</v>
      </c>
      <c r="AI27" s="626">
        <v>600</v>
      </c>
      <c r="AK27" s="660">
        <v>204</v>
      </c>
      <c r="AL27" s="786" t="e">
        <f t="shared" ca="1" si="0"/>
        <v>#NAME?</v>
      </c>
      <c r="AU27" s="626" t="s">
        <v>1335</v>
      </c>
      <c r="AV27" s="626"/>
    </row>
    <row r="28" spans="1:48">
      <c r="A28" s="558" t="s">
        <v>3273</v>
      </c>
      <c r="B28" s="615">
        <v>10</v>
      </c>
      <c r="C28" s="615" t="s">
        <v>603</v>
      </c>
      <c r="D28" s="626">
        <v>27</v>
      </c>
      <c r="E28" s="642" t="s">
        <v>1336</v>
      </c>
      <c r="F28" s="628">
        <v>40561</v>
      </c>
      <c r="G28" s="626">
        <v>1</v>
      </c>
      <c r="H28" s="626"/>
      <c r="I28" s="626"/>
      <c r="J28" s="626"/>
      <c r="K28" s="626">
        <v>1</v>
      </c>
      <c r="L28" s="626">
        <v>174</v>
      </c>
      <c r="M28" s="626">
        <v>71</v>
      </c>
      <c r="N28" s="626">
        <v>220</v>
      </c>
      <c r="O28" s="643">
        <v>697</v>
      </c>
      <c r="P28" s="626"/>
      <c r="Q28" s="626">
        <v>1</v>
      </c>
      <c r="R28" s="626"/>
      <c r="S28" s="626">
        <v>1</v>
      </c>
      <c r="T28" s="626"/>
      <c r="U28" s="626">
        <v>1</v>
      </c>
      <c r="V28" s="626"/>
      <c r="W28" s="626"/>
      <c r="X28" s="626">
        <v>1</v>
      </c>
      <c r="Y28" s="626">
        <v>1</v>
      </c>
      <c r="Z28" s="626">
        <v>1</v>
      </c>
      <c r="AA28" s="626"/>
      <c r="AC28" s="615" t="s">
        <v>3412</v>
      </c>
      <c r="AH28" s="626">
        <v>300</v>
      </c>
      <c r="AI28" s="626">
        <v>700</v>
      </c>
      <c r="AK28" s="261">
        <v>4178.5</v>
      </c>
      <c r="AL28" s="786" t="e">
        <f t="shared" ca="1" si="0"/>
        <v>#NAME?</v>
      </c>
      <c r="AU28" s="626" t="s">
        <v>1337</v>
      </c>
      <c r="AV28" s="626"/>
    </row>
    <row r="29" spans="1:48">
      <c r="A29" s="558" t="s">
        <v>3273</v>
      </c>
      <c r="B29" s="615">
        <v>10</v>
      </c>
      <c r="C29" s="615" t="s">
        <v>603</v>
      </c>
      <c r="D29" s="626">
        <v>28</v>
      </c>
      <c r="E29" s="642" t="s">
        <v>1336</v>
      </c>
      <c r="F29" s="628">
        <v>40561</v>
      </c>
      <c r="G29" s="626"/>
      <c r="H29" s="626">
        <v>1</v>
      </c>
      <c r="I29" s="626"/>
      <c r="J29" s="626"/>
      <c r="K29" s="626">
        <v>1</v>
      </c>
      <c r="L29" s="626">
        <v>172</v>
      </c>
      <c r="M29" s="626">
        <v>72</v>
      </c>
      <c r="N29" s="626">
        <v>212</v>
      </c>
      <c r="O29" s="643">
        <v>560</v>
      </c>
      <c r="P29" s="626"/>
      <c r="Q29" s="626">
        <v>1</v>
      </c>
      <c r="R29" s="626"/>
      <c r="S29" s="626">
        <v>1</v>
      </c>
      <c r="T29" s="626"/>
      <c r="U29" s="626">
        <v>1</v>
      </c>
      <c r="V29" s="626"/>
      <c r="W29" s="626">
        <v>1</v>
      </c>
      <c r="X29" s="626"/>
      <c r="Y29" s="626">
        <v>1</v>
      </c>
      <c r="Z29" s="626">
        <v>1</v>
      </c>
      <c r="AA29" s="626"/>
      <c r="AC29" s="615" t="s">
        <v>3412</v>
      </c>
      <c r="AH29" s="626">
        <v>300</v>
      </c>
      <c r="AI29" s="626">
        <v>1000</v>
      </c>
      <c r="AK29" s="330">
        <v>11050</v>
      </c>
      <c r="AL29" s="786" t="e">
        <f t="shared" ca="1" si="0"/>
        <v>#NAME?</v>
      </c>
      <c r="AU29" s="662" t="s">
        <v>1338</v>
      </c>
      <c r="AV29" s="626" t="s">
        <v>1339</v>
      </c>
    </row>
    <row r="30" spans="1:48">
      <c r="A30" s="558" t="s">
        <v>3273</v>
      </c>
      <c r="B30" s="615">
        <v>10</v>
      </c>
      <c r="C30" s="615" t="s">
        <v>603</v>
      </c>
      <c r="D30" s="626">
        <v>29</v>
      </c>
      <c r="E30" s="642" t="s">
        <v>1336</v>
      </c>
      <c r="F30" s="628">
        <v>40561</v>
      </c>
      <c r="G30" s="626"/>
      <c r="H30" s="626">
        <v>1</v>
      </c>
      <c r="I30" s="626"/>
      <c r="J30" s="626"/>
      <c r="K30" s="626">
        <v>1</v>
      </c>
      <c r="L30" s="626">
        <v>171</v>
      </c>
      <c r="M30" s="626">
        <v>72</v>
      </c>
      <c r="N30" s="626">
        <v>216</v>
      </c>
      <c r="O30" s="643">
        <v>566</v>
      </c>
      <c r="P30" s="626"/>
      <c r="Q30" s="626">
        <v>1</v>
      </c>
      <c r="R30" s="626"/>
      <c r="S30" s="626">
        <v>1</v>
      </c>
      <c r="T30" s="626"/>
      <c r="U30" s="626">
        <v>1</v>
      </c>
      <c r="V30" s="626"/>
      <c r="W30" s="626">
        <v>1</v>
      </c>
      <c r="X30" s="626"/>
      <c r="Y30" s="626">
        <v>1</v>
      </c>
      <c r="Z30" s="626">
        <v>1</v>
      </c>
      <c r="AA30" s="626"/>
      <c r="AC30" s="615" t="s">
        <v>3412</v>
      </c>
      <c r="AH30" s="626">
        <v>300</v>
      </c>
      <c r="AI30" s="626">
        <v>800</v>
      </c>
      <c r="AK30" s="660">
        <v>67</v>
      </c>
      <c r="AL30" s="786" t="e">
        <f t="shared" ca="1" si="0"/>
        <v>#NAME?</v>
      </c>
      <c r="AU30" s="626" t="s">
        <v>1340</v>
      </c>
      <c r="AV30" s="626"/>
    </row>
    <row r="31" spans="1:48">
      <c r="A31" s="558" t="s">
        <v>3273</v>
      </c>
      <c r="B31" s="615">
        <v>10</v>
      </c>
      <c r="C31" s="615" t="s">
        <v>603</v>
      </c>
      <c r="D31" s="626">
        <v>30</v>
      </c>
      <c r="E31" s="642" t="s">
        <v>1336</v>
      </c>
      <c r="F31" s="628">
        <v>40561</v>
      </c>
      <c r="G31" s="626">
        <v>1</v>
      </c>
      <c r="H31" s="626"/>
      <c r="I31" s="626"/>
      <c r="J31" s="626"/>
      <c r="K31" s="626">
        <v>1</v>
      </c>
      <c r="L31" s="626">
        <v>172</v>
      </c>
      <c r="M31" s="626">
        <v>71</v>
      </c>
      <c r="N31" s="626">
        <v>215</v>
      </c>
      <c r="O31" s="643">
        <v>712</v>
      </c>
      <c r="P31" s="626"/>
      <c r="Q31" s="626">
        <v>1</v>
      </c>
      <c r="R31" s="626"/>
      <c r="S31" s="626">
        <v>1</v>
      </c>
      <c r="T31" s="626"/>
      <c r="U31" s="626">
        <v>1</v>
      </c>
      <c r="V31" s="626"/>
      <c r="W31" s="626">
        <v>1</v>
      </c>
      <c r="X31" s="626"/>
      <c r="Y31" s="626">
        <v>1</v>
      </c>
      <c r="Z31" s="626">
        <v>1</v>
      </c>
      <c r="AA31" s="626"/>
      <c r="AC31" s="615" t="s">
        <v>3412</v>
      </c>
      <c r="AH31" s="626">
        <v>300</v>
      </c>
      <c r="AI31" s="626">
        <v>1000</v>
      </c>
      <c r="AK31" s="330">
        <v>14778</v>
      </c>
      <c r="AL31" s="786" t="e">
        <f t="shared" ca="1" si="0"/>
        <v>#NAME?</v>
      </c>
      <c r="AU31" s="626" t="s">
        <v>1341</v>
      </c>
      <c r="AV31" s="626"/>
    </row>
    <row r="32" spans="1:48">
      <c r="A32" s="558" t="s">
        <v>3273</v>
      </c>
      <c r="B32" s="615">
        <v>10</v>
      </c>
      <c r="C32" s="615" t="s">
        <v>603</v>
      </c>
      <c r="D32" s="626">
        <v>31</v>
      </c>
      <c r="E32" s="642" t="s">
        <v>1336</v>
      </c>
      <c r="F32" s="628">
        <v>40561</v>
      </c>
      <c r="G32" s="626">
        <v>1</v>
      </c>
      <c r="H32" s="626"/>
      <c r="I32" s="626"/>
      <c r="J32" s="626"/>
      <c r="K32" s="626">
        <v>1</v>
      </c>
      <c r="L32" s="626">
        <v>172</v>
      </c>
      <c r="M32" s="626">
        <v>71</v>
      </c>
      <c r="N32" s="626">
        <v>217</v>
      </c>
      <c r="O32" s="643">
        <v>809</v>
      </c>
      <c r="P32" s="626"/>
      <c r="Q32" s="626">
        <v>1</v>
      </c>
      <c r="R32" s="626"/>
      <c r="S32" s="626">
        <v>1</v>
      </c>
      <c r="T32" s="626"/>
      <c r="U32" s="626">
        <v>1</v>
      </c>
      <c r="V32" s="626"/>
      <c r="W32" s="626"/>
      <c r="X32" s="626">
        <v>1</v>
      </c>
      <c r="Y32" s="626">
        <v>1</v>
      </c>
      <c r="Z32" s="626">
        <v>1</v>
      </c>
      <c r="AA32" s="626"/>
      <c r="AC32" s="615" t="s">
        <v>3412</v>
      </c>
      <c r="AH32" s="626">
        <v>300</v>
      </c>
      <c r="AI32" s="626">
        <v>1000</v>
      </c>
      <c r="AK32" s="261">
        <v>2238</v>
      </c>
      <c r="AL32" s="786" t="e">
        <f t="shared" ca="1" si="0"/>
        <v>#NAME?</v>
      </c>
      <c r="AU32" s="626" t="s">
        <v>1342</v>
      </c>
      <c r="AV32" s="626"/>
    </row>
    <row r="33" spans="1:48">
      <c r="A33" s="558" t="s">
        <v>3273</v>
      </c>
      <c r="B33" s="615">
        <v>10</v>
      </c>
      <c r="C33" s="615" t="s">
        <v>603</v>
      </c>
      <c r="D33" s="626">
        <v>32</v>
      </c>
      <c r="E33" s="642" t="s">
        <v>1336</v>
      </c>
      <c r="F33" s="628">
        <v>40561</v>
      </c>
      <c r="G33" s="626"/>
      <c r="H33" s="626">
        <v>1</v>
      </c>
      <c r="I33" s="626"/>
      <c r="J33" s="626"/>
      <c r="K33" s="626">
        <v>1</v>
      </c>
      <c r="L33" s="626">
        <v>171</v>
      </c>
      <c r="M33" s="626">
        <v>71</v>
      </c>
      <c r="N33" s="626">
        <v>212</v>
      </c>
      <c r="O33" s="643">
        <v>615</v>
      </c>
      <c r="P33" s="626">
        <v>1</v>
      </c>
      <c r="Q33" s="626"/>
      <c r="R33" s="626"/>
      <c r="S33" s="626">
        <v>1</v>
      </c>
      <c r="T33" s="626"/>
      <c r="U33" s="626">
        <v>1</v>
      </c>
      <c r="V33" s="626"/>
      <c r="W33" s="626">
        <v>1</v>
      </c>
      <c r="X33" s="626"/>
      <c r="Y33" s="626">
        <v>1</v>
      </c>
      <c r="Z33" s="626">
        <v>1</v>
      </c>
      <c r="AA33" s="626"/>
      <c r="AC33" s="615" t="s">
        <v>3412</v>
      </c>
      <c r="AH33" s="626">
        <v>300</v>
      </c>
      <c r="AI33" s="626">
        <v>900</v>
      </c>
      <c r="AK33" s="660">
        <v>127</v>
      </c>
      <c r="AL33" s="786" t="e">
        <f t="shared" ca="1" si="0"/>
        <v>#NAME?</v>
      </c>
      <c r="AU33" s="626" t="s">
        <v>1343</v>
      </c>
      <c r="AV33" s="626"/>
    </row>
    <row r="34" spans="1:48">
      <c r="A34" s="558" t="s">
        <v>3273</v>
      </c>
      <c r="B34" s="615">
        <v>10</v>
      </c>
      <c r="C34" s="615" t="s">
        <v>603</v>
      </c>
      <c r="D34" s="626">
        <v>33</v>
      </c>
      <c r="E34" s="642" t="s">
        <v>1336</v>
      </c>
      <c r="F34" s="628">
        <v>40561</v>
      </c>
      <c r="G34" s="626"/>
      <c r="H34" s="626">
        <v>1</v>
      </c>
      <c r="I34" s="626"/>
      <c r="J34" s="626"/>
      <c r="K34" s="626">
        <v>1</v>
      </c>
      <c r="L34" s="626">
        <v>171</v>
      </c>
      <c r="M34" s="626">
        <v>72</v>
      </c>
      <c r="N34" s="626">
        <v>205</v>
      </c>
      <c r="O34" s="643">
        <v>628</v>
      </c>
      <c r="P34" s="626">
        <v>1</v>
      </c>
      <c r="Q34" s="626"/>
      <c r="R34" s="626"/>
      <c r="S34" s="626">
        <v>1</v>
      </c>
      <c r="T34" s="626"/>
      <c r="U34" s="626">
        <v>1</v>
      </c>
      <c r="V34" s="626"/>
      <c r="W34" s="626"/>
      <c r="X34" s="626">
        <v>1</v>
      </c>
      <c r="Y34" s="626">
        <v>1</v>
      </c>
      <c r="Z34" s="626">
        <v>1</v>
      </c>
      <c r="AA34" s="626"/>
      <c r="AC34" s="615" t="s">
        <v>3412</v>
      </c>
      <c r="AH34" s="626">
        <v>300</v>
      </c>
      <c r="AI34" s="626">
        <v>1100</v>
      </c>
      <c r="AK34" s="261">
        <v>4963</v>
      </c>
      <c r="AL34" s="786" t="e">
        <f t="shared" ca="1" si="0"/>
        <v>#NAME?</v>
      </c>
      <c r="AU34" s="626" t="s">
        <v>1344</v>
      </c>
      <c r="AV34" s="626"/>
    </row>
    <row r="35" spans="1:48">
      <c r="A35" s="558" t="s">
        <v>3273</v>
      </c>
      <c r="B35" s="615">
        <v>10</v>
      </c>
      <c r="C35" s="615" t="s">
        <v>603</v>
      </c>
      <c r="D35" s="626">
        <v>34</v>
      </c>
      <c r="E35" s="642" t="s">
        <v>1336</v>
      </c>
      <c r="F35" s="628">
        <v>40561</v>
      </c>
      <c r="G35" s="626"/>
      <c r="H35" s="626">
        <v>1</v>
      </c>
      <c r="I35" s="626"/>
      <c r="J35" s="626"/>
      <c r="K35" s="626">
        <v>1</v>
      </c>
      <c r="L35" s="626">
        <v>171</v>
      </c>
      <c r="M35" s="626">
        <v>71</v>
      </c>
      <c r="N35" s="626">
        <v>216</v>
      </c>
      <c r="O35" s="643">
        <v>638</v>
      </c>
      <c r="P35" s="626">
        <v>1</v>
      </c>
      <c r="Q35" s="626"/>
      <c r="R35" s="626"/>
      <c r="S35" s="626">
        <v>1</v>
      </c>
      <c r="T35" s="626"/>
      <c r="U35" s="626">
        <v>1</v>
      </c>
      <c r="V35" s="626"/>
      <c r="W35" s="626"/>
      <c r="X35" s="626">
        <v>1</v>
      </c>
      <c r="Y35" s="626">
        <v>1</v>
      </c>
      <c r="Z35" s="626">
        <v>1</v>
      </c>
      <c r="AA35" s="626"/>
      <c r="AC35" s="615" t="s">
        <v>3412</v>
      </c>
      <c r="AH35" s="626">
        <v>300</v>
      </c>
      <c r="AI35" s="626">
        <v>900</v>
      </c>
      <c r="AK35" s="660">
        <v>125</v>
      </c>
      <c r="AL35" s="786" t="e">
        <f t="shared" ca="1" si="0"/>
        <v>#NAME?</v>
      </c>
      <c r="AU35" s="626" t="s">
        <v>1345</v>
      </c>
      <c r="AV35" s="626"/>
    </row>
    <row r="36" spans="1:48">
      <c r="A36" s="558" t="s">
        <v>3273</v>
      </c>
      <c r="B36" s="615">
        <v>10</v>
      </c>
      <c r="C36" s="615" t="s">
        <v>603</v>
      </c>
      <c r="D36" s="626">
        <v>35</v>
      </c>
      <c r="E36" s="642" t="s">
        <v>1336</v>
      </c>
      <c r="F36" s="628">
        <v>40561</v>
      </c>
      <c r="G36" s="626"/>
      <c r="H36" s="626">
        <v>1</v>
      </c>
      <c r="I36" s="626"/>
      <c r="J36" s="626"/>
      <c r="K36" s="626">
        <v>1</v>
      </c>
      <c r="L36" s="626">
        <v>172</v>
      </c>
      <c r="M36" s="626">
        <v>72</v>
      </c>
      <c r="N36" s="626">
        <v>213</v>
      </c>
      <c r="O36" s="643">
        <v>637</v>
      </c>
      <c r="P36" s="626">
        <v>1</v>
      </c>
      <c r="Q36" s="626"/>
      <c r="R36" s="626"/>
      <c r="S36" s="626">
        <v>1</v>
      </c>
      <c r="T36" s="626"/>
      <c r="U36" s="626">
        <v>1</v>
      </c>
      <c r="V36" s="626"/>
      <c r="W36" s="626"/>
      <c r="X36" s="626">
        <v>1</v>
      </c>
      <c r="Y36" s="626">
        <v>1</v>
      </c>
      <c r="Z36" s="626">
        <v>1</v>
      </c>
      <c r="AA36" s="626"/>
      <c r="AC36" s="615" t="s">
        <v>3412</v>
      </c>
      <c r="AH36" s="626">
        <v>300</v>
      </c>
      <c r="AI36" s="626">
        <v>900</v>
      </c>
      <c r="AK36" s="330">
        <v>12729</v>
      </c>
      <c r="AL36" s="786" t="e">
        <f t="shared" ca="1" si="0"/>
        <v>#NAME?</v>
      </c>
      <c r="AU36" s="626" t="s">
        <v>1346</v>
      </c>
      <c r="AV36" s="626"/>
    </row>
    <row r="37" spans="1:48">
      <c r="A37" s="558" t="s">
        <v>3273</v>
      </c>
      <c r="B37" s="615">
        <v>10</v>
      </c>
      <c r="C37" s="615" t="s">
        <v>603</v>
      </c>
      <c r="D37" s="626">
        <v>36</v>
      </c>
      <c r="E37" s="642" t="s">
        <v>1336</v>
      </c>
      <c r="F37" s="628">
        <v>40561</v>
      </c>
      <c r="G37" s="626"/>
      <c r="H37" s="626">
        <v>1</v>
      </c>
      <c r="I37" s="626"/>
      <c r="J37" s="626"/>
      <c r="K37" s="626">
        <v>1</v>
      </c>
      <c r="L37" s="626">
        <v>172</v>
      </c>
      <c r="M37" s="626">
        <v>70</v>
      </c>
      <c r="N37" s="626">
        <v>217</v>
      </c>
      <c r="O37" s="643">
        <v>699</v>
      </c>
      <c r="P37" s="626">
        <v>1</v>
      </c>
      <c r="Q37" s="626"/>
      <c r="R37" s="626"/>
      <c r="S37" s="626">
        <v>1</v>
      </c>
      <c r="T37" s="626"/>
      <c r="U37" s="626">
        <v>1</v>
      </c>
      <c r="V37" s="626"/>
      <c r="W37" s="626"/>
      <c r="X37" s="626">
        <v>1</v>
      </c>
      <c r="Y37" s="626">
        <v>1</v>
      </c>
      <c r="Z37" s="626">
        <v>1</v>
      </c>
      <c r="AA37" s="626"/>
      <c r="AC37" s="615" t="s">
        <v>3412</v>
      </c>
      <c r="AH37" s="626">
        <v>300</v>
      </c>
      <c r="AI37" s="626">
        <v>700</v>
      </c>
      <c r="AK37" s="660">
        <v>100.5</v>
      </c>
      <c r="AL37" s="786" t="e">
        <f t="shared" ca="1" si="0"/>
        <v>#NAME?</v>
      </c>
      <c r="AU37" s="626" t="s">
        <v>1347</v>
      </c>
      <c r="AV37" s="626"/>
    </row>
    <row r="38" spans="1:48">
      <c r="A38" s="558" t="s">
        <v>3273</v>
      </c>
      <c r="B38" s="615">
        <v>10</v>
      </c>
      <c r="C38" s="615" t="s">
        <v>603</v>
      </c>
      <c r="D38" s="626">
        <v>37</v>
      </c>
      <c r="E38" s="642" t="s">
        <v>1336</v>
      </c>
      <c r="F38" s="628">
        <v>40561</v>
      </c>
      <c r="G38" s="626"/>
      <c r="H38" s="626">
        <v>1</v>
      </c>
      <c r="I38" s="626"/>
      <c r="J38" s="626"/>
      <c r="K38" s="626">
        <v>1</v>
      </c>
      <c r="L38" s="626">
        <v>170</v>
      </c>
      <c r="M38" s="626">
        <v>71</v>
      </c>
      <c r="N38" s="626">
        <v>212</v>
      </c>
      <c r="O38" s="643">
        <v>542</v>
      </c>
      <c r="P38" s="626">
        <v>1</v>
      </c>
      <c r="Q38" s="626"/>
      <c r="R38" s="626"/>
      <c r="S38" s="626">
        <v>1</v>
      </c>
      <c r="T38" s="626"/>
      <c r="U38" s="626">
        <v>1</v>
      </c>
      <c r="V38" s="626"/>
      <c r="W38" s="626">
        <v>1</v>
      </c>
      <c r="X38" s="626"/>
      <c r="Y38" s="626">
        <v>1</v>
      </c>
      <c r="Z38" s="626">
        <v>1</v>
      </c>
      <c r="AA38" s="626"/>
      <c r="AC38" s="615" t="s">
        <v>3412</v>
      </c>
      <c r="AH38" s="626">
        <v>300</v>
      </c>
      <c r="AI38" s="626">
        <v>800</v>
      </c>
      <c r="AK38" s="330">
        <v>17669</v>
      </c>
      <c r="AL38" s="786" t="e">
        <f t="shared" ca="1" si="0"/>
        <v>#NAME?</v>
      </c>
      <c r="AU38" s="626" t="s">
        <v>1348</v>
      </c>
      <c r="AV38" s="626"/>
    </row>
    <row r="39" spans="1:48">
      <c r="A39" s="558" t="s">
        <v>3273</v>
      </c>
      <c r="B39" s="615">
        <v>10</v>
      </c>
      <c r="C39" s="615" t="s">
        <v>603</v>
      </c>
      <c r="D39" s="626">
        <v>38</v>
      </c>
      <c r="E39" s="642" t="s">
        <v>1336</v>
      </c>
      <c r="F39" s="628">
        <v>40561</v>
      </c>
      <c r="G39" s="626">
        <v>1</v>
      </c>
      <c r="H39" s="626"/>
      <c r="I39" s="626"/>
      <c r="J39" s="626"/>
      <c r="K39" s="626">
        <v>1</v>
      </c>
      <c r="L39" s="626">
        <v>172</v>
      </c>
      <c r="M39" s="626">
        <v>70</v>
      </c>
      <c r="N39" s="626">
        <v>212</v>
      </c>
      <c r="O39" s="643">
        <v>533</v>
      </c>
      <c r="P39" s="626"/>
      <c r="Q39" s="626">
        <v>1</v>
      </c>
      <c r="R39" s="626"/>
      <c r="S39" s="626">
        <v>1</v>
      </c>
      <c r="T39" s="626"/>
      <c r="U39" s="626">
        <v>1</v>
      </c>
      <c r="V39" s="626"/>
      <c r="W39" s="626">
        <v>1</v>
      </c>
      <c r="X39" s="626"/>
      <c r="Y39" s="626">
        <v>1</v>
      </c>
      <c r="Z39" s="626">
        <v>1</v>
      </c>
      <c r="AA39" s="626"/>
      <c r="AC39" s="615" t="s">
        <v>3412</v>
      </c>
      <c r="AH39" s="626">
        <v>300</v>
      </c>
      <c r="AI39" s="626">
        <v>700</v>
      </c>
      <c r="AK39" s="660">
        <v>110</v>
      </c>
      <c r="AL39" s="786" t="e">
        <f t="shared" ca="1" si="0"/>
        <v>#NAME?</v>
      </c>
      <c r="AU39" s="626" t="s">
        <v>1349</v>
      </c>
      <c r="AV39" s="626"/>
    </row>
    <row r="40" spans="1:48">
      <c r="A40" s="558" t="s">
        <v>3273</v>
      </c>
      <c r="B40" s="615">
        <v>10</v>
      </c>
      <c r="C40" s="615" t="s">
        <v>603</v>
      </c>
      <c r="D40" s="644">
        <v>39</v>
      </c>
      <c r="E40" s="646" t="s">
        <v>1336</v>
      </c>
      <c r="F40" s="628">
        <v>40561</v>
      </c>
      <c r="G40" s="644"/>
      <c r="H40" s="644">
        <v>1</v>
      </c>
      <c r="I40" s="644"/>
      <c r="J40" s="644">
        <v>1</v>
      </c>
      <c r="K40" s="644"/>
      <c r="L40" s="644">
        <v>142</v>
      </c>
      <c r="M40" s="644">
        <v>68</v>
      </c>
      <c r="N40" s="644">
        <v>182</v>
      </c>
      <c r="O40" s="645">
        <v>297</v>
      </c>
      <c r="P40" s="644"/>
      <c r="Q40" s="644">
        <v>1</v>
      </c>
      <c r="R40" s="644"/>
      <c r="S40" s="644">
        <v>1</v>
      </c>
      <c r="T40" s="644"/>
      <c r="U40" s="644">
        <v>1</v>
      </c>
      <c r="V40" s="644"/>
      <c r="W40" s="644">
        <v>1</v>
      </c>
      <c r="X40" s="644"/>
      <c r="Y40" s="644">
        <v>1</v>
      </c>
      <c r="Z40" s="644">
        <v>1</v>
      </c>
      <c r="AA40" s="644"/>
      <c r="AC40" s="615" t="s">
        <v>3412</v>
      </c>
      <c r="AH40" s="644">
        <v>300</v>
      </c>
      <c r="AI40" s="644">
        <v>800</v>
      </c>
      <c r="AK40" s="660">
        <v>116</v>
      </c>
      <c r="AL40" s="786" t="e">
        <f t="shared" ca="1" si="0"/>
        <v>#NAME?</v>
      </c>
      <c r="AU40" s="644" t="s">
        <v>1350</v>
      </c>
      <c r="AV40" s="644" t="s">
        <v>1351</v>
      </c>
    </row>
    <row r="41" spans="1:48">
      <c r="A41" s="558" t="s">
        <v>3273</v>
      </c>
      <c r="B41" s="615">
        <v>10</v>
      </c>
      <c r="C41" s="615" t="s">
        <v>603</v>
      </c>
      <c r="D41" s="626">
        <v>40</v>
      </c>
      <c r="E41" s="642" t="s">
        <v>1336</v>
      </c>
      <c r="F41" s="628">
        <v>40561</v>
      </c>
      <c r="G41" s="626">
        <v>1</v>
      </c>
      <c r="H41" s="626"/>
      <c r="I41" s="626"/>
      <c r="J41" s="626">
        <v>1</v>
      </c>
      <c r="K41" s="626"/>
      <c r="L41" s="626">
        <v>145</v>
      </c>
      <c r="M41" s="626">
        <v>70</v>
      </c>
      <c r="N41" s="626">
        <v>189</v>
      </c>
      <c r="O41" s="643">
        <v>353</v>
      </c>
      <c r="P41" s="626"/>
      <c r="Q41" s="626">
        <v>1</v>
      </c>
      <c r="R41" s="626"/>
      <c r="S41" s="626">
        <v>1</v>
      </c>
      <c r="T41" s="626"/>
      <c r="U41" s="626">
        <v>1</v>
      </c>
      <c r="V41" s="626"/>
      <c r="W41" s="626">
        <v>1</v>
      </c>
      <c r="X41" s="626"/>
      <c r="Y41" s="626">
        <v>1</v>
      </c>
      <c r="Z41" s="626">
        <v>1</v>
      </c>
      <c r="AA41" s="626"/>
      <c r="AC41" s="615" t="s">
        <v>3412</v>
      </c>
      <c r="AH41" s="626">
        <v>300</v>
      </c>
      <c r="AI41" s="626">
        <v>1000</v>
      </c>
      <c r="AK41" s="660">
        <v>95</v>
      </c>
      <c r="AL41" s="786" t="e">
        <f t="shared" ca="1" si="0"/>
        <v>#NAME?</v>
      </c>
      <c r="AU41" s="626" t="s">
        <v>1352</v>
      </c>
      <c r="AV41" s="626"/>
    </row>
    <row r="42" spans="1:48">
      <c r="A42" s="558" t="s">
        <v>3273</v>
      </c>
      <c r="B42" s="615">
        <v>10</v>
      </c>
      <c r="C42" s="615" t="s">
        <v>603</v>
      </c>
      <c r="D42" s="626">
        <v>41</v>
      </c>
      <c r="E42" s="642" t="s">
        <v>1336</v>
      </c>
      <c r="F42" s="628">
        <v>40561</v>
      </c>
      <c r="G42" s="626">
        <v>1</v>
      </c>
      <c r="H42" s="626"/>
      <c r="I42" s="626"/>
      <c r="J42" s="626"/>
      <c r="K42" s="662">
        <v>1</v>
      </c>
      <c r="L42" s="626">
        <v>171</v>
      </c>
      <c r="M42" s="626">
        <v>71</v>
      </c>
      <c r="N42" s="626">
        <v>216</v>
      </c>
      <c r="O42" s="643">
        <v>591</v>
      </c>
      <c r="P42" s="626"/>
      <c r="Q42" s="626">
        <v>1</v>
      </c>
      <c r="R42" s="626"/>
      <c r="S42" s="626">
        <v>1</v>
      </c>
      <c r="T42" s="626"/>
      <c r="U42" s="626">
        <v>1</v>
      </c>
      <c r="V42" s="626"/>
      <c r="W42" s="626">
        <v>1</v>
      </c>
      <c r="X42" s="626"/>
      <c r="Y42" s="626">
        <v>1</v>
      </c>
      <c r="Z42" s="626">
        <v>1</v>
      </c>
      <c r="AA42" s="626"/>
      <c r="AC42" s="615" t="s">
        <v>3412</v>
      </c>
      <c r="AH42" s="626">
        <v>300</v>
      </c>
      <c r="AI42" s="626">
        <v>900</v>
      </c>
      <c r="AK42" s="261">
        <v>3826.5</v>
      </c>
      <c r="AL42" s="786" t="e">
        <f t="shared" ca="1" si="0"/>
        <v>#NAME?</v>
      </c>
      <c r="AU42" s="626" t="s">
        <v>1353</v>
      </c>
      <c r="AV42" s="626"/>
    </row>
    <row r="43" spans="1:48">
      <c r="A43" s="558" t="s">
        <v>3273</v>
      </c>
      <c r="B43" s="615">
        <v>10</v>
      </c>
      <c r="C43" s="615" t="s">
        <v>603</v>
      </c>
      <c r="D43" s="626">
        <v>42</v>
      </c>
      <c r="E43" s="642" t="s">
        <v>1336</v>
      </c>
      <c r="F43" s="628">
        <v>40561</v>
      </c>
      <c r="G43" s="626"/>
      <c r="H43" s="626">
        <v>1</v>
      </c>
      <c r="I43" s="626"/>
      <c r="J43" s="626"/>
      <c r="K43" s="626">
        <v>1</v>
      </c>
      <c r="L43" s="626">
        <v>171</v>
      </c>
      <c r="M43" s="626">
        <v>72</v>
      </c>
      <c r="N43" s="626">
        <v>218</v>
      </c>
      <c r="O43" s="643">
        <v>560</v>
      </c>
      <c r="P43" s="626">
        <v>1</v>
      </c>
      <c r="Q43" s="626"/>
      <c r="R43" s="626"/>
      <c r="S43" s="626">
        <v>1</v>
      </c>
      <c r="T43" s="626"/>
      <c r="U43" s="626">
        <v>1</v>
      </c>
      <c r="V43" s="626"/>
      <c r="W43" s="626">
        <v>1</v>
      </c>
      <c r="X43" s="626"/>
      <c r="Y43" s="626">
        <v>1</v>
      </c>
      <c r="Z43" s="626">
        <v>1</v>
      </c>
      <c r="AA43" s="626"/>
      <c r="AC43" s="615" t="s">
        <v>3412</v>
      </c>
      <c r="AH43" s="626">
        <v>300</v>
      </c>
      <c r="AI43" s="626">
        <v>900</v>
      </c>
      <c r="AK43" s="330">
        <v>12596</v>
      </c>
      <c r="AL43" s="786" t="e">
        <f t="shared" ca="1" si="0"/>
        <v>#NAME?</v>
      </c>
      <c r="AU43" s="626" t="s">
        <v>1354</v>
      </c>
      <c r="AV43" s="626"/>
    </row>
    <row r="44" spans="1:48">
      <c r="A44" s="558" t="s">
        <v>3273</v>
      </c>
      <c r="B44" s="615">
        <v>10</v>
      </c>
      <c r="C44" s="615" t="s">
        <v>603</v>
      </c>
      <c r="D44" s="626">
        <v>43</v>
      </c>
      <c r="E44" s="642" t="s">
        <v>1336</v>
      </c>
      <c r="F44" s="628">
        <v>40561</v>
      </c>
      <c r="G44" s="626">
        <v>1</v>
      </c>
      <c r="H44" s="626"/>
      <c r="I44" s="626"/>
      <c r="J44" s="626"/>
      <c r="K44" s="626">
        <v>1</v>
      </c>
      <c r="L44" s="626">
        <v>173</v>
      </c>
      <c r="M44" s="626">
        <v>73</v>
      </c>
      <c r="N44" s="626">
        <v>219</v>
      </c>
      <c r="O44" s="643">
        <v>756</v>
      </c>
      <c r="P44" s="626"/>
      <c r="Q44" s="626">
        <v>1</v>
      </c>
      <c r="R44" s="626"/>
      <c r="S44" s="663">
        <v>1</v>
      </c>
      <c r="T44" s="626"/>
      <c r="U44" s="626">
        <v>1</v>
      </c>
      <c r="V44" s="626"/>
      <c r="W44" s="626"/>
      <c r="X44" s="626">
        <v>1</v>
      </c>
      <c r="Y44" s="626">
        <v>1</v>
      </c>
      <c r="Z44" s="626"/>
      <c r="AA44" s="626">
        <v>1</v>
      </c>
      <c r="AC44" s="615" t="s">
        <v>3412</v>
      </c>
      <c r="AH44" s="626">
        <v>300</v>
      </c>
      <c r="AI44" s="626">
        <v>800</v>
      </c>
      <c r="AK44" s="261">
        <v>3188</v>
      </c>
      <c r="AL44" s="786" t="e">
        <f t="shared" ca="1" si="0"/>
        <v>#NAME?</v>
      </c>
      <c r="AU44" s="626" t="s">
        <v>1355</v>
      </c>
      <c r="AV44" s="626"/>
    </row>
    <row r="45" spans="1:48">
      <c r="A45" s="558" t="s">
        <v>3273</v>
      </c>
      <c r="B45" s="615">
        <v>10</v>
      </c>
      <c r="C45" s="615" t="s">
        <v>603</v>
      </c>
      <c r="D45" s="626">
        <v>44</v>
      </c>
      <c r="E45" s="642" t="s">
        <v>1336</v>
      </c>
      <c r="F45" s="628">
        <v>40561</v>
      </c>
      <c r="G45" s="626"/>
      <c r="H45" s="626">
        <v>1</v>
      </c>
      <c r="I45" s="626"/>
      <c r="J45" s="626"/>
      <c r="K45" s="626">
        <v>1</v>
      </c>
      <c r="L45" s="626">
        <v>172</v>
      </c>
      <c r="M45" s="626">
        <v>70</v>
      </c>
      <c r="N45" s="626">
        <v>215</v>
      </c>
      <c r="O45" s="643">
        <v>613</v>
      </c>
      <c r="P45" s="626">
        <v>1</v>
      </c>
      <c r="Q45" s="626"/>
      <c r="R45" s="626"/>
      <c r="S45" s="626">
        <v>1</v>
      </c>
      <c r="T45" s="626"/>
      <c r="U45" s="626">
        <v>1</v>
      </c>
      <c r="V45" s="626"/>
      <c r="W45" s="626">
        <v>1</v>
      </c>
      <c r="X45" s="626"/>
      <c r="Y45" s="626">
        <v>1</v>
      </c>
      <c r="Z45" s="626"/>
      <c r="AA45" s="626">
        <v>1</v>
      </c>
      <c r="AC45" s="615" t="s">
        <v>3412</v>
      </c>
      <c r="AH45" s="626">
        <v>300</v>
      </c>
      <c r="AI45" s="626">
        <v>900</v>
      </c>
      <c r="AK45" s="660">
        <v>97</v>
      </c>
      <c r="AL45" s="786" t="e">
        <f t="shared" ca="1" si="0"/>
        <v>#NAME?</v>
      </c>
      <c r="AU45" s="626" t="s">
        <v>1356</v>
      </c>
      <c r="AV45" s="626"/>
    </row>
    <row r="46" spans="1:48">
      <c r="A46" s="558" t="s">
        <v>3273</v>
      </c>
      <c r="B46" s="615">
        <v>10</v>
      </c>
      <c r="C46" s="615" t="s">
        <v>603</v>
      </c>
      <c r="D46" s="626">
        <v>45</v>
      </c>
      <c r="E46" s="642" t="s">
        <v>1357</v>
      </c>
      <c r="F46" s="628">
        <v>40562</v>
      </c>
      <c r="G46" s="626">
        <v>1</v>
      </c>
      <c r="H46" s="626"/>
      <c r="I46" s="626"/>
      <c r="J46" s="626"/>
      <c r="K46" s="626">
        <v>1</v>
      </c>
      <c r="L46" s="626">
        <v>171</v>
      </c>
      <c r="M46" s="626">
        <v>73</v>
      </c>
      <c r="N46" s="626">
        <v>218</v>
      </c>
      <c r="O46" s="643">
        <v>880</v>
      </c>
      <c r="P46" s="626"/>
      <c r="Q46" s="626">
        <v>1</v>
      </c>
      <c r="R46" s="626"/>
      <c r="S46" s="626">
        <v>1</v>
      </c>
      <c r="T46" s="626"/>
      <c r="U46" s="626">
        <v>1</v>
      </c>
      <c r="V46" s="626"/>
      <c r="W46" s="626"/>
      <c r="X46" s="626">
        <v>1</v>
      </c>
      <c r="Y46" s="626">
        <v>1</v>
      </c>
      <c r="Z46" s="626"/>
      <c r="AA46" s="626">
        <v>1</v>
      </c>
      <c r="AC46" s="615" t="s">
        <v>3412</v>
      </c>
      <c r="AH46" s="626">
        <v>300</v>
      </c>
      <c r="AI46" s="626">
        <v>600</v>
      </c>
      <c r="AK46" s="261">
        <v>4097.5</v>
      </c>
      <c r="AL46" s="786" t="e">
        <f t="shared" ca="1" si="0"/>
        <v>#NAME?</v>
      </c>
      <c r="AU46" s="662" t="s">
        <v>1358</v>
      </c>
      <c r="AV46" s="626"/>
    </row>
    <row r="47" spans="1:48">
      <c r="A47" s="558" t="s">
        <v>3273</v>
      </c>
      <c r="B47" s="615">
        <v>10</v>
      </c>
      <c r="C47" s="615" t="s">
        <v>603</v>
      </c>
      <c r="D47" s="626">
        <v>46</v>
      </c>
      <c r="E47" s="642" t="s">
        <v>1357</v>
      </c>
      <c r="F47" s="628">
        <v>40562</v>
      </c>
      <c r="G47" s="626"/>
      <c r="H47" s="626">
        <v>1</v>
      </c>
      <c r="I47" s="626"/>
      <c r="J47" s="626"/>
      <c r="K47" s="626">
        <v>1</v>
      </c>
      <c r="L47" s="626">
        <v>170</v>
      </c>
      <c r="M47" s="626">
        <v>71</v>
      </c>
      <c r="N47" s="626">
        <v>210</v>
      </c>
      <c r="O47" s="643">
        <v>606</v>
      </c>
      <c r="P47" s="626">
        <v>1</v>
      </c>
      <c r="Q47" s="626"/>
      <c r="R47" s="626"/>
      <c r="S47" s="626">
        <v>1</v>
      </c>
      <c r="T47" s="626"/>
      <c r="U47" s="626">
        <v>1</v>
      </c>
      <c r="V47" s="626"/>
      <c r="W47" s="626"/>
      <c r="X47" s="626">
        <v>1</v>
      </c>
      <c r="Y47" s="626">
        <v>1</v>
      </c>
      <c r="Z47" s="626">
        <v>1</v>
      </c>
      <c r="AA47" s="626"/>
      <c r="AC47" s="615" t="s">
        <v>3412</v>
      </c>
      <c r="AH47" s="626">
        <v>300</v>
      </c>
      <c r="AI47" s="626">
        <v>900</v>
      </c>
      <c r="AK47" s="330">
        <v>15833</v>
      </c>
      <c r="AL47" s="786" t="e">
        <f t="shared" ca="1" si="0"/>
        <v>#NAME?</v>
      </c>
      <c r="AU47" s="626" t="s">
        <v>1359</v>
      </c>
      <c r="AV47" s="626"/>
    </row>
    <row r="48" spans="1:48">
      <c r="A48" s="558" t="s">
        <v>3273</v>
      </c>
      <c r="B48" s="615">
        <v>10</v>
      </c>
      <c r="C48" s="615" t="s">
        <v>603</v>
      </c>
      <c r="D48" s="626">
        <v>47</v>
      </c>
      <c r="E48" s="642" t="s">
        <v>1357</v>
      </c>
      <c r="F48" s="628">
        <v>40562</v>
      </c>
      <c r="G48" s="626"/>
      <c r="H48" s="626">
        <v>1</v>
      </c>
      <c r="I48" s="626"/>
      <c r="J48" s="626"/>
      <c r="K48" s="626">
        <v>1</v>
      </c>
      <c r="L48" s="626">
        <v>169</v>
      </c>
      <c r="M48" s="626">
        <v>71</v>
      </c>
      <c r="N48" s="626">
        <v>212</v>
      </c>
      <c r="O48" s="643">
        <v>537</v>
      </c>
      <c r="P48" s="626">
        <v>1</v>
      </c>
      <c r="Q48" s="626"/>
      <c r="R48" s="626"/>
      <c r="S48" s="626">
        <v>1</v>
      </c>
      <c r="T48" s="626"/>
      <c r="U48" s="626">
        <v>1</v>
      </c>
      <c r="V48" s="626"/>
      <c r="W48" s="626">
        <v>1</v>
      </c>
      <c r="X48" s="626"/>
      <c r="Y48" s="626">
        <v>1</v>
      </c>
      <c r="Z48" s="626">
        <v>1</v>
      </c>
      <c r="AA48" s="626"/>
      <c r="AC48" s="615" t="s">
        <v>3412</v>
      </c>
      <c r="AH48" s="626">
        <v>300</v>
      </c>
      <c r="AI48" s="626">
        <v>1200</v>
      </c>
      <c r="AK48" s="261">
        <v>6857</v>
      </c>
      <c r="AL48" s="786" t="e">
        <f t="shared" ca="1" si="0"/>
        <v>#NAME?</v>
      </c>
      <c r="AU48" s="626" t="s">
        <v>1360</v>
      </c>
      <c r="AV48" s="626"/>
    </row>
    <row r="49" spans="1:48">
      <c r="A49" s="558" t="s">
        <v>3273</v>
      </c>
      <c r="B49" s="615">
        <v>10</v>
      </c>
      <c r="C49" s="615" t="s">
        <v>603</v>
      </c>
      <c r="D49" s="626">
        <v>48</v>
      </c>
      <c r="E49" s="642" t="s">
        <v>1357</v>
      </c>
      <c r="F49" s="628">
        <v>40562</v>
      </c>
      <c r="G49" s="626">
        <v>1</v>
      </c>
      <c r="H49" s="626"/>
      <c r="I49" s="626"/>
      <c r="J49" s="626"/>
      <c r="K49" s="626">
        <v>1</v>
      </c>
      <c r="L49" s="626">
        <v>171</v>
      </c>
      <c r="M49" s="626">
        <v>71</v>
      </c>
      <c r="N49" s="626">
        <v>217</v>
      </c>
      <c r="O49" s="643">
        <v>690</v>
      </c>
      <c r="P49" s="626"/>
      <c r="Q49" s="626">
        <v>1</v>
      </c>
      <c r="R49" s="626"/>
      <c r="S49" s="626">
        <v>1</v>
      </c>
      <c r="T49" s="626"/>
      <c r="U49" s="626">
        <v>1</v>
      </c>
      <c r="V49" s="626"/>
      <c r="W49" s="626"/>
      <c r="X49" s="626">
        <v>1</v>
      </c>
      <c r="Y49" s="626">
        <v>1</v>
      </c>
      <c r="Z49" s="626">
        <v>1</v>
      </c>
      <c r="AA49" s="626"/>
      <c r="AC49" s="615" t="s">
        <v>3412</v>
      </c>
      <c r="AH49" s="626">
        <v>300</v>
      </c>
      <c r="AI49" s="626">
        <v>900</v>
      </c>
      <c r="AK49" s="660">
        <v>664</v>
      </c>
      <c r="AL49" s="786" t="e">
        <f t="shared" ca="1" si="0"/>
        <v>#NAME?</v>
      </c>
      <c r="AU49" s="662" t="s">
        <v>1361</v>
      </c>
      <c r="AV49" s="626"/>
    </row>
    <row r="50" spans="1:48">
      <c r="A50" s="558" t="s">
        <v>3273</v>
      </c>
      <c r="B50" s="615">
        <v>10</v>
      </c>
      <c r="C50" s="615" t="s">
        <v>603</v>
      </c>
      <c r="D50" s="626">
        <v>49</v>
      </c>
      <c r="E50" s="642" t="s">
        <v>1357</v>
      </c>
      <c r="F50" s="628">
        <v>40562</v>
      </c>
      <c r="G50" s="626"/>
      <c r="H50" s="626">
        <v>1</v>
      </c>
      <c r="I50" s="626"/>
      <c r="J50" s="626"/>
      <c r="K50" s="626">
        <v>1</v>
      </c>
      <c r="L50" s="626">
        <v>168</v>
      </c>
      <c r="M50" s="626">
        <v>70</v>
      </c>
      <c r="N50" s="626">
        <v>210</v>
      </c>
      <c r="O50" s="643">
        <v>460</v>
      </c>
      <c r="P50" s="626">
        <v>1</v>
      </c>
      <c r="Q50" s="626"/>
      <c r="R50" s="626"/>
      <c r="S50" s="626">
        <v>1</v>
      </c>
      <c r="T50" s="626"/>
      <c r="U50" s="626">
        <v>1</v>
      </c>
      <c r="V50" s="626"/>
      <c r="W50" s="626">
        <v>1</v>
      </c>
      <c r="X50" s="626"/>
      <c r="Y50" s="626">
        <v>1</v>
      </c>
      <c r="Z50" s="626">
        <v>1</v>
      </c>
      <c r="AA50" s="626"/>
      <c r="AC50" s="615" t="s">
        <v>3412</v>
      </c>
      <c r="AH50" s="626">
        <v>300</v>
      </c>
      <c r="AI50" s="626">
        <v>900</v>
      </c>
      <c r="AK50" s="660">
        <v>119</v>
      </c>
      <c r="AL50" s="786" t="e">
        <f t="shared" ca="1" si="0"/>
        <v>#NAME?</v>
      </c>
      <c r="AU50" s="626" t="s">
        <v>1362</v>
      </c>
      <c r="AV50" s="626"/>
    </row>
    <row r="51" spans="1:48">
      <c r="A51" s="558" t="s">
        <v>3273</v>
      </c>
      <c r="B51" s="615">
        <v>10</v>
      </c>
      <c r="C51" s="615" t="s">
        <v>603</v>
      </c>
      <c r="D51" s="626">
        <v>50</v>
      </c>
      <c r="E51" s="642" t="s">
        <v>1357</v>
      </c>
      <c r="F51" s="628">
        <v>40562</v>
      </c>
      <c r="G51" s="626"/>
      <c r="H51" s="626">
        <v>1</v>
      </c>
      <c r="I51" s="626"/>
      <c r="J51" s="626">
        <v>1</v>
      </c>
      <c r="K51" s="626"/>
      <c r="L51" s="626">
        <v>160</v>
      </c>
      <c r="M51" s="626">
        <v>70</v>
      </c>
      <c r="N51" s="626">
        <v>206</v>
      </c>
      <c r="O51" s="643">
        <v>423</v>
      </c>
      <c r="P51" s="626"/>
      <c r="Q51" s="626">
        <v>1</v>
      </c>
      <c r="R51" s="626"/>
      <c r="S51" s="626">
        <v>1</v>
      </c>
      <c r="T51" s="626"/>
      <c r="U51" s="626">
        <v>1</v>
      </c>
      <c r="V51" s="626"/>
      <c r="W51" s="626">
        <v>1</v>
      </c>
      <c r="X51" s="626"/>
      <c r="Y51" s="626">
        <v>1</v>
      </c>
      <c r="Z51" s="626">
        <v>1</v>
      </c>
      <c r="AA51" s="626"/>
      <c r="AC51" s="615" t="s">
        <v>3412</v>
      </c>
      <c r="AH51" s="626">
        <v>300</v>
      </c>
      <c r="AI51" s="626">
        <v>1000</v>
      </c>
      <c r="AK51" s="660">
        <v>139</v>
      </c>
      <c r="AL51" s="786" t="e">
        <f t="shared" ca="1" si="0"/>
        <v>#NAME?</v>
      </c>
      <c r="AU51" s="626" t="s">
        <v>1363</v>
      </c>
      <c r="AV51" s="626"/>
    </row>
    <row r="52" spans="1:48">
      <c r="A52" s="558" t="s">
        <v>3273</v>
      </c>
      <c r="B52" s="615">
        <v>10</v>
      </c>
      <c r="C52" s="615" t="s">
        <v>603</v>
      </c>
      <c r="D52" s="626">
        <v>51</v>
      </c>
      <c r="E52" s="642" t="s">
        <v>1357</v>
      </c>
      <c r="F52" s="628">
        <v>40562</v>
      </c>
      <c r="G52" s="626"/>
      <c r="H52" s="626">
        <v>1</v>
      </c>
      <c r="I52" s="626"/>
      <c r="J52" s="626"/>
      <c r="K52" s="626">
        <v>1</v>
      </c>
      <c r="L52" s="626">
        <v>170</v>
      </c>
      <c r="M52" s="626">
        <v>71</v>
      </c>
      <c r="N52" s="626">
        <v>212</v>
      </c>
      <c r="O52" s="643">
        <v>560</v>
      </c>
      <c r="P52" s="626">
        <v>1</v>
      </c>
      <c r="Q52" s="626"/>
      <c r="R52" s="626"/>
      <c r="S52" s="626">
        <v>1</v>
      </c>
      <c r="T52" s="626"/>
      <c r="U52" s="626">
        <v>1</v>
      </c>
      <c r="V52" s="626"/>
      <c r="W52" s="626"/>
      <c r="X52" s="626">
        <v>1</v>
      </c>
      <c r="Y52" s="626">
        <v>1</v>
      </c>
      <c r="Z52" s="626">
        <v>1</v>
      </c>
      <c r="AA52" s="626"/>
      <c r="AC52" s="615" t="s">
        <v>3412</v>
      </c>
      <c r="AH52" s="626">
        <v>300</v>
      </c>
      <c r="AI52" s="626">
        <v>900</v>
      </c>
      <c r="AK52" s="261">
        <v>8324</v>
      </c>
      <c r="AL52" s="786" t="e">
        <f t="shared" ca="1" si="0"/>
        <v>#NAME?</v>
      </c>
      <c r="AU52" s="626" t="s">
        <v>1364</v>
      </c>
      <c r="AV52" s="626"/>
    </row>
    <row r="53" spans="1:48">
      <c r="A53" s="558" t="s">
        <v>3273</v>
      </c>
      <c r="B53" s="615">
        <v>10</v>
      </c>
      <c r="C53" s="615" t="s">
        <v>603</v>
      </c>
      <c r="D53" s="626">
        <v>52</v>
      </c>
      <c r="E53" s="642" t="s">
        <v>1365</v>
      </c>
      <c r="F53" s="628">
        <v>40563</v>
      </c>
      <c r="G53" s="616">
        <v>1</v>
      </c>
      <c r="H53" s="616"/>
      <c r="I53" s="616"/>
      <c r="J53" s="616"/>
      <c r="K53" s="616">
        <v>1</v>
      </c>
      <c r="L53" s="616">
        <v>171</v>
      </c>
      <c r="M53" s="616">
        <v>73</v>
      </c>
      <c r="N53" s="616">
        <v>218</v>
      </c>
      <c r="O53" s="627">
        <v>812</v>
      </c>
      <c r="P53" s="616"/>
      <c r="Q53" s="616">
        <v>1</v>
      </c>
      <c r="R53" s="616"/>
      <c r="S53" s="626">
        <v>1</v>
      </c>
      <c r="T53" s="616"/>
      <c r="U53" s="626">
        <v>1</v>
      </c>
      <c r="V53" s="616"/>
      <c r="W53" s="626"/>
      <c r="X53" s="616">
        <v>1</v>
      </c>
      <c r="Y53" s="626">
        <v>1</v>
      </c>
      <c r="Z53" s="626"/>
      <c r="AA53" s="626">
        <v>1</v>
      </c>
      <c r="AC53" s="615" t="s">
        <v>3412</v>
      </c>
      <c r="AH53" s="626">
        <v>300</v>
      </c>
      <c r="AI53" s="626">
        <v>1000</v>
      </c>
      <c r="AK53" s="660">
        <v>932</v>
      </c>
      <c r="AL53" s="786" t="e">
        <f t="shared" ca="1" si="0"/>
        <v>#NAME?</v>
      </c>
      <c r="AU53" s="626" t="s">
        <v>1366</v>
      </c>
      <c r="AV53" s="616"/>
    </row>
    <row r="54" spans="1:48">
      <c r="A54" s="558" t="s">
        <v>3273</v>
      </c>
      <c r="B54" s="615">
        <v>10</v>
      </c>
      <c r="C54" s="615" t="s">
        <v>603</v>
      </c>
      <c r="D54" s="626">
        <v>53</v>
      </c>
      <c r="E54" s="642" t="s">
        <v>1365</v>
      </c>
      <c r="F54" s="628">
        <v>40563</v>
      </c>
      <c r="G54" s="616">
        <v>1</v>
      </c>
      <c r="H54" s="616"/>
      <c r="I54" s="616"/>
      <c r="J54" s="616"/>
      <c r="K54" s="616">
        <v>1</v>
      </c>
      <c r="L54" s="616">
        <v>171</v>
      </c>
      <c r="M54" s="616">
        <v>72</v>
      </c>
      <c r="N54" s="616">
        <v>216</v>
      </c>
      <c r="O54" s="627">
        <v>682</v>
      </c>
      <c r="P54" s="616"/>
      <c r="Q54" s="616">
        <v>1</v>
      </c>
      <c r="R54" s="616"/>
      <c r="S54" s="626">
        <v>1</v>
      </c>
      <c r="T54" s="616"/>
      <c r="U54" s="626">
        <v>1</v>
      </c>
      <c r="V54" s="616"/>
      <c r="W54" s="626"/>
      <c r="X54" s="616">
        <v>1</v>
      </c>
      <c r="Y54" s="626">
        <v>1</v>
      </c>
      <c r="Z54" s="626">
        <v>1</v>
      </c>
      <c r="AA54" s="626"/>
      <c r="AC54" s="615" t="s">
        <v>3412</v>
      </c>
      <c r="AH54" s="626">
        <v>300</v>
      </c>
      <c r="AI54" s="626">
        <v>1000</v>
      </c>
      <c r="AK54" s="330">
        <v>15686.5</v>
      </c>
      <c r="AL54" s="786" t="e">
        <f t="shared" ca="1" si="0"/>
        <v>#NAME?</v>
      </c>
      <c r="AU54" s="626" t="s">
        <v>1367</v>
      </c>
      <c r="AV54" s="616"/>
    </row>
    <row r="55" spans="1:48">
      <c r="A55" s="558" t="s">
        <v>3273</v>
      </c>
      <c r="B55" s="615">
        <v>12</v>
      </c>
      <c r="C55" s="615" t="s">
        <v>3418</v>
      </c>
      <c r="D55" s="626">
        <v>54</v>
      </c>
      <c r="E55" s="642" t="s">
        <v>1365</v>
      </c>
      <c r="F55" s="628">
        <v>40563</v>
      </c>
      <c r="G55" s="616"/>
      <c r="H55" s="616">
        <v>1</v>
      </c>
      <c r="I55" s="616"/>
      <c r="J55" s="616">
        <v>1</v>
      </c>
      <c r="K55" s="616"/>
      <c r="L55" s="616">
        <v>155</v>
      </c>
      <c r="M55" s="616">
        <v>69</v>
      </c>
      <c r="N55" s="616">
        <v>190</v>
      </c>
      <c r="O55" s="627">
        <v>398</v>
      </c>
      <c r="P55" s="616"/>
      <c r="Q55" s="616">
        <v>1</v>
      </c>
      <c r="R55" s="616"/>
      <c r="S55" s="626">
        <v>1</v>
      </c>
      <c r="T55" s="616"/>
      <c r="U55" s="626">
        <v>1</v>
      </c>
      <c r="V55" s="616"/>
      <c r="W55" s="626">
        <v>1</v>
      </c>
      <c r="X55" s="616"/>
      <c r="Y55" s="626">
        <v>1</v>
      </c>
      <c r="Z55" s="626"/>
      <c r="AA55" s="626">
        <v>1</v>
      </c>
      <c r="AC55" s="615" t="s">
        <v>3412</v>
      </c>
      <c r="AH55" s="626">
        <v>300</v>
      </c>
      <c r="AI55" s="626">
        <v>1000</v>
      </c>
      <c r="AK55" s="660">
        <v>93</v>
      </c>
      <c r="AL55" s="786" t="e">
        <f t="shared" ca="1" si="0"/>
        <v>#NAME?</v>
      </c>
      <c r="AU55" s="616" t="s">
        <v>1368</v>
      </c>
      <c r="AV55" s="616"/>
    </row>
    <row r="56" spans="1:48">
      <c r="A56" s="558" t="s">
        <v>3273</v>
      </c>
      <c r="B56" s="615">
        <v>12</v>
      </c>
      <c r="C56" s="615" t="s">
        <v>3418</v>
      </c>
      <c r="D56" s="626">
        <v>55</v>
      </c>
      <c r="E56" s="642" t="s">
        <v>1369</v>
      </c>
      <c r="F56" s="628">
        <v>40564</v>
      </c>
      <c r="G56" s="616">
        <v>1</v>
      </c>
      <c r="H56" s="616"/>
      <c r="I56" s="616"/>
      <c r="J56" s="616"/>
      <c r="K56" s="616">
        <v>1</v>
      </c>
      <c r="L56" s="616">
        <v>171</v>
      </c>
      <c r="M56" s="616">
        <v>74</v>
      </c>
      <c r="N56" s="616">
        <v>218</v>
      </c>
      <c r="O56" s="627">
        <v>757</v>
      </c>
      <c r="P56" s="616"/>
      <c r="Q56" s="616">
        <v>1</v>
      </c>
      <c r="R56" s="616"/>
      <c r="S56" s="626">
        <v>1</v>
      </c>
      <c r="T56" s="616"/>
      <c r="U56" s="626">
        <v>1</v>
      </c>
      <c r="V56" s="616"/>
      <c r="W56" s="626">
        <v>1</v>
      </c>
      <c r="X56" s="616"/>
      <c r="Y56" s="626">
        <v>1</v>
      </c>
      <c r="Z56" s="626"/>
      <c r="AA56" s="626">
        <v>1</v>
      </c>
      <c r="AC56" s="615" t="s">
        <v>3412</v>
      </c>
      <c r="AH56" s="626">
        <v>300</v>
      </c>
      <c r="AI56" s="626">
        <v>1000</v>
      </c>
      <c r="AK56" s="660">
        <v>98</v>
      </c>
      <c r="AL56" s="786" t="e">
        <f t="shared" ca="1" si="0"/>
        <v>#NAME?</v>
      </c>
      <c r="AU56" s="616" t="s">
        <v>1370</v>
      </c>
      <c r="AV56" s="616"/>
    </row>
    <row r="57" spans="1:48">
      <c r="A57" s="558" t="s">
        <v>3273</v>
      </c>
      <c r="B57" s="615">
        <v>12</v>
      </c>
      <c r="C57" s="615" t="s">
        <v>3418</v>
      </c>
      <c r="D57" s="626">
        <v>56</v>
      </c>
      <c r="E57" s="642" t="s">
        <v>1369</v>
      </c>
      <c r="F57" s="628">
        <v>40564</v>
      </c>
      <c r="G57" s="616"/>
      <c r="H57" s="616">
        <v>1</v>
      </c>
      <c r="I57" s="616"/>
      <c r="J57" s="616">
        <v>1</v>
      </c>
      <c r="K57" s="616"/>
      <c r="L57" s="616">
        <v>155</v>
      </c>
      <c r="M57" s="616">
        <v>71</v>
      </c>
      <c r="N57" s="616">
        <v>198</v>
      </c>
      <c r="O57" s="627">
        <v>319</v>
      </c>
      <c r="P57" s="616"/>
      <c r="Q57" s="616">
        <v>1</v>
      </c>
      <c r="R57" s="616"/>
      <c r="S57" s="626">
        <v>1</v>
      </c>
      <c r="T57" s="616"/>
      <c r="U57" s="626">
        <v>1</v>
      </c>
      <c r="V57" s="616"/>
      <c r="W57" s="626">
        <v>1</v>
      </c>
      <c r="X57" s="616"/>
      <c r="Y57" s="626">
        <v>1</v>
      </c>
      <c r="Z57" s="626">
        <v>1</v>
      </c>
      <c r="AA57" s="626"/>
      <c r="AC57" s="615" t="s">
        <v>3412</v>
      </c>
      <c r="AH57" s="626">
        <v>300</v>
      </c>
      <c r="AI57" s="626">
        <v>900</v>
      </c>
      <c r="AK57" s="660">
        <v>107.5</v>
      </c>
      <c r="AL57" s="786" t="e">
        <f t="shared" ca="1" si="0"/>
        <v>#NAME?</v>
      </c>
      <c r="AU57" s="616" t="s">
        <v>1371</v>
      </c>
      <c r="AV57" s="616"/>
    </row>
    <row r="58" spans="1:48">
      <c r="A58" s="558" t="s">
        <v>3273</v>
      </c>
      <c r="B58" s="615">
        <v>12</v>
      </c>
      <c r="C58" s="615" t="s">
        <v>3418</v>
      </c>
      <c r="D58" s="626">
        <v>57</v>
      </c>
      <c r="E58" s="642" t="s">
        <v>1369</v>
      </c>
      <c r="F58" s="628">
        <v>40564</v>
      </c>
      <c r="G58" s="616">
        <v>1</v>
      </c>
      <c r="H58" s="616"/>
      <c r="I58" s="616"/>
      <c r="J58" s="616"/>
      <c r="K58" s="616">
        <v>1</v>
      </c>
      <c r="L58" s="616">
        <v>172</v>
      </c>
      <c r="M58" s="616">
        <v>73</v>
      </c>
      <c r="N58" s="616">
        <v>218</v>
      </c>
      <c r="O58" s="627">
        <v>733</v>
      </c>
      <c r="P58" s="616"/>
      <c r="Q58" s="616">
        <v>1</v>
      </c>
      <c r="R58" s="616"/>
      <c r="S58" s="626">
        <v>1</v>
      </c>
      <c r="T58" s="616"/>
      <c r="U58" s="626">
        <v>1</v>
      </c>
      <c r="V58" s="616"/>
      <c r="W58" s="616"/>
      <c r="X58" s="616">
        <v>1</v>
      </c>
      <c r="Y58" s="626">
        <v>1</v>
      </c>
      <c r="Z58" s="626">
        <v>1</v>
      </c>
      <c r="AA58" s="626"/>
      <c r="AC58" s="615" t="s">
        <v>3412</v>
      </c>
      <c r="AH58" s="626">
        <v>300</v>
      </c>
      <c r="AI58" s="626">
        <v>1000</v>
      </c>
      <c r="AK58" s="330">
        <v>19889</v>
      </c>
      <c r="AL58" s="786" t="e">
        <f t="shared" ca="1" si="0"/>
        <v>#NAME?</v>
      </c>
      <c r="AU58" s="616" t="s">
        <v>1372</v>
      </c>
      <c r="AV58" s="616"/>
    </row>
    <row r="59" spans="1:48">
      <c r="A59" s="558" t="s">
        <v>3273</v>
      </c>
      <c r="B59" s="615">
        <v>12</v>
      </c>
      <c r="C59" s="615" t="s">
        <v>3418</v>
      </c>
      <c r="D59" s="626">
        <v>58</v>
      </c>
      <c r="E59" s="642" t="s">
        <v>1369</v>
      </c>
      <c r="F59" s="628">
        <v>40564</v>
      </c>
      <c r="G59" s="616"/>
      <c r="H59" s="616">
        <v>1</v>
      </c>
      <c r="I59" s="616"/>
      <c r="J59" s="616">
        <v>1</v>
      </c>
      <c r="K59" s="616"/>
      <c r="L59" s="616">
        <v>153</v>
      </c>
      <c r="M59" s="616">
        <v>74</v>
      </c>
      <c r="N59" s="616">
        <v>200</v>
      </c>
      <c r="O59" s="627">
        <v>407</v>
      </c>
      <c r="P59" s="616"/>
      <c r="Q59" s="616">
        <v>1</v>
      </c>
      <c r="R59" s="616"/>
      <c r="S59" s="626">
        <v>1</v>
      </c>
      <c r="T59" s="616"/>
      <c r="U59" s="626">
        <v>1</v>
      </c>
      <c r="V59" s="616"/>
      <c r="W59" s="616">
        <v>1</v>
      </c>
      <c r="X59" s="616"/>
      <c r="Y59" s="626">
        <v>1</v>
      </c>
      <c r="Z59" s="626">
        <v>1</v>
      </c>
      <c r="AA59" s="626"/>
      <c r="AC59" s="615" t="s">
        <v>3412</v>
      </c>
      <c r="AH59" s="626">
        <v>300</v>
      </c>
      <c r="AI59" s="626">
        <v>900</v>
      </c>
      <c r="AK59" s="660">
        <v>116</v>
      </c>
      <c r="AL59" s="786" t="e">
        <f t="shared" ca="1" si="0"/>
        <v>#NAME?</v>
      </c>
      <c r="AU59" s="616" t="s">
        <v>1373</v>
      </c>
      <c r="AV59" s="616"/>
    </row>
    <row r="60" spans="1:48">
      <c r="A60" s="558" t="s">
        <v>3273</v>
      </c>
      <c r="B60" s="615">
        <v>12</v>
      </c>
      <c r="C60" s="615" t="s">
        <v>3418</v>
      </c>
      <c r="D60" s="626">
        <v>59</v>
      </c>
      <c r="E60" s="642" t="s">
        <v>1369</v>
      </c>
      <c r="F60" s="628">
        <v>40564</v>
      </c>
      <c r="G60" s="616">
        <v>1</v>
      </c>
      <c r="H60" s="616"/>
      <c r="I60" s="616"/>
      <c r="J60" s="616"/>
      <c r="K60" s="616">
        <v>1</v>
      </c>
      <c r="L60" s="616">
        <v>174</v>
      </c>
      <c r="M60" s="616">
        <v>75</v>
      </c>
      <c r="N60" s="616">
        <v>220</v>
      </c>
      <c r="O60" s="627">
        <v>785</v>
      </c>
      <c r="P60" s="616"/>
      <c r="Q60" s="616">
        <v>1</v>
      </c>
      <c r="R60" s="616"/>
      <c r="S60" s="626">
        <v>1</v>
      </c>
      <c r="T60" s="616"/>
      <c r="U60" s="626">
        <v>1</v>
      </c>
      <c r="V60" s="616"/>
      <c r="W60" s="616"/>
      <c r="X60" s="616">
        <v>1</v>
      </c>
      <c r="Y60" s="626">
        <v>1</v>
      </c>
      <c r="Z60" s="626">
        <v>1</v>
      </c>
      <c r="AA60" s="626"/>
      <c r="AC60" s="615" t="s">
        <v>3412</v>
      </c>
      <c r="AH60" s="626">
        <v>300</v>
      </c>
      <c r="AI60" s="626">
        <v>800</v>
      </c>
      <c r="AK60" s="660">
        <v>524</v>
      </c>
      <c r="AL60" s="786" t="e">
        <f t="shared" ca="1" si="0"/>
        <v>#NAME?</v>
      </c>
      <c r="AU60" s="616" t="s">
        <v>1374</v>
      </c>
      <c r="AV60" s="616"/>
    </row>
    <row r="61" spans="1:48">
      <c r="A61" s="558" t="s">
        <v>3273</v>
      </c>
      <c r="B61" s="615">
        <v>12</v>
      </c>
      <c r="C61" s="615" t="s">
        <v>3418</v>
      </c>
      <c r="D61" s="626">
        <v>60</v>
      </c>
      <c r="E61" s="642" t="s">
        <v>1369</v>
      </c>
      <c r="F61" s="628">
        <v>40564</v>
      </c>
      <c r="G61" s="616">
        <v>1</v>
      </c>
      <c r="H61" s="616"/>
      <c r="I61" s="616"/>
      <c r="J61" s="616"/>
      <c r="K61" s="616">
        <v>1</v>
      </c>
      <c r="L61" s="616">
        <v>175</v>
      </c>
      <c r="M61" s="616">
        <v>75</v>
      </c>
      <c r="N61" s="616">
        <v>222</v>
      </c>
      <c r="O61" s="627">
        <v>685</v>
      </c>
      <c r="P61" s="616"/>
      <c r="Q61" s="616">
        <v>1</v>
      </c>
      <c r="R61" s="616"/>
      <c r="S61" s="626">
        <v>1</v>
      </c>
      <c r="T61" s="616"/>
      <c r="U61" s="626">
        <v>1</v>
      </c>
      <c r="V61" s="616"/>
      <c r="W61" s="616"/>
      <c r="X61" s="616">
        <v>1</v>
      </c>
      <c r="Y61" s="626">
        <v>1</v>
      </c>
      <c r="Z61" s="626"/>
      <c r="AA61" s="626">
        <v>1</v>
      </c>
      <c r="AC61" s="615" t="s">
        <v>3412</v>
      </c>
      <c r="AH61" s="626">
        <v>300</v>
      </c>
      <c r="AI61" s="626">
        <v>800</v>
      </c>
      <c r="AK61" s="330">
        <v>25014</v>
      </c>
      <c r="AL61" s="786" t="e">
        <f t="shared" ca="1" si="0"/>
        <v>#NAME?</v>
      </c>
      <c r="AU61" s="616" t="s">
        <v>1375</v>
      </c>
      <c r="AV61" s="616"/>
    </row>
    <row r="62" spans="1:48">
      <c r="A62" s="558" t="s">
        <v>3273</v>
      </c>
      <c r="B62" s="615">
        <v>12</v>
      </c>
      <c r="C62" s="615" t="s">
        <v>3418</v>
      </c>
      <c r="D62" s="626">
        <v>61</v>
      </c>
      <c r="E62" s="642" t="s">
        <v>1369</v>
      </c>
      <c r="F62" s="628">
        <v>40564</v>
      </c>
      <c r="G62" s="616"/>
      <c r="H62" s="616">
        <v>1</v>
      </c>
      <c r="I62" s="616"/>
      <c r="J62" s="616"/>
      <c r="K62" s="616">
        <v>1</v>
      </c>
      <c r="L62" s="616">
        <v>172</v>
      </c>
      <c r="M62" s="616">
        <v>72</v>
      </c>
      <c r="N62" s="616">
        <v>212</v>
      </c>
      <c r="O62" s="627">
        <v>595</v>
      </c>
      <c r="P62" s="616">
        <v>1</v>
      </c>
      <c r="Q62" s="616"/>
      <c r="R62" s="616"/>
      <c r="S62" s="626">
        <v>1</v>
      </c>
      <c r="T62" s="616"/>
      <c r="U62" s="626">
        <v>1</v>
      </c>
      <c r="V62" s="616"/>
      <c r="W62" s="616">
        <v>1</v>
      </c>
      <c r="X62" s="616"/>
      <c r="Y62" s="626">
        <v>1</v>
      </c>
      <c r="Z62" s="626">
        <v>1</v>
      </c>
      <c r="AA62" s="626"/>
      <c r="AC62" s="615" t="s">
        <v>3412</v>
      </c>
      <c r="AH62" s="626">
        <v>300</v>
      </c>
      <c r="AI62" s="626">
        <v>900</v>
      </c>
      <c r="AK62" s="660">
        <v>94.5</v>
      </c>
      <c r="AL62" s="786" t="e">
        <f t="shared" ca="1" si="0"/>
        <v>#NAME?</v>
      </c>
      <c r="AU62" s="616" t="s">
        <v>1376</v>
      </c>
      <c r="AV62" s="616"/>
    </row>
    <row r="63" spans="1:48">
      <c r="A63" s="558" t="s">
        <v>3273</v>
      </c>
      <c r="B63" s="615">
        <v>12</v>
      </c>
      <c r="C63" s="615" t="s">
        <v>3418</v>
      </c>
      <c r="D63" s="626">
        <v>62</v>
      </c>
      <c r="E63" s="642" t="s">
        <v>1369</v>
      </c>
      <c r="F63" s="628">
        <v>40564</v>
      </c>
      <c r="G63" s="616"/>
      <c r="H63" s="616">
        <v>1</v>
      </c>
      <c r="I63" s="616"/>
      <c r="J63" s="616"/>
      <c r="K63" s="616">
        <v>1</v>
      </c>
      <c r="L63" s="616">
        <v>173</v>
      </c>
      <c r="M63" s="616">
        <v>70</v>
      </c>
      <c r="N63" s="616">
        <v>210</v>
      </c>
      <c r="O63" s="627">
        <v>644</v>
      </c>
      <c r="P63" s="616">
        <v>1</v>
      </c>
      <c r="Q63" s="616"/>
      <c r="R63" s="616"/>
      <c r="S63" s="626">
        <v>1</v>
      </c>
      <c r="T63" s="616"/>
      <c r="U63" s="626">
        <v>1</v>
      </c>
      <c r="V63" s="616"/>
      <c r="W63" s="616">
        <v>1</v>
      </c>
      <c r="X63" s="616"/>
      <c r="Y63" s="626">
        <v>1</v>
      </c>
      <c r="Z63" s="626">
        <v>1</v>
      </c>
      <c r="AA63" s="626"/>
      <c r="AC63" s="615" t="s">
        <v>3412</v>
      </c>
      <c r="AH63" s="626">
        <v>300</v>
      </c>
      <c r="AI63" s="626">
        <v>900</v>
      </c>
      <c r="AK63" s="660">
        <v>122</v>
      </c>
      <c r="AL63" s="786" t="e">
        <f t="shared" ca="1" si="0"/>
        <v>#NAME?</v>
      </c>
      <c r="AU63" s="616" t="s">
        <v>1377</v>
      </c>
      <c r="AV63" s="616"/>
    </row>
    <row r="64" spans="1:48">
      <c r="A64" s="558" t="s">
        <v>3273</v>
      </c>
      <c r="B64" s="615">
        <v>12</v>
      </c>
      <c r="C64" s="615" t="s">
        <v>3418</v>
      </c>
      <c r="D64" s="626">
        <v>63</v>
      </c>
      <c r="E64" s="642" t="s">
        <v>1369</v>
      </c>
      <c r="F64" s="628">
        <v>40564</v>
      </c>
      <c r="G64" s="616"/>
      <c r="H64" s="616">
        <v>1</v>
      </c>
      <c r="I64" s="616"/>
      <c r="J64" s="616"/>
      <c r="K64" s="616">
        <v>1</v>
      </c>
      <c r="L64" s="616">
        <v>167</v>
      </c>
      <c r="M64" s="616">
        <v>70</v>
      </c>
      <c r="N64" s="616">
        <v>200</v>
      </c>
      <c r="O64" s="627">
        <v>599</v>
      </c>
      <c r="P64" s="616">
        <v>1</v>
      </c>
      <c r="Q64" s="616"/>
      <c r="R64" s="616"/>
      <c r="S64" s="626">
        <v>1</v>
      </c>
      <c r="T64" s="616"/>
      <c r="U64" s="626">
        <v>1</v>
      </c>
      <c r="V64" s="616"/>
      <c r="W64" s="616"/>
      <c r="X64" s="616">
        <v>1</v>
      </c>
      <c r="Y64" s="626">
        <v>1</v>
      </c>
      <c r="Z64" s="626">
        <v>1</v>
      </c>
      <c r="AA64" s="626"/>
      <c r="AC64" s="615" t="s">
        <v>3412</v>
      </c>
      <c r="AH64" s="626">
        <v>300</v>
      </c>
      <c r="AI64" s="626">
        <v>800</v>
      </c>
      <c r="AK64" s="660">
        <v>129</v>
      </c>
      <c r="AL64" s="786" t="e">
        <f t="shared" ca="1" si="0"/>
        <v>#NAME?</v>
      </c>
      <c r="AU64" s="616" t="s">
        <v>1378</v>
      </c>
      <c r="AV64" s="616"/>
    </row>
    <row r="65" spans="1:48">
      <c r="A65" s="558" t="s">
        <v>3273</v>
      </c>
      <c r="B65" s="615">
        <v>12</v>
      </c>
      <c r="C65" s="615" t="s">
        <v>3418</v>
      </c>
      <c r="D65" s="626">
        <v>64</v>
      </c>
      <c r="E65" s="642" t="s">
        <v>1369</v>
      </c>
      <c r="F65" s="628">
        <v>40564</v>
      </c>
      <c r="G65" s="616">
        <v>1</v>
      </c>
      <c r="H65" s="616"/>
      <c r="I65" s="616"/>
      <c r="J65" s="616">
        <v>1</v>
      </c>
      <c r="K65" s="616"/>
      <c r="L65" s="616">
        <v>165</v>
      </c>
      <c r="M65" s="616">
        <v>70</v>
      </c>
      <c r="N65" s="616">
        <v>198</v>
      </c>
      <c r="O65" s="627">
        <v>456</v>
      </c>
      <c r="P65" s="616"/>
      <c r="Q65" s="616">
        <v>1</v>
      </c>
      <c r="R65" s="616"/>
      <c r="S65" s="626">
        <v>1</v>
      </c>
      <c r="T65" s="616"/>
      <c r="U65" s="626">
        <v>1</v>
      </c>
      <c r="V65" s="616"/>
      <c r="W65" s="616">
        <v>1</v>
      </c>
      <c r="X65" s="616"/>
      <c r="Y65" s="626">
        <v>1</v>
      </c>
      <c r="Z65" s="626"/>
      <c r="AA65" s="626">
        <v>1</v>
      </c>
      <c r="AC65" s="615" t="s">
        <v>3412</v>
      </c>
      <c r="AH65" s="626">
        <v>300</v>
      </c>
      <c r="AI65" s="626">
        <v>1000</v>
      </c>
      <c r="AK65" s="660">
        <v>131</v>
      </c>
      <c r="AL65" s="786" t="e">
        <f t="shared" ca="1" si="0"/>
        <v>#NAME?</v>
      </c>
      <c r="AU65" s="616" t="s">
        <v>1379</v>
      </c>
      <c r="AV65" s="616"/>
    </row>
    <row r="66" spans="1:48">
      <c r="A66" s="558" t="s">
        <v>3273</v>
      </c>
      <c r="B66" s="615">
        <v>12</v>
      </c>
      <c r="C66" s="615" t="s">
        <v>3418</v>
      </c>
      <c r="D66" s="626">
        <v>65</v>
      </c>
      <c r="E66" s="642" t="s">
        <v>1369</v>
      </c>
      <c r="F66" s="628">
        <v>40564</v>
      </c>
      <c r="G66" s="616"/>
      <c r="H66" s="616">
        <v>1</v>
      </c>
      <c r="I66" s="616"/>
      <c r="J66" s="616"/>
      <c r="K66" s="616">
        <v>1</v>
      </c>
      <c r="L66" s="616">
        <v>169</v>
      </c>
      <c r="M66" s="616">
        <v>72</v>
      </c>
      <c r="N66" s="616">
        <v>212</v>
      </c>
      <c r="O66" s="627">
        <v>653</v>
      </c>
      <c r="P66" s="616">
        <v>1</v>
      </c>
      <c r="Q66" s="616"/>
      <c r="R66" s="616"/>
      <c r="S66" s="626">
        <v>1</v>
      </c>
      <c r="T66" s="616"/>
      <c r="U66" s="626">
        <v>1</v>
      </c>
      <c r="V66" s="616"/>
      <c r="W66" s="616"/>
      <c r="X66" s="616">
        <v>1</v>
      </c>
      <c r="Y66" s="626">
        <v>1</v>
      </c>
      <c r="Z66" s="626">
        <v>1</v>
      </c>
      <c r="AA66" s="626"/>
      <c r="AC66" s="615" t="s">
        <v>3412</v>
      </c>
      <c r="AH66" s="626">
        <v>300</v>
      </c>
      <c r="AI66" s="626">
        <v>1000</v>
      </c>
      <c r="AK66" s="660">
        <v>163</v>
      </c>
      <c r="AL66" s="786" t="e">
        <f t="shared" ca="1" si="0"/>
        <v>#NAME?</v>
      </c>
      <c r="AU66" s="616" t="s">
        <v>1380</v>
      </c>
      <c r="AV66" s="616"/>
    </row>
    <row r="67" spans="1:48">
      <c r="A67" s="558" t="s">
        <v>3273</v>
      </c>
      <c r="B67" s="615">
        <v>12</v>
      </c>
      <c r="C67" s="615" t="s">
        <v>3418</v>
      </c>
      <c r="D67" s="626">
        <v>66</v>
      </c>
      <c r="E67" s="642" t="s">
        <v>1369</v>
      </c>
      <c r="F67" s="628">
        <v>40564</v>
      </c>
      <c r="G67" s="616"/>
      <c r="H67" s="616">
        <v>1</v>
      </c>
      <c r="I67" s="616"/>
      <c r="J67" s="616"/>
      <c r="K67" s="616">
        <v>1</v>
      </c>
      <c r="L67" s="616">
        <v>170</v>
      </c>
      <c r="M67" s="616">
        <v>72</v>
      </c>
      <c r="N67" s="616">
        <v>214</v>
      </c>
      <c r="O67" s="627">
        <v>568</v>
      </c>
      <c r="P67" s="616">
        <v>1</v>
      </c>
      <c r="Q67" s="616"/>
      <c r="R67" s="616"/>
      <c r="S67" s="626">
        <v>1</v>
      </c>
      <c r="T67" s="616"/>
      <c r="U67" s="626">
        <v>1</v>
      </c>
      <c r="V67" s="616"/>
      <c r="W67" s="616"/>
      <c r="X67" s="616">
        <v>1</v>
      </c>
      <c r="Y67" s="626">
        <v>1</v>
      </c>
      <c r="Z67" s="626">
        <v>1</v>
      </c>
      <c r="AA67" s="626"/>
      <c r="AC67" s="615" t="s">
        <v>3412</v>
      </c>
      <c r="AH67" s="626">
        <v>300</v>
      </c>
      <c r="AI67" s="626">
        <v>800</v>
      </c>
      <c r="AK67" s="660">
        <v>89</v>
      </c>
      <c r="AL67" s="786" t="e">
        <f t="shared" ref="AL67:AL101" ca="1" si="1">cellcOLOR(AK67)</f>
        <v>#NAME?</v>
      </c>
      <c r="AU67" s="616" t="s">
        <v>1381</v>
      </c>
      <c r="AV67" s="616" t="s">
        <v>1382</v>
      </c>
    </row>
    <row r="68" spans="1:48">
      <c r="A68" s="558" t="s">
        <v>3273</v>
      </c>
      <c r="B68" s="615">
        <v>12</v>
      </c>
      <c r="C68" s="615" t="s">
        <v>3418</v>
      </c>
      <c r="D68" s="626">
        <v>67</v>
      </c>
      <c r="E68" s="642" t="s">
        <v>1369</v>
      </c>
      <c r="F68" s="628">
        <v>40564</v>
      </c>
      <c r="G68" s="616"/>
      <c r="H68" s="616">
        <v>1</v>
      </c>
      <c r="I68" s="616"/>
      <c r="J68" s="616"/>
      <c r="K68" s="616">
        <v>1</v>
      </c>
      <c r="L68" s="616">
        <v>170</v>
      </c>
      <c r="M68" s="616">
        <v>72</v>
      </c>
      <c r="N68" s="616">
        <v>213</v>
      </c>
      <c r="O68" s="627">
        <v>571</v>
      </c>
      <c r="P68" s="616">
        <v>1</v>
      </c>
      <c r="Q68" s="616"/>
      <c r="R68" s="616"/>
      <c r="S68" s="626">
        <v>1</v>
      </c>
      <c r="T68" s="616"/>
      <c r="U68" s="626">
        <v>1</v>
      </c>
      <c r="V68" s="616"/>
      <c r="W68" s="616"/>
      <c r="X68" s="616">
        <v>1</v>
      </c>
      <c r="Y68" s="626">
        <v>1</v>
      </c>
      <c r="Z68" s="626">
        <v>1</v>
      </c>
      <c r="AA68" s="626"/>
      <c r="AC68" s="615" t="s">
        <v>3412</v>
      </c>
      <c r="AH68" s="626">
        <v>300</v>
      </c>
      <c r="AI68" s="626">
        <v>1000</v>
      </c>
      <c r="AK68" s="330">
        <v>18697</v>
      </c>
      <c r="AL68" s="786" t="e">
        <f t="shared" ca="1" si="1"/>
        <v>#NAME?</v>
      </c>
      <c r="AU68" s="616" t="s">
        <v>1383</v>
      </c>
      <c r="AV68" s="616"/>
    </row>
    <row r="69" spans="1:48">
      <c r="A69" s="558" t="s">
        <v>3273</v>
      </c>
      <c r="B69" s="615">
        <v>12</v>
      </c>
      <c r="C69" s="615" t="s">
        <v>3418</v>
      </c>
      <c r="D69" s="626">
        <v>68</v>
      </c>
      <c r="E69" s="642" t="s">
        <v>1369</v>
      </c>
      <c r="F69" s="628">
        <v>40564</v>
      </c>
      <c r="G69" s="616"/>
      <c r="H69" s="616">
        <v>1</v>
      </c>
      <c r="I69" s="616"/>
      <c r="J69" s="616"/>
      <c r="K69" s="616">
        <v>1</v>
      </c>
      <c r="L69" s="616">
        <v>169</v>
      </c>
      <c r="M69" s="616">
        <v>71</v>
      </c>
      <c r="N69" s="616">
        <v>212</v>
      </c>
      <c r="O69" s="627">
        <v>538</v>
      </c>
      <c r="P69" s="616">
        <v>1</v>
      </c>
      <c r="Q69" s="616"/>
      <c r="R69" s="616"/>
      <c r="S69" s="626">
        <v>1</v>
      </c>
      <c r="T69" s="616"/>
      <c r="U69" s="626">
        <v>1</v>
      </c>
      <c r="V69" s="616"/>
      <c r="W69" s="616"/>
      <c r="X69" s="616">
        <v>1</v>
      </c>
      <c r="Y69" s="626">
        <v>1</v>
      </c>
      <c r="Z69" s="626">
        <v>1</v>
      </c>
      <c r="AA69" s="626"/>
      <c r="AC69" s="615" t="s">
        <v>3412</v>
      </c>
      <c r="AH69" s="626">
        <v>300</v>
      </c>
      <c r="AI69" s="626">
        <v>700</v>
      </c>
      <c r="AK69" s="660">
        <v>91</v>
      </c>
      <c r="AL69" s="786" t="e">
        <f t="shared" ca="1" si="1"/>
        <v>#NAME?</v>
      </c>
      <c r="AU69" s="616" t="s">
        <v>1384</v>
      </c>
      <c r="AV69" s="616"/>
    </row>
    <row r="70" spans="1:48">
      <c r="A70" s="558" t="s">
        <v>3273</v>
      </c>
      <c r="B70" s="615">
        <v>12</v>
      </c>
      <c r="C70" s="615" t="s">
        <v>3418</v>
      </c>
      <c r="D70" s="626">
        <v>69</v>
      </c>
      <c r="E70" s="642" t="s">
        <v>1369</v>
      </c>
      <c r="F70" s="628">
        <v>40564</v>
      </c>
      <c r="G70" s="616">
        <v>1</v>
      </c>
      <c r="H70" s="616"/>
      <c r="I70" s="616"/>
      <c r="J70" s="616"/>
      <c r="K70" s="616">
        <v>1</v>
      </c>
      <c r="L70" s="616">
        <v>167</v>
      </c>
      <c r="M70" s="616">
        <v>74</v>
      </c>
      <c r="N70" s="616">
        <v>209</v>
      </c>
      <c r="O70" s="627">
        <v>573</v>
      </c>
      <c r="P70" s="616"/>
      <c r="Q70" s="616">
        <v>1</v>
      </c>
      <c r="R70" s="616"/>
      <c r="S70" s="626">
        <v>1</v>
      </c>
      <c r="T70" s="616"/>
      <c r="U70" s="626">
        <v>1</v>
      </c>
      <c r="V70" s="616"/>
      <c r="W70" s="616"/>
      <c r="X70" s="616">
        <v>1</v>
      </c>
      <c r="Y70" s="626">
        <v>1</v>
      </c>
      <c r="Z70" s="626"/>
      <c r="AA70" s="626">
        <v>1</v>
      </c>
      <c r="AC70" s="615" t="s">
        <v>3412</v>
      </c>
      <c r="AH70" s="626">
        <v>300</v>
      </c>
      <c r="AI70" s="626">
        <v>800</v>
      </c>
      <c r="AK70" s="261">
        <v>5313.5</v>
      </c>
      <c r="AL70" s="786" t="e">
        <f t="shared" ca="1" si="1"/>
        <v>#NAME?</v>
      </c>
      <c r="AU70" s="616" t="s">
        <v>1385</v>
      </c>
      <c r="AV70" s="616"/>
    </row>
    <row r="71" spans="1:48">
      <c r="A71" s="558" t="s">
        <v>3273</v>
      </c>
      <c r="B71" s="615">
        <v>12</v>
      </c>
      <c r="C71" s="615" t="s">
        <v>3418</v>
      </c>
      <c r="D71" s="626">
        <v>70</v>
      </c>
      <c r="E71" s="642" t="s">
        <v>1369</v>
      </c>
      <c r="F71" s="628">
        <v>40564</v>
      </c>
      <c r="G71" s="616"/>
      <c r="H71" s="616">
        <v>1</v>
      </c>
      <c r="I71" s="616"/>
      <c r="J71" s="616"/>
      <c r="K71" s="616">
        <v>1</v>
      </c>
      <c r="L71" s="616">
        <v>173</v>
      </c>
      <c r="M71" s="616">
        <v>73</v>
      </c>
      <c r="N71" s="616">
        <v>214</v>
      </c>
      <c r="O71" s="627">
        <v>652</v>
      </c>
      <c r="P71" s="616">
        <v>1</v>
      </c>
      <c r="Q71" s="616"/>
      <c r="R71" s="616"/>
      <c r="S71" s="626">
        <v>1</v>
      </c>
      <c r="T71" s="616"/>
      <c r="U71" s="626">
        <v>1</v>
      </c>
      <c r="V71" s="616"/>
      <c r="W71" s="616"/>
      <c r="X71" s="616">
        <v>1</v>
      </c>
      <c r="Y71" s="626">
        <v>1</v>
      </c>
      <c r="Z71" s="626">
        <v>1</v>
      </c>
      <c r="AA71" s="626"/>
      <c r="AC71" s="615" t="s">
        <v>3412</v>
      </c>
      <c r="AH71" s="626">
        <v>300</v>
      </c>
      <c r="AI71" s="626">
        <v>900</v>
      </c>
      <c r="AK71" s="660">
        <v>90.5</v>
      </c>
      <c r="AL71" s="786" t="e">
        <f t="shared" ca="1" si="1"/>
        <v>#NAME?</v>
      </c>
      <c r="AU71" s="616" t="s">
        <v>1386</v>
      </c>
      <c r="AV71" s="616" t="s">
        <v>1387</v>
      </c>
    </row>
    <row r="72" spans="1:48">
      <c r="A72" s="558" t="s">
        <v>3273</v>
      </c>
      <c r="B72" s="615">
        <v>12</v>
      </c>
      <c r="C72" s="615" t="s">
        <v>3418</v>
      </c>
      <c r="D72" s="626">
        <v>71</v>
      </c>
      <c r="E72" s="642" t="s">
        <v>1369</v>
      </c>
      <c r="F72" s="628">
        <v>40564</v>
      </c>
      <c r="G72" s="616"/>
      <c r="H72" s="616">
        <v>1</v>
      </c>
      <c r="I72" s="616"/>
      <c r="J72" s="616"/>
      <c r="K72" s="616">
        <v>1</v>
      </c>
      <c r="L72" s="616">
        <v>164</v>
      </c>
      <c r="M72" s="616">
        <v>72</v>
      </c>
      <c r="N72" s="616">
        <v>208</v>
      </c>
      <c r="O72" s="627">
        <v>458</v>
      </c>
      <c r="P72" s="616">
        <v>1</v>
      </c>
      <c r="Q72" s="616"/>
      <c r="R72" s="616"/>
      <c r="S72" s="626">
        <v>1</v>
      </c>
      <c r="T72" s="616"/>
      <c r="U72" s="626">
        <v>1</v>
      </c>
      <c r="V72" s="616"/>
      <c r="W72" s="616">
        <v>1</v>
      </c>
      <c r="X72" s="616"/>
      <c r="Y72" s="626">
        <v>1</v>
      </c>
      <c r="Z72" s="626">
        <v>1</v>
      </c>
      <c r="AA72" s="626"/>
      <c r="AC72" s="615" t="s">
        <v>3412</v>
      </c>
      <c r="AH72" s="626">
        <v>300</v>
      </c>
      <c r="AI72" s="626">
        <v>1000</v>
      </c>
      <c r="AK72" s="330">
        <v>14178</v>
      </c>
      <c r="AL72" s="786" t="e">
        <f t="shared" ca="1" si="1"/>
        <v>#NAME?</v>
      </c>
      <c r="AU72" s="616" t="s">
        <v>1388</v>
      </c>
      <c r="AV72" s="616"/>
    </row>
    <row r="73" spans="1:48">
      <c r="A73" s="558" t="s">
        <v>3273</v>
      </c>
      <c r="B73" s="615">
        <v>12</v>
      </c>
      <c r="C73" s="615" t="s">
        <v>3418</v>
      </c>
      <c r="D73" s="626">
        <v>72</v>
      </c>
      <c r="E73" s="642" t="s">
        <v>1389</v>
      </c>
      <c r="F73" s="628">
        <v>40565</v>
      </c>
      <c r="G73" s="616"/>
      <c r="H73" s="616">
        <v>1</v>
      </c>
      <c r="I73" s="616"/>
      <c r="J73" s="616"/>
      <c r="K73" s="616">
        <v>1</v>
      </c>
      <c r="L73" s="616">
        <v>165</v>
      </c>
      <c r="M73" s="616">
        <v>70</v>
      </c>
      <c r="N73" s="616">
        <v>208</v>
      </c>
      <c r="O73" s="627">
        <v>548</v>
      </c>
      <c r="P73" s="616">
        <v>1</v>
      </c>
      <c r="Q73" s="616"/>
      <c r="R73" s="616"/>
      <c r="S73" s="626">
        <v>1</v>
      </c>
      <c r="T73" s="616"/>
      <c r="U73" s="626">
        <v>1</v>
      </c>
      <c r="V73" s="616"/>
      <c r="W73" s="616">
        <v>1</v>
      </c>
      <c r="X73" s="616"/>
      <c r="Y73" s="626">
        <v>1</v>
      </c>
      <c r="Z73" s="626">
        <v>1</v>
      </c>
      <c r="AA73" s="626"/>
      <c r="AC73" s="615" t="s">
        <v>3412</v>
      </c>
      <c r="AH73" s="626">
        <v>300</v>
      </c>
      <c r="AI73" s="626">
        <v>900</v>
      </c>
      <c r="AK73" s="660">
        <v>130</v>
      </c>
      <c r="AL73" s="786" t="e">
        <f t="shared" ca="1" si="1"/>
        <v>#NAME?</v>
      </c>
      <c r="AU73" s="616" t="s">
        <v>1390</v>
      </c>
      <c r="AV73" s="616"/>
    </row>
    <row r="74" spans="1:48">
      <c r="A74" s="558" t="s">
        <v>3273</v>
      </c>
      <c r="B74" s="615">
        <v>12</v>
      </c>
      <c r="C74" s="615" t="s">
        <v>3418</v>
      </c>
      <c r="D74" s="626">
        <v>73</v>
      </c>
      <c r="E74" s="642" t="s">
        <v>1389</v>
      </c>
      <c r="F74" s="628">
        <v>40565</v>
      </c>
      <c r="G74" s="616"/>
      <c r="H74" s="616">
        <v>1</v>
      </c>
      <c r="I74" s="616"/>
      <c r="J74" s="616"/>
      <c r="K74" s="616">
        <v>1</v>
      </c>
      <c r="L74" s="616">
        <v>167</v>
      </c>
      <c r="M74" s="616">
        <v>71</v>
      </c>
      <c r="N74" s="616">
        <v>208</v>
      </c>
      <c r="O74" s="627">
        <v>512</v>
      </c>
      <c r="P74" s="616">
        <v>1</v>
      </c>
      <c r="Q74" s="616"/>
      <c r="R74" s="616"/>
      <c r="S74" s="626">
        <v>1</v>
      </c>
      <c r="T74" s="616"/>
      <c r="U74" s="626">
        <v>1</v>
      </c>
      <c r="V74" s="616"/>
      <c r="W74" s="616">
        <v>1</v>
      </c>
      <c r="X74" s="616"/>
      <c r="Y74" s="626">
        <v>1</v>
      </c>
      <c r="Z74" s="626"/>
      <c r="AA74" s="626">
        <v>1</v>
      </c>
      <c r="AC74" s="615" t="s">
        <v>3412</v>
      </c>
      <c r="AH74" s="626">
        <v>300</v>
      </c>
      <c r="AI74" s="626">
        <v>800</v>
      </c>
      <c r="AK74" s="660">
        <v>114</v>
      </c>
      <c r="AL74" s="786" t="e">
        <f t="shared" ca="1" si="1"/>
        <v>#NAME?</v>
      </c>
      <c r="AU74" s="616" t="s">
        <v>1391</v>
      </c>
      <c r="AV74" s="616"/>
    </row>
    <row r="75" spans="1:48">
      <c r="A75" s="558" t="s">
        <v>3273</v>
      </c>
      <c r="B75" s="615">
        <v>12</v>
      </c>
      <c r="C75" s="615" t="s">
        <v>3418</v>
      </c>
      <c r="D75" s="626">
        <v>74</v>
      </c>
      <c r="E75" s="642" t="s">
        <v>1389</v>
      </c>
      <c r="F75" s="628">
        <v>40565</v>
      </c>
      <c r="G75" s="616">
        <v>1</v>
      </c>
      <c r="H75" s="616"/>
      <c r="I75" s="616"/>
      <c r="J75" s="616"/>
      <c r="K75" s="616">
        <v>1</v>
      </c>
      <c r="L75" s="616">
        <v>171</v>
      </c>
      <c r="M75" s="616">
        <v>72</v>
      </c>
      <c r="N75" s="616">
        <v>214</v>
      </c>
      <c r="O75" s="627">
        <v>594</v>
      </c>
      <c r="P75" s="616"/>
      <c r="Q75" s="616">
        <v>1</v>
      </c>
      <c r="R75" s="616"/>
      <c r="S75" s="626">
        <v>1</v>
      </c>
      <c r="T75" s="616"/>
      <c r="U75" s="626">
        <v>1</v>
      </c>
      <c r="V75" s="616"/>
      <c r="W75" s="616"/>
      <c r="X75" s="616">
        <v>1</v>
      </c>
      <c r="Y75" s="626">
        <v>1</v>
      </c>
      <c r="Z75" s="626"/>
      <c r="AA75" s="626">
        <v>1</v>
      </c>
      <c r="AC75" s="615" t="s">
        <v>3412</v>
      </c>
      <c r="AH75" s="626">
        <v>300</v>
      </c>
      <c r="AI75" s="626">
        <v>900</v>
      </c>
      <c r="AK75" s="261">
        <v>3234</v>
      </c>
      <c r="AL75" s="786" t="e">
        <f t="shared" ca="1" si="1"/>
        <v>#NAME?</v>
      </c>
      <c r="AU75" s="616" t="s">
        <v>1392</v>
      </c>
      <c r="AV75" s="616"/>
    </row>
    <row r="76" spans="1:48">
      <c r="A76" s="558" t="s">
        <v>3273</v>
      </c>
      <c r="B76" s="615">
        <v>12</v>
      </c>
      <c r="C76" s="615" t="s">
        <v>3418</v>
      </c>
      <c r="D76" s="626">
        <v>75</v>
      </c>
      <c r="E76" s="642" t="s">
        <v>1389</v>
      </c>
      <c r="F76" s="628">
        <v>40565</v>
      </c>
      <c r="G76" s="616">
        <v>1</v>
      </c>
      <c r="H76" s="616"/>
      <c r="I76" s="616"/>
      <c r="J76" s="616"/>
      <c r="K76" s="616">
        <v>1</v>
      </c>
      <c r="L76" s="616">
        <v>170</v>
      </c>
      <c r="M76" s="616">
        <v>72</v>
      </c>
      <c r="N76" s="616">
        <v>216</v>
      </c>
      <c r="O76" s="627">
        <v>582</v>
      </c>
      <c r="P76" s="616"/>
      <c r="Q76" s="616">
        <v>1</v>
      </c>
      <c r="R76" s="616"/>
      <c r="S76" s="626">
        <v>1</v>
      </c>
      <c r="T76" s="616"/>
      <c r="U76" s="626">
        <v>1</v>
      </c>
      <c r="V76" s="616"/>
      <c r="W76" s="616">
        <v>1</v>
      </c>
      <c r="X76" s="616"/>
      <c r="Y76" s="626">
        <v>1</v>
      </c>
      <c r="Z76" s="626">
        <v>1</v>
      </c>
      <c r="AA76" s="626"/>
      <c r="AC76" s="615" t="s">
        <v>3412</v>
      </c>
      <c r="AH76" s="626">
        <v>300</v>
      </c>
      <c r="AI76" s="626">
        <v>800</v>
      </c>
      <c r="AK76" s="660">
        <v>130</v>
      </c>
      <c r="AL76" s="786" t="e">
        <f t="shared" ca="1" si="1"/>
        <v>#NAME?</v>
      </c>
      <c r="AU76" s="616" t="s">
        <v>1393</v>
      </c>
      <c r="AV76" s="616"/>
    </row>
    <row r="77" spans="1:48" ht="16" thickBot="1">
      <c r="A77" s="558" t="s">
        <v>3273</v>
      </c>
      <c r="B77" s="615">
        <v>12</v>
      </c>
      <c r="C77" s="615" t="s">
        <v>3418</v>
      </c>
      <c r="D77" s="626">
        <v>76</v>
      </c>
      <c r="E77" s="642" t="s">
        <v>1389</v>
      </c>
      <c r="F77" s="628">
        <v>40565</v>
      </c>
      <c r="G77" s="616"/>
      <c r="H77" s="616">
        <v>1</v>
      </c>
      <c r="I77" s="616"/>
      <c r="J77" s="616"/>
      <c r="K77" s="616">
        <v>1</v>
      </c>
      <c r="L77" s="616">
        <v>170</v>
      </c>
      <c r="M77" s="616">
        <v>72</v>
      </c>
      <c r="N77" s="616">
        <v>216</v>
      </c>
      <c r="O77" s="627">
        <v>599</v>
      </c>
      <c r="P77" s="616">
        <v>1</v>
      </c>
      <c r="Q77" s="616"/>
      <c r="R77" s="616"/>
      <c r="S77" s="626">
        <v>1</v>
      </c>
      <c r="T77" s="616"/>
      <c r="U77" s="626">
        <v>1</v>
      </c>
      <c r="V77" s="616"/>
      <c r="W77" s="616">
        <v>1</v>
      </c>
      <c r="X77" s="616"/>
      <c r="Y77" s="626">
        <v>1</v>
      </c>
      <c r="Z77" s="626">
        <v>1</v>
      </c>
      <c r="AA77" s="626"/>
      <c r="AC77" s="615" t="s">
        <v>3412</v>
      </c>
      <c r="AH77" s="626">
        <v>300</v>
      </c>
      <c r="AI77" s="626">
        <v>900</v>
      </c>
      <c r="AK77" s="664">
        <v>156</v>
      </c>
      <c r="AL77" s="786" t="e">
        <f t="shared" ca="1" si="1"/>
        <v>#NAME?</v>
      </c>
      <c r="AU77" s="616" t="s">
        <v>1394</v>
      </c>
      <c r="AV77" s="616"/>
    </row>
    <row r="78" spans="1:48">
      <c r="A78" s="558" t="s">
        <v>3273</v>
      </c>
      <c r="B78" s="615">
        <v>12</v>
      </c>
      <c r="C78" s="615" t="s">
        <v>3418</v>
      </c>
      <c r="D78" s="626">
        <v>77</v>
      </c>
      <c r="E78" s="642" t="s">
        <v>1389</v>
      </c>
      <c r="F78" s="628">
        <v>40565</v>
      </c>
      <c r="G78" s="616">
        <v>1</v>
      </c>
      <c r="H78" s="616"/>
      <c r="I78" s="616"/>
      <c r="J78" s="616"/>
      <c r="K78" s="616">
        <v>1</v>
      </c>
      <c r="L78" s="616">
        <v>166</v>
      </c>
      <c r="M78" s="616">
        <v>74</v>
      </c>
      <c r="N78" s="616">
        <v>215</v>
      </c>
      <c r="O78" s="627">
        <v>603</v>
      </c>
      <c r="P78" s="616"/>
      <c r="Q78" s="616">
        <v>1</v>
      </c>
      <c r="R78" s="616"/>
      <c r="S78" s="626">
        <v>1</v>
      </c>
      <c r="T78" s="616"/>
      <c r="U78" s="626">
        <v>1</v>
      </c>
      <c r="V78" s="616"/>
      <c r="W78" s="616"/>
      <c r="X78" s="616">
        <v>1</v>
      </c>
      <c r="Y78" s="626">
        <v>1</v>
      </c>
      <c r="Z78" s="626">
        <v>1</v>
      </c>
      <c r="AA78" s="626"/>
      <c r="AC78" s="615" t="s">
        <v>3412</v>
      </c>
      <c r="AH78" s="626">
        <v>300</v>
      </c>
      <c r="AI78" s="626">
        <v>900</v>
      </c>
      <c r="AK78" s="665">
        <v>167</v>
      </c>
      <c r="AL78" s="786" t="e">
        <f t="shared" ca="1" si="1"/>
        <v>#NAME?</v>
      </c>
      <c r="AU78" s="616" t="s">
        <v>1395</v>
      </c>
      <c r="AV78" s="616"/>
    </row>
    <row r="79" spans="1:48">
      <c r="A79" s="558" t="s">
        <v>3273</v>
      </c>
      <c r="B79" s="615">
        <v>12</v>
      </c>
      <c r="C79" s="615" t="s">
        <v>3418</v>
      </c>
      <c r="D79" s="626">
        <v>78</v>
      </c>
      <c r="E79" s="642" t="s">
        <v>1396</v>
      </c>
      <c r="F79" s="628">
        <v>40566</v>
      </c>
      <c r="G79" s="616">
        <v>1</v>
      </c>
      <c r="H79" s="616"/>
      <c r="I79" s="616"/>
      <c r="J79" s="616">
        <v>1</v>
      </c>
      <c r="K79" s="616"/>
      <c r="L79" s="616">
        <v>163</v>
      </c>
      <c r="M79" s="616">
        <v>70</v>
      </c>
      <c r="N79" s="616">
        <v>196</v>
      </c>
      <c r="O79" s="627">
        <v>450</v>
      </c>
      <c r="P79" s="616"/>
      <c r="Q79" s="616">
        <v>1</v>
      </c>
      <c r="R79" s="616"/>
      <c r="S79" s="626">
        <v>1</v>
      </c>
      <c r="T79" s="616"/>
      <c r="U79" s="626">
        <v>1</v>
      </c>
      <c r="V79" s="616"/>
      <c r="W79" s="616"/>
      <c r="X79" s="616">
        <v>1</v>
      </c>
      <c r="Y79" s="626">
        <v>1</v>
      </c>
      <c r="Z79" s="626"/>
      <c r="AA79" s="626">
        <v>1</v>
      </c>
      <c r="AC79" s="615" t="s">
        <v>3412</v>
      </c>
      <c r="AH79" s="626">
        <v>300</v>
      </c>
      <c r="AI79" s="626">
        <v>800</v>
      </c>
      <c r="AK79" s="660">
        <v>214</v>
      </c>
      <c r="AL79" s="786" t="e">
        <f t="shared" ca="1" si="1"/>
        <v>#NAME?</v>
      </c>
      <c r="AU79" s="616" t="s">
        <v>1397</v>
      </c>
      <c r="AV79" s="616"/>
    </row>
    <row r="80" spans="1:48">
      <c r="A80" s="558" t="s">
        <v>3273</v>
      </c>
      <c r="B80" s="615">
        <v>12</v>
      </c>
      <c r="C80" s="615" t="s">
        <v>3418</v>
      </c>
      <c r="D80" s="644">
        <v>79</v>
      </c>
      <c r="E80" s="646" t="s">
        <v>1396</v>
      </c>
      <c r="F80" s="628">
        <v>40566</v>
      </c>
      <c r="G80" s="644">
        <v>1</v>
      </c>
      <c r="H80" s="644"/>
      <c r="I80" s="644"/>
      <c r="J80" s="644"/>
      <c r="K80" s="644">
        <v>1</v>
      </c>
      <c r="L80" s="644">
        <v>171</v>
      </c>
      <c r="M80" s="644">
        <v>74</v>
      </c>
      <c r="N80" s="644">
        <v>206</v>
      </c>
      <c r="O80" s="645">
        <v>685</v>
      </c>
      <c r="P80" s="644"/>
      <c r="Q80" s="644">
        <v>1</v>
      </c>
      <c r="R80" s="644"/>
      <c r="S80" s="644">
        <v>1</v>
      </c>
      <c r="T80" s="644"/>
      <c r="U80" s="644">
        <v>1</v>
      </c>
      <c r="V80" s="644"/>
      <c r="W80" s="644"/>
      <c r="X80" s="644">
        <v>1</v>
      </c>
      <c r="Y80" s="644">
        <v>1</v>
      </c>
      <c r="Z80" s="644">
        <v>1</v>
      </c>
      <c r="AA80" s="644"/>
      <c r="AC80" s="615" t="s">
        <v>3412</v>
      </c>
      <c r="AH80" s="644">
        <v>300</v>
      </c>
      <c r="AI80" s="644">
        <v>800</v>
      </c>
      <c r="AK80" s="261">
        <v>6498</v>
      </c>
      <c r="AL80" s="786" t="e">
        <f t="shared" ca="1" si="1"/>
        <v>#NAME?</v>
      </c>
      <c r="AU80" s="644" t="s">
        <v>1398</v>
      </c>
      <c r="AV80" s="644" t="s">
        <v>1399</v>
      </c>
    </row>
    <row r="81" spans="1:48">
      <c r="A81" s="558" t="s">
        <v>3273</v>
      </c>
      <c r="B81" s="615">
        <v>12</v>
      </c>
      <c r="C81" s="615" t="s">
        <v>3418</v>
      </c>
      <c r="D81" s="626">
        <v>80</v>
      </c>
      <c r="E81" s="642" t="s">
        <v>1396</v>
      </c>
      <c r="F81" s="628">
        <v>40566</v>
      </c>
      <c r="G81" s="616">
        <v>1</v>
      </c>
      <c r="H81" s="616"/>
      <c r="I81" s="616"/>
      <c r="J81" s="616">
        <v>1</v>
      </c>
      <c r="K81" s="616"/>
      <c r="L81" s="616">
        <v>165</v>
      </c>
      <c r="M81" s="616">
        <v>69</v>
      </c>
      <c r="N81" s="616">
        <v>198</v>
      </c>
      <c r="O81" s="627">
        <v>397</v>
      </c>
      <c r="P81" s="616"/>
      <c r="Q81" s="616">
        <v>1</v>
      </c>
      <c r="R81" s="616"/>
      <c r="S81" s="626">
        <v>1</v>
      </c>
      <c r="T81" s="616"/>
      <c r="U81" s="626">
        <v>1</v>
      </c>
      <c r="V81" s="616"/>
      <c r="W81" s="616">
        <v>1</v>
      </c>
      <c r="X81" s="616"/>
      <c r="Y81" s="626">
        <v>1</v>
      </c>
      <c r="Z81" s="626">
        <v>1</v>
      </c>
      <c r="AA81" s="626"/>
      <c r="AC81" s="615" t="s">
        <v>3412</v>
      </c>
      <c r="AH81" s="626">
        <v>300</v>
      </c>
      <c r="AI81" s="626">
        <v>900</v>
      </c>
      <c r="AK81" s="660">
        <v>250</v>
      </c>
      <c r="AL81" s="786" t="e">
        <f t="shared" ca="1" si="1"/>
        <v>#NAME?</v>
      </c>
      <c r="AU81" s="616" t="s">
        <v>1400</v>
      </c>
      <c r="AV81" s="616"/>
    </row>
    <row r="82" spans="1:48">
      <c r="A82" s="558" t="s">
        <v>3273</v>
      </c>
      <c r="B82" s="615">
        <v>12</v>
      </c>
      <c r="C82" s="615" t="s">
        <v>3418</v>
      </c>
      <c r="D82" s="626">
        <v>81</v>
      </c>
      <c r="E82" s="642" t="s">
        <v>1396</v>
      </c>
      <c r="F82" s="628">
        <v>40566</v>
      </c>
      <c r="G82" s="616"/>
      <c r="H82" s="616">
        <v>1</v>
      </c>
      <c r="I82" s="616"/>
      <c r="J82" s="616"/>
      <c r="K82" s="616">
        <v>1</v>
      </c>
      <c r="L82" s="616">
        <v>165</v>
      </c>
      <c r="M82" s="616">
        <v>71</v>
      </c>
      <c r="N82" s="616">
        <v>195</v>
      </c>
      <c r="O82" s="627">
        <v>442</v>
      </c>
      <c r="P82" s="616">
        <v>1</v>
      </c>
      <c r="Q82" s="616"/>
      <c r="R82" s="616"/>
      <c r="S82" s="626">
        <v>1</v>
      </c>
      <c r="T82" s="616"/>
      <c r="U82" s="626">
        <v>1</v>
      </c>
      <c r="V82" s="616"/>
      <c r="W82" s="616">
        <v>1</v>
      </c>
      <c r="X82" s="616"/>
      <c r="Y82" s="626">
        <v>1</v>
      </c>
      <c r="Z82" s="626">
        <v>1</v>
      </c>
      <c r="AA82" s="626"/>
      <c r="AC82" s="615" t="s">
        <v>3412</v>
      </c>
      <c r="AH82" s="626">
        <v>300</v>
      </c>
      <c r="AI82" s="626">
        <v>800</v>
      </c>
      <c r="AK82" s="660">
        <v>175</v>
      </c>
      <c r="AL82" s="786" t="e">
        <f t="shared" ca="1" si="1"/>
        <v>#NAME?</v>
      </c>
      <c r="AU82" s="616" t="s">
        <v>1401</v>
      </c>
      <c r="AV82" s="616"/>
    </row>
    <row r="83" spans="1:48">
      <c r="A83" s="558" t="s">
        <v>3273</v>
      </c>
      <c r="B83" s="615">
        <v>12</v>
      </c>
      <c r="C83" s="615" t="s">
        <v>3418</v>
      </c>
      <c r="D83" s="626">
        <v>82</v>
      </c>
      <c r="E83" s="642" t="s">
        <v>1396</v>
      </c>
      <c r="F83" s="628">
        <v>40566</v>
      </c>
      <c r="G83" s="616">
        <v>1</v>
      </c>
      <c r="H83" s="616"/>
      <c r="I83" s="616"/>
      <c r="J83" s="616"/>
      <c r="K83" s="616">
        <v>1</v>
      </c>
      <c r="L83" s="616">
        <v>172</v>
      </c>
      <c r="M83" s="616">
        <v>74</v>
      </c>
      <c r="N83" s="616">
        <v>218</v>
      </c>
      <c r="O83" s="627">
        <v>560</v>
      </c>
      <c r="P83" s="616"/>
      <c r="Q83" s="616">
        <v>1</v>
      </c>
      <c r="R83" s="616"/>
      <c r="S83" s="626">
        <v>1</v>
      </c>
      <c r="T83" s="616"/>
      <c r="U83" s="626">
        <v>1</v>
      </c>
      <c r="V83" s="616"/>
      <c r="W83" s="616"/>
      <c r="X83" s="616">
        <v>1</v>
      </c>
      <c r="Y83" s="626">
        <v>1</v>
      </c>
      <c r="Z83" s="626"/>
      <c r="AA83" s="626">
        <v>1</v>
      </c>
      <c r="AC83" s="615" t="s">
        <v>3412</v>
      </c>
      <c r="AH83" s="626">
        <v>300</v>
      </c>
      <c r="AI83" s="626">
        <v>700</v>
      </c>
      <c r="AK83" s="660">
        <v>138</v>
      </c>
      <c r="AL83" s="786" t="e">
        <f t="shared" ca="1" si="1"/>
        <v>#NAME?</v>
      </c>
      <c r="AU83" s="616" t="s">
        <v>1402</v>
      </c>
      <c r="AV83" s="616"/>
    </row>
    <row r="84" spans="1:48">
      <c r="A84" s="558" t="s">
        <v>3273</v>
      </c>
      <c r="B84" s="615">
        <v>12</v>
      </c>
      <c r="C84" s="615" t="s">
        <v>3418</v>
      </c>
      <c r="D84" s="626">
        <v>83</v>
      </c>
      <c r="E84" s="642" t="s">
        <v>1396</v>
      </c>
      <c r="F84" s="628">
        <v>40566</v>
      </c>
      <c r="G84" s="616">
        <v>1</v>
      </c>
      <c r="H84" s="616"/>
      <c r="I84" s="616"/>
      <c r="J84" s="616">
        <v>1</v>
      </c>
      <c r="K84" s="616"/>
      <c r="L84" s="616">
        <v>165</v>
      </c>
      <c r="M84" s="616">
        <v>70</v>
      </c>
      <c r="N84" s="616">
        <v>201</v>
      </c>
      <c r="O84" s="627">
        <v>404</v>
      </c>
      <c r="P84" s="616"/>
      <c r="Q84" s="616">
        <v>1</v>
      </c>
      <c r="R84" s="616"/>
      <c r="S84" s="626">
        <v>1</v>
      </c>
      <c r="T84" s="616"/>
      <c r="U84" s="626">
        <v>1</v>
      </c>
      <c r="V84" s="616"/>
      <c r="W84" s="616">
        <v>1</v>
      </c>
      <c r="X84" s="616"/>
      <c r="Y84" s="626">
        <v>1</v>
      </c>
      <c r="Z84" s="626">
        <v>1</v>
      </c>
      <c r="AA84" s="626"/>
      <c r="AC84" s="615" t="s">
        <v>3412</v>
      </c>
      <c r="AH84" s="626">
        <v>300</v>
      </c>
      <c r="AI84" s="626">
        <v>700</v>
      </c>
      <c r="AK84" s="660">
        <v>175</v>
      </c>
      <c r="AL84" s="786" t="e">
        <f t="shared" ca="1" si="1"/>
        <v>#NAME?</v>
      </c>
      <c r="AU84" s="616" t="s">
        <v>1403</v>
      </c>
      <c r="AV84" s="616"/>
    </row>
    <row r="85" spans="1:48">
      <c r="A85" s="558" t="s">
        <v>3273</v>
      </c>
      <c r="B85" s="615">
        <v>12</v>
      </c>
      <c r="C85" s="615" t="s">
        <v>3418</v>
      </c>
      <c r="D85" s="626">
        <v>84</v>
      </c>
      <c r="E85" s="642" t="s">
        <v>1396</v>
      </c>
      <c r="F85" s="628">
        <v>40566</v>
      </c>
      <c r="G85" s="616">
        <v>1</v>
      </c>
      <c r="H85" s="616"/>
      <c r="I85" s="616"/>
      <c r="J85" s="616"/>
      <c r="K85" s="616">
        <v>1</v>
      </c>
      <c r="L85" s="616">
        <v>175</v>
      </c>
      <c r="M85" s="616">
        <v>72</v>
      </c>
      <c r="N85" s="616">
        <v>222</v>
      </c>
      <c r="O85" s="627">
        <v>781</v>
      </c>
      <c r="P85" s="616"/>
      <c r="Q85" s="616">
        <v>1</v>
      </c>
      <c r="R85" s="616"/>
      <c r="S85" s="626">
        <v>1</v>
      </c>
      <c r="T85" s="616"/>
      <c r="U85" s="626">
        <v>1</v>
      </c>
      <c r="V85" s="616"/>
      <c r="W85" s="616"/>
      <c r="X85" s="616">
        <v>1</v>
      </c>
      <c r="Y85" s="626">
        <v>1</v>
      </c>
      <c r="Z85" s="626"/>
      <c r="AA85" s="626">
        <v>1</v>
      </c>
      <c r="AC85" s="615" t="s">
        <v>3412</v>
      </c>
      <c r="AH85" s="626">
        <v>300</v>
      </c>
      <c r="AI85" s="626">
        <v>900</v>
      </c>
      <c r="AK85" s="660">
        <v>792.5</v>
      </c>
      <c r="AL85" s="786" t="e">
        <f t="shared" ca="1" si="1"/>
        <v>#NAME?</v>
      </c>
      <c r="AU85" s="616" t="s">
        <v>1404</v>
      </c>
      <c r="AV85" s="616"/>
    </row>
    <row r="86" spans="1:48">
      <c r="A86" s="558" t="s">
        <v>3273</v>
      </c>
      <c r="B86" s="615">
        <v>12</v>
      </c>
      <c r="C86" s="615" t="s">
        <v>3418</v>
      </c>
      <c r="D86" s="626">
        <v>85</v>
      </c>
      <c r="E86" s="642" t="s">
        <v>1396</v>
      </c>
      <c r="F86" s="628">
        <v>40566</v>
      </c>
      <c r="G86" s="616">
        <v>1</v>
      </c>
      <c r="H86" s="616"/>
      <c r="I86" s="616"/>
      <c r="J86" s="616"/>
      <c r="K86" s="616">
        <v>1</v>
      </c>
      <c r="L86" s="616">
        <v>171</v>
      </c>
      <c r="M86" s="616">
        <v>72</v>
      </c>
      <c r="N86" s="616">
        <v>220</v>
      </c>
      <c r="O86" s="627">
        <v>709</v>
      </c>
      <c r="P86" s="616"/>
      <c r="Q86" s="616">
        <v>1</v>
      </c>
      <c r="R86" s="616"/>
      <c r="S86" s="626">
        <v>1</v>
      </c>
      <c r="T86" s="616"/>
      <c r="U86" s="626">
        <v>1</v>
      </c>
      <c r="V86" s="616"/>
      <c r="W86" s="616"/>
      <c r="X86" s="616">
        <v>1</v>
      </c>
      <c r="Y86" s="626">
        <v>1</v>
      </c>
      <c r="Z86" s="626">
        <v>1</v>
      </c>
      <c r="AA86" s="626"/>
      <c r="AC86" s="615" t="s">
        <v>3412</v>
      </c>
      <c r="AH86" s="626">
        <v>300</v>
      </c>
      <c r="AI86" s="626">
        <v>800</v>
      </c>
      <c r="AK86" s="261">
        <v>1976.5</v>
      </c>
      <c r="AL86" s="786" t="e">
        <f t="shared" ca="1" si="1"/>
        <v>#NAME?</v>
      </c>
      <c r="AU86" s="616" t="s">
        <v>1405</v>
      </c>
      <c r="AV86" s="616"/>
    </row>
    <row r="87" spans="1:48">
      <c r="A87" s="558" t="s">
        <v>3273</v>
      </c>
      <c r="B87" s="615">
        <v>12</v>
      </c>
      <c r="C87" s="615" t="s">
        <v>3418</v>
      </c>
      <c r="D87" s="626">
        <v>86</v>
      </c>
      <c r="E87" s="642" t="s">
        <v>1396</v>
      </c>
      <c r="F87" s="628">
        <v>40566</v>
      </c>
      <c r="G87" s="616"/>
      <c r="H87" s="616">
        <v>1</v>
      </c>
      <c r="I87" s="616"/>
      <c r="J87" s="616">
        <v>1</v>
      </c>
      <c r="K87" s="616"/>
      <c r="L87" s="616">
        <v>155</v>
      </c>
      <c r="M87" s="616">
        <v>70</v>
      </c>
      <c r="N87" s="616">
        <v>205</v>
      </c>
      <c r="O87" s="627">
        <v>539</v>
      </c>
      <c r="P87" s="616"/>
      <c r="Q87" s="616">
        <v>1</v>
      </c>
      <c r="R87" s="616"/>
      <c r="S87" s="626">
        <v>1</v>
      </c>
      <c r="T87" s="616"/>
      <c r="U87" s="626">
        <v>1</v>
      </c>
      <c r="V87" s="616"/>
      <c r="W87" s="616">
        <v>1</v>
      </c>
      <c r="X87" s="616"/>
      <c r="Y87" s="626">
        <v>1</v>
      </c>
      <c r="Z87" s="626">
        <v>1</v>
      </c>
      <c r="AA87" s="626"/>
      <c r="AC87" s="615" t="s">
        <v>3412</v>
      </c>
      <c r="AH87" s="626">
        <v>300</v>
      </c>
      <c r="AI87" s="626">
        <v>800</v>
      </c>
      <c r="AK87" s="660">
        <v>136</v>
      </c>
      <c r="AL87" s="786" t="e">
        <f t="shared" ca="1" si="1"/>
        <v>#NAME?</v>
      </c>
      <c r="AU87" s="616" t="s">
        <v>1406</v>
      </c>
      <c r="AV87" s="616"/>
    </row>
    <row r="88" spans="1:48">
      <c r="A88" s="558" t="s">
        <v>3273</v>
      </c>
      <c r="B88" s="615">
        <v>12</v>
      </c>
      <c r="C88" s="615" t="s">
        <v>3418</v>
      </c>
      <c r="D88" s="626">
        <v>87</v>
      </c>
      <c r="E88" s="642" t="s">
        <v>1396</v>
      </c>
      <c r="F88" s="628">
        <v>40566</v>
      </c>
      <c r="G88" s="616"/>
      <c r="H88" s="616">
        <v>1</v>
      </c>
      <c r="I88" s="616"/>
      <c r="J88" s="616">
        <v>1</v>
      </c>
      <c r="K88" s="616"/>
      <c r="L88" s="616">
        <v>154</v>
      </c>
      <c r="M88" s="616">
        <v>67</v>
      </c>
      <c r="N88" s="616">
        <v>196</v>
      </c>
      <c r="O88" s="627">
        <v>376</v>
      </c>
      <c r="P88" s="616"/>
      <c r="Q88" s="616">
        <v>1</v>
      </c>
      <c r="R88" s="616"/>
      <c r="S88" s="626">
        <v>1</v>
      </c>
      <c r="T88" s="616"/>
      <c r="U88" s="626">
        <v>1</v>
      </c>
      <c r="V88" s="616"/>
      <c r="W88" s="616">
        <v>1</v>
      </c>
      <c r="X88" s="616"/>
      <c r="Y88" s="626">
        <v>1</v>
      </c>
      <c r="Z88" s="626"/>
      <c r="AA88" s="626">
        <v>1</v>
      </c>
      <c r="AC88" s="615" t="s">
        <v>3412</v>
      </c>
      <c r="AH88" s="626">
        <v>300</v>
      </c>
      <c r="AI88" s="626">
        <v>800</v>
      </c>
      <c r="AK88" s="660">
        <v>487</v>
      </c>
      <c r="AL88" s="786" t="e">
        <f t="shared" ca="1" si="1"/>
        <v>#NAME?</v>
      </c>
      <c r="AU88" s="616" t="s">
        <v>1407</v>
      </c>
      <c r="AV88" s="616"/>
    </row>
    <row r="89" spans="1:48">
      <c r="A89" s="558" t="s">
        <v>3273</v>
      </c>
      <c r="B89" s="615">
        <v>12</v>
      </c>
      <c r="C89" s="615" t="s">
        <v>3418</v>
      </c>
      <c r="D89" s="626">
        <v>88</v>
      </c>
      <c r="E89" s="642" t="s">
        <v>1396</v>
      </c>
      <c r="F89" s="628">
        <v>40566</v>
      </c>
      <c r="G89" s="616">
        <v>1</v>
      </c>
      <c r="H89" s="616"/>
      <c r="I89" s="616"/>
      <c r="J89" s="616">
        <v>1</v>
      </c>
      <c r="K89" s="616"/>
      <c r="L89" s="616">
        <v>157</v>
      </c>
      <c r="M89" s="616">
        <v>70</v>
      </c>
      <c r="N89" s="616">
        <v>201</v>
      </c>
      <c r="O89" s="627">
        <v>455</v>
      </c>
      <c r="P89" s="616"/>
      <c r="Q89" s="616">
        <v>1</v>
      </c>
      <c r="R89" s="616"/>
      <c r="S89" s="626">
        <v>1</v>
      </c>
      <c r="T89" s="616"/>
      <c r="U89" s="626">
        <v>1</v>
      </c>
      <c r="V89" s="616"/>
      <c r="W89" s="616">
        <v>1</v>
      </c>
      <c r="X89" s="616"/>
      <c r="Y89" s="626">
        <v>1</v>
      </c>
      <c r="Z89" s="626">
        <v>1</v>
      </c>
      <c r="AA89" s="626"/>
      <c r="AC89" s="615" t="s">
        <v>3412</v>
      </c>
      <c r="AH89" s="626">
        <v>300</v>
      </c>
      <c r="AI89" s="626">
        <v>900</v>
      </c>
      <c r="AK89" s="660">
        <v>144.5</v>
      </c>
      <c r="AL89" s="786" t="e">
        <f t="shared" ca="1" si="1"/>
        <v>#NAME?</v>
      </c>
      <c r="AU89" s="616" t="s">
        <v>1408</v>
      </c>
      <c r="AV89" s="616"/>
    </row>
    <row r="90" spans="1:48">
      <c r="A90" s="558" t="s">
        <v>3273</v>
      </c>
      <c r="B90" s="615">
        <v>12</v>
      </c>
      <c r="C90" s="615" t="s">
        <v>3418</v>
      </c>
      <c r="D90" s="626">
        <v>89</v>
      </c>
      <c r="E90" s="642" t="s">
        <v>1396</v>
      </c>
      <c r="F90" s="628">
        <v>40566</v>
      </c>
      <c r="G90" s="616"/>
      <c r="H90" s="616">
        <v>1</v>
      </c>
      <c r="I90" s="616"/>
      <c r="J90" s="616">
        <v>1</v>
      </c>
      <c r="K90" s="616"/>
      <c r="L90" s="616">
        <v>157</v>
      </c>
      <c r="M90" s="616">
        <v>68</v>
      </c>
      <c r="N90" s="616">
        <v>198</v>
      </c>
      <c r="O90" s="627">
        <v>392</v>
      </c>
      <c r="P90" s="616"/>
      <c r="Q90" s="616">
        <v>1</v>
      </c>
      <c r="R90" s="616"/>
      <c r="S90" s="626">
        <v>1</v>
      </c>
      <c r="T90" s="616"/>
      <c r="U90" s="626">
        <v>1</v>
      </c>
      <c r="V90" s="616"/>
      <c r="W90" s="616">
        <v>1</v>
      </c>
      <c r="X90" s="616"/>
      <c r="Y90" s="626">
        <v>1</v>
      </c>
      <c r="Z90" s="626">
        <v>1</v>
      </c>
      <c r="AA90" s="626"/>
      <c r="AC90" s="615" t="s">
        <v>3412</v>
      </c>
      <c r="AH90" s="626">
        <v>300</v>
      </c>
      <c r="AI90" s="626">
        <v>800</v>
      </c>
      <c r="AK90" s="660">
        <v>158</v>
      </c>
      <c r="AL90" s="786" t="e">
        <f t="shared" ca="1" si="1"/>
        <v>#NAME?</v>
      </c>
      <c r="AU90" s="616" t="s">
        <v>1409</v>
      </c>
      <c r="AV90" s="616"/>
    </row>
    <row r="91" spans="1:48">
      <c r="A91" s="558" t="s">
        <v>3273</v>
      </c>
      <c r="B91" s="615">
        <v>12</v>
      </c>
      <c r="C91" s="615" t="s">
        <v>3418</v>
      </c>
      <c r="D91" s="626">
        <v>90</v>
      </c>
      <c r="E91" s="642" t="s">
        <v>1396</v>
      </c>
      <c r="F91" s="628">
        <v>40566</v>
      </c>
      <c r="G91" s="616">
        <v>1</v>
      </c>
      <c r="H91" s="616"/>
      <c r="I91" s="616"/>
      <c r="J91" s="616">
        <v>1</v>
      </c>
      <c r="K91" s="616"/>
      <c r="L91" s="616">
        <v>156</v>
      </c>
      <c r="M91" s="616">
        <v>69</v>
      </c>
      <c r="N91" s="616">
        <v>200</v>
      </c>
      <c r="O91" s="627">
        <v>428</v>
      </c>
      <c r="P91" s="616"/>
      <c r="Q91" s="616">
        <v>1</v>
      </c>
      <c r="R91" s="616"/>
      <c r="S91" s="626">
        <v>1</v>
      </c>
      <c r="T91" s="616"/>
      <c r="U91" s="626">
        <v>1</v>
      </c>
      <c r="V91" s="616"/>
      <c r="W91" s="616">
        <v>1</v>
      </c>
      <c r="X91" s="616"/>
      <c r="Y91" s="626">
        <v>1</v>
      </c>
      <c r="Z91" s="626">
        <v>1</v>
      </c>
      <c r="AA91" s="626"/>
      <c r="AC91" s="615" t="s">
        <v>3412</v>
      </c>
      <c r="AH91" s="626">
        <v>300</v>
      </c>
      <c r="AI91" s="626">
        <v>1000</v>
      </c>
      <c r="AK91" s="660">
        <v>192</v>
      </c>
      <c r="AL91" s="786" t="e">
        <f t="shared" ca="1" si="1"/>
        <v>#NAME?</v>
      </c>
      <c r="AU91" s="616" t="s">
        <v>1410</v>
      </c>
      <c r="AV91" s="616" t="s">
        <v>1411</v>
      </c>
    </row>
    <row r="92" spans="1:48">
      <c r="A92" s="558" t="s">
        <v>3273</v>
      </c>
      <c r="B92" s="615">
        <v>12</v>
      </c>
      <c r="C92" s="615" t="s">
        <v>3418</v>
      </c>
      <c r="D92" s="626">
        <v>91</v>
      </c>
      <c r="E92" s="642" t="s">
        <v>1396</v>
      </c>
      <c r="F92" s="628">
        <v>40566</v>
      </c>
      <c r="G92" s="616">
        <v>1</v>
      </c>
      <c r="H92" s="616"/>
      <c r="I92" s="616"/>
      <c r="J92" s="616"/>
      <c r="K92" s="616">
        <v>1</v>
      </c>
      <c r="L92" s="616">
        <v>170</v>
      </c>
      <c r="M92" s="616">
        <v>73</v>
      </c>
      <c r="N92" s="616">
        <v>212</v>
      </c>
      <c r="O92" s="627">
        <v>561</v>
      </c>
      <c r="P92" s="616"/>
      <c r="Q92" s="616">
        <v>1</v>
      </c>
      <c r="R92" s="616"/>
      <c r="S92" s="626">
        <v>1</v>
      </c>
      <c r="T92" s="616"/>
      <c r="U92" s="626">
        <v>1</v>
      </c>
      <c r="V92" s="616"/>
      <c r="W92" s="616"/>
      <c r="X92" s="616">
        <v>1</v>
      </c>
      <c r="Y92" s="626">
        <v>1</v>
      </c>
      <c r="Z92" s="626">
        <v>1</v>
      </c>
      <c r="AA92" s="626">
        <v>1</v>
      </c>
      <c r="AC92" s="615" t="s">
        <v>3412</v>
      </c>
      <c r="AH92" s="626">
        <v>300</v>
      </c>
      <c r="AI92" s="626">
        <v>800</v>
      </c>
      <c r="AK92" s="660">
        <v>139.5</v>
      </c>
      <c r="AL92" s="786" t="e">
        <f t="shared" ca="1" si="1"/>
        <v>#NAME?</v>
      </c>
      <c r="AU92" s="616" t="s">
        <v>1412</v>
      </c>
      <c r="AV92" s="616"/>
    </row>
    <row r="93" spans="1:48">
      <c r="A93" s="558" t="s">
        <v>3273</v>
      </c>
      <c r="B93" s="615">
        <v>12</v>
      </c>
      <c r="C93" s="615" t="s">
        <v>3418</v>
      </c>
      <c r="D93" s="626">
        <v>92</v>
      </c>
      <c r="E93" s="642" t="s">
        <v>1396</v>
      </c>
      <c r="F93" s="628">
        <v>40566</v>
      </c>
      <c r="G93" s="616">
        <v>1</v>
      </c>
      <c r="H93" s="616"/>
      <c r="I93" s="616"/>
      <c r="J93" s="616">
        <v>1</v>
      </c>
      <c r="K93" s="616"/>
      <c r="L93" s="616">
        <v>157</v>
      </c>
      <c r="M93" s="616">
        <v>69</v>
      </c>
      <c r="N93" s="616">
        <v>200</v>
      </c>
      <c r="O93" s="627">
        <v>389</v>
      </c>
      <c r="P93" s="616"/>
      <c r="Q93" s="616">
        <v>1</v>
      </c>
      <c r="R93" s="616"/>
      <c r="S93" s="626">
        <v>1</v>
      </c>
      <c r="T93" s="616"/>
      <c r="U93" s="626">
        <v>1</v>
      </c>
      <c r="V93" s="616"/>
      <c r="W93" s="616"/>
      <c r="X93" s="616">
        <v>1</v>
      </c>
      <c r="Y93" s="626">
        <v>1</v>
      </c>
      <c r="Z93" s="626">
        <v>1</v>
      </c>
      <c r="AA93" s="626">
        <v>1</v>
      </c>
      <c r="AC93" s="615" t="s">
        <v>3412</v>
      </c>
      <c r="AH93" s="626">
        <v>300</v>
      </c>
      <c r="AI93" s="626">
        <v>800</v>
      </c>
      <c r="AK93" s="660">
        <v>648</v>
      </c>
      <c r="AL93" s="786" t="e">
        <f t="shared" ca="1" si="1"/>
        <v>#NAME?</v>
      </c>
      <c r="AU93" s="616" t="s">
        <v>1413</v>
      </c>
      <c r="AV93" s="616"/>
    </row>
    <row r="94" spans="1:48">
      <c r="A94" s="558" t="s">
        <v>3273</v>
      </c>
      <c r="B94" s="615">
        <v>12</v>
      </c>
      <c r="C94" s="615" t="s">
        <v>3418</v>
      </c>
      <c r="D94" s="626">
        <v>93</v>
      </c>
      <c r="E94" s="642" t="s">
        <v>1396</v>
      </c>
      <c r="F94" s="628">
        <v>40566</v>
      </c>
      <c r="G94" s="616">
        <v>1</v>
      </c>
      <c r="H94" s="616"/>
      <c r="I94" s="616"/>
      <c r="J94" s="616">
        <v>1</v>
      </c>
      <c r="K94" s="616"/>
      <c r="L94" s="616">
        <v>156</v>
      </c>
      <c r="M94" s="616">
        <v>70</v>
      </c>
      <c r="N94" s="616">
        <v>198</v>
      </c>
      <c r="O94" s="627">
        <v>385</v>
      </c>
      <c r="P94" s="616"/>
      <c r="Q94" s="616">
        <v>1</v>
      </c>
      <c r="R94" s="616"/>
      <c r="S94" s="626">
        <v>1</v>
      </c>
      <c r="T94" s="616"/>
      <c r="U94" s="626">
        <v>1</v>
      </c>
      <c r="V94" s="616"/>
      <c r="W94" s="616"/>
      <c r="X94" s="616">
        <v>1</v>
      </c>
      <c r="Y94" s="626">
        <v>1</v>
      </c>
      <c r="Z94" s="626">
        <v>1</v>
      </c>
      <c r="AA94" s="626">
        <v>1</v>
      </c>
      <c r="AC94" s="615" t="s">
        <v>3412</v>
      </c>
      <c r="AH94" s="626">
        <v>300</v>
      </c>
      <c r="AI94" s="626">
        <v>800</v>
      </c>
      <c r="AK94" s="660">
        <v>432</v>
      </c>
      <c r="AL94" s="786" t="e">
        <f t="shared" ca="1" si="1"/>
        <v>#NAME?</v>
      </c>
      <c r="AU94" s="616" t="s">
        <v>1414</v>
      </c>
      <c r="AV94" s="616"/>
    </row>
    <row r="95" spans="1:48">
      <c r="A95" s="558" t="s">
        <v>3273</v>
      </c>
      <c r="B95" s="615">
        <v>12</v>
      </c>
      <c r="C95" s="615" t="s">
        <v>3418</v>
      </c>
      <c r="D95" s="626">
        <v>94</v>
      </c>
      <c r="E95" s="642" t="s">
        <v>1396</v>
      </c>
      <c r="F95" s="628">
        <v>40566</v>
      </c>
      <c r="G95" s="616"/>
      <c r="H95" s="616">
        <v>1</v>
      </c>
      <c r="I95" s="616"/>
      <c r="J95" s="616"/>
      <c r="K95" s="616">
        <v>1</v>
      </c>
      <c r="L95" s="616">
        <v>171</v>
      </c>
      <c r="M95" s="616">
        <v>73</v>
      </c>
      <c r="N95" s="616">
        <v>217</v>
      </c>
      <c r="O95" s="627">
        <v>549</v>
      </c>
      <c r="P95" s="616">
        <v>1</v>
      </c>
      <c r="Q95" s="616"/>
      <c r="R95" s="616"/>
      <c r="S95" s="626">
        <v>1</v>
      </c>
      <c r="T95" s="616"/>
      <c r="U95" s="626">
        <v>1</v>
      </c>
      <c r="V95" s="616"/>
      <c r="W95" s="616"/>
      <c r="X95" s="616">
        <v>1</v>
      </c>
      <c r="Y95" s="626">
        <v>1</v>
      </c>
      <c r="Z95" s="626">
        <v>1</v>
      </c>
      <c r="AA95" s="626">
        <v>1</v>
      </c>
      <c r="AC95" s="615" t="s">
        <v>3412</v>
      </c>
      <c r="AH95" s="626">
        <v>300</v>
      </c>
      <c r="AI95" s="626">
        <v>900</v>
      </c>
      <c r="AK95" s="660">
        <v>100.5</v>
      </c>
      <c r="AL95" s="786" t="e">
        <f t="shared" ca="1" si="1"/>
        <v>#NAME?</v>
      </c>
      <c r="AU95" s="616" t="s">
        <v>1415</v>
      </c>
      <c r="AV95" s="617"/>
    </row>
    <row r="96" spans="1:48">
      <c r="A96" s="558" t="s">
        <v>3273</v>
      </c>
      <c r="B96" s="615">
        <v>12</v>
      </c>
      <c r="C96" s="615" t="s">
        <v>3418</v>
      </c>
      <c r="D96" s="626">
        <v>95</v>
      </c>
      <c r="E96" s="642" t="s">
        <v>1396</v>
      </c>
      <c r="F96" s="628">
        <v>40566</v>
      </c>
      <c r="G96" s="616">
        <v>1</v>
      </c>
      <c r="H96" s="616"/>
      <c r="I96" s="616"/>
      <c r="J96" s="616"/>
      <c r="K96" s="616">
        <v>1</v>
      </c>
      <c r="L96" s="616">
        <v>172</v>
      </c>
      <c r="M96" s="616">
        <v>72</v>
      </c>
      <c r="N96" s="616">
        <v>217</v>
      </c>
      <c r="O96" s="627">
        <v>688</v>
      </c>
      <c r="P96" s="616">
        <v>1</v>
      </c>
      <c r="Q96" s="616"/>
      <c r="R96" s="616"/>
      <c r="S96" s="626">
        <v>1</v>
      </c>
      <c r="T96" s="616"/>
      <c r="U96" s="626">
        <v>1</v>
      </c>
      <c r="V96" s="616"/>
      <c r="W96" s="616"/>
      <c r="X96" s="616">
        <v>1</v>
      </c>
      <c r="Y96" s="626">
        <v>1</v>
      </c>
      <c r="Z96" s="626">
        <v>1</v>
      </c>
      <c r="AA96" s="626"/>
      <c r="AC96" s="615" t="s">
        <v>3412</v>
      </c>
      <c r="AH96" s="626">
        <v>300</v>
      </c>
      <c r="AI96" s="626">
        <v>500</v>
      </c>
      <c r="AK96" s="261">
        <v>9869</v>
      </c>
      <c r="AL96" s="786" t="e">
        <f t="shared" ca="1" si="1"/>
        <v>#NAME?</v>
      </c>
      <c r="AU96" s="616" t="s">
        <v>1416</v>
      </c>
      <c r="AV96" s="617"/>
    </row>
    <row r="97" spans="1:48">
      <c r="A97" s="558" t="s">
        <v>3273</v>
      </c>
      <c r="B97" s="615">
        <v>12</v>
      </c>
      <c r="C97" s="615" t="s">
        <v>3418</v>
      </c>
      <c r="D97" s="626">
        <v>96</v>
      </c>
      <c r="E97" s="642" t="s">
        <v>1396</v>
      </c>
      <c r="F97" s="628">
        <v>40566</v>
      </c>
      <c r="G97" s="616">
        <v>1</v>
      </c>
      <c r="H97" s="616"/>
      <c r="I97" s="616"/>
      <c r="J97" s="616">
        <v>1</v>
      </c>
      <c r="K97" s="616"/>
      <c r="L97" s="616">
        <v>156</v>
      </c>
      <c r="M97" s="616">
        <v>69</v>
      </c>
      <c r="N97" s="616">
        <v>199</v>
      </c>
      <c r="O97" s="627">
        <v>417</v>
      </c>
      <c r="P97" s="616"/>
      <c r="Q97" s="616">
        <v>1</v>
      </c>
      <c r="R97" s="616"/>
      <c r="S97" s="626">
        <v>1</v>
      </c>
      <c r="T97" s="616"/>
      <c r="U97" s="626">
        <v>1</v>
      </c>
      <c r="V97" s="616"/>
      <c r="W97" s="616">
        <v>1</v>
      </c>
      <c r="X97" s="616"/>
      <c r="Y97" s="626">
        <v>1</v>
      </c>
      <c r="Z97" s="626">
        <v>1</v>
      </c>
      <c r="AA97" s="626"/>
      <c r="AC97" s="615" t="s">
        <v>3412</v>
      </c>
      <c r="AH97" s="626">
        <v>300</v>
      </c>
      <c r="AI97" s="626">
        <v>600</v>
      </c>
      <c r="AK97" s="660">
        <v>122</v>
      </c>
      <c r="AL97" s="786" t="e">
        <f t="shared" ca="1" si="1"/>
        <v>#NAME?</v>
      </c>
      <c r="AU97" s="616" t="s">
        <v>1417</v>
      </c>
      <c r="AV97" s="617"/>
    </row>
    <row r="98" spans="1:48" ht="17">
      <c r="A98" s="558" t="s">
        <v>3273</v>
      </c>
      <c r="B98" s="615">
        <v>12</v>
      </c>
      <c r="C98" s="615" t="s">
        <v>3418</v>
      </c>
      <c r="D98" s="626">
        <v>97</v>
      </c>
      <c r="E98" s="642" t="s">
        <v>1396</v>
      </c>
      <c r="F98" s="628">
        <v>40566</v>
      </c>
      <c r="G98" s="616"/>
      <c r="H98" s="616">
        <v>1</v>
      </c>
      <c r="I98" s="616"/>
      <c r="J98" s="616"/>
      <c r="K98" s="616">
        <v>1</v>
      </c>
      <c r="L98" s="616">
        <v>165</v>
      </c>
      <c r="M98" s="616">
        <v>73</v>
      </c>
      <c r="N98" s="616">
        <v>221</v>
      </c>
      <c r="O98" s="627">
        <v>609</v>
      </c>
      <c r="P98" s="616">
        <v>1</v>
      </c>
      <c r="Q98" s="616"/>
      <c r="R98" s="616"/>
      <c r="S98" s="626">
        <v>1</v>
      </c>
      <c r="T98" s="616"/>
      <c r="U98" s="626">
        <v>1</v>
      </c>
      <c r="V98" s="616"/>
      <c r="W98" s="616"/>
      <c r="X98" s="616">
        <v>1</v>
      </c>
      <c r="Y98" s="626">
        <v>1</v>
      </c>
      <c r="Z98" s="626"/>
      <c r="AA98" s="626">
        <v>1</v>
      </c>
      <c r="AC98" s="615" t="s">
        <v>3412</v>
      </c>
      <c r="AH98" s="626">
        <v>300</v>
      </c>
      <c r="AI98" s="626">
        <v>500</v>
      </c>
      <c r="AK98" s="330">
        <v>12462</v>
      </c>
      <c r="AL98" s="786" t="e">
        <f t="shared" ca="1" si="1"/>
        <v>#NAME?</v>
      </c>
      <c r="AU98" s="616" t="s">
        <v>1418</v>
      </c>
      <c r="AV98" s="666" t="s">
        <v>1419</v>
      </c>
    </row>
    <row r="99" spans="1:48">
      <c r="A99" s="558" t="s">
        <v>3273</v>
      </c>
      <c r="B99" s="615">
        <v>12</v>
      </c>
      <c r="C99" s="615" t="s">
        <v>3418</v>
      </c>
      <c r="D99" s="626">
        <v>98</v>
      </c>
      <c r="E99" s="642" t="s">
        <v>1396</v>
      </c>
      <c r="F99" s="628">
        <v>40566</v>
      </c>
      <c r="G99" s="616"/>
      <c r="H99" s="616">
        <v>1</v>
      </c>
      <c r="I99" s="616"/>
      <c r="J99" s="616"/>
      <c r="K99" s="616">
        <v>1</v>
      </c>
      <c r="L99" s="616">
        <v>167</v>
      </c>
      <c r="M99" s="616">
        <v>73</v>
      </c>
      <c r="N99" s="616">
        <v>218</v>
      </c>
      <c r="O99" s="627">
        <v>533</v>
      </c>
      <c r="P99" s="616">
        <v>1</v>
      </c>
      <c r="Q99" s="616"/>
      <c r="R99" s="616"/>
      <c r="S99" s="626">
        <v>1</v>
      </c>
      <c r="T99" s="616"/>
      <c r="U99" s="626">
        <v>1</v>
      </c>
      <c r="V99" s="616"/>
      <c r="W99" s="616">
        <v>1</v>
      </c>
      <c r="X99" s="616"/>
      <c r="Y99" s="626">
        <v>1</v>
      </c>
      <c r="Z99" s="626">
        <v>1</v>
      </c>
      <c r="AA99" s="626"/>
      <c r="AC99" s="615" t="s">
        <v>3412</v>
      </c>
      <c r="AH99" s="626">
        <v>300</v>
      </c>
      <c r="AI99" s="626">
        <v>600</v>
      </c>
      <c r="AK99" s="660">
        <v>376</v>
      </c>
      <c r="AL99" s="786" t="e">
        <f t="shared" ca="1" si="1"/>
        <v>#NAME?</v>
      </c>
      <c r="AU99" s="616" t="s">
        <v>1420</v>
      </c>
      <c r="AV99" s="617"/>
    </row>
    <row r="100" spans="1:48">
      <c r="A100" s="558" t="s">
        <v>3273</v>
      </c>
      <c r="B100" s="615">
        <v>12</v>
      </c>
      <c r="C100" s="615" t="s">
        <v>3418</v>
      </c>
      <c r="D100" s="626">
        <v>99</v>
      </c>
      <c r="E100" s="642" t="s">
        <v>1396</v>
      </c>
      <c r="F100" s="628">
        <v>40566</v>
      </c>
      <c r="G100" s="616">
        <v>1</v>
      </c>
      <c r="H100" s="616"/>
      <c r="I100" s="616"/>
      <c r="J100" s="616"/>
      <c r="K100" s="616">
        <v>1</v>
      </c>
      <c r="L100" s="616">
        <v>172</v>
      </c>
      <c r="M100" s="616">
        <v>74</v>
      </c>
      <c r="N100" s="616">
        <v>217</v>
      </c>
      <c r="O100" s="627">
        <v>600</v>
      </c>
      <c r="P100" s="616"/>
      <c r="Q100" s="616">
        <v>1</v>
      </c>
      <c r="R100" s="616"/>
      <c r="S100" s="626">
        <v>1</v>
      </c>
      <c r="T100" s="616"/>
      <c r="U100" s="626">
        <v>1</v>
      </c>
      <c r="V100" s="616"/>
      <c r="W100" s="616"/>
      <c r="X100" s="616">
        <v>1</v>
      </c>
      <c r="Y100" s="626">
        <v>1</v>
      </c>
      <c r="Z100" s="626"/>
      <c r="AA100" s="626">
        <v>1</v>
      </c>
      <c r="AC100" s="615" t="s">
        <v>3412</v>
      </c>
      <c r="AH100" s="626">
        <v>300</v>
      </c>
      <c r="AI100" s="626">
        <v>700</v>
      </c>
      <c r="AK100" s="261">
        <v>3340</v>
      </c>
      <c r="AL100" s="786" t="e">
        <f t="shared" ca="1" si="1"/>
        <v>#NAME?</v>
      </c>
      <c r="AU100" s="616" t="s">
        <v>1421</v>
      </c>
      <c r="AV100" s="617"/>
    </row>
    <row r="101" spans="1:48" ht="16" thickBot="1">
      <c r="A101" s="558" t="s">
        <v>3273</v>
      </c>
      <c r="B101" s="615">
        <v>12</v>
      </c>
      <c r="C101" s="615" t="s">
        <v>3418</v>
      </c>
      <c r="D101" s="626">
        <v>100</v>
      </c>
      <c r="E101" s="642" t="s">
        <v>1396</v>
      </c>
      <c r="F101" s="628">
        <v>40566</v>
      </c>
      <c r="G101" s="616">
        <v>1</v>
      </c>
      <c r="H101" s="616"/>
      <c r="I101" s="616"/>
      <c r="J101" s="616"/>
      <c r="K101" s="616">
        <v>1</v>
      </c>
      <c r="L101" s="616">
        <v>171</v>
      </c>
      <c r="M101" s="616">
        <v>73</v>
      </c>
      <c r="N101" s="616">
        <v>215</v>
      </c>
      <c r="O101" s="627">
        <v>657</v>
      </c>
      <c r="P101" s="616"/>
      <c r="Q101" s="616">
        <v>1</v>
      </c>
      <c r="R101" s="616"/>
      <c r="S101" s="626">
        <v>1</v>
      </c>
      <c r="T101" s="616"/>
      <c r="U101" s="626">
        <v>1</v>
      </c>
      <c r="V101" s="616"/>
      <c r="W101" s="616"/>
      <c r="X101" s="616">
        <v>1</v>
      </c>
      <c r="Y101" s="626">
        <v>1</v>
      </c>
      <c r="Z101" s="626">
        <v>1</v>
      </c>
      <c r="AA101" s="626"/>
      <c r="AC101" s="615" t="s">
        <v>3412</v>
      </c>
      <c r="AH101" s="626">
        <v>300</v>
      </c>
      <c r="AI101" s="626">
        <v>1000</v>
      </c>
      <c r="AK101" s="293">
        <v>9244</v>
      </c>
      <c r="AL101" s="786" t="e">
        <f t="shared" ca="1" si="1"/>
        <v>#NAME?</v>
      </c>
      <c r="AU101" s="616" t="s">
        <v>1422</v>
      </c>
      <c r="AV101" s="6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AY103"/>
  <sheetViews>
    <sheetView workbookViewId="0">
      <selection activeCell="AO8" sqref="AO8"/>
    </sheetView>
  </sheetViews>
  <sheetFormatPr baseColWidth="10" defaultRowHeight="15" x14ac:dyDescent="0"/>
  <cols>
    <col min="1" max="16384" width="10.83203125" style="615"/>
  </cols>
  <sheetData>
    <row r="1" spans="1:51" s="651" customFormat="1" ht="16" thickBot="1">
      <c r="A1" s="651" t="s">
        <v>3272</v>
      </c>
      <c r="B1" s="659" t="s">
        <v>3321</v>
      </c>
      <c r="C1" s="659" t="s">
        <v>3274</v>
      </c>
      <c r="D1" s="659" t="s">
        <v>3393</v>
      </c>
      <c r="E1" s="651" t="s">
        <v>3241</v>
      </c>
      <c r="F1" s="651" t="s">
        <v>3322</v>
      </c>
      <c r="G1" s="651" t="s">
        <v>3242</v>
      </c>
      <c r="H1" s="651" t="s">
        <v>3243</v>
      </c>
      <c r="I1" s="651" t="s">
        <v>3327</v>
      </c>
      <c r="J1" s="651" t="s">
        <v>3244</v>
      </c>
      <c r="K1" s="651" t="s">
        <v>3245</v>
      </c>
      <c r="L1" s="651" t="s">
        <v>3246</v>
      </c>
      <c r="M1" s="651" t="s">
        <v>3328</v>
      </c>
      <c r="N1" s="651" t="s">
        <v>3329</v>
      </c>
      <c r="O1" s="658" t="s">
        <v>3247</v>
      </c>
      <c r="P1" s="651" t="s">
        <v>3248</v>
      </c>
      <c r="Q1" s="651" t="s">
        <v>3249</v>
      </c>
      <c r="R1" s="651" t="s">
        <v>3250</v>
      </c>
      <c r="S1" s="651" t="s">
        <v>3251</v>
      </c>
      <c r="T1" s="651" t="s">
        <v>3252</v>
      </c>
      <c r="U1" s="651" t="s">
        <v>3253</v>
      </c>
      <c r="V1" s="651" t="s">
        <v>3254</v>
      </c>
      <c r="W1" s="651" t="s">
        <v>3326</v>
      </c>
      <c r="X1" s="651" t="s">
        <v>3283</v>
      </c>
      <c r="Y1" s="651" t="s">
        <v>3410</v>
      </c>
      <c r="Z1" s="651" t="s">
        <v>3402</v>
      </c>
      <c r="AA1" s="651" t="s">
        <v>3403</v>
      </c>
      <c r="AB1" s="651" t="s">
        <v>3409</v>
      </c>
      <c r="AC1" s="651" t="s">
        <v>3422</v>
      </c>
      <c r="AD1" s="651" t="s">
        <v>3406</v>
      </c>
      <c r="AE1" s="651" t="s">
        <v>3332</v>
      </c>
      <c r="AF1" s="651" t="s">
        <v>3333</v>
      </c>
      <c r="AG1" s="651" t="s">
        <v>3338</v>
      </c>
      <c r="AH1" s="651" t="s">
        <v>3334</v>
      </c>
      <c r="AI1" s="657" t="s">
        <v>3423</v>
      </c>
      <c r="AJ1" s="657" t="s">
        <v>3301</v>
      </c>
      <c r="AK1" s="657" t="s">
        <v>3302</v>
      </c>
      <c r="AL1" s="652" t="s">
        <v>3353</v>
      </c>
      <c r="AM1" s="654" t="s">
        <v>77</v>
      </c>
      <c r="AN1" s="654" t="s">
        <v>3429</v>
      </c>
      <c r="AO1" s="654" t="s">
        <v>79</v>
      </c>
      <c r="AP1" s="654" t="s">
        <v>3345</v>
      </c>
      <c r="AQ1" s="654" t="s">
        <v>3346</v>
      </c>
      <c r="AR1" s="655" t="s">
        <v>82</v>
      </c>
      <c r="AS1" s="654" t="s">
        <v>83</v>
      </c>
      <c r="AT1" s="653" t="s">
        <v>84</v>
      </c>
      <c r="AU1" s="652" t="s">
        <v>85</v>
      </c>
      <c r="AV1" s="651" t="s">
        <v>3390</v>
      </c>
      <c r="AW1" s="651" t="s">
        <v>3376</v>
      </c>
      <c r="AX1" s="651" t="s">
        <v>24</v>
      </c>
      <c r="AY1" s="651" t="s">
        <v>25</v>
      </c>
    </row>
    <row r="2" spans="1:51">
      <c r="A2" s="558" t="s">
        <v>3273</v>
      </c>
      <c r="B2" s="615">
        <v>13</v>
      </c>
      <c r="C2" s="615" t="s">
        <v>3401</v>
      </c>
      <c r="D2" s="667" t="s">
        <v>1423</v>
      </c>
      <c r="E2" s="668">
        <v>40607</v>
      </c>
      <c r="F2" s="628">
        <v>40666</v>
      </c>
      <c r="G2" s="667">
        <v>1</v>
      </c>
      <c r="H2" s="667"/>
      <c r="I2" s="667"/>
      <c r="J2" s="667"/>
      <c r="K2" s="667">
        <v>1</v>
      </c>
      <c r="L2" s="667">
        <v>174</v>
      </c>
      <c r="M2" s="667">
        <v>81</v>
      </c>
      <c r="N2" s="667">
        <v>212</v>
      </c>
      <c r="O2" s="669">
        <v>725</v>
      </c>
      <c r="P2" s="667"/>
      <c r="Q2" s="667">
        <v>1</v>
      </c>
      <c r="R2" s="667"/>
      <c r="S2" s="667">
        <v>1</v>
      </c>
      <c r="T2" s="667"/>
      <c r="U2" s="667">
        <v>1</v>
      </c>
      <c r="V2" s="667"/>
      <c r="W2" s="667"/>
      <c r="X2" s="667">
        <v>1</v>
      </c>
      <c r="Y2" s="667">
        <v>1</v>
      </c>
      <c r="Z2" s="667">
        <v>1</v>
      </c>
      <c r="AA2" s="667"/>
      <c r="AB2" s="667">
        <v>1</v>
      </c>
      <c r="AC2" s="667"/>
      <c r="AD2" s="615" t="s">
        <v>3412</v>
      </c>
      <c r="AE2" s="670">
        <v>1</v>
      </c>
      <c r="AF2" s="667"/>
      <c r="AG2" s="667">
        <v>1</v>
      </c>
      <c r="AH2" s="667">
        <v>1</v>
      </c>
      <c r="AI2" s="671"/>
      <c r="AM2" s="672">
        <v>3401</v>
      </c>
      <c r="AN2" s="470" t="e">
        <f ca="1">cellcOLOR(AM2)</f>
        <v>#NAME?</v>
      </c>
      <c r="AW2" s="670" t="s">
        <v>1424</v>
      </c>
      <c r="AX2" s="670">
        <v>1</v>
      </c>
      <c r="AY2" s="670"/>
    </row>
    <row r="3" spans="1:51">
      <c r="A3" s="558" t="s">
        <v>3273</v>
      </c>
      <c r="B3" s="615">
        <v>13</v>
      </c>
      <c r="C3" s="615" t="s">
        <v>3401</v>
      </c>
      <c r="D3" s="667" t="s">
        <v>1425</v>
      </c>
      <c r="E3" s="668">
        <v>40607</v>
      </c>
      <c r="F3" s="628">
        <v>40666</v>
      </c>
      <c r="G3" s="667">
        <v>1</v>
      </c>
      <c r="H3" s="667"/>
      <c r="I3" s="667"/>
      <c r="J3" s="667"/>
      <c r="K3" s="667">
        <v>1</v>
      </c>
      <c r="L3" s="667">
        <v>177</v>
      </c>
      <c r="M3" s="667">
        <v>79</v>
      </c>
      <c r="N3" s="667">
        <v>220</v>
      </c>
      <c r="O3" s="669">
        <v>833</v>
      </c>
      <c r="P3" s="667"/>
      <c r="Q3" s="667">
        <v>1</v>
      </c>
      <c r="R3" s="667"/>
      <c r="S3" s="667">
        <v>1</v>
      </c>
      <c r="T3" s="667"/>
      <c r="U3" s="667">
        <v>1</v>
      </c>
      <c r="V3" s="667"/>
      <c r="W3" s="667">
        <v>1</v>
      </c>
      <c r="X3" s="667"/>
      <c r="Y3" s="667">
        <v>1</v>
      </c>
      <c r="Z3" s="667">
        <v>1</v>
      </c>
      <c r="AA3" s="667"/>
      <c r="AB3" s="667">
        <v>1</v>
      </c>
      <c r="AC3" s="667"/>
      <c r="AD3" s="615" t="s">
        <v>3412</v>
      </c>
      <c r="AE3" s="670">
        <v>1</v>
      </c>
      <c r="AF3" s="667">
        <v>1</v>
      </c>
      <c r="AG3" s="667"/>
      <c r="AH3" s="667">
        <v>1</v>
      </c>
      <c r="AI3" s="671"/>
      <c r="AM3" s="660">
        <v>112</v>
      </c>
      <c r="AN3" s="470" t="e">
        <f t="shared" ref="AN3:AN66" ca="1" si="0">cellcOLOR(AM3)</f>
        <v>#NAME?</v>
      </c>
      <c r="AW3" s="670" t="s">
        <v>1426</v>
      </c>
      <c r="AX3" s="670">
        <v>1</v>
      </c>
      <c r="AY3" s="670"/>
    </row>
    <row r="4" spans="1:51">
      <c r="A4" s="558" t="s">
        <v>3273</v>
      </c>
      <c r="B4" s="615">
        <v>13</v>
      </c>
      <c r="C4" s="615" t="s">
        <v>3401</v>
      </c>
      <c r="D4" s="667" t="s">
        <v>1427</v>
      </c>
      <c r="E4" s="668">
        <v>40607</v>
      </c>
      <c r="F4" s="628">
        <v>40666</v>
      </c>
      <c r="G4" s="667">
        <v>1</v>
      </c>
      <c r="H4" s="667"/>
      <c r="I4" s="667"/>
      <c r="J4" s="667"/>
      <c r="K4" s="667">
        <v>1</v>
      </c>
      <c r="L4" s="667">
        <v>168</v>
      </c>
      <c r="M4" s="667">
        <v>81</v>
      </c>
      <c r="N4" s="667">
        <v>216</v>
      </c>
      <c r="O4" s="669">
        <v>622</v>
      </c>
      <c r="P4" s="667"/>
      <c r="Q4" s="667">
        <v>1</v>
      </c>
      <c r="R4" s="667"/>
      <c r="S4" s="667">
        <v>1</v>
      </c>
      <c r="T4" s="667"/>
      <c r="U4" s="667">
        <v>1</v>
      </c>
      <c r="V4" s="667"/>
      <c r="W4" s="667">
        <v>1</v>
      </c>
      <c r="X4" s="667"/>
      <c r="Y4" s="667">
        <v>1</v>
      </c>
      <c r="Z4" s="667"/>
      <c r="AA4" s="667">
        <v>1</v>
      </c>
      <c r="AB4" s="667">
        <v>1</v>
      </c>
      <c r="AC4" s="667"/>
      <c r="AD4" s="615" t="s">
        <v>3412</v>
      </c>
      <c r="AE4" s="670">
        <v>1</v>
      </c>
      <c r="AF4" s="667"/>
      <c r="AG4" s="667">
        <v>1</v>
      </c>
      <c r="AH4" s="667">
        <v>1</v>
      </c>
      <c r="AI4" s="671"/>
      <c r="AM4" s="660">
        <v>87.5</v>
      </c>
      <c r="AN4" s="470" t="e">
        <f t="shared" ca="1" si="0"/>
        <v>#NAME?</v>
      </c>
      <c r="AW4" s="670" t="s">
        <v>1428</v>
      </c>
      <c r="AX4" s="670">
        <v>1</v>
      </c>
      <c r="AY4" s="670"/>
    </row>
    <row r="5" spans="1:51">
      <c r="A5" s="558" t="s">
        <v>3273</v>
      </c>
      <c r="B5" s="615">
        <v>13</v>
      </c>
      <c r="C5" s="615" t="s">
        <v>3401</v>
      </c>
      <c r="D5" s="667" t="s">
        <v>1429</v>
      </c>
      <c r="E5" s="668">
        <v>40607</v>
      </c>
      <c r="F5" s="628">
        <v>40666</v>
      </c>
      <c r="G5" s="667">
        <v>1</v>
      </c>
      <c r="H5" s="667"/>
      <c r="I5" s="667"/>
      <c r="J5" s="667"/>
      <c r="K5" s="667">
        <v>1</v>
      </c>
      <c r="L5" s="667">
        <v>166</v>
      </c>
      <c r="M5" s="667">
        <v>73</v>
      </c>
      <c r="N5" s="667">
        <v>215</v>
      </c>
      <c r="O5" s="669">
        <v>477</v>
      </c>
      <c r="P5" s="667"/>
      <c r="Q5" s="667">
        <v>1</v>
      </c>
      <c r="R5" s="667"/>
      <c r="S5" s="667">
        <v>1</v>
      </c>
      <c r="T5" s="667"/>
      <c r="U5" s="667">
        <v>1</v>
      </c>
      <c r="V5" s="667"/>
      <c r="W5" s="667">
        <v>1</v>
      </c>
      <c r="X5" s="667"/>
      <c r="Y5" s="667">
        <v>1</v>
      </c>
      <c r="Z5" s="667"/>
      <c r="AA5" s="667">
        <v>1</v>
      </c>
      <c r="AB5" s="667">
        <v>1</v>
      </c>
      <c r="AC5" s="667"/>
      <c r="AD5" s="615" t="s">
        <v>3412</v>
      </c>
      <c r="AE5" s="670">
        <v>1</v>
      </c>
      <c r="AF5" s="667"/>
      <c r="AG5" s="667">
        <v>1</v>
      </c>
      <c r="AH5" s="667">
        <v>1</v>
      </c>
      <c r="AI5" s="671"/>
      <c r="AM5" s="261">
        <v>5852.5</v>
      </c>
      <c r="AN5" s="470" t="e">
        <f t="shared" ca="1" si="0"/>
        <v>#NAME?</v>
      </c>
      <c r="AW5" s="670" t="s">
        <v>1430</v>
      </c>
      <c r="AX5" s="670"/>
      <c r="AY5" s="670"/>
    </row>
    <row r="6" spans="1:51">
      <c r="A6" s="558" t="s">
        <v>3273</v>
      </c>
      <c r="B6" s="615">
        <v>13</v>
      </c>
      <c r="C6" s="615" t="s">
        <v>3401</v>
      </c>
      <c r="D6" s="667" t="s">
        <v>1431</v>
      </c>
      <c r="E6" s="668">
        <v>40607</v>
      </c>
      <c r="F6" s="628">
        <v>40666</v>
      </c>
      <c r="G6" s="667"/>
      <c r="H6" s="667">
        <v>1</v>
      </c>
      <c r="I6" s="667"/>
      <c r="J6" s="667"/>
      <c r="K6" s="667">
        <v>1</v>
      </c>
      <c r="L6" s="667">
        <v>170</v>
      </c>
      <c r="M6" s="667">
        <v>74</v>
      </c>
      <c r="N6" s="667">
        <v>215</v>
      </c>
      <c r="O6" s="669">
        <v>533</v>
      </c>
      <c r="P6" s="667"/>
      <c r="Q6" s="667">
        <v>1</v>
      </c>
      <c r="R6" s="667">
        <v>1</v>
      </c>
      <c r="S6" s="673"/>
      <c r="T6" s="667">
        <v>1</v>
      </c>
      <c r="U6" s="667"/>
      <c r="V6" s="667"/>
      <c r="W6" s="667">
        <v>1</v>
      </c>
      <c r="X6" s="667"/>
      <c r="Y6" s="667">
        <v>1</v>
      </c>
      <c r="Z6" s="667"/>
      <c r="AA6" s="667">
        <v>1</v>
      </c>
      <c r="AB6" s="667">
        <v>1</v>
      </c>
      <c r="AC6" s="667"/>
      <c r="AD6" s="615" t="s">
        <v>3412</v>
      </c>
      <c r="AE6" s="670">
        <v>1</v>
      </c>
      <c r="AF6" s="667"/>
      <c r="AG6" s="667">
        <v>1</v>
      </c>
      <c r="AH6" s="667">
        <v>1</v>
      </c>
      <c r="AI6" s="671"/>
      <c r="AM6" s="660">
        <v>293.5</v>
      </c>
      <c r="AN6" s="470" t="e">
        <f t="shared" ca="1" si="0"/>
        <v>#NAME?</v>
      </c>
      <c r="AW6" s="670" t="s">
        <v>1432</v>
      </c>
      <c r="AX6" s="670">
        <v>4</v>
      </c>
      <c r="AY6" s="670"/>
    </row>
    <row r="7" spans="1:51">
      <c r="A7" s="558" t="s">
        <v>3273</v>
      </c>
      <c r="B7" s="615">
        <v>13</v>
      </c>
      <c r="C7" s="615" t="s">
        <v>3401</v>
      </c>
      <c r="D7" s="667" t="s">
        <v>1433</v>
      </c>
      <c r="E7" s="674">
        <v>40607</v>
      </c>
      <c r="F7" s="628">
        <v>40666</v>
      </c>
      <c r="G7" s="675">
        <v>1</v>
      </c>
      <c r="H7" s="675"/>
      <c r="I7" s="675">
        <v>1</v>
      </c>
      <c r="J7" s="675"/>
      <c r="K7" s="675"/>
      <c r="L7" s="675">
        <v>124</v>
      </c>
      <c r="M7" s="675">
        <v>51</v>
      </c>
      <c r="N7" s="675">
        <v>126</v>
      </c>
      <c r="O7" s="676">
        <v>165</v>
      </c>
      <c r="P7" s="675"/>
      <c r="Q7" s="675">
        <v>1</v>
      </c>
      <c r="R7" s="675"/>
      <c r="S7" s="677">
        <v>1</v>
      </c>
      <c r="T7" s="675"/>
      <c r="U7" s="675">
        <v>1</v>
      </c>
      <c r="V7" s="675"/>
      <c r="W7" s="675">
        <v>1</v>
      </c>
      <c r="X7" s="675"/>
      <c r="Y7" s="675">
        <v>1</v>
      </c>
      <c r="Z7" s="675">
        <v>1</v>
      </c>
      <c r="AA7" s="675"/>
      <c r="AB7" s="675">
        <v>1</v>
      </c>
      <c r="AC7" s="675"/>
      <c r="AD7" s="615" t="s">
        <v>3412</v>
      </c>
      <c r="AE7" s="678">
        <v>1</v>
      </c>
      <c r="AF7" s="675">
        <v>1</v>
      </c>
      <c r="AG7" s="675"/>
      <c r="AH7" s="675">
        <v>1</v>
      </c>
      <c r="AI7" s="679"/>
      <c r="AM7" s="261">
        <v>2647.5</v>
      </c>
      <c r="AN7" s="470" t="e">
        <f t="shared" ca="1" si="0"/>
        <v>#NAME?</v>
      </c>
      <c r="AW7" s="678" t="s">
        <v>1434</v>
      </c>
      <c r="AX7" s="678"/>
      <c r="AY7" s="678"/>
    </row>
    <row r="8" spans="1:51">
      <c r="A8" s="558" t="s">
        <v>3273</v>
      </c>
      <c r="B8" s="615">
        <v>13</v>
      </c>
      <c r="C8" s="615" t="s">
        <v>3401</v>
      </c>
      <c r="D8" s="667" t="s">
        <v>1435</v>
      </c>
      <c r="E8" s="674">
        <v>40607</v>
      </c>
      <c r="F8" s="628">
        <v>40666</v>
      </c>
      <c r="G8" s="675">
        <v>1</v>
      </c>
      <c r="H8" s="675"/>
      <c r="I8" s="675"/>
      <c r="J8" s="675"/>
      <c r="K8" s="675">
        <v>1</v>
      </c>
      <c r="L8" s="675">
        <v>165</v>
      </c>
      <c r="M8" s="675">
        <v>83</v>
      </c>
      <c r="N8" s="675">
        <v>215</v>
      </c>
      <c r="O8" s="676">
        <v>698</v>
      </c>
      <c r="P8" s="675"/>
      <c r="Q8" s="675">
        <v>1</v>
      </c>
      <c r="R8" s="675"/>
      <c r="S8" s="677">
        <v>1</v>
      </c>
      <c r="T8" s="675"/>
      <c r="U8" s="675">
        <v>1</v>
      </c>
      <c r="V8" s="675"/>
      <c r="W8" s="675"/>
      <c r="X8" s="675">
        <v>1</v>
      </c>
      <c r="Y8" s="675">
        <v>1</v>
      </c>
      <c r="Z8" s="675">
        <v>1</v>
      </c>
      <c r="AA8" s="675"/>
      <c r="AB8" s="675">
        <v>1</v>
      </c>
      <c r="AC8" s="675"/>
      <c r="AD8" s="615" t="s">
        <v>3412</v>
      </c>
      <c r="AE8" s="678">
        <v>1</v>
      </c>
      <c r="AF8" s="675">
        <v>1</v>
      </c>
      <c r="AG8" s="675"/>
      <c r="AH8" s="675">
        <v>1</v>
      </c>
      <c r="AI8" s="679"/>
      <c r="AM8" s="660">
        <v>586</v>
      </c>
      <c r="AN8" s="470" t="e">
        <f t="shared" ca="1" si="0"/>
        <v>#NAME?</v>
      </c>
      <c r="AW8" s="678" t="s">
        <v>1436</v>
      </c>
      <c r="AX8" s="678">
        <v>2</v>
      </c>
      <c r="AY8" s="678"/>
    </row>
    <row r="9" spans="1:51">
      <c r="A9" s="558" t="s">
        <v>3273</v>
      </c>
      <c r="B9" s="615">
        <v>13</v>
      </c>
      <c r="C9" s="615" t="s">
        <v>3401</v>
      </c>
      <c r="D9" s="667" t="s">
        <v>1437</v>
      </c>
      <c r="E9" s="674">
        <v>40607</v>
      </c>
      <c r="F9" s="628">
        <v>40666</v>
      </c>
      <c r="G9" s="675"/>
      <c r="H9" s="675">
        <v>1</v>
      </c>
      <c r="I9" s="675"/>
      <c r="J9" s="675"/>
      <c r="K9" s="675">
        <v>1</v>
      </c>
      <c r="L9" s="675">
        <v>164</v>
      </c>
      <c r="M9" s="675">
        <v>78</v>
      </c>
      <c r="N9" s="675">
        <v>216</v>
      </c>
      <c r="O9" s="676">
        <v>591</v>
      </c>
      <c r="P9" s="675"/>
      <c r="Q9" s="675">
        <v>1</v>
      </c>
      <c r="R9" s="675">
        <v>1</v>
      </c>
      <c r="S9" s="680"/>
      <c r="T9" s="675">
        <v>1</v>
      </c>
      <c r="U9" s="675"/>
      <c r="V9" s="675"/>
      <c r="W9" s="675">
        <v>1</v>
      </c>
      <c r="X9" s="675"/>
      <c r="Y9" s="675">
        <v>1</v>
      </c>
      <c r="Z9" s="675"/>
      <c r="AA9" s="675">
        <v>1</v>
      </c>
      <c r="AB9" s="675">
        <v>1</v>
      </c>
      <c r="AC9" s="675"/>
      <c r="AD9" s="615" t="s">
        <v>3412</v>
      </c>
      <c r="AE9" s="678">
        <v>1</v>
      </c>
      <c r="AF9" s="675"/>
      <c r="AG9" s="675">
        <v>1</v>
      </c>
      <c r="AH9" s="675">
        <v>1</v>
      </c>
      <c r="AI9" s="679"/>
      <c r="AM9" s="261">
        <v>9531.5</v>
      </c>
      <c r="AN9" s="470" t="e">
        <f t="shared" ca="1" si="0"/>
        <v>#NAME?</v>
      </c>
      <c r="AW9" s="678" t="s">
        <v>1438</v>
      </c>
      <c r="AX9" s="678">
        <v>2</v>
      </c>
      <c r="AY9" s="678"/>
    </row>
    <row r="10" spans="1:51">
      <c r="A10" s="558" t="s">
        <v>3273</v>
      </c>
      <c r="B10" s="615">
        <v>13</v>
      </c>
      <c r="C10" s="615" t="s">
        <v>3401</v>
      </c>
      <c r="D10" s="667" t="s">
        <v>1439</v>
      </c>
      <c r="E10" s="674">
        <v>40607</v>
      </c>
      <c r="F10" s="628">
        <v>40666</v>
      </c>
      <c r="G10" s="675">
        <v>1</v>
      </c>
      <c r="H10" s="675"/>
      <c r="I10" s="675">
        <v>1</v>
      </c>
      <c r="J10" s="675"/>
      <c r="K10" s="675"/>
      <c r="L10" s="675">
        <v>109</v>
      </c>
      <c r="M10" s="675">
        <v>53</v>
      </c>
      <c r="N10" s="675">
        <v>120</v>
      </c>
      <c r="O10" s="676">
        <v>144</v>
      </c>
      <c r="P10" s="675"/>
      <c r="Q10" s="675">
        <v>1</v>
      </c>
      <c r="R10" s="675"/>
      <c r="S10" s="677">
        <v>1</v>
      </c>
      <c r="T10" s="675"/>
      <c r="U10" s="675">
        <v>1</v>
      </c>
      <c r="V10" s="675"/>
      <c r="W10" s="675">
        <v>1</v>
      </c>
      <c r="X10" s="675"/>
      <c r="Y10" s="675">
        <v>1</v>
      </c>
      <c r="Z10" s="675">
        <v>1</v>
      </c>
      <c r="AA10" s="675"/>
      <c r="AB10" s="675">
        <v>1</v>
      </c>
      <c r="AC10" s="675"/>
      <c r="AD10" s="615" t="s">
        <v>3412</v>
      </c>
      <c r="AE10" s="678">
        <v>1</v>
      </c>
      <c r="AF10" s="675">
        <v>1</v>
      </c>
      <c r="AG10" s="675"/>
      <c r="AH10" s="675">
        <v>1</v>
      </c>
      <c r="AI10" s="679"/>
      <c r="AM10" s="330">
        <v>13166</v>
      </c>
      <c r="AN10" s="470" t="e">
        <f t="shared" ca="1" si="0"/>
        <v>#NAME?</v>
      </c>
      <c r="AW10" s="678" t="s">
        <v>1440</v>
      </c>
      <c r="AX10" s="678">
        <v>1</v>
      </c>
      <c r="AY10" s="678"/>
    </row>
    <row r="11" spans="1:51">
      <c r="A11" s="558" t="s">
        <v>3273</v>
      </c>
      <c r="B11" s="615">
        <v>13</v>
      </c>
      <c r="C11" s="615" t="s">
        <v>3401</v>
      </c>
      <c r="D11" s="667" t="s">
        <v>1441</v>
      </c>
      <c r="E11" s="674">
        <v>40607</v>
      </c>
      <c r="F11" s="628">
        <v>40666</v>
      </c>
      <c r="G11" s="675">
        <v>1</v>
      </c>
      <c r="H11" s="675"/>
      <c r="I11" s="675"/>
      <c r="J11" s="675"/>
      <c r="K11" s="675">
        <v>1</v>
      </c>
      <c r="L11" s="675">
        <v>166</v>
      </c>
      <c r="M11" s="675">
        <v>84</v>
      </c>
      <c r="N11" s="675">
        <v>215</v>
      </c>
      <c r="O11" s="676">
        <v>709</v>
      </c>
      <c r="P11" s="675"/>
      <c r="Q11" s="675">
        <v>1</v>
      </c>
      <c r="R11" s="675"/>
      <c r="S11" s="677">
        <v>1</v>
      </c>
      <c r="T11" s="675"/>
      <c r="U11" s="675">
        <v>1</v>
      </c>
      <c r="V11" s="675"/>
      <c r="W11" s="675"/>
      <c r="X11" s="675">
        <v>1</v>
      </c>
      <c r="Y11" s="675">
        <v>1</v>
      </c>
      <c r="Z11" s="675"/>
      <c r="AA11" s="675">
        <v>1</v>
      </c>
      <c r="AB11" s="675">
        <v>1</v>
      </c>
      <c r="AC11" s="675"/>
      <c r="AD11" s="615" t="s">
        <v>3412</v>
      </c>
      <c r="AE11" s="678">
        <v>1</v>
      </c>
      <c r="AF11" s="675"/>
      <c r="AG11" s="675">
        <v>1</v>
      </c>
      <c r="AH11" s="675">
        <v>1</v>
      </c>
      <c r="AI11" s="679"/>
      <c r="AM11" s="660">
        <v>459</v>
      </c>
      <c r="AN11" s="470" t="e">
        <f t="shared" ca="1" si="0"/>
        <v>#NAME?</v>
      </c>
      <c r="AW11" s="678" t="s">
        <v>1442</v>
      </c>
      <c r="AX11" s="678"/>
      <c r="AY11" s="678" t="s">
        <v>1443</v>
      </c>
    </row>
    <row r="12" spans="1:51">
      <c r="A12" s="558" t="s">
        <v>3273</v>
      </c>
      <c r="B12" s="615">
        <v>13</v>
      </c>
      <c r="C12" s="615" t="s">
        <v>3401</v>
      </c>
      <c r="D12" s="667" t="s">
        <v>1444</v>
      </c>
      <c r="E12" s="674">
        <v>40638</v>
      </c>
      <c r="F12" s="628">
        <v>40667</v>
      </c>
      <c r="G12" s="675">
        <v>1</v>
      </c>
      <c r="H12" s="675"/>
      <c r="I12" s="675"/>
      <c r="J12" s="675"/>
      <c r="K12" s="675">
        <v>1</v>
      </c>
      <c r="L12" s="675">
        <v>175</v>
      </c>
      <c r="M12" s="675">
        <v>81</v>
      </c>
      <c r="N12" s="675">
        <v>215</v>
      </c>
      <c r="O12" s="676">
        <v>812</v>
      </c>
      <c r="P12" s="675"/>
      <c r="Q12" s="675">
        <v>1</v>
      </c>
      <c r="R12" s="675"/>
      <c r="S12" s="677">
        <v>1</v>
      </c>
      <c r="T12" s="675"/>
      <c r="U12" s="675">
        <v>1</v>
      </c>
      <c r="V12" s="675"/>
      <c r="W12" s="675"/>
      <c r="X12" s="675">
        <v>1</v>
      </c>
      <c r="Y12" s="675">
        <v>1</v>
      </c>
      <c r="Z12" s="675">
        <v>1</v>
      </c>
      <c r="AA12" s="675"/>
      <c r="AB12" s="675">
        <v>1</v>
      </c>
      <c r="AC12" s="675"/>
      <c r="AD12" s="615" t="s">
        <v>3412</v>
      </c>
      <c r="AE12" s="678">
        <v>1</v>
      </c>
      <c r="AF12" s="675">
        <v>1</v>
      </c>
      <c r="AG12" s="675"/>
      <c r="AH12" s="675">
        <v>1</v>
      </c>
      <c r="AI12" s="679"/>
      <c r="AM12" s="261">
        <v>4366.5</v>
      </c>
      <c r="AN12" s="470" t="e">
        <f t="shared" ca="1" si="0"/>
        <v>#NAME?</v>
      </c>
      <c r="AW12" s="678" t="s">
        <v>1445</v>
      </c>
      <c r="AX12" s="678">
        <v>1</v>
      </c>
      <c r="AY12" s="678"/>
    </row>
    <row r="13" spans="1:51">
      <c r="A13" s="558" t="s">
        <v>3273</v>
      </c>
      <c r="B13" s="615">
        <v>13</v>
      </c>
      <c r="C13" s="615" t="s">
        <v>3401</v>
      </c>
      <c r="D13" s="667" t="s">
        <v>1446</v>
      </c>
      <c r="E13" s="674">
        <v>40638</v>
      </c>
      <c r="F13" s="628">
        <v>40667</v>
      </c>
      <c r="G13" s="675"/>
      <c r="H13" s="675">
        <v>1</v>
      </c>
      <c r="I13" s="675"/>
      <c r="J13" s="675">
        <v>1</v>
      </c>
      <c r="K13" s="675"/>
      <c r="L13" s="675">
        <v>152</v>
      </c>
      <c r="M13" s="675">
        <v>73</v>
      </c>
      <c r="N13" s="675">
        <v>180</v>
      </c>
      <c r="O13" s="676">
        <v>433</v>
      </c>
      <c r="P13" s="675"/>
      <c r="Q13" s="675">
        <v>1</v>
      </c>
      <c r="R13" s="675"/>
      <c r="S13" s="677">
        <v>1</v>
      </c>
      <c r="T13" s="675"/>
      <c r="U13" s="675">
        <v>1</v>
      </c>
      <c r="V13" s="675"/>
      <c r="W13" s="675">
        <v>1</v>
      </c>
      <c r="X13" s="675"/>
      <c r="Y13" s="675">
        <v>1</v>
      </c>
      <c r="Z13" s="675"/>
      <c r="AA13" s="675">
        <v>1</v>
      </c>
      <c r="AB13" s="675">
        <v>1</v>
      </c>
      <c r="AC13" s="675"/>
      <c r="AD13" s="615" t="s">
        <v>3412</v>
      </c>
      <c r="AE13" s="678">
        <v>1</v>
      </c>
      <c r="AF13" s="675"/>
      <c r="AG13" s="675">
        <v>1</v>
      </c>
      <c r="AH13" s="675">
        <v>1</v>
      </c>
      <c r="AI13" s="679"/>
      <c r="AM13" s="660">
        <v>206</v>
      </c>
      <c r="AN13" s="470" t="e">
        <f t="shared" ca="1" si="0"/>
        <v>#NAME?</v>
      </c>
      <c r="AW13" s="678" t="s">
        <v>1447</v>
      </c>
      <c r="AX13" s="678">
        <v>2</v>
      </c>
      <c r="AY13" s="678"/>
    </row>
    <row r="14" spans="1:51">
      <c r="A14" s="558" t="s">
        <v>3273</v>
      </c>
      <c r="B14" s="615">
        <v>13</v>
      </c>
      <c r="C14" s="615" t="s">
        <v>3401</v>
      </c>
      <c r="D14" s="667" t="s">
        <v>1448</v>
      </c>
      <c r="E14" s="674">
        <v>40638</v>
      </c>
      <c r="F14" s="628">
        <v>40667</v>
      </c>
      <c r="G14" s="675">
        <v>1</v>
      </c>
      <c r="H14" s="675"/>
      <c r="I14" s="675"/>
      <c r="J14" s="675">
        <v>1</v>
      </c>
      <c r="K14" s="675"/>
      <c r="L14" s="675">
        <v>160</v>
      </c>
      <c r="M14" s="675">
        <v>72</v>
      </c>
      <c r="N14" s="675">
        <v>180</v>
      </c>
      <c r="O14" s="676">
        <v>502</v>
      </c>
      <c r="P14" s="675"/>
      <c r="Q14" s="675">
        <v>1</v>
      </c>
      <c r="R14" s="675"/>
      <c r="S14" s="677">
        <v>1</v>
      </c>
      <c r="T14" s="675"/>
      <c r="U14" s="675">
        <v>1</v>
      </c>
      <c r="V14" s="675"/>
      <c r="W14" s="675">
        <v>1</v>
      </c>
      <c r="X14" s="675"/>
      <c r="Y14" s="675">
        <v>1</v>
      </c>
      <c r="Z14" s="675"/>
      <c r="AA14" s="675">
        <v>1</v>
      </c>
      <c r="AB14" s="675">
        <v>1</v>
      </c>
      <c r="AC14" s="675"/>
      <c r="AD14" s="615" t="s">
        <v>3412</v>
      </c>
      <c r="AE14" s="678">
        <v>1</v>
      </c>
      <c r="AF14" s="675"/>
      <c r="AG14" s="675">
        <v>1</v>
      </c>
      <c r="AH14" s="675">
        <v>1</v>
      </c>
      <c r="AI14" s="679"/>
      <c r="AM14" s="660">
        <v>182</v>
      </c>
      <c r="AN14" s="470" t="e">
        <f t="shared" ca="1" si="0"/>
        <v>#NAME?</v>
      </c>
      <c r="AW14" s="678" t="s">
        <v>1449</v>
      </c>
      <c r="AX14" s="678"/>
      <c r="AY14" s="678"/>
    </row>
    <row r="15" spans="1:51">
      <c r="A15" s="558" t="s">
        <v>3273</v>
      </c>
      <c r="B15" s="615">
        <v>13</v>
      </c>
      <c r="C15" s="615" t="s">
        <v>3401</v>
      </c>
      <c r="D15" s="667" t="s">
        <v>1450</v>
      </c>
      <c r="E15" s="674">
        <v>40638</v>
      </c>
      <c r="F15" s="628">
        <v>40667</v>
      </c>
      <c r="G15" s="675">
        <v>1</v>
      </c>
      <c r="H15" s="675"/>
      <c r="I15" s="675"/>
      <c r="J15" s="675"/>
      <c r="K15" s="675">
        <v>1</v>
      </c>
      <c r="L15" s="675">
        <v>170</v>
      </c>
      <c r="M15" s="675">
        <v>75</v>
      </c>
      <c r="N15" s="675">
        <v>220</v>
      </c>
      <c r="O15" s="676">
        <v>804</v>
      </c>
      <c r="P15" s="675"/>
      <c r="Q15" s="675">
        <v>1</v>
      </c>
      <c r="R15" s="675"/>
      <c r="S15" s="677">
        <v>1</v>
      </c>
      <c r="T15" s="675"/>
      <c r="U15" s="675">
        <v>1</v>
      </c>
      <c r="V15" s="675"/>
      <c r="W15" s="675"/>
      <c r="X15" s="675">
        <v>1</v>
      </c>
      <c r="Y15" s="675">
        <v>1</v>
      </c>
      <c r="Z15" s="675">
        <v>1</v>
      </c>
      <c r="AA15" s="675"/>
      <c r="AB15" s="675">
        <v>1</v>
      </c>
      <c r="AC15" s="675"/>
      <c r="AD15" s="615" t="s">
        <v>3412</v>
      </c>
      <c r="AE15" s="678">
        <v>1</v>
      </c>
      <c r="AF15" s="675">
        <v>1</v>
      </c>
      <c r="AG15" s="675"/>
      <c r="AH15" s="675">
        <v>1</v>
      </c>
      <c r="AI15" s="679"/>
      <c r="AM15" s="261">
        <v>4093</v>
      </c>
      <c r="AN15" s="470" t="e">
        <f t="shared" ca="1" si="0"/>
        <v>#NAME?</v>
      </c>
      <c r="AW15" s="678" t="s">
        <v>1451</v>
      </c>
      <c r="AX15" s="678">
        <v>3</v>
      </c>
      <c r="AY15" s="678" t="s">
        <v>1443</v>
      </c>
    </row>
    <row r="16" spans="1:51">
      <c r="A16" s="558" t="s">
        <v>3273</v>
      </c>
      <c r="B16" s="615">
        <v>13</v>
      </c>
      <c r="C16" s="615" t="s">
        <v>3401</v>
      </c>
      <c r="D16" s="667" t="s">
        <v>1452</v>
      </c>
      <c r="E16" s="681">
        <v>40638</v>
      </c>
      <c r="F16" s="628">
        <v>40667</v>
      </c>
      <c r="G16" s="682"/>
      <c r="H16" s="682">
        <v>1</v>
      </c>
      <c r="I16" s="682"/>
      <c r="J16" s="682"/>
      <c r="K16" s="682">
        <v>1</v>
      </c>
      <c r="L16" s="682">
        <v>66</v>
      </c>
      <c r="M16" s="682">
        <v>30.6</v>
      </c>
      <c r="N16" s="682">
        <v>68</v>
      </c>
      <c r="O16" s="683"/>
      <c r="P16" s="682"/>
      <c r="Q16" s="682">
        <v>1</v>
      </c>
      <c r="R16" s="682">
        <v>1</v>
      </c>
      <c r="S16" s="684"/>
      <c r="T16" s="682">
        <v>1</v>
      </c>
      <c r="U16" s="682"/>
      <c r="V16" s="682"/>
      <c r="W16" s="682">
        <v>1</v>
      </c>
      <c r="X16" s="682"/>
      <c r="Y16" s="682">
        <v>1</v>
      </c>
      <c r="Z16" s="682">
        <v>1</v>
      </c>
      <c r="AA16" s="682"/>
      <c r="AB16" s="682">
        <v>1</v>
      </c>
      <c r="AC16" s="682"/>
      <c r="AD16" s="615" t="s">
        <v>3412</v>
      </c>
      <c r="AE16" s="685">
        <v>1</v>
      </c>
      <c r="AF16" s="682">
        <v>1</v>
      </c>
      <c r="AG16" s="682"/>
      <c r="AH16" s="682">
        <v>1</v>
      </c>
      <c r="AI16" s="686"/>
      <c r="AM16" s="660">
        <v>62</v>
      </c>
      <c r="AN16" s="470" t="e">
        <f t="shared" ca="1" si="0"/>
        <v>#NAME?</v>
      </c>
      <c r="AW16" s="684"/>
      <c r="AX16" s="685"/>
      <c r="AY16" s="685" t="s">
        <v>1453</v>
      </c>
    </row>
    <row r="17" spans="1:51">
      <c r="A17" s="558" t="s">
        <v>3273</v>
      </c>
      <c r="B17" s="615">
        <v>14</v>
      </c>
      <c r="C17" s="615" t="s">
        <v>3424</v>
      </c>
      <c r="D17" s="667" t="s">
        <v>1454</v>
      </c>
      <c r="E17" s="687">
        <v>40638</v>
      </c>
      <c r="F17" s="628">
        <v>40667</v>
      </c>
      <c r="G17" s="688"/>
      <c r="H17" s="688">
        <v>1</v>
      </c>
      <c r="I17" s="688"/>
      <c r="J17" s="688"/>
      <c r="K17" s="688">
        <v>1</v>
      </c>
      <c r="L17" s="688">
        <v>168</v>
      </c>
      <c r="M17" s="688">
        <v>83</v>
      </c>
      <c r="N17" s="688">
        <v>198</v>
      </c>
      <c r="O17" s="689">
        <v>571</v>
      </c>
      <c r="P17" s="688"/>
      <c r="Q17" s="688">
        <v>1</v>
      </c>
      <c r="R17" s="688">
        <v>1</v>
      </c>
      <c r="S17" s="690"/>
      <c r="T17" s="688">
        <v>1</v>
      </c>
      <c r="U17" s="688"/>
      <c r="V17" s="688"/>
      <c r="W17" s="688">
        <v>1</v>
      </c>
      <c r="X17" s="688"/>
      <c r="Y17" s="688">
        <v>1</v>
      </c>
      <c r="Z17" s="688">
        <v>1</v>
      </c>
      <c r="AA17" s="688"/>
      <c r="AB17" s="688">
        <v>1</v>
      </c>
      <c r="AC17" s="688"/>
      <c r="AD17" s="615" t="s">
        <v>3412</v>
      </c>
      <c r="AE17" s="691">
        <v>1</v>
      </c>
      <c r="AF17" s="688">
        <v>1</v>
      </c>
      <c r="AG17" s="688"/>
      <c r="AH17" s="688">
        <v>1</v>
      </c>
      <c r="AI17" s="692"/>
      <c r="AM17" s="261">
        <v>5086</v>
      </c>
      <c r="AN17" s="470" t="e">
        <f t="shared" ca="1" si="0"/>
        <v>#NAME?</v>
      </c>
      <c r="AW17" s="691" t="s">
        <v>1455</v>
      </c>
      <c r="AX17" s="691">
        <v>4</v>
      </c>
      <c r="AY17" s="691"/>
    </row>
    <row r="18" spans="1:51">
      <c r="A18" s="558" t="s">
        <v>3273</v>
      </c>
      <c r="B18" s="615">
        <v>14</v>
      </c>
      <c r="C18" s="615" t="s">
        <v>3424</v>
      </c>
      <c r="D18" s="667" t="s">
        <v>1456</v>
      </c>
      <c r="E18" s="687">
        <v>40638</v>
      </c>
      <c r="F18" s="628">
        <v>40667</v>
      </c>
      <c r="G18" s="688"/>
      <c r="H18" s="688">
        <v>1</v>
      </c>
      <c r="I18" s="688">
        <v>1</v>
      </c>
      <c r="J18" s="688"/>
      <c r="K18" s="688"/>
      <c r="L18" s="688">
        <v>107</v>
      </c>
      <c r="M18" s="688">
        <v>52</v>
      </c>
      <c r="N18" s="688">
        <v>110</v>
      </c>
      <c r="O18" s="689">
        <v>147</v>
      </c>
      <c r="P18" s="688"/>
      <c r="Q18" s="688">
        <v>1</v>
      </c>
      <c r="R18" s="688"/>
      <c r="S18" s="693">
        <v>1</v>
      </c>
      <c r="T18" s="688"/>
      <c r="U18" s="688">
        <v>1</v>
      </c>
      <c r="V18" s="688"/>
      <c r="W18" s="688">
        <v>1</v>
      </c>
      <c r="X18" s="688"/>
      <c r="Y18" s="688">
        <v>1</v>
      </c>
      <c r="Z18" s="688">
        <v>1</v>
      </c>
      <c r="AA18" s="688"/>
      <c r="AB18" s="688">
        <v>1</v>
      </c>
      <c r="AC18" s="688"/>
      <c r="AD18" s="615" t="s">
        <v>3412</v>
      </c>
      <c r="AE18" s="691">
        <v>1</v>
      </c>
      <c r="AF18" s="688">
        <v>1</v>
      </c>
      <c r="AG18" s="688"/>
      <c r="AH18" s="688">
        <v>1</v>
      </c>
      <c r="AI18" s="692"/>
      <c r="AM18" s="330">
        <v>10467</v>
      </c>
      <c r="AN18" s="470" t="e">
        <f t="shared" ca="1" si="0"/>
        <v>#NAME?</v>
      </c>
      <c r="AW18" s="691" t="s">
        <v>1457</v>
      </c>
      <c r="AX18" s="691"/>
      <c r="AY18" s="691"/>
    </row>
    <row r="19" spans="1:51">
      <c r="A19" s="558" t="s">
        <v>3273</v>
      </c>
      <c r="B19" s="615">
        <v>14</v>
      </c>
      <c r="C19" s="615" t="s">
        <v>3424</v>
      </c>
      <c r="D19" s="667" t="s">
        <v>1458</v>
      </c>
      <c r="E19" s="687">
        <v>40638</v>
      </c>
      <c r="F19" s="628">
        <v>40667</v>
      </c>
      <c r="G19" s="688"/>
      <c r="H19" s="688">
        <v>1</v>
      </c>
      <c r="I19" s="688"/>
      <c r="J19" s="688"/>
      <c r="K19" s="688">
        <v>1</v>
      </c>
      <c r="L19" s="688">
        <v>167</v>
      </c>
      <c r="M19" s="688">
        <v>79</v>
      </c>
      <c r="N19" s="688">
        <v>181</v>
      </c>
      <c r="O19" s="689">
        <v>580</v>
      </c>
      <c r="P19" s="688"/>
      <c r="Q19" s="688">
        <v>1</v>
      </c>
      <c r="R19" s="688">
        <v>1</v>
      </c>
      <c r="S19" s="690"/>
      <c r="T19" s="688"/>
      <c r="U19" s="688">
        <v>1</v>
      </c>
      <c r="V19" s="688">
        <v>1</v>
      </c>
      <c r="W19" s="688"/>
      <c r="X19" s="688"/>
      <c r="Y19" s="688">
        <v>1</v>
      </c>
      <c r="Z19" s="688">
        <v>1</v>
      </c>
      <c r="AA19" s="688"/>
      <c r="AB19" s="688">
        <v>1</v>
      </c>
      <c r="AC19" s="688"/>
      <c r="AD19" s="615" t="s">
        <v>3412</v>
      </c>
      <c r="AE19" s="691">
        <v>1</v>
      </c>
      <c r="AF19" s="688">
        <v>1</v>
      </c>
      <c r="AG19" s="688"/>
      <c r="AH19" s="688">
        <v>1</v>
      </c>
      <c r="AI19" s="692"/>
      <c r="AM19" s="261">
        <v>2446</v>
      </c>
      <c r="AN19" s="470" t="e">
        <f t="shared" ca="1" si="0"/>
        <v>#NAME?</v>
      </c>
      <c r="AW19" s="691" t="s">
        <v>1459</v>
      </c>
      <c r="AX19" s="691">
        <v>4</v>
      </c>
      <c r="AY19" s="691"/>
    </row>
    <row r="20" spans="1:51">
      <c r="A20" s="558" t="s">
        <v>3273</v>
      </c>
      <c r="B20" s="615">
        <v>14</v>
      </c>
      <c r="C20" s="615" t="s">
        <v>3424</v>
      </c>
      <c r="D20" s="667" t="s">
        <v>1460</v>
      </c>
      <c r="E20" s="687">
        <v>40638</v>
      </c>
      <c r="F20" s="628">
        <v>40667</v>
      </c>
      <c r="G20" s="688"/>
      <c r="H20" s="688">
        <v>1</v>
      </c>
      <c r="I20" s="688">
        <v>1</v>
      </c>
      <c r="J20" s="688"/>
      <c r="K20" s="688"/>
      <c r="L20" s="688">
        <v>101</v>
      </c>
      <c r="M20" s="688">
        <v>54</v>
      </c>
      <c r="N20" s="688">
        <v>97</v>
      </c>
      <c r="O20" s="689">
        <v>103</v>
      </c>
      <c r="P20" s="688"/>
      <c r="Q20" s="688">
        <v>1</v>
      </c>
      <c r="R20" s="688"/>
      <c r="S20" s="693">
        <v>1</v>
      </c>
      <c r="T20" s="688"/>
      <c r="U20" s="688">
        <v>1</v>
      </c>
      <c r="V20" s="688"/>
      <c r="W20" s="688">
        <v>1</v>
      </c>
      <c r="X20" s="688"/>
      <c r="Y20" s="688">
        <v>1</v>
      </c>
      <c r="Z20" s="688">
        <v>1</v>
      </c>
      <c r="AA20" s="688"/>
      <c r="AB20" s="688">
        <v>1</v>
      </c>
      <c r="AC20" s="688"/>
      <c r="AD20" s="615" t="s">
        <v>3412</v>
      </c>
      <c r="AE20" s="691">
        <v>1</v>
      </c>
      <c r="AF20" s="688">
        <v>1</v>
      </c>
      <c r="AG20" s="688"/>
      <c r="AH20" s="688">
        <v>1</v>
      </c>
      <c r="AI20" s="692"/>
      <c r="AM20" s="330">
        <v>11982</v>
      </c>
      <c r="AN20" s="470" t="e">
        <f t="shared" ca="1" si="0"/>
        <v>#NAME?</v>
      </c>
      <c r="AW20" s="691" t="s">
        <v>1461</v>
      </c>
      <c r="AX20" s="691">
        <v>2</v>
      </c>
      <c r="AY20" s="691"/>
    </row>
    <row r="21" spans="1:51">
      <c r="A21" s="558" t="s">
        <v>3273</v>
      </c>
      <c r="B21" s="615">
        <v>14</v>
      </c>
      <c r="C21" s="615" t="s">
        <v>3424</v>
      </c>
      <c r="D21" s="667" t="s">
        <v>1462</v>
      </c>
      <c r="E21" s="687">
        <v>40668</v>
      </c>
      <c r="F21" s="628">
        <v>40668</v>
      </c>
      <c r="G21" s="688">
        <v>1</v>
      </c>
      <c r="H21" s="688"/>
      <c r="I21" s="688"/>
      <c r="J21" s="688"/>
      <c r="K21" s="688">
        <v>1</v>
      </c>
      <c r="L21" s="688">
        <v>154</v>
      </c>
      <c r="M21" s="688">
        <v>84</v>
      </c>
      <c r="N21" s="688">
        <v>193</v>
      </c>
      <c r="O21" s="689">
        <v>462</v>
      </c>
      <c r="P21" s="688"/>
      <c r="Q21" s="688">
        <v>1</v>
      </c>
      <c r="R21" s="688"/>
      <c r="S21" s="693">
        <v>1</v>
      </c>
      <c r="T21" s="688"/>
      <c r="U21" s="688">
        <v>1</v>
      </c>
      <c r="V21" s="688"/>
      <c r="W21" s="688"/>
      <c r="X21" s="688">
        <v>1</v>
      </c>
      <c r="Y21" s="688">
        <v>1</v>
      </c>
      <c r="Z21" s="688">
        <v>1</v>
      </c>
      <c r="AA21" s="688"/>
      <c r="AB21" s="688">
        <v>1</v>
      </c>
      <c r="AC21" s="688"/>
      <c r="AD21" s="615" t="s">
        <v>3412</v>
      </c>
      <c r="AE21" s="691">
        <v>1</v>
      </c>
      <c r="AF21" s="688">
        <v>1</v>
      </c>
      <c r="AG21" s="688"/>
      <c r="AH21" s="688">
        <v>1</v>
      </c>
      <c r="AI21" s="692"/>
      <c r="AM21" s="330">
        <v>26348</v>
      </c>
      <c r="AN21" s="470" t="e">
        <f t="shared" ca="1" si="0"/>
        <v>#NAME?</v>
      </c>
      <c r="AW21" s="691" t="s">
        <v>1463</v>
      </c>
      <c r="AX21" s="691">
        <v>2</v>
      </c>
      <c r="AY21" s="691"/>
    </row>
    <row r="22" spans="1:51">
      <c r="A22" s="558" t="s">
        <v>3273</v>
      </c>
      <c r="B22" s="615">
        <v>14</v>
      </c>
      <c r="C22" s="615" t="s">
        <v>3424</v>
      </c>
      <c r="D22" s="667" t="s">
        <v>1464</v>
      </c>
      <c r="E22" s="687">
        <v>40668</v>
      </c>
      <c r="F22" s="628">
        <v>40668</v>
      </c>
      <c r="G22" s="688">
        <v>1</v>
      </c>
      <c r="H22" s="688"/>
      <c r="I22" s="688"/>
      <c r="J22" s="688"/>
      <c r="K22" s="688">
        <v>1</v>
      </c>
      <c r="L22" s="688">
        <v>162</v>
      </c>
      <c r="M22" s="688">
        <v>82</v>
      </c>
      <c r="N22" s="688">
        <v>196</v>
      </c>
      <c r="O22" s="689">
        <v>530</v>
      </c>
      <c r="P22" s="688"/>
      <c r="Q22" s="688">
        <v>1</v>
      </c>
      <c r="R22" s="688"/>
      <c r="S22" s="693">
        <v>1</v>
      </c>
      <c r="T22" s="688"/>
      <c r="U22" s="688">
        <v>1</v>
      </c>
      <c r="V22" s="688"/>
      <c r="W22" s="688"/>
      <c r="X22" s="688">
        <v>1</v>
      </c>
      <c r="Y22" s="688">
        <v>1</v>
      </c>
      <c r="Z22" s="688">
        <v>1</v>
      </c>
      <c r="AA22" s="688"/>
      <c r="AB22" s="688">
        <v>1</v>
      </c>
      <c r="AC22" s="688"/>
      <c r="AD22" s="615" t="s">
        <v>3412</v>
      </c>
      <c r="AE22" s="691">
        <v>1</v>
      </c>
      <c r="AF22" s="688">
        <v>1</v>
      </c>
      <c r="AG22" s="688"/>
      <c r="AH22" s="688">
        <v>1</v>
      </c>
      <c r="AI22" s="692"/>
      <c r="AM22" s="660">
        <v>162</v>
      </c>
      <c r="AN22" s="470" t="e">
        <f t="shared" ca="1" si="0"/>
        <v>#NAME?</v>
      </c>
      <c r="AW22" s="691" t="s">
        <v>1465</v>
      </c>
      <c r="AX22" s="691">
        <v>1</v>
      </c>
      <c r="AY22" s="691"/>
    </row>
    <row r="23" spans="1:51">
      <c r="A23" s="558" t="s">
        <v>3273</v>
      </c>
      <c r="B23" s="615">
        <v>14</v>
      </c>
      <c r="C23" s="615" t="s">
        <v>3424</v>
      </c>
      <c r="D23" s="667" t="s">
        <v>1466</v>
      </c>
      <c r="E23" s="687">
        <v>40668</v>
      </c>
      <c r="F23" s="628">
        <v>40668</v>
      </c>
      <c r="G23" s="688">
        <v>1</v>
      </c>
      <c r="H23" s="688"/>
      <c r="I23" s="688"/>
      <c r="J23" s="688"/>
      <c r="K23" s="688">
        <v>1</v>
      </c>
      <c r="L23" s="688">
        <v>168</v>
      </c>
      <c r="M23" s="688">
        <v>84</v>
      </c>
      <c r="N23" s="688">
        <v>214</v>
      </c>
      <c r="O23" s="689">
        <v>733</v>
      </c>
      <c r="P23" s="688"/>
      <c r="Q23" s="688">
        <v>1</v>
      </c>
      <c r="R23" s="688"/>
      <c r="S23" s="693">
        <v>1</v>
      </c>
      <c r="T23" s="688"/>
      <c r="U23" s="688">
        <v>1</v>
      </c>
      <c r="V23" s="688"/>
      <c r="W23" s="688"/>
      <c r="X23" s="688">
        <v>1</v>
      </c>
      <c r="Y23" s="688">
        <v>1</v>
      </c>
      <c r="Z23" s="688">
        <v>1</v>
      </c>
      <c r="AA23" s="688"/>
      <c r="AB23" s="688">
        <v>1</v>
      </c>
      <c r="AC23" s="688"/>
      <c r="AD23" s="615" t="s">
        <v>3412</v>
      </c>
      <c r="AE23" s="691">
        <v>1</v>
      </c>
      <c r="AF23" s="688"/>
      <c r="AG23" s="688">
        <v>1</v>
      </c>
      <c r="AH23" s="688">
        <v>1</v>
      </c>
      <c r="AI23" s="692"/>
      <c r="AM23" s="330">
        <v>12876.5</v>
      </c>
      <c r="AN23" s="470" t="e">
        <f t="shared" ca="1" si="0"/>
        <v>#NAME?</v>
      </c>
      <c r="AW23" s="691" t="s">
        <v>1467</v>
      </c>
      <c r="AX23" s="691">
        <v>2</v>
      </c>
      <c r="AY23" s="691"/>
    </row>
    <row r="24" spans="1:51">
      <c r="A24" s="558" t="s">
        <v>3273</v>
      </c>
      <c r="B24" s="615">
        <v>14</v>
      </c>
      <c r="C24" s="615" t="s">
        <v>3424</v>
      </c>
      <c r="D24" s="667" t="s">
        <v>1468</v>
      </c>
      <c r="E24" s="687">
        <v>40668</v>
      </c>
      <c r="F24" s="628">
        <v>40668</v>
      </c>
      <c r="G24" s="688">
        <v>1</v>
      </c>
      <c r="H24" s="688"/>
      <c r="I24" s="688"/>
      <c r="J24" s="688"/>
      <c r="K24" s="688">
        <v>1</v>
      </c>
      <c r="L24" s="688">
        <v>161</v>
      </c>
      <c r="M24" s="688">
        <v>82</v>
      </c>
      <c r="N24" s="688">
        <v>197</v>
      </c>
      <c r="O24" s="689">
        <v>492</v>
      </c>
      <c r="P24" s="688"/>
      <c r="Q24" s="688">
        <v>1</v>
      </c>
      <c r="R24" s="688"/>
      <c r="S24" s="693">
        <v>1</v>
      </c>
      <c r="T24" s="688"/>
      <c r="U24" s="688">
        <v>1</v>
      </c>
      <c r="V24" s="688"/>
      <c r="W24" s="688">
        <v>1</v>
      </c>
      <c r="X24" s="688"/>
      <c r="Y24" s="688">
        <v>1</v>
      </c>
      <c r="Z24" s="688"/>
      <c r="AA24" s="688">
        <v>1</v>
      </c>
      <c r="AB24" s="688">
        <v>1</v>
      </c>
      <c r="AC24" s="688"/>
      <c r="AD24" s="615" t="s">
        <v>3412</v>
      </c>
      <c r="AE24" s="691">
        <v>1</v>
      </c>
      <c r="AF24" s="688"/>
      <c r="AG24" s="688">
        <v>1</v>
      </c>
      <c r="AH24" s="688">
        <v>1</v>
      </c>
      <c r="AI24" s="692"/>
      <c r="AM24" s="660">
        <v>103.5</v>
      </c>
      <c r="AN24" s="470" t="e">
        <f t="shared" ca="1" si="0"/>
        <v>#NAME?</v>
      </c>
      <c r="AW24" s="691" t="s">
        <v>1469</v>
      </c>
      <c r="AX24" s="691">
        <v>4</v>
      </c>
      <c r="AY24" s="691"/>
    </row>
    <row r="25" spans="1:51">
      <c r="A25" s="558" t="s">
        <v>3273</v>
      </c>
      <c r="B25" s="615">
        <v>14</v>
      </c>
      <c r="C25" s="615" t="s">
        <v>3424</v>
      </c>
      <c r="D25" s="667" t="s">
        <v>1470</v>
      </c>
      <c r="E25" s="687">
        <v>40668</v>
      </c>
      <c r="F25" s="628">
        <v>40668</v>
      </c>
      <c r="G25" s="688">
        <v>1</v>
      </c>
      <c r="H25" s="688"/>
      <c r="I25" s="688"/>
      <c r="J25" s="688"/>
      <c r="K25" s="688">
        <v>1</v>
      </c>
      <c r="L25" s="688">
        <v>167</v>
      </c>
      <c r="M25" s="688">
        <v>82</v>
      </c>
      <c r="N25" s="688">
        <v>197</v>
      </c>
      <c r="O25" s="689">
        <v>559</v>
      </c>
      <c r="P25" s="688"/>
      <c r="Q25" s="688">
        <v>1</v>
      </c>
      <c r="R25" s="688"/>
      <c r="S25" s="693">
        <v>1</v>
      </c>
      <c r="T25" s="688"/>
      <c r="U25" s="688">
        <v>1</v>
      </c>
      <c r="V25" s="688"/>
      <c r="W25" s="688"/>
      <c r="X25" s="688">
        <v>1</v>
      </c>
      <c r="Y25" s="688">
        <v>1</v>
      </c>
      <c r="Z25" s="688">
        <v>1</v>
      </c>
      <c r="AA25" s="688"/>
      <c r="AB25" s="688">
        <v>1</v>
      </c>
      <c r="AC25" s="688"/>
      <c r="AD25" s="615" t="s">
        <v>3412</v>
      </c>
      <c r="AE25" s="691">
        <v>1</v>
      </c>
      <c r="AF25" s="688">
        <v>1</v>
      </c>
      <c r="AG25" s="688"/>
      <c r="AH25" s="688">
        <v>1</v>
      </c>
      <c r="AI25" s="692"/>
      <c r="AM25" s="330">
        <v>14129</v>
      </c>
      <c r="AN25" s="470" t="e">
        <f t="shared" ca="1" si="0"/>
        <v>#NAME?</v>
      </c>
      <c r="AW25" s="694" t="s">
        <v>1471</v>
      </c>
      <c r="AX25" s="691">
        <v>1</v>
      </c>
      <c r="AY25" s="691"/>
    </row>
    <row r="26" spans="1:51">
      <c r="A26" s="558" t="s">
        <v>3273</v>
      </c>
      <c r="B26" s="615">
        <v>14</v>
      </c>
      <c r="C26" s="615" t="s">
        <v>3424</v>
      </c>
      <c r="D26" s="667" t="s">
        <v>1472</v>
      </c>
      <c r="E26" s="687">
        <v>40668</v>
      </c>
      <c r="F26" s="628">
        <v>40668</v>
      </c>
      <c r="G26" s="688">
        <v>1</v>
      </c>
      <c r="H26" s="688"/>
      <c r="I26" s="688"/>
      <c r="J26" s="688"/>
      <c r="K26" s="688">
        <v>1</v>
      </c>
      <c r="L26" s="688">
        <v>173</v>
      </c>
      <c r="M26" s="688">
        <v>88</v>
      </c>
      <c r="N26" s="688">
        <v>222</v>
      </c>
      <c r="O26" s="689">
        <v>785</v>
      </c>
      <c r="P26" s="688"/>
      <c r="Q26" s="688">
        <v>1</v>
      </c>
      <c r="R26" s="688"/>
      <c r="S26" s="693">
        <v>1</v>
      </c>
      <c r="T26" s="688"/>
      <c r="U26" s="688">
        <v>1</v>
      </c>
      <c r="V26" s="688"/>
      <c r="W26" s="688"/>
      <c r="X26" s="688">
        <v>1</v>
      </c>
      <c r="Y26" s="688">
        <v>1</v>
      </c>
      <c r="Z26" s="688">
        <v>1</v>
      </c>
      <c r="AA26" s="688"/>
      <c r="AB26" s="688">
        <v>1</v>
      </c>
      <c r="AC26" s="688"/>
      <c r="AD26" s="615" t="s">
        <v>3412</v>
      </c>
      <c r="AE26" s="691">
        <v>1</v>
      </c>
      <c r="AF26" s="688">
        <v>1</v>
      </c>
      <c r="AG26" s="688"/>
      <c r="AH26" s="688">
        <v>1</v>
      </c>
      <c r="AI26" s="692"/>
      <c r="AM26" s="330">
        <v>22798</v>
      </c>
      <c r="AN26" s="470" t="e">
        <f t="shared" ca="1" si="0"/>
        <v>#NAME?</v>
      </c>
      <c r="AW26" s="691" t="s">
        <v>1473</v>
      </c>
      <c r="AX26" s="691">
        <v>2</v>
      </c>
      <c r="AY26" s="691"/>
    </row>
    <row r="27" spans="1:51">
      <c r="A27" s="558" t="s">
        <v>3273</v>
      </c>
      <c r="B27" s="615">
        <v>14</v>
      </c>
      <c r="C27" s="615" t="s">
        <v>3424</v>
      </c>
      <c r="D27" s="667" t="s">
        <v>1474</v>
      </c>
      <c r="E27" s="687">
        <v>40668</v>
      </c>
      <c r="F27" s="628">
        <v>40668</v>
      </c>
      <c r="G27" s="688">
        <v>1</v>
      </c>
      <c r="H27" s="688"/>
      <c r="I27" s="688"/>
      <c r="J27" s="688"/>
      <c r="K27" s="688">
        <v>1</v>
      </c>
      <c r="L27" s="688">
        <v>174</v>
      </c>
      <c r="M27" s="688">
        <v>81</v>
      </c>
      <c r="N27" s="688">
        <v>204</v>
      </c>
      <c r="O27" s="689">
        <v>855</v>
      </c>
      <c r="P27" s="688"/>
      <c r="Q27" s="688">
        <v>1</v>
      </c>
      <c r="R27" s="688"/>
      <c r="S27" s="693">
        <v>1</v>
      </c>
      <c r="T27" s="688"/>
      <c r="U27" s="688">
        <v>1</v>
      </c>
      <c r="V27" s="688"/>
      <c r="W27" s="688"/>
      <c r="X27" s="688">
        <v>1</v>
      </c>
      <c r="Y27" s="688">
        <v>1</v>
      </c>
      <c r="Z27" s="688">
        <v>1</v>
      </c>
      <c r="AA27" s="688"/>
      <c r="AB27" s="688">
        <v>1</v>
      </c>
      <c r="AC27" s="688"/>
      <c r="AD27" s="615" t="s">
        <v>3412</v>
      </c>
      <c r="AE27" s="691">
        <v>1</v>
      </c>
      <c r="AF27" s="688">
        <v>1</v>
      </c>
      <c r="AG27" s="688"/>
      <c r="AH27" s="688">
        <v>1</v>
      </c>
      <c r="AI27" s="692"/>
      <c r="AM27" s="660">
        <v>236</v>
      </c>
      <c r="AN27" s="470" t="e">
        <f t="shared" ca="1" si="0"/>
        <v>#NAME?</v>
      </c>
      <c r="AW27" s="691" t="s">
        <v>1475</v>
      </c>
      <c r="AX27" s="691"/>
      <c r="AY27" s="691"/>
    </row>
    <row r="28" spans="1:51">
      <c r="A28" s="558" t="s">
        <v>3273</v>
      </c>
      <c r="B28" s="615">
        <v>14</v>
      </c>
      <c r="C28" s="615" t="s">
        <v>3424</v>
      </c>
      <c r="D28" s="667" t="s">
        <v>1476</v>
      </c>
      <c r="E28" s="687">
        <v>40668</v>
      </c>
      <c r="F28" s="628">
        <v>40668</v>
      </c>
      <c r="G28" s="688">
        <v>1</v>
      </c>
      <c r="H28" s="688"/>
      <c r="I28" s="688"/>
      <c r="J28" s="688"/>
      <c r="K28" s="688">
        <v>1</v>
      </c>
      <c r="L28" s="688">
        <v>168</v>
      </c>
      <c r="M28" s="688">
        <v>72</v>
      </c>
      <c r="N28" s="688">
        <v>205</v>
      </c>
      <c r="O28" s="689">
        <v>584</v>
      </c>
      <c r="P28" s="688"/>
      <c r="Q28" s="688">
        <v>1</v>
      </c>
      <c r="R28" s="688"/>
      <c r="S28" s="693">
        <v>1</v>
      </c>
      <c r="T28" s="688"/>
      <c r="U28" s="688">
        <v>1</v>
      </c>
      <c r="V28" s="688"/>
      <c r="W28" s="688"/>
      <c r="X28" s="688">
        <v>1</v>
      </c>
      <c r="Y28" s="688">
        <v>1</v>
      </c>
      <c r="Z28" s="688"/>
      <c r="AA28" s="688">
        <v>1</v>
      </c>
      <c r="AB28" s="688">
        <v>1</v>
      </c>
      <c r="AC28" s="688"/>
      <c r="AD28" s="615" t="s">
        <v>3412</v>
      </c>
      <c r="AE28" s="691">
        <v>1</v>
      </c>
      <c r="AF28" s="688"/>
      <c r="AG28" s="688">
        <v>1</v>
      </c>
      <c r="AH28" s="688">
        <v>1</v>
      </c>
      <c r="AI28" s="692"/>
      <c r="AM28" s="660">
        <v>287</v>
      </c>
      <c r="AN28" s="470" t="e">
        <f t="shared" ca="1" si="0"/>
        <v>#NAME?</v>
      </c>
      <c r="AW28" s="691" t="s">
        <v>1477</v>
      </c>
      <c r="AX28" s="691">
        <v>3</v>
      </c>
      <c r="AY28" s="691"/>
    </row>
    <row r="29" spans="1:51">
      <c r="A29" s="558" t="s">
        <v>3273</v>
      </c>
      <c r="B29" s="615">
        <v>14</v>
      </c>
      <c r="C29" s="615" t="s">
        <v>3424</v>
      </c>
      <c r="D29" s="695" t="s">
        <v>1478</v>
      </c>
      <c r="E29" s="696">
        <v>40668</v>
      </c>
      <c r="F29" s="628">
        <v>40668</v>
      </c>
      <c r="G29" s="697">
        <v>1</v>
      </c>
      <c r="H29" s="697"/>
      <c r="I29" s="697"/>
      <c r="J29" s="697">
        <v>1</v>
      </c>
      <c r="K29" s="697"/>
      <c r="L29" s="697">
        <v>152</v>
      </c>
      <c r="M29" s="697">
        <v>72</v>
      </c>
      <c r="N29" s="697">
        <v>198</v>
      </c>
      <c r="O29" s="698">
        <v>428</v>
      </c>
      <c r="P29" s="697"/>
      <c r="Q29" s="697">
        <v>1</v>
      </c>
      <c r="R29" s="697"/>
      <c r="S29" s="699">
        <v>1</v>
      </c>
      <c r="T29" s="697"/>
      <c r="U29" s="697">
        <v>1</v>
      </c>
      <c r="V29" s="697"/>
      <c r="W29" s="697">
        <v>1</v>
      </c>
      <c r="X29" s="697"/>
      <c r="Y29" s="697">
        <v>1</v>
      </c>
      <c r="Z29" s="697"/>
      <c r="AA29" s="697">
        <v>1</v>
      </c>
      <c r="AB29" s="697">
        <v>1</v>
      </c>
      <c r="AC29" s="697"/>
      <c r="AD29" s="615" t="s">
        <v>3412</v>
      </c>
      <c r="AE29" s="700">
        <v>1</v>
      </c>
      <c r="AF29" s="697"/>
      <c r="AG29" s="697">
        <v>1</v>
      </c>
      <c r="AH29" s="697">
        <v>1</v>
      </c>
      <c r="AI29" s="701"/>
      <c r="AM29" s="702">
        <v>377</v>
      </c>
      <c r="AN29" s="470" t="e">
        <f t="shared" ca="1" si="0"/>
        <v>#NAME?</v>
      </c>
      <c r="AW29" s="700" t="s">
        <v>1479</v>
      </c>
      <c r="AX29" s="700">
        <v>2</v>
      </c>
      <c r="AY29" s="700" t="s">
        <v>1480</v>
      </c>
    </row>
    <row r="30" spans="1:51">
      <c r="A30" s="558" t="s">
        <v>3273</v>
      </c>
      <c r="B30" s="615">
        <v>14</v>
      </c>
      <c r="C30" s="615" t="s">
        <v>3424</v>
      </c>
      <c r="D30" s="667" t="s">
        <v>1481</v>
      </c>
      <c r="E30" s="687">
        <v>40668</v>
      </c>
      <c r="F30" s="628">
        <v>40668</v>
      </c>
      <c r="G30" s="688">
        <v>1</v>
      </c>
      <c r="H30" s="688"/>
      <c r="I30" s="688"/>
      <c r="J30" s="688"/>
      <c r="K30" s="688">
        <v>1</v>
      </c>
      <c r="L30" s="688">
        <v>166</v>
      </c>
      <c r="M30" s="688">
        <v>73</v>
      </c>
      <c r="N30" s="688">
        <v>218</v>
      </c>
      <c r="O30" s="689">
        <v>718</v>
      </c>
      <c r="P30" s="688"/>
      <c r="Q30" s="688">
        <v>1</v>
      </c>
      <c r="R30" s="688"/>
      <c r="S30" s="693">
        <v>1</v>
      </c>
      <c r="T30" s="688"/>
      <c r="U30" s="688">
        <v>1</v>
      </c>
      <c r="V30" s="688"/>
      <c r="W30" s="688"/>
      <c r="X30" s="688">
        <v>1</v>
      </c>
      <c r="Y30" s="688">
        <v>1</v>
      </c>
      <c r="Z30" s="688">
        <v>1</v>
      </c>
      <c r="AA30" s="688"/>
      <c r="AB30" s="688">
        <v>1</v>
      </c>
      <c r="AC30" s="688"/>
      <c r="AD30" s="615" t="s">
        <v>3412</v>
      </c>
      <c r="AE30" s="691">
        <v>1</v>
      </c>
      <c r="AF30" s="688">
        <v>1</v>
      </c>
      <c r="AG30" s="688"/>
      <c r="AH30" s="688">
        <v>1</v>
      </c>
      <c r="AI30" s="692"/>
      <c r="AM30" s="660">
        <v>142</v>
      </c>
      <c r="AN30" s="470" t="e">
        <f t="shared" ca="1" si="0"/>
        <v>#NAME?</v>
      </c>
      <c r="AW30" s="691" t="s">
        <v>1482</v>
      </c>
      <c r="AX30" s="691"/>
      <c r="AY30" s="691"/>
    </row>
    <row r="31" spans="1:51">
      <c r="A31" s="558" t="s">
        <v>3273</v>
      </c>
      <c r="B31" s="615">
        <v>14</v>
      </c>
      <c r="C31" s="615" t="s">
        <v>3424</v>
      </c>
      <c r="D31" s="667" t="s">
        <v>1483</v>
      </c>
      <c r="E31" s="687">
        <v>40668</v>
      </c>
      <c r="F31" s="628">
        <v>40668</v>
      </c>
      <c r="G31" s="688"/>
      <c r="H31" s="688">
        <v>1</v>
      </c>
      <c r="I31" s="688"/>
      <c r="J31" s="688"/>
      <c r="K31" s="688">
        <v>1</v>
      </c>
      <c r="L31" s="688">
        <v>172</v>
      </c>
      <c r="M31" s="688">
        <v>71</v>
      </c>
      <c r="N31" s="688">
        <v>211</v>
      </c>
      <c r="O31" s="689">
        <v>553</v>
      </c>
      <c r="P31" s="688"/>
      <c r="Q31" s="688">
        <v>1</v>
      </c>
      <c r="R31" s="688">
        <v>1</v>
      </c>
      <c r="S31" s="690"/>
      <c r="T31" s="688">
        <v>1</v>
      </c>
      <c r="U31" s="688"/>
      <c r="V31" s="688">
        <v>1</v>
      </c>
      <c r="W31" s="688"/>
      <c r="X31" s="688"/>
      <c r="Y31" s="688">
        <v>1</v>
      </c>
      <c r="Z31" s="688"/>
      <c r="AA31" s="688">
        <v>1</v>
      </c>
      <c r="AB31" s="688">
        <v>1</v>
      </c>
      <c r="AC31" s="688"/>
      <c r="AD31" s="615" t="s">
        <v>3412</v>
      </c>
      <c r="AE31" s="691">
        <v>1</v>
      </c>
      <c r="AF31" s="688"/>
      <c r="AG31" s="688">
        <v>1</v>
      </c>
      <c r="AH31" s="688">
        <v>1</v>
      </c>
      <c r="AI31" s="692"/>
      <c r="AM31" s="660">
        <v>123.5</v>
      </c>
      <c r="AN31" s="470" t="e">
        <f t="shared" ca="1" si="0"/>
        <v>#NAME?</v>
      </c>
      <c r="AW31" s="691" t="s">
        <v>1484</v>
      </c>
      <c r="AX31" s="691">
        <v>3</v>
      </c>
      <c r="AY31" s="691" t="s">
        <v>1485</v>
      </c>
    </row>
    <row r="32" spans="1:51">
      <c r="A32" s="558" t="s">
        <v>3273</v>
      </c>
      <c r="B32" s="615">
        <v>14</v>
      </c>
      <c r="C32" s="615" t="s">
        <v>3424</v>
      </c>
      <c r="D32" s="667" t="s">
        <v>1486</v>
      </c>
      <c r="E32" s="687">
        <v>40668</v>
      </c>
      <c r="F32" s="628">
        <v>40668</v>
      </c>
      <c r="G32" s="688"/>
      <c r="H32" s="688">
        <v>1</v>
      </c>
      <c r="I32" s="688">
        <v>1</v>
      </c>
      <c r="J32" s="688"/>
      <c r="K32" s="688"/>
      <c r="L32" s="688">
        <v>105</v>
      </c>
      <c r="M32" s="688">
        <v>59</v>
      </c>
      <c r="N32" s="688">
        <v>116</v>
      </c>
      <c r="O32" s="689">
        <v>116</v>
      </c>
      <c r="P32" s="688"/>
      <c r="Q32" s="688">
        <v>1</v>
      </c>
      <c r="R32" s="688"/>
      <c r="S32" s="693">
        <v>1</v>
      </c>
      <c r="T32" s="688"/>
      <c r="U32" s="688">
        <v>1</v>
      </c>
      <c r="V32" s="688"/>
      <c r="W32" s="688"/>
      <c r="X32" s="688">
        <v>1</v>
      </c>
      <c r="Y32" s="688">
        <v>1</v>
      </c>
      <c r="Z32" s="688">
        <v>1</v>
      </c>
      <c r="AA32" s="688"/>
      <c r="AB32" s="688">
        <v>1</v>
      </c>
      <c r="AC32" s="688"/>
      <c r="AD32" s="615" t="s">
        <v>3412</v>
      </c>
      <c r="AE32" s="691">
        <v>1</v>
      </c>
      <c r="AF32" s="688">
        <v>1</v>
      </c>
      <c r="AG32" s="688"/>
      <c r="AH32" s="688">
        <v>1</v>
      </c>
      <c r="AI32" s="692"/>
      <c r="AM32" s="660">
        <v>150</v>
      </c>
      <c r="AN32" s="470" t="e">
        <f t="shared" ca="1" si="0"/>
        <v>#NAME?</v>
      </c>
      <c r="AW32" s="691" t="s">
        <v>1487</v>
      </c>
      <c r="AX32" s="691"/>
      <c r="AY32" s="691"/>
    </row>
    <row r="33" spans="1:51">
      <c r="A33" s="558" t="s">
        <v>3273</v>
      </c>
      <c r="B33" s="615">
        <v>14</v>
      </c>
      <c r="C33" s="615" t="s">
        <v>3424</v>
      </c>
      <c r="D33" s="667" t="s">
        <v>1488</v>
      </c>
      <c r="E33" s="687">
        <v>40668</v>
      </c>
      <c r="F33" s="628">
        <v>40668</v>
      </c>
      <c r="G33" s="688"/>
      <c r="H33" s="688">
        <v>1</v>
      </c>
      <c r="I33" s="688"/>
      <c r="J33" s="688"/>
      <c r="K33" s="688">
        <v>1</v>
      </c>
      <c r="L33" s="688">
        <v>165</v>
      </c>
      <c r="M33" s="688">
        <v>74</v>
      </c>
      <c r="N33" s="688">
        <v>212</v>
      </c>
      <c r="O33" s="689">
        <v>473</v>
      </c>
      <c r="P33" s="688"/>
      <c r="Q33" s="688">
        <v>1</v>
      </c>
      <c r="R33" s="688">
        <v>1</v>
      </c>
      <c r="S33" s="690"/>
      <c r="T33" s="688">
        <v>1</v>
      </c>
      <c r="U33" s="688"/>
      <c r="V33" s="688">
        <v>1</v>
      </c>
      <c r="W33" s="688"/>
      <c r="X33" s="688"/>
      <c r="Y33" s="688">
        <v>1</v>
      </c>
      <c r="Z33" s="688"/>
      <c r="AA33" s="688">
        <v>1</v>
      </c>
      <c r="AB33" s="688">
        <v>1</v>
      </c>
      <c r="AC33" s="688"/>
      <c r="AD33" s="615" t="s">
        <v>3412</v>
      </c>
      <c r="AE33" s="691">
        <v>1</v>
      </c>
      <c r="AF33" s="688"/>
      <c r="AG33" s="688">
        <v>1</v>
      </c>
      <c r="AH33" s="688">
        <v>1</v>
      </c>
      <c r="AI33" s="692"/>
      <c r="AM33" s="330">
        <v>12499</v>
      </c>
      <c r="AN33" s="470" t="e">
        <f t="shared" ca="1" si="0"/>
        <v>#NAME?</v>
      </c>
      <c r="AW33" s="694" t="s">
        <v>1489</v>
      </c>
      <c r="AX33" s="691">
        <v>4</v>
      </c>
      <c r="AY33" s="691" t="s">
        <v>1490</v>
      </c>
    </row>
    <row r="34" spans="1:51">
      <c r="A34" s="558" t="s">
        <v>3273</v>
      </c>
      <c r="B34" s="615">
        <v>14</v>
      </c>
      <c r="C34" s="615" t="s">
        <v>3424</v>
      </c>
      <c r="D34" s="667" t="s">
        <v>1491</v>
      </c>
      <c r="E34" s="687">
        <v>40668</v>
      </c>
      <c r="F34" s="628">
        <v>40668</v>
      </c>
      <c r="G34" s="688">
        <v>1</v>
      </c>
      <c r="H34" s="688"/>
      <c r="I34" s="688">
        <v>1</v>
      </c>
      <c r="J34" s="688"/>
      <c r="K34" s="688"/>
      <c r="L34" s="688">
        <v>105</v>
      </c>
      <c r="M34" s="688">
        <v>58</v>
      </c>
      <c r="N34" s="688">
        <v>117</v>
      </c>
      <c r="O34" s="689">
        <v>105</v>
      </c>
      <c r="P34" s="688"/>
      <c r="Q34" s="688">
        <v>1</v>
      </c>
      <c r="R34" s="688"/>
      <c r="S34" s="693">
        <v>1</v>
      </c>
      <c r="T34" s="688"/>
      <c r="U34" s="688">
        <v>1</v>
      </c>
      <c r="V34" s="688"/>
      <c r="W34" s="688"/>
      <c r="X34" s="688">
        <v>1</v>
      </c>
      <c r="Y34" s="688">
        <v>1</v>
      </c>
      <c r="Z34" s="688"/>
      <c r="AA34" s="688">
        <v>1</v>
      </c>
      <c r="AB34" s="688">
        <v>1</v>
      </c>
      <c r="AC34" s="688"/>
      <c r="AD34" s="615" t="s">
        <v>3412</v>
      </c>
      <c r="AE34" s="691">
        <v>1</v>
      </c>
      <c r="AF34" s="688">
        <v>1</v>
      </c>
      <c r="AG34" s="688"/>
      <c r="AH34" s="688">
        <v>1</v>
      </c>
      <c r="AI34" s="692"/>
      <c r="AM34" s="330">
        <v>13546.5</v>
      </c>
      <c r="AN34" s="470" t="e">
        <f t="shared" ca="1" si="0"/>
        <v>#NAME?</v>
      </c>
      <c r="AW34" s="691" t="s">
        <v>1492</v>
      </c>
      <c r="AX34" s="691">
        <v>1</v>
      </c>
      <c r="AY34" s="691" t="s">
        <v>1493</v>
      </c>
    </row>
    <row r="35" spans="1:51">
      <c r="A35" s="558" t="s">
        <v>3273</v>
      </c>
      <c r="B35" s="615">
        <v>14</v>
      </c>
      <c r="C35" s="615" t="s">
        <v>3424</v>
      </c>
      <c r="D35" s="667" t="s">
        <v>1494</v>
      </c>
      <c r="E35" s="687">
        <v>40668</v>
      </c>
      <c r="F35" s="628">
        <v>40668</v>
      </c>
      <c r="G35" s="688"/>
      <c r="H35" s="688">
        <v>1</v>
      </c>
      <c r="I35" s="688"/>
      <c r="J35" s="688"/>
      <c r="K35" s="688">
        <v>1</v>
      </c>
      <c r="L35" s="688">
        <v>170</v>
      </c>
      <c r="M35" s="688">
        <v>71</v>
      </c>
      <c r="N35" s="688">
        <v>215</v>
      </c>
      <c r="O35" s="689">
        <v>501</v>
      </c>
      <c r="P35" s="688"/>
      <c r="Q35" s="688">
        <v>1</v>
      </c>
      <c r="R35" s="688">
        <v>1</v>
      </c>
      <c r="S35" s="690"/>
      <c r="T35" s="688">
        <v>1</v>
      </c>
      <c r="U35" s="688"/>
      <c r="V35" s="688">
        <v>1</v>
      </c>
      <c r="W35" s="688"/>
      <c r="X35" s="688"/>
      <c r="Y35" s="688">
        <v>1</v>
      </c>
      <c r="Z35" s="688"/>
      <c r="AA35" s="688">
        <v>1</v>
      </c>
      <c r="AB35" s="688">
        <v>1</v>
      </c>
      <c r="AC35" s="688"/>
      <c r="AD35" s="615" t="s">
        <v>3412</v>
      </c>
      <c r="AE35" s="691">
        <v>1</v>
      </c>
      <c r="AF35" s="688"/>
      <c r="AG35" s="688">
        <v>1</v>
      </c>
      <c r="AH35" s="688">
        <v>1</v>
      </c>
      <c r="AI35" s="692"/>
      <c r="AM35" s="660">
        <v>443</v>
      </c>
      <c r="AN35" s="470" t="e">
        <f t="shared" ca="1" si="0"/>
        <v>#NAME?</v>
      </c>
      <c r="AW35" s="691" t="s">
        <v>1495</v>
      </c>
      <c r="AX35" s="691">
        <v>3</v>
      </c>
      <c r="AY35" s="691" t="s">
        <v>1496</v>
      </c>
    </row>
    <row r="36" spans="1:51">
      <c r="A36" s="558" t="s">
        <v>3273</v>
      </c>
      <c r="B36" s="615">
        <v>14</v>
      </c>
      <c r="C36" s="615" t="s">
        <v>3424</v>
      </c>
      <c r="D36" s="667" t="s">
        <v>1497</v>
      </c>
      <c r="E36" s="687">
        <v>40668</v>
      </c>
      <c r="F36" s="628">
        <v>40668</v>
      </c>
      <c r="G36" s="688">
        <v>1</v>
      </c>
      <c r="H36" s="688"/>
      <c r="I36" s="688">
        <v>1</v>
      </c>
      <c r="J36" s="688"/>
      <c r="K36" s="688"/>
      <c r="L36" s="688">
        <v>100</v>
      </c>
      <c r="M36" s="688">
        <v>60</v>
      </c>
      <c r="N36" s="688">
        <v>121</v>
      </c>
      <c r="O36" s="689">
        <v>118</v>
      </c>
      <c r="P36" s="688"/>
      <c r="Q36" s="688">
        <v>1</v>
      </c>
      <c r="R36" s="688"/>
      <c r="S36" s="693">
        <v>1</v>
      </c>
      <c r="T36" s="688"/>
      <c r="U36" s="688">
        <v>1</v>
      </c>
      <c r="V36" s="688"/>
      <c r="W36" s="688"/>
      <c r="X36" s="688">
        <v>1</v>
      </c>
      <c r="Y36" s="688">
        <v>1</v>
      </c>
      <c r="Z36" s="688">
        <v>1</v>
      </c>
      <c r="AA36" s="688"/>
      <c r="AB36" s="688">
        <v>1</v>
      </c>
      <c r="AC36" s="688"/>
      <c r="AD36" s="615" t="s">
        <v>3412</v>
      </c>
      <c r="AE36" s="691">
        <v>1</v>
      </c>
      <c r="AF36" s="688">
        <v>1</v>
      </c>
      <c r="AG36" s="688"/>
      <c r="AH36" s="688">
        <v>1</v>
      </c>
      <c r="AI36" s="692"/>
      <c r="AM36" s="660">
        <v>230</v>
      </c>
      <c r="AN36" s="470" t="e">
        <f t="shared" ca="1" si="0"/>
        <v>#NAME?</v>
      </c>
      <c r="AW36" s="691" t="s">
        <v>1498</v>
      </c>
      <c r="AX36" s="691">
        <v>2</v>
      </c>
      <c r="AY36" s="691"/>
    </row>
    <row r="37" spans="1:51">
      <c r="A37" s="558" t="s">
        <v>3273</v>
      </c>
      <c r="B37" s="615">
        <v>14</v>
      </c>
      <c r="C37" s="615" t="s">
        <v>3424</v>
      </c>
      <c r="D37" s="667" t="s">
        <v>1499</v>
      </c>
      <c r="E37" s="687">
        <v>40668</v>
      </c>
      <c r="F37" s="628">
        <v>40668</v>
      </c>
      <c r="G37" s="688">
        <v>1</v>
      </c>
      <c r="H37" s="688"/>
      <c r="I37" s="688"/>
      <c r="J37" s="688"/>
      <c r="K37" s="688">
        <v>1</v>
      </c>
      <c r="L37" s="688">
        <v>172</v>
      </c>
      <c r="M37" s="688">
        <v>69</v>
      </c>
      <c r="N37" s="688">
        <v>220</v>
      </c>
      <c r="O37" s="689">
        <v>756</v>
      </c>
      <c r="P37" s="688"/>
      <c r="Q37" s="688">
        <v>1</v>
      </c>
      <c r="R37" s="688"/>
      <c r="S37" s="693">
        <v>1</v>
      </c>
      <c r="T37" s="688"/>
      <c r="U37" s="688">
        <v>1</v>
      </c>
      <c r="V37" s="688"/>
      <c r="W37" s="688"/>
      <c r="X37" s="688">
        <v>1</v>
      </c>
      <c r="Y37" s="688">
        <v>1</v>
      </c>
      <c r="Z37" s="688">
        <v>1</v>
      </c>
      <c r="AA37" s="688"/>
      <c r="AB37" s="688">
        <v>1</v>
      </c>
      <c r="AC37" s="688"/>
      <c r="AD37" s="615" t="s">
        <v>3412</v>
      </c>
      <c r="AE37" s="691">
        <v>1</v>
      </c>
      <c r="AF37" s="688">
        <v>1</v>
      </c>
      <c r="AG37" s="688"/>
      <c r="AH37" s="688">
        <v>1</v>
      </c>
      <c r="AI37" s="692"/>
      <c r="AM37" s="330">
        <v>10861</v>
      </c>
      <c r="AN37" s="470" t="e">
        <f t="shared" ca="1" si="0"/>
        <v>#NAME?</v>
      </c>
      <c r="AW37" s="691" t="s">
        <v>1500</v>
      </c>
      <c r="AX37" s="691"/>
      <c r="AY37" s="691"/>
    </row>
    <row r="38" spans="1:51">
      <c r="A38" s="558" t="s">
        <v>3273</v>
      </c>
      <c r="B38" s="615">
        <v>14</v>
      </c>
      <c r="C38" s="615" t="s">
        <v>3424</v>
      </c>
      <c r="D38" s="667" t="s">
        <v>1501</v>
      </c>
      <c r="E38" s="687">
        <v>40668</v>
      </c>
      <c r="F38" s="628">
        <v>40668</v>
      </c>
      <c r="G38" s="688">
        <v>1</v>
      </c>
      <c r="H38" s="688"/>
      <c r="I38" s="688"/>
      <c r="J38" s="688"/>
      <c r="K38" s="688">
        <v>1</v>
      </c>
      <c r="L38" s="688">
        <v>171</v>
      </c>
      <c r="M38" s="688">
        <v>74</v>
      </c>
      <c r="N38" s="688">
        <v>218</v>
      </c>
      <c r="O38" s="689">
        <v>633</v>
      </c>
      <c r="P38" s="688"/>
      <c r="Q38" s="688">
        <v>1</v>
      </c>
      <c r="R38" s="688"/>
      <c r="S38" s="688">
        <v>1</v>
      </c>
      <c r="T38" s="688"/>
      <c r="U38" s="688">
        <v>1</v>
      </c>
      <c r="V38" s="688"/>
      <c r="W38" s="688"/>
      <c r="X38" s="688">
        <v>1</v>
      </c>
      <c r="Y38" s="688">
        <v>1</v>
      </c>
      <c r="Z38" s="688">
        <v>1</v>
      </c>
      <c r="AA38" s="688"/>
      <c r="AB38" s="688">
        <v>1</v>
      </c>
      <c r="AC38" s="688"/>
      <c r="AD38" s="615" t="s">
        <v>3412</v>
      </c>
      <c r="AE38" s="688">
        <v>1</v>
      </c>
      <c r="AF38" s="688">
        <v>1</v>
      </c>
      <c r="AG38" s="688"/>
      <c r="AH38" s="688">
        <v>1</v>
      </c>
      <c r="AI38" s="692"/>
      <c r="AM38" s="261">
        <v>1642</v>
      </c>
      <c r="AN38" s="470" t="e">
        <f t="shared" ca="1" si="0"/>
        <v>#NAME?</v>
      </c>
      <c r="AW38" s="691" t="s">
        <v>1502</v>
      </c>
      <c r="AX38" s="691">
        <v>2</v>
      </c>
      <c r="AY38" s="691" t="s">
        <v>1503</v>
      </c>
    </row>
    <row r="39" spans="1:51">
      <c r="A39" s="558" t="s">
        <v>3273</v>
      </c>
      <c r="B39" s="615">
        <v>14</v>
      </c>
      <c r="C39" s="615" t="s">
        <v>3424</v>
      </c>
      <c r="D39" s="667" t="s">
        <v>1504</v>
      </c>
      <c r="E39" s="687">
        <v>40668</v>
      </c>
      <c r="F39" s="628">
        <v>40668</v>
      </c>
      <c r="G39" s="688">
        <v>1</v>
      </c>
      <c r="H39" s="688"/>
      <c r="I39" s="688"/>
      <c r="J39" s="688"/>
      <c r="K39" s="688">
        <v>1</v>
      </c>
      <c r="L39" s="688">
        <v>172</v>
      </c>
      <c r="M39" s="688">
        <v>73</v>
      </c>
      <c r="N39" s="688">
        <v>216</v>
      </c>
      <c r="O39" s="689">
        <v>605</v>
      </c>
      <c r="P39" s="688"/>
      <c r="Q39" s="688">
        <v>1</v>
      </c>
      <c r="R39" s="688"/>
      <c r="S39" s="688">
        <v>1</v>
      </c>
      <c r="T39" s="688"/>
      <c r="U39" s="688">
        <v>1</v>
      </c>
      <c r="V39" s="688"/>
      <c r="W39" s="688"/>
      <c r="X39" s="688">
        <v>1</v>
      </c>
      <c r="Y39" s="688">
        <v>1</v>
      </c>
      <c r="Z39" s="688">
        <v>1</v>
      </c>
      <c r="AA39" s="688"/>
      <c r="AB39" s="688">
        <v>1</v>
      </c>
      <c r="AC39" s="688"/>
      <c r="AD39" s="615" t="s">
        <v>3412</v>
      </c>
      <c r="AE39" s="688">
        <v>1</v>
      </c>
      <c r="AF39" s="688">
        <v>1</v>
      </c>
      <c r="AG39" s="688"/>
      <c r="AH39" s="688">
        <v>1</v>
      </c>
      <c r="AI39" s="692"/>
      <c r="AM39" s="330">
        <v>15332</v>
      </c>
      <c r="AN39" s="470" t="e">
        <f t="shared" ca="1" si="0"/>
        <v>#NAME?</v>
      </c>
      <c r="AW39" s="691" t="s">
        <v>1505</v>
      </c>
      <c r="AX39" s="691">
        <v>4</v>
      </c>
      <c r="AY39" s="691"/>
    </row>
    <row r="40" spans="1:51">
      <c r="A40" s="558" t="s">
        <v>3273</v>
      </c>
      <c r="B40" s="615">
        <v>14</v>
      </c>
      <c r="C40" s="615" t="s">
        <v>3424</v>
      </c>
      <c r="D40" s="667" t="s">
        <v>1506</v>
      </c>
      <c r="E40" s="687">
        <v>40668</v>
      </c>
      <c r="F40" s="628">
        <v>40668</v>
      </c>
      <c r="G40" s="688">
        <v>1</v>
      </c>
      <c r="H40" s="688"/>
      <c r="I40" s="688"/>
      <c r="J40" s="688"/>
      <c r="K40" s="688">
        <v>1</v>
      </c>
      <c r="L40" s="688">
        <v>166</v>
      </c>
      <c r="M40" s="688">
        <v>75</v>
      </c>
      <c r="N40" s="688">
        <v>217</v>
      </c>
      <c r="O40" s="689">
        <v>649</v>
      </c>
      <c r="P40" s="688"/>
      <c r="Q40" s="688">
        <v>1</v>
      </c>
      <c r="R40" s="688"/>
      <c r="S40" s="688">
        <v>1</v>
      </c>
      <c r="T40" s="688"/>
      <c r="U40" s="688">
        <v>1</v>
      </c>
      <c r="V40" s="688"/>
      <c r="W40" s="688"/>
      <c r="X40" s="688">
        <v>1</v>
      </c>
      <c r="Y40" s="688">
        <v>1</v>
      </c>
      <c r="Z40" s="688">
        <v>1</v>
      </c>
      <c r="AA40" s="688"/>
      <c r="AB40" s="688">
        <v>1</v>
      </c>
      <c r="AC40" s="688"/>
      <c r="AD40" s="615" t="s">
        <v>3412</v>
      </c>
      <c r="AE40" s="688">
        <v>1</v>
      </c>
      <c r="AF40" s="688">
        <v>1</v>
      </c>
      <c r="AG40" s="688"/>
      <c r="AH40" s="688">
        <v>1</v>
      </c>
      <c r="AI40" s="692"/>
      <c r="AM40" s="330">
        <v>12065</v>
      </c>
      <c r="AN40" s="470" t="e">
        <f t="shared" ca="1" si="0"/>
        <v>#NAME?</v>
      </c>
      <c r="AW40" s="691" t="s">
        <v>1507</v>
      </c>
      <c r="AX40" s="691">
        <v>2</v>
      </c>
      <c r="AY40" s="691" t="s">
        <v>1508</v>
      </c>
    </row>
    <row r="41" spans="1:51">
      <c r="A41" s="558" t="s">
        <v>3273</v>
      </c>
      <c r="B41" s="615">
        <v>14</v>
      </c>
      <c r="C41" s="615" t="s">
        <v>3424</v>
      </c>
      <c r="D41" s="667" t="s">
        <v>1509</v>
      </c>
      <c r="E41" s="687">
        <v>40668</v>
      </c>
      <c r="F41" s="628">
        <v>40668</v>
      </c>
      <c r="G41" s="688">
        <v>1</v>
      </c>
      <c r="H41" s="688"/>
      <c r="I41" s="688"/>
      <c r="J41" s="688"/>
      <c r="K41" s="688">
        <v>1</v>
      </c>
      <c r="L41" s="688">
        <v>172</v>
      </c>
      <c r="M41" s="688">
        <v>75</v>
      </c>
      <c r="N41" s="688">
        <v>215</v>
      </c>
      <c r="O41" s="689">
        <v>710</v>
      </c>
      <c r="P41" s="688"/>
      <c r="Q41" s="688">
        <v>1</v>
      </c>
      <c r="R41" s="688"/>
      <c r="S41" s="688">
        <v>1</v>
      </c>
      <c r="T41" s="688"/>
      <c r="U41" s="688">
        <v>1</v>
      </c>
      <c r="V41" s="688"/>
      <c r="W41" s="688"/>
      <c r="X41" s="688">
        <v>1</v>
      </c>
      <c r="Y41" s="688">
        <v>1</v>
      </c>
      <c r="Z41" s="688">
        <v>1</v>
      </c>
      <c r="AA41" s="688"/>
      <c r="AB41" s="688">
        <v>1</v>
      </c>
      <c r="AC41" s="688"/>
      <c r="AD41" s="615" t="s">
        <v>3412</v>
      </c>
      <c r="AE41" s="688">
        <v>1</v>
      </c>
      <c r="AF41" s="688">
        <v>1</v>
      </c>
      <c r="AG41" s="688"/>
      <c r="AH41" s="688">
        <v>1</v>
      </c>
      <c r="AI41" s="692"/>
      <c r="AM41" s="660">
        <v>226</v>
      </c>
      <c r="AN41" s="470" t="e">
        <f t="shared" ca="1" si="0"/>
        <v>#NAME?</v>
      </c>
      <c r="AW41" s="691" t="s">
        <v>1510</v>
      </c>
      <c r="AX41" s="691">
        <v>2</v>
      </c>
      <c r="AY41" s="691"/>
    </row>
    <row r="42" spans="1:51">
      <c r="A42" s="558" t="s">
        <v>3273</v>
      </c>
      <c r="B42" s="615">
        <v>14</v>
      </c>
      <c r="C42" s="615" t="s">
        <v>3424</v>
      </c>
      <c r="D42" s="667" t="s">
        <v>1511</v>
      </c>
      <c r="E42" s="687">
        <v>40668</v>
      </c>
      <c r="F42" s="628">
        <v>40668</v>
      </c>
      <c r="G42" s="688">
        <v>1</v>
      </c>
      <c r="H42" s="688"/>
      <c r="I42" s="688"/>
      <c r="J42" s="688"/>
      <c r="K42" s="688">
        <v>1</v>
      </c>
      <c r="L42" s="688">
        <v>171</v>
      </c>
      <c r="M42" s="688">
        <v>75</v>
      </c>
      <c r="N42" s="688">
        <v>220</v>
      </c>
      <c r="O42" s="689">
        <v>688</v>
      </c>
      <c r="P42" s="688"/>
      <c r="Q42" s="688">
        <v>1</v>
      </c>
      <c r="R42" s="688"/>
      <c r="S42" s="688">
        <v>1</v>
      </c>
      <c r="T42" s="688"/>
      <c r="U42" s="688">
        <v>1</v>
      </c>
      <c r="V42" s="688"/>
      <c r="W42" s="688"/>
      <c r="X42" s="688">
        <v>1</v>
      </c>
      <c r="Y42" s="688">
        <v>1</v>
      </c>
      <c r="Z42" s="688"/>
      <c r="AA42" s="688">
        <v>1</v>
      </c>
      <c r="AB42" s="688">
        <v>1</v>
      </c>
      <c r="AC42" s="688"/>
      <c r="AD42" s="615" t="s">
        <v>3412</v>
      </c>
      <c r="AE42" s="688">
        <v>1</v>
      </c>
      <c r="AF42" s="688"/>
      <c r="AG42" s="688">
        <v>1</v>
      </c>
      <c r="AH42" s="688">
        <v>1</v>
      </c>
      <c r="AI42" s="692"/>
      <c r="AM42" s="660">
        <v>77</v>
      </c>
      <c r="AN42" s="470" t="e">
        <f t="shared" ca="1" si="0"/>
        <v>#NAME?</v>
      </c>
      <c r="AW42" s="691" t="s">
        <v>1512</v>
      </c>
      <c r="AX42" s="691">
        <v>1</v>
      </c>
      <c r="AY42" s="691"/>
    </row>
    <row r="43" spans="1:51">
      <c r="A43" s="558" t="s">
        <v>3273</v>
      </c>
      <c r="B43" s="615">
        <v>14</v>
      </c>
      <c r="C43" s="615" t="s">
        <v>3424</v>
      </c>
      <c r="D43" s="667" t="s">
        <v>1513</v>
      </c>
      <c r="E43" s="687">
        <v>40668</v>
      </c>
      <c r="F43" s="628">
        <v>40668</v>
      </c>
      <c r="G43" s="688">
        <v>1</v>
      </c>
      <c r="H43" s="688"/>
      <c r="I43" s="688"/>
      <c r="J43" s="688"/>
      <c r="K43" s="688">
        <v>1</v>
      </c>
      <c r="L43" s="688">
        <v>175</v>
      </c>
      <c r="M43" s="688">
        <v>78</v>
      </c>
      <c r="N43" s="688">
        <v>215</v>
      </c>
      <c r="O43" s="689">
        <v>739</v>
      </c>
      <c r="P43" s="688"/>
      <c r="Q43" s="688">
        <v>1</v>
      </c>
      <c r="R43" s="688"/>
      <c r="S43" s="688">
        <v>1</v>
      </c>
      <c r="T43" s="688"/>
      <c r="U43" s="688">
        <v>1</v>
      </c>
      <c r="V43" s="688"/>
      <c r="W43" s="688"/>
      <c r="X43" s="688">
        <v>1</v>
      </c>
      <c r="Y43" s="688">
        <v>1</v>
      </c>
      <c r="Z43" s="688">
        <v>1</v>
      </c>
      <c r="AA43" s="688"/>
      <c r="AB43" s="688">
        <v>1</v>
      </c>
      <c r="AC43" s="688"/>
      <c r="AD43" s="615" t="s">
        <v>3412</v>
      </c>
      <c r="AE43" s="688">
        <v>1</v>
      </c>
      <c r="AF43" s="688">
        <v>1</v>
      </c>
      <c r="AG43" s="688"/>
      <c r="AH43" s="688">
        <v>1</v>
      </c>
      <c r="AI43" s="692"/>
      <c r="AM43" s="261">
        <v>5821</v>
      </c>
      <c r="AN43" s="470" t="e">
        <f t="shared" ca="1" si="0"/>
        <v>#NAME?</v>
      </c>
      <c r="AW43" s="691" t="s">
        <v>1514</v>
      </c>
      <c r="AX43" s="691">
        <v>3</v>
      </c>
      <c r="AY43" s="691"/>
    </row>
    <row r="44" spans="1:51">
      <c r="A44" s="558" t="s">
        <v>3273</v>
      </c>
      <c r="B44" s="615">
        <v>14</v>
      </c>
      <c r="C44" s="615" t="s">
        <v>3424</v>
      </c>
      <c r="D44" s="667" t="s">
        <v>1515</v>
      </c>
      <c r="E44" s="687">
        <v>40668</v>
      </c>
      <c r="F44" s="628">
        <v>40668</v>
      </c>
      <c r="G44" s="688">
        <v>1</v>
      </c>
      <c r="H44" s="688"/>
      <c r="I44" s="688"/>
      <c r="J44" s="688">
        <v>1</v>
      </c>
      <c r="K44" s="688"/>
      <c r="L44" s="688">
        <v>150</v>
      </c>
      <c r="M44" s="688">
        <v>70</v>
      </c>
      <c r="N44" s="688">
        <v>185</v>
      </c>
      <c r="O44" s="689">
        <v>445</v>
      </c>
      <c r="P44" s="688"/>
      <c r="Q44" s="688">
        <v>1</v>
      </c>
      <c r="R44" s="688"/>
      <c r="S44" s="688">
        <v>1</v>
      </c>
      <c r="T44" s="688"/>
      <c r="U44" s="688">
        <v>1</v>
      </c>
      <c r="V44" s="688"/>
      <c r="W44" s="688"/>
      <c r="X44" s="688">
        <v>1</v>
      </c>
      <c r="Y44" s="688">
        <v>1</v>
      </c>
      <c r="Z44" s="688"/>
      <c r="AA44" s="688">
        <v>1</v>
      </c>
      <c r="AB44" s="688">
        <v>1</v>
      </c>
      <c r="AC44" s="688"/>
      <c r="AD44" s="615" t="s">
        <v>3412</v>
      </c>
      <c r="AE44" s="688">
        <v>1</v>
      </c>
      <c r="AF44" s="688"/>
      <c r="AG44" s="688">
        <v>1</v>
      </c>
      <c r="AH44" s="688">
        <v>1</v>
      </c>
      <c r="AI44" s="692"/>
      <c r="AM44" s="330">
        <v>23985</v>
      </c>
      <c r="AN44" s="470" t="e">
        <f t="shared" ca="1" si="0"/>
        <v>#NAME?</v>
      </c>
      <c r="AW44" s="691" t="s">
        <v>1516</v>
      </c>
      <c r="AX44" s="691">
        <v>2</v>
      </c>
      <c r="AY44" s="691" t="s">
        <v>1517</v>
      </c>
    </row>
    <row r="45" spans="1:51">
      <c r="A45" s="558" t="s">
        <v>3273</v>
      </c>
      <c r="B45" s="615">
        <v>14</v>
      </c>
      <c r="C45" s="615" t="s">
        <v>3424</v>
      </c>
      <c r="D45" s="667" t="s">
        <v>1518</v>
      </c>
      <c r="E45" s="687">
        <v>40668</v>
      </c>
      <c r="F45" s="628">
        <v>40668</v>
      </c>
      <c r="G45" s="688">
        <v>1</v>
      </c>
      <c r="H45" s="688"/>
      <c r="I45" s="688"/>
      <c r="J45" s="688"/>
      <c r="K45" s="688">
        <v>1</v>
      </c>
      <c r="L45" s="688">
        <v>168</v>
      </c>
      <c r="M45" s="688">
        <v>75</v>
      </c>
      <c r="N45" s="688">
        <v>205</v>
      </c>
      <c r="O45" s="703">
        <v>646</v>
      </c>
      <c r="P45" s="688"/>
      <c r="Q45" s="688">
        <v>1</v>
      </c>
      <c r="R45" s="688"/>
      <c r="S45" s="688">
        <v>1</v>
      </c>
      <c r="T45" s="688"/>
      <c r="U45" s="688">
        <v>1</v>
      </c>
      <c r="V45" s="688"/>
      <c r="W45" s="688"/>
      <c r="X45" s="688">
        <v>1</v>
      </c>
      <c r="Y45" s="688">
        <v>1</v>
      </c>
      <c r="Z45" s="688"/>
      <c r="AA45" s="688">
        <v>1</v>
      </c>
      <c r="AB45" s="688">
        <v>1</v>
      </c>
      <c r="AC45" s="688"/>
      <c r="AD45" s="615" t="s">
        <v>3412</v>
      </c>
      <c r="AE45" s="688">
        <v>1</v>
      </c>
      <c r="AF45" s="688"/>
      <c r="AG45" s="688">
        <v>1</v>
      </c>
      <c r="AH45" s="688">
        <v>1</v>
      </c>
      <c r="AI45" s="692"/>
      <c r="AM45" s="660">
        <v>113</v>
      </c>
      <c r="AN45" s="470" t="e">
        <f t="shared" ca="1" si="0"/>
        <v>#NAME?</v>
      </c>
      <c r="AW45" s="691" t="s">
        <v>1519</v>
      </c>
      <c r="AX45" s="691"/>
      <c r="AY45" s="691" t="s">
        <v>1520</v>
      </c>
    </row>
    <row r="46" spans="1:51">
      <c r="A46" s="558" t="s">
        <v>3273</v>
      </c>
      <c r="B46" s="615">
        <v>14</v>
      </c>
      <c r="C46" s="615" t="s">
        <v>3424</v>
      </c>
      <c r="D46" s="667" t="s">
        <v>1521</v>
      </c>
      <c r="E46" s="687">
        <v>40668</v>
      </c>
      <c r="F46" s="628">
        <v>40668</v>
      </c>
      <c r="G46" s="688">
        <v>1</v>
      </c>
      <c r="H46" s="688"/>
      <c r="I46" s="688"/>
      <c r="J46" s="688"/>
      <c r="K46" s="688">
        <v>1</v>
      </c>
      <c r="L46" s="688">
        <v>168</v>
      </c>
      <c r="M46" s="688">
        <v>76</v>
      </c>
      <c r="N46" s="688">
        <v>194</v>
      </c>
      <c r="O46" s="689">
        <v>641</v>
      </c>
      <c r="P46" s="688"/>
      <c r="Q46" s="688">
        <v>1</v>
      </c>
      <c r="R46" s="688"/>
      <c r="S46" s="688">
        <v>1</v>
      </c>
      <c r="T46" s="688"/>
      <c r="U46" s="688">
        <v>1</v>
      </c>
      <c r="V46" s="688"/>
      <c r="W46" s="688">
        <v>1</v>
      </c>
      <c r="X46" s="688"/>
      <c r="Y46" s="688">
        <v>1</v>
      </c>
      <c r="Z46" s="688">
        <v>1</v>
      </c>
      <c r="AA46" s="688"/>
      <c r="AB46" s="688">
        <v>1</v>
      </c>
      <c r="AC46" s="688"/>
      <c r="AD46" s="615" t="s">
        <v>3412</v>
      </c>
      <c r="AE46" s="688">
        <v>1</v>
      </c>
      <c r="AF46" s="688">
        <v>1</v>
      </c>
      <c r="AG46" s="688"/>
      <c r="AH46" s="688">
        <v>1</v>
      </c>
      <c r="AI46" s="692"/>
      <c r="AM46" s="261">
        <v>3143.5</v>
      </c>
      <c r="AN46" s="470" t="e">
        <f t="shared" ca="1" si="0"/>
        <v>#NAME?</v>
      </c>
      <c r="AW46" s="691" t="s">
        <v>1522</v>
      </c>
      <c r="AX46" s="691">
        <v>2</v>
      </c>
      <c r="AY46" s="691"/>
    </row>
    <row r="47" spans="1:51">
      <c r="A47" s="558" t="s">
        <v>3273</v>
      </c>
      <c r="B47" s="615">
        <v>14</v>
      </c>
      <c r="C47" s="615" t="s">
        <v>3424</v>
      </c>
      <c r="D47" s="667" t="s">
        <v>1523</v>
      </c>
      <c r="E47" s="687">
        <v>40668</v>
      </c>
      <c r="F47" s="628">
        <v>40668</v>
      </c>
      <c r="G47" s="688"/>
      <c r="H47" s="688">
        <v>1</v>
      </c>
      <c r="I47" s="688"/>
      <c r="J47" s="688"/>
      <c r="K47" s="688">
        <v>1</v>
      </c>
      <c r="L47" s="688">
        <v>165</v>
      </c>
      <c r="M47" s="688">
        <v>78</v>
      </c>
      <c r="N47" s="688">
        <v>192</v>
      </c>
      <c r="O47" s="689">
        <v>572</v>
      </c>
      <c r="P47" s="688"/>
      <c r="Q47" s="688">
        <v>1</v>
      </c>
      <c r="R47" s="688">
        <v>1</v>
      </c>
      <c r="S47" s="688"/>
      <c r="T47" s="688">
        <v>1</v>
      </c>
      <c r="U47" s="688"/>
      <c r="V47" s="688"/>
      <c r="W47" s="688">
        <v>1</v>
      </c>
      <c r="X47" s="688"/>
      <c r="Y47" s="688">
        <v>1</v>
      </c>
      <c r="Z47" s="688">
        <v>1</v>
      </c>
      <c r="AA47" s="688"/>
      <c r="AB47" s="688">
        <v>1</v>
      </c>
      <c r="AC47" s="688"/>
      <c r="AD47" s="615" t="s">
        <v>3412</v>
      </c>
      <c r="AE47" s="688">
        <v>1</v>
      </c>
      <c r="AF47" s="688">
        <v>1</v>
      </c>
      <c r="AG47" s="688"/>
      <c r="AH47" s="688">
        <v>1</v>
      </c>
      <c r="AI47" s="692"/>
      <c r="AM47" s="660">
        <v>89.5</v>
      </c>
      <c r="AN47" s="470" t="e">
        <f t="shared" ca="1" si="0"/>
        <v>#NAME?</v>
      </c>
      <c r="AW47" s="691" t="s">
        <v>1524</v>
      </c>
      <c r="AX47" s="691">
        <v>1</v>
      </c>
      <c r="AY47" s="691"/>
    </row>
    <row r="48" spans="1:51">
      <c r="A48" s="558" t="s">
        <v>3273</v>
      </c>
      <c r="B48" s="615">
        <v>14</v>
      </c>
      <c r="C48" s="615" t="s">
        <v>3424</v>
      </c>
      <c r="D48" s="667" t="s">
        <v>1525</v>
      </c>
      <c r="E48" s="687">
        <v>40668</v>
      </c>
      <c r="F48" s="628">
        <v>40668</v>
      </c>
      <c r="G48" s="688">
        <v>1</v>
      </c>
      <c r="H48" s="688"/>
      <c r="I48" s="688">
        <v>1</v>
      </c>
      <c r="J48" s="688"/>
      <c r="K48" s="688"/>
      <c r="L48" s="688">
        <v>92</v>
      </c>
      <c r="M48" s="688">
        <v>47</v>
      </c>
      <c r="N48" s="688">
        <v>105</v>
      </c>
      <c r="O48" s="689">
        <v>108</v>
      </c>
      <c r="P48" s="688"/>
      <c r="Q48" s="688">
        <v>1</v>
      </c>
      <c r="R48" s="688"/>
      <c r="S48" s="688">
        <v>1</v>
      </c>
      <c r="T48" s="688"/>
      <c r="U48" s="688">
        <v>1</v>
      </c>
      <c r="V48" s="688"/>
      <c r="W48" s="688">
        <v>1</v>
      </c>
      <c r="X48" s="688"/>
      <c r="Y48" s="688">
        <v>1</v>
      </c>
      <c r="Z48" s="688">
        <v>1</v>
      </c>
      <c r="AA48" s="688"/>
      <c r="AB48" s="688">
        <v>1</v>
      </c>
      <c r="AC48" s="688"/>
      <c r="AD48" s="615" t="s">
        <v>3412</v>
      </c>
      <c r="AE48" s="688">
        <v>1</v>
      </c>
      <c r="AF48" s="688">
        <v>1</v>
      </c>
      <c r="AG48" s="688"/>
      <c r="AH48" s="688">
        <v>1</v>
      </c>
      <c r="AI48" s="692"/>
      <c r="AM48" s="660">
        <v>65</v>
      </c>
      <c r="AN48" s="470" t="e">
        <f t="shared" ca="1" si="0"/>
        <v>#NAME?</v>
      </c>
      <c r="AW48" s="691" t="s">
        <v>1526</v>
      </c>
      <c r="AX48" s="691">
        <v>1</v>
      </c>
      <c r="AY48" s="691" t="s">
        <v>1527</v>
      </c>
    </row>
    <row r="49" spans="1:51">
      <c r="A49" s="558" t="s">
        <v>3273</v>
      </c>
      <c r="B49" s="615">
        <v>14</v>
      </c>
      <c r="C49" s="615" t="s">
        <v>3424</v>
      </c>
      <c r="D49" s="667" t="s">
        <v>1528</v>
      </c>
      <c r="E49" s="687">
        <v>40699</v>
      </c>
      <c r="F49" s="628">
        <v>40669</v>
      </c>
      <c r="G49" s="688"/>
      <c r="H49" s="688">
        <v>1</v>
      </c>
      <c r="I49" s="688"/>
      <c r="J49" s="688"/>
      <c r="K49" s="688">
        <v>1</v>
      </c>
      <c r="L49" s="688">
        <v>172</v>
      </c>
      <c r="M49" s="688">
        <v>73</v>
      </c>
      <c r="N49" s="688">
        <v>210</v>
      </c>
      <c r="O49" s="689">
        <v>545</v>
      </c>
      <c r="P49" s="688"/>
      <c r="Q49" s="688">
        <v>1</v>
      </c>
      <c r="R49" s="688"/>
      <c r="S49" s="688">
        <v>1</v>
      </c>
      <c r="T49" s="688"/>
      <c r="U49" s="688">
        <v>1</v>
      </c>
      <c r="V49" s="688"/>
      <c r="W49" s="688">
        <v>1</v>
      </c>
      <c r="X49" s="688"/>
      <c r="Y49" s="688">
        <v>1</v>
      </c>
      <c r="Z49" s="688">
        <v>1</v>
      </c>
      <c r="AA49" s="688"/>
      <c r="AB49" s="688">
        <v>1</v>
      </c>
      <c r="AC49" s="688"/>
      <c r="AD49" s="615" t="s">
        <v>3412</v>
      </c>
      <c r="AE49" s="688">
        <v>1</v>
      </c>
      <c r="AF49" s="688">
        <v>1</v>
      </c>
      <c r="AG49" s="688"/>
      <c r="AH49" s="688">
        <v>1</v>
      </c>
      <c r="AI49" s="692"/>
      <c r="AM49" s="660">
        <v>86.5</v>
      </c>
      <c r="AN49" s="470" t="e">
        <f t="shared" ca="1" si="0"/>
        <v>#NAME?</v>
      </c>
      <c r="AW49" s="691" t="s">
        <v>1529</v>
      </c>
      <c r="AX49" s="691">
        <v>2</v>
      </c>
      <c r="AY49" s="691"/>
    </row>
    <row r="50" spans="1:51">
      <c r="A50" s="558" t="s">
        <v>3273</v>
      </c>
      <c r="B50" s="615">
        <v>14</v>
      </c>
      <c r="C50" s="615" t="s">
        <v>3424</v>
      </c>
      <c r="D50" s="667" t="s">
        <v>1530</v>
      </c>
      <c r="E50" s="687">
        <v>40699</v>
      </c>
      <c r="F50" s="628">
        <v>40669</v>
      </c>
      <c r="G50" s="688">
        <v>1</v>
      </c>
      <c r="H50" s="688"/>
      <c r="I50" s="688"/>
      <c r="J50" s="688">
        <v>1</v>
      </c>
      <c r="K50" s="688"/>
      <c r="L50" s="688">
        <v>154</v>
      </c>
      <c r="M50" s="688">
        <v>72</v>
      </c>
      <c r="N50" s="688">
        <v>195</v>
      </c>
      <c r="O50" s="689">
        <v>382</v>
      </c>
      <c r="P50" s="688"/>
      <c r="Q50" s="688">
        <v>1</v>
      </c>
      <c r="R50" s="688"/>
      <c r="S50" s="688">
        <v>1</v>
      </c>
      <c r="T50" s="688"/>
      <c r="U50" s="688">
        <v>1</v>
      </c>
      <c r="V50" s="688"/>
      <c r="W50" s="688"/>
      <c r="X50" s="688">
        <v>1</v>
      </c>
      <c r="Y50" s="688">
        <v>1</v>
      </c>
      <c r="Z50" s="688">
        <v>1</v>
      </c>
      <c r="AA50" s="688"/>
      <c r="AB50" s="688">
        <v>1</v>
      </c>
      <c r="AC50" s="688"/>
      <c r="AD50" s="615" t="s">
        <v>3412</v>
      </c>
      <c r="AE50" s="688">
        <v>1</v>
      </c>
      <c r="AF50" s="688">
        <v>1</v>
      </c>
      <c r="AG50" s="688"/>
      <c r="AH50" s="688">
        <v>1</v>
      </c>
      <c r="AI50" s="692"/>
      <c r="AM50" s="660">
        <v>387</v>
      </c>
      <c r="AN50" s="470" t="e">
        <f t="shared" ca="1" si="0"/>
        <v>#NAME?</v>
      </c>
      <c r="AW50" s="691" t="s">
        <v>1531</v>
      </c>
      <c r="AX50" s="691">
        <v>2</v>
      </c>
      <c r="AY50" s="691"/>
    </row>
    <row r="51" spans="1:51">
      <c r="A51" s="558" t="s">
        <v>3273</v>
      </c>
      <c r="B51" s="615">
        <v>14</v>
      </c>
      <c r="C51" s="615" t="s">
        <v>3424</v>
      </c>
      <c r="D51" s="667" t="s">
        <v>1532</v>
      </c>
      <c r="E51" s="687">
        <v>40699</v>
      </c>
      <c r="F51" s="628">
        <v>40669</v>
      </c>
      <c r="G51" s="688"/>
      <c r="H51" s="688">
        <v>1</v>
      </c>
      <c r="I51" s="688"/>
      <c r="J51" s="688"/>
      <c r="K51" s="688">
        <v>1</v>
      </c>
      <c r="L51" s="688">
        <v>160</v>
      </c>
      <c r="M51" s="688">
        <v>74</v>
      </c>
      <c r="N51" s="688">
        <v>214</v>
      </c>
      <c r="O51" s="689">
        <v>522</v>
      </c>
      <c r="P51" s="688"/>
      <c r="Q51" s="688">
        <v>1</v>
      </c>
      <c r="R51" s="688">
        <v>1</v>
      </c>
      <c r="S51" s="688"/>
      <c r="T51" s="688"/>
      <c r="U51" s="688">
        <v>1</v>
      </c>
      <c r="V51" s="688"/>
      <c r="W51" s="688">
        <v>1</v>
      </c>
      <c r="X51" s="688"/>
      <c r="Y51" s="688">
        <v>1</v>
      </c>
      <c r="Z51" s="688">
        <v>1</v>
      </c>
      <c r="AA51" s="688"/>
      <c r="AB51" s="688">
        <v>1</v>
      </c>
      <c r="AC51" s="688"/>
      <c r="AD51" s="615" t="s">
        <v>3412</v>
      </c>
      <c r="AE51" s="688">
        <v>1</v>
      </c>
      <c r="AF51" s="688">
        <v>1</v>
      </c>
      <c r="AG51" s="688"/>
      <c r="AH51" s="688">
        <v>1</v>
      </c>
      <c r="AI51" s="692"/>
      <c r="AM51" s="660">
        <v>107.5</v>
      </c>
      <c r="AN51" s="470" t="e">
        <f t="shared" ca="1" si="0"/>
        <v>#NAME?</v>
      </c>
      <c r="AW51" s="691" t="s">
        <v>1533</v>
      </c>
      <c r="AX51" s="691">
        <v>2</v>
      </c>
      <c r="AY51" s="691"/>
    </row>
    <row r="52" spans="1:51">
      <c r="A52" s="558" t="s">
        <v>3273</v>
      </c>
      <c r="B52" s="615">
        <v>14</v>
      </c>
      <c r="C52" s="615" t="s">
        <v>3424</v>
      </c>
      <c r="D52" s="667" t="s">
        <v>1534</v>
      </c>
      <c r="E52" s="687">
        <v>40699</v>
      </c>
      <c r="F52" s="628">
        <v>40669</v>
      </c>
      <c r="G52" s="688"/>
      <c r="H52" s="688">
        <v>1</v>
      </c>
      <c r="I52" s="688">
        <v>1</v>
      </c>
      <c r="J52" s="688"/>
      <c r="K52" s="688"/>
      <c r="L52" s="688">
        <v>92</v>
      </c>
      <c r="M52" s="688">
        <v>58</v>
      </c>
      <c r="N52" s="688">
        <v>110</v>
      </c>
      <c r="O52" s="689">
        <v>102</v>
      </c>
      <c r="P52" s="688"/>
      <c r="Q52" s="688">
        <v>1</v>
      </c>
      <c r="R52" s="688"/>
      <c r="S52" s="688">
        <v>1</v>
      </c>
      <c r="T52" s="688"/>
      <c r="U52" s="688">
        <v>1</v>
      </c>
      <c r="V52" s="688"/>
      <c r="W52" s="688">
        <v>1</v>
      </c>
      <c r="X52" s="688"/>
      <c r="Y52" s="688">
        <v>1</v>
      </c>
      <c r="Z52" s="688">
        <v>1</v>
      </c>
      <c r="AA52" s="688"/>
      <c r="AB52" s="688">
        <v>1</v>
      </c>
      <c r="AC52" s="688"/>
      <c r="AD52" s="615" t="s">
        <v>3412</v>
      </c>
      <c r="AE52" s="688">
        <v>1</v>
      </c>
      <c r="AF52" s="688">
        <v>1</v>
      </c>
      <c r="AG52" s="688"/>
      <c r="AH52" s="688">
        <v>1</v>
      </c>
      <c r="AI52" s="692"/>
      <c r="AM52" s="660">
        <v>195</v>
      </c>
      <c r="AN52" s="470" t="e">
        <f t="shared" ca="1" si="0"/>
        <v>#NAME?</v>
      </c>
      <c r="AW52" s="691" t="s">
        <v>1535</v>
      </c>
      <c r="AX52" s="691"/>
      <c r="AY52" s="691"/>
    </row>
    <row r="53" spans="1:51">
      <c r="A53" s="558" t="s">
        <v>3273</v>
      </c>
      <c r="B53" s="615">
        <v>14</v>
      </c>
      <c r="C53" s="615" t="s">
        <v>3424</v>
      </c>
      <c r="D53" s="667" t="s">
        <v>1536</v>
      </c>
      <c r="E53" s="687">
        <v>40699</v>
      </c>
      <c r="F53" s="628">
        <v>40669</v>
      </c>
      <c r="G53" s="688"/>
      <c r="H53" s="688">
        <v>1</v>
      </c>
      <c r="I53" s="688"/>
      <c r="J53" s="688"/>
      <c r="K53" s="688">
        <v>1</v>
      </c>
      <c r="L53" s="688">
        <v>172</v>
      </c>
      <c r="M53" s="688">
        <v>76</v>
      </c>
      <c r="N53" s="688">
        <v>210</v>
      </c>
      <c r="O53" s="689">
        <v>559</v>
      </c>
      <c r="P53" s="688"/>
      <c r="Q53" s="688">
        <v>1</v>
      </c>
      <c r="R53" s="688">
        <v>1</v>
      </c>
      <c r="S53" s="688"/>
      <c r="T53" s="688"/>
      <c r="U53" s="688">
        <v>1</v>
      </c>
      <c r="V53" s="688"/>
      <c r="W53" s="688">
        <v>1</v>
      </c>
      <c r="X53" s="688"/>
      <c r="Y53" s="688">
        <v>1</v>
      </c>
      <c r="Z53" s="688"/>
      <c r="AA53" s="688">
        <v>1</v>
      </c>
      <c r="AB53" s="688">
        <v>1</v>
      </c>
      <c r="AC53" s="688"/>
      <c r="AD53" s="615" t="s">
        <v>3412</v>
      </c>
      <c r="AE53" s="688">
        <v>1</v>
      </c>
      <c r="AF53" s="688"/>
      <c r="AG53" s="688">
        <v>1</v>
      </c>
      <c r="AH53" s="688">
        <v>1</v>
      </c>
      <c r="AI53" s="692"/>
      <c r="AM53" s="660">
        <v>123</v>
      </c>
      <c r="AN53" s="470" t="e">
        <f t="shared" ca="1" si="0"/>
        <v>#NAME?</v>
      </c>
      <c r="AW53" s="691" t="s">
        <v>1537</v>
      </c>
      <c r="AX53" s="691">
        <v>3</v>
      </c>
      <c r="AY53" s="691"/>
    </row>
    <row r="54" spans="1:51">
      <c r="A54" s="558" t="s">
        <v>3273</v>
      </c>
      <c r="B54" s="615">
        <v>14</v>
      </c>
      <c r="C54" s="615" t="s">
        <v>3424</v>
      </c>
      <c r="D54" s="667" t="s">
        <v>1538</v>
      </c>
      <c r="E54" s="687">
        <v>40699</v>
      </c>
      <c r="F54" s="628">
        <v>40669</v>
      </c>
      <c r="G54" s="688"/>
      <c r="H54" s="688">
        <v>1</v>
      </c>
      <c r="I54" s="688">
        <v>1</v>
      </c>
      <c r="J54" s="688"/>
      <c r="K54" s="688"/>
      <c r="L54" s="688">
        <v>106</v>
      </c>
      <c r="M54" s="688">
        <v>57</v>
      </c>
      <c r="N54" s="688">
        <v>116</v>
      </c>
      <c r="O54" s="689">
        <v>118</v>
      </c>
      <c r="P54" s="688"/>
      <c r="Q54" s="688">
        <v>1</v>
      </c>
      <c r="R54" s="688"/>
      <c r="S54" s="688">
        <v>1</v>
      </c>
      <c r="T54" s="688"/>
      <c r="U54" s="688">
        <v>1</v>
      </c>
      <c r="V54" s="688"/>
      <c r="W54" s="688"/>
      <c r="X54" s="688">
        <v>1</v>
      </c>
      <c r="Y54" s="688">
        <v>1</v>
      </c>
      <c r="Z54" s="688">
        <v>1</v>
      </c>
      <c r="AA54" s="688"/>
      <c r="AB54" s="688"/>
      <c r="AC54" s="688">
        <v>1</v>
      </c>
      <c r="AE54" s="688">
        <v>1</v>
      </c>
      <c r="AF54" s="688">
        <v>1</v>
      </c>
      <c r="AG54" s="688"/>
      <c r="AH54" s="688"/>
      <c r="AI54" s="692">
        <v>1</v>
      </c>
      <c r="AM54" s="660">
        <v>131</v>
      </c>
      <c r="AN54" s="470" t="e">
        <f t="shared" ca="1" si="0"/>
        <v>#NAME?</v>
      </c>
      <c r="AW54" s="691" t="s">
        <v>1539</v>
      </c>
      <c r="AX54" s="691">
        <v>1</v>
      </c>
      <c r="AY54" s="691"/>
    </row>
    <row r="55" spans="1:51">
      <c r="A55" s="558" t="s">
        <v>3273</v>
      </c>
      <c r="B55" s="615">
        <v>14</v>
      </c>
      <c r="C55" s="615" t="s">
        <v>3424</v>
      </c>
      <c r="D55" s="667" t="s">
        <v>1540</v>
      </c>
      <c r="E55" s="687">
        <v>40699</v>
      </c>
      <c r="F55" s="628">
        <v>40669</v>
      </c>
      <c r="G55" s="688"/>
      <c r="H55" s="688">
        <v>1</v>
      </c>
      <c r="I55" s="688"/>
      <c r="J55" s="688"/>
      <c r="K55" s="688">
        <v>1</v>
      </c>
      <c r="L55" s="688">
        <v>166</v>
      </c>
      <c r="M55" s="688">
        <v>76</v>
      </c>
      <c r="N55" s="688">
        <v>210</v>
      </c>
      <c r="O55" s="689">
        <v>567</v>
      </c>
      <c r="P55" s="688"/>
      <c r="Q55" s="688">
        <v>1</v>
      </c>
      <c r="R55" s="688">
        <v>1</v>
      </c>
      <c r="S55" s="688"/>
      <c r="T55" s="688">
        <v>1</v>
      </c>
      <c r="U55" s="688"/>
      <c r="V55" s="688"/>
      <c r="W55" s="688">
        <v>1</v>
      </c>
      <c r="X55" s="688"/>
      <c r="Y55" s="688">
        <v>1</v>
      </c>
      <c r="Z55" s="688">
        <v>1</v>
      </c>
      <c r="AA55" s="688"/>
      <c r="AB55" s="688">
        <v>1</v>
      </c>
      <c r="AC55" s="688"/>
      <c r="AE55" s="688">
        <v>1</v>
      </c>
      <c r="AF55" s="688">
        <v>1</v>
      </c>
      <c r="AG55" s="688"/>
      <c r="AH55" s="688">
        <v>1</v>
      </c>
      <c r="AI55" s="692"/>
      <c r="AM55" s="261">
        <v>5298</v>
      </c>
      <c r="AN55" s="470" t="e">
        <f t="shared" ca="1" si="0"/>
        <v>#NAME?</v>
      </c>
      <c r="AW55" s="691" t="s">
        <v>1541</v>
      </c>
      <c r="AX55" s="691">
        <v>3</v>
      </c>
      <c r="AY55" s="691"/>
    </row>
    <row r="56" spans="1:51">
      <c r="A56" s="558" t="s">
        <v>3273</v>
      </c>
      <c r="B56" s="615">
        <v>14</v>
      </c>
      <c r="C56" s="615" t="s">
        <v>3424</v>
      </c>
      <c r="D56" s="667" t="s">
        <v>1542</v>
      </c>
      <c r="E56" s="687">
        <v>40699</v>
      </c>
      <c r="F56" s="628">
        <v>40669</v>
      </c>
      <c r="G56" s="688"/>
      <c r="H56" s="688">
        <v>1</v>
      </c>
      <c r="I56" s="688">
        <v>1</v>
      </c>
      <c r="J56" s="688"/>
      <c r="K56" s="688"/>
      <c r="L56" s="688">
        <v>115</v>
      </c>
      <c r="M56" s="688">
        <v>59</v>
      </c>
      <c r="N56" s="688">
        <v>118</v>
      </c>
      <c r="O56" s="689">
        <v>135</v>
      </c>
      <c r="P56" s="688"/>
      <c r="Q56" s="688">
        <v>1</v>
      </c>
      <c r="R56" s="688"/>
      <c r="S56" s="688">
        <v>1</v>
      </c>
      <c r="T56" s="688"/>
      <c r="U56" s="688">
        <v>1</v>
      </c>
      <c r="V56" s="688"/>
      <c r="W56" s="688"/>
      <c r="X56" s="688">
        <v>1</v>
      </c>
      <c r="Y56" s="688">
        <v>1</v>
      </c>
      <c r="Z56" s="688">
        <v>1</v>
      </c>
      <c r="AA56" s="688"/>
      <c r="AB56" s="688">
        <v>1</v>
      </c>
      <c r="AC56" s="688"/>
      <c r="AE56" s="688">
        <v>1</v>
      </c>
      <c r="AF56" s="688">
        <v>1</v>
      </c>
      <c r="AG56" s="688"/>
      <c r="AH56" s="688">
        <v>1</v>
      </c>
      <c r="AI56" s="692"/>
      <c r="AM56" s="261">
        <v>6119</v>
      </c>
      <c r="AN56" s="470" t="e">
        <f t="shared" ca="1" si="0"/>
        <v>#NAME?</v>
      </c>
      <c r="AW56" s="691" t="s">
        <v>1543</v>
      </c>
      <c r="AX56" s="691">
        <v>1</v>
      </c>
      <c r="AY56" s="691"/>
    </row>
    <row r="57" spans="1:51">
      <c r="A57" s="558" t="s">
        <v>3273</v>
      </c>
      <c r="B57" s="615">
        <v>14</v>
      </c>
      <c r="C57" s="615" t="s">
        <v>3424</v>
      </c>
      <c r="D57" s="667" t="s">
        <v>1544</v>
      </c>
      <c r="E57" s="687">
        <v>40699</v>
      </c>
      <c r="F57" s="628">
        <v>40669</v>
      </c>
      <c r="G57" s="688"/>
      <c r="H57" s="688">
        <v>1</v>
      </c>
      <c r="I57" s="688"/>
      <c r="J57" s="688"/>
      <c r="K57" s="688">
        <v>1</v>
      </c>
      <c r="L57" s="688">
        <v>165</v>
      </c>
      <c r="M57" s="688">
        <v>75</v>
      </c>
      <c r="N57" s="688">
        <v>215</v>
      </c>
      <c r="O57" s="689">
        <v>476</v>
      </c>
      <c r="P57" s="688"/>
      <c r="Q57" s="688">
        <v>1</v>
      </c>
      <c r="R57" s="688">
        <v>1</v>
      </c>
      <c r="S57" s="688"/>
      <c r="T57" s="688">
        <v>1</v>
      </c>
      <c r="U57" s="688"/>
      <c r="V57" s="688"/>
      <c r="W57" s="688">
        <v>1</v>
      </c>
      <c r="X57" s="688"/>
      <c r="Y57" s="688">
        <v>1</v>
      </c>
      <c r="Z57" s="688">
        <v>1</v>
      </c>
      <c r="AA57" s="688"/>
      <c r="AB57" s="688">
        <v>1</v>
      </c>
      <c r="AC57" s="688"/>
      <c r="AE57" s="688">
        <v>1</v>
      </c>
      <c r="AF57" s="688">
        <v>1</v>
      </c>
      <c r="AG57" s="688"/>
      <c r="AH57" s="688">
        <v>1</v>
      </c>
      <c r="AI57" s="692"/>
      <c r="AM57" s="660">
        <v>170</v>
      </c>
      <c r="AN57" s="470" t="e">
        <f t="shared" ca="1" si="0"/>
        <v>#NAME?</v>
      </c>
      <c r="AW57" s="694" t="s">
        <v>1545</v>
      </c>
      <c r="AX57" s="691">
        <v>2</v>
      </c>
      <c r="AY57" s="691"/>
    </row>
    <row r="58" spans="1:51">
      <c r="A58" s="558" t="s">
        <v>3273</v>
      </c>
      <c r="B58" s="615">
        <v>14</v>
      </c>
      <c r="C58" s="615" t="s">
        <v>3424</v>
      </c>
      <c r="D58" s="667" t="s">
        <v>1546</v>
      </c>
      <c r="E58" s="687">
        <v>40699</v>
      </c>
      <c r="F58" s="628">
        <v>40669</v>
      </c>
      <c r="G58" s="688">
        <v>1</v>
      </c>
      <c r="H58" s="688"/>
      <c r="I58" s="688">
        <v>1</v>
      </c>
      <c r="J58" s="688"/>
      <c r="K58" s="688"/>
      <c r="L58" s="688">
        <v>90</v>
      </c>
      <c r="M58" s="688">
        <v>57</v>
      </c>
      <c r="N58" s="688">
        <v>110</v>
      </c>
      <c r="O58" s="689">
        <v>106</v>
      </c>
      <c r="P58" s="688"/>
      <c r="Q58" s="688">
        <v>1</v>
      </c>
      <c r="R58" s="688"/>
      <c r="S58" s="688">
        <v>1</v>
      </c>
      <c r="T58" s="688"/>
      <c r="U58" s="688">
        <v>1</v>
      </c>
      <c r="V58" s="688"/>
      <c r="W58" s="688"/>
      <c r="X58" s="688">
        <v>1</v>
      </c>
      <c r="Y58" s="688">
        <v>1</v>
      </c>
      <c r="Z58" s="688">
        <v>1</v>
      </c>
      <c r="AA58" s="688"/>
      <c r="AB58" s="688"/>
      <c r="AC58" s="688">
        <v>1</v>
      </c>
      <c r="AE58" s="688">
        <v>1</v>
      </c>
      <c r="AF58" s="688">
        <v>1</v>
      </c>
      <c r="AG58" s="688"/>
      <c r="AH58" s="688"/>
      <c r="AI58" s="692">
        <v>1</v>
      </c>
      <c r="AM58" s="660">
        <v>245</v>
      </c>
      <c r="AN58" s="470" t="e">
        <f t="shared" ca="1" si="0"/>
        <v>#NAME?</v>
      </c>
      <c r="AW58" s="691" t="s">
        <v>1547</v>
      </c>
      <c r="AX58" s="691"/>
      <c r="AY58" s="691"/>
    </row>
    <row r="59" spans="1:51">
      <c r="A59" s="558" t="s">
        <v>3273</v>
      </c>
      <c r="B59" s="615">
        <v>14</v>
      </c>
      <c r="C59" s="615" t="s">
        <v>3424</v>
      </c>
      <c r="D59" s="667" t="s">
        <v>1548</v>
      </c>
      <c r="E59" s="687">
        <v>40699</v>
      </c>
      <c r="F59" s="628">
        <v>40669</v>
      </c>
      <c r="G59" s="688">
        <v>1</v>
      </c>
      <c r="H59" s="688"/>
      <c r="I59" s="688"/>
      <c r="J59" s="688"/>
      <c r="K59" s="688">
        <v>1</v>
      </c>
      <c r="L59" s="688">
        <v>176</v>
      </c>
      <c r="M59" s="688">
        <v>76</v>
      </c>
      <c r="N59" s="688">
        <v>212</v>
      </c>
      <c r="O59" s="689">
        <v>735</v>
      </c>
      <c r="P59" s="688"/>
      <c r="Q59" s="688">
        <v>1</v>
      </c>
      <c r="R59" s="688">
        <v>1</v>
      </c>
      <c r="S59" s="688"/>
      <c r="T59" s="688"/>
      <c r="U59" s="688">
        <v>1</v>
      </c>
      <c r="V59" s="688"/>
      <c r="W59" s="688"/>
      <c r="X59" s="688">
        <v>1</v>
      </c>
      <c r="Y59" s="688">
        <v>1</v>
      </c>
      <c r="Z59" s="688">
        <v>1</v>
      </c>
      <c r="AA59" s="688"/>
      <c r="AB59" s="688">
        <v>1</v>
      </c>
      <c r="AC59" s="688"/>
      <c r="AE59" s="688">
        <v>1</v>
      </c>
      <c r="AF59" s="688">
        <v>1</v>
      </c>
      <c r="AG59" s="688"/>
      <c r="AH59" s="688">
        <v>1</v>
      </c>
      <c r="AI59" s="692"/>
      <c r="AM59" s="261">
        <v>1082.5</v>
      </c>
      <c r="AN59" s="470" t="e">
        <f t="shared" ca="1" si="0"/>
        <v>#NAME?</v>
      </c>
      <c r="AW59" s="691" t="s">
        <v>1549</v>
      </c>
      <c r="AX59" s="691">
        <v>1</v>
      </c>
      <c r="AY59" s="691"/>
    </row>
    <row r="60" spans="1:51">
      <c r="A60" s="558" t="s">
        <v>3273</v>
      </c>
      <c r="B60" s="615">
        <v>14</v>
      </c>
      <c r="C60" s="615" t="s">
        <v>3424</v>
      </c>
      <c r="D60" s="667" t="s">
        <v>1550</v>
      </c>
      <c r="E60" s="687">
        <v>40699</v>
      </c>
      <c r="F60" s="628">
        <v>40669</v>
      </c>
      <c r="G60" s="688">
        <v>1</v>
      </c>
      <c r="H60" s="688"/>
      <c r="I60" s="688"/>
      <c r="J60" s="688">
        <v>1</v>
      </c>
      <c r="K60" s="688"/>
      <c r="L60" s="688">
        <v>155</v>
      </c>
      <c r="M60" s="688">
        <v>71</v>
      </c>
      <c r="N60" s="688">
        <v>154</v>
      </c>
      <c r="O60" s="689">
        <v>468</v>
      </c>
      <c r="P60" s="688"/>
      <c r="Q60" s="688">
        <v>1</v>
      </c>
      <c r="R60" s="688"/>
      <c r="S60" s="688">
        <v>1</v>
      </c>
      <c r="T60" s="688"/>
      <c r="U60" s="688">
        <v>1</v>
      </c>
      <c r="V60" s="688"/>
      <c r="W60" s="688"/>
      <c r="X60" s="688">
        <v>1</v>
      </c>
      <c r="Y60" s="688">
        <v>1</v>
      </c>
      <c r="Z60" s="688">
        <v>1</v>
      </c>
      <c r="AA60" s="688"/>
      <c r="AB60" s="688">
        <v>1</v>
      </c>
      <c r="AC60" s="688"/>
      <c r="AE60" s="688">
        <v>1</v>
      </c>
      <c r="AF60" s="688">
        <v>1</v>
      </c>
      <c r="AG60" s="688"/>
      <c r="AH60" s="688">
        <v>1</v>
      </c>
      <c r="AI60" s="692"/>
      <c r="AM60" s="660">
        <v>98</v>
      </c>
      <c r="AN60" s="470" t="e">
        <f t="shared" ca="1" si="0"/>
        <v>#NAME?</v>
      </c>
      <c r="AW60" s="691" t="s">
        <v>1551</v>
      </c>
      <c r="AX60" s="691">
        <v>2</v>
      </c>
      <c r="AY60" s="691"/>
    </row>
    <row r="61" spans="1:51">
      <c r="A61" s="558" t="s">
        <v>3273</v>
      </c>
      <c r="B61" s="615">
        <v>14</v>
      </c>
      <c r="C61" s="615" t="s">
        <v>3424</v>
      </c>
      <c r="D61" s="667" t="s">
        <v>1552</v>
      </c>
      <c r="E61" s="687">
        <v>40699</v>
      </c>
      <c r="F61" s="628">
        <v>40669</v>
      </c>
      <c r="G61" s="688">
        <v>1</v>
      </c>
      <c r="H61" s="688"/>
      <c r="I61" s="688"/>
      <c r="J61" s="688"/>
      <c r="K61" s="688">
        <v>1</v>
      </c>
      <c r="L61" s="688">
        <v>172</v>
      </c>
      <c r="M61" s="688">
        <v>76</v>
      </c>
      <c r="N61" s="688">
        <v>218</v>
      </c>
      <c r="O61" s="689">
        <v>623</v>
      </c>
      <c r="P61" s="688"/>
      <c r="Q61" s="688">
        <v>1</v>
      </c>
      <c r="R61" s="688"/>
      <c r="S61" s="688">
        <v>1</v>
      </c>
      <c r="T61" s="688"/>
      <c r="U61" s="688">
        <v>1</v>
      </c>
      <c r="V61" s="688"/>
      <c r="W61" s="688"/>
      <c r="X61" s="688">
        <v>1</v>
      </c>
      <c r="Y61" s="688">
        <v>1</v>
      </c>
      <c r="Z61" s="688">
        <v>1</v>
      </c>
      <c r="AA61" s="688"/>
      <c r="AB61" s="688">
        <v>1</v>
      </c>
      <c r="AC61" s="688"/>
      <c r="AE61" s="688">
        <v>1</v>
      </c>
      <c r="AF61" s="688">
        <v>1</v>
      </c>
      <c r="AG61" s="688"/>
      <c r="AH61" s="688">
        <v>1</v>
      </c>
      <c r="AI61" s="692"/>
      <c r="AM61" s="660">
        <v>127</v>
      </c>
      <c r="AN61" s="470" t="e">
        <f t="shared" ca="1" si="0"/>
        <v>#NAME?</v>
      </c>
      <c r="AW61" s="691" t="s">
        <v>1553</v>
      </c>
      <c r="AX61" s="691">
        <v>2</v>
      </c>
      <c r="AY61" s="691"/>
    </row>
    <row r="62" spans="1:51">
      <c r="A62" s="558" t="s">
        <v>3273</v>
      </c>
      <c r="B62" s="615">
        <v>14</v>
      </c>
      <c r="C62" s="615" t="s">
        <v>3424</v>
      </c>
      <c r="D62" s="667" t="s">
        <v>1554</v>
      </c>
      <c r="E62" s="687">
        <v>40699</v>
      </c>
      <c r="F62" s="628">
        <v>40669</v>
      </c>
      <c r="G62" s="688"/>
      <c r="H62" s="688">
        <v>1</v>
      </c>
      <c r="I62" s="688"/>
      <c r="J62" s="688"/>
      <c r="K62" s="688">
        <v>1</v>
      </c>
      <c r="L62" s="688">
        <v>171</v>
      </c>
      <c r="M62" s="688">
        <v>74</v>
      </c>
      <c r="N62" s="688">
        <v>116</v>
      </c>
      <c r="O62" s="689">
        <v>476</v>
      </c>
      <c r="P62" s="688"/>
      <c r="Q62" s="688">
        <v>1</v>
      </c>
      <c r="R62" s="688">
        <v>1</v>
      </c>
      <c r="S62" s="688"/>
      <c r="T62" s="688">
        <v>1</v>
      </c>
      <c r="U62" s="688"/>
      <c r="V62" s="688"/>
      <c r="W62" s="688">
        <v>1</v>
      </c>
      <c r="X62" s="688"/>
      <c r="Y62" s="688">
        <v>1</v>
      </c>
      <c r="Z62" s="688">
        <v>1</v>
      </c>
      <c r="AA62" s="688"/>
      <c r="AB62" s="688">
        <v>1</v>
      </c>
      <c r="AC62" s="688"/>
      <c r="AE62" s="688">
        <v>1</v>
      </c>
      <c r="AF62" s="688">
        <v>1</v>
      </c>
      <c r="AG62" s="688"/>
      <c r="AH62" s="688">
        <v>1</v>
      </c>
      <c r="AI62" s="692"/>
      <c r="AM62" s="261">
        <v>9811</v>
      </c>
      <c r="AN62" s="470" t="e">
        <f t="shared" ca="1" si="0"/>
        <v>#NAME?</v>
      </c>
      <c r="AW62" s="691" t="s">
        <v>1555</v>
      </c>
      <c r="AX62" s="691"/>
      <c r="AY62" s="691"/>
    </row>
    <row r="63" spans="1:51">
      <c r="A63" s="558" t="s">
        <v>3273</v>
      </c>
      <c r="B63" s="615">
        <v>14</v>
      </c>
      <c r="C63" s="615" t="s">
        <v>3424</v>
      </c>
      <c r="D63" s="667" t="s">
        <v>1556</v>
      </c>
      <c r="E63" s="687">
        <v>40699</v>
      </c>
      <c r="F63" s="628">
        <v>40669</v>
      </c>
      <c r="G63" s="688"/>
      <c r="H63" s="688">
        <v>1</v>
      </c>
      <c r="I63" s="688">
        <v>1</v>
      </c>
      <c r="J63" s="688"/>
      <c r="K63" s="688"/>
      <c r="L63" s="688">
        <v>90</v>
      </c>
      <c r="M63" s="688">
        <v>57</v>
      </c>
      <c r="N63" s="688">
        <v>107</v>
      </c>
      <c r="O63" s="689">
        <v>95</v>
      </c>
      <c r="P63" s="688"/>
      <c r="Q63" s="688">
        <v>1</v>
      </c>
      <c r="R63" s="688"/>
      <c r="S63" s="688">
        <v>1</v>
      </c>
      <c r="T63" s="688"/>
      <c r="U63" s="688">
        <v>1</v>
      </c>
      <c r="V63" s="688"/>
      <c r="W63" s="688">
        <v>1</v>
      </c>
      <c r="X63" s="688"/>
      <c r="Y63" s="688">
        <v>1</v>
      </c>
      <c r="Z63" s="688">
        <v>1</v>
      </c>
      <c r="AA63" s="688"/>
      <c r="AB63" s="688"/>
      <c r="AC63" s="688">
        <v>1</v>
      </c>
      <c r="AE63" s="688">
        <v>1</v>
      </c>
      <c r="AF63" s="688">
        <v>1</v>
      </c>
      <c r="AG63" s="688"/>
      <c r="AH63" s="688"/>
      <c r="AI63" s="692">
        <v>1</v>
      </c>
      <c r="AM63" s="261">
        <v>4495</v>
      </c>
      <c r="AN63" s="470" t="e">
        <f t="shared" ca="1" si="0"/>
        <v>#NAME?</v>
      </c>
      <c r="AW63" s="691" t="s">
        <v>1557</v>
      </c>
      <c r="AX63" s="691"/>
      <c r="AY63" s="691"/>
    </row>
    <row r="64" spans="1:51">
      <c r="A64" s="558" t="s">
        <v>3273</v>
      </c>
      <c r="B64" s="615">
        <v>14</v>
      </c>
      <c r="C64" s="615" t="s">
        <v>3424</v>
      </c>
      <c r="D64" s="667" t="s">
        <v>1558</v>
      </c>
      <c r="E64" s="687">
        <v>40699</v>
      </c>
      <c r="F64" s="628">
        <v>40669</v>
      </c>
      <c r="G64" s="688"/>
      <c r="H64" s="688">
        <v>1</v>
      </c>
      <c r="I64" s="688"/>
      <c r="J64" s="688"/>
      <c r="K64" s="688">
        <v>1</v>
      </c>
      <c r="L64" s="688">
        <v>167</v>
      </c>
      <c r="M64" s="688">
        <v>75</v>
      </c>
      <c r="N64" s="688">
        <v>189</v>
      </c>
      <c r="O64" s="689">
        <v>484</v>
      </c>
      <c r="P64" s="688"/>
      <c r="Q64" s="688">
        <v>1</v>
      </c>
      <c r="R64" s="688">
        <v>1</v>
      </c>
      <c r="S64" s="688"/>
      <c r="T64" s="688">
        <v>1</v>
      </c>
      <c r="U64" s="688"/>
      <c r="V64" s="688"/>
      <c r="W64" s="688">
        <v>1</v>
      </c>
      <c r="X64" s="688"/>
      <c r="Y64" s="688">
        <v>1</v>
      </c>
      <c r="Z64" s="688"/>
      <c r="AA64" s="688">
        <v>1</v>
      </c>
      <c r="AB64" s="688">
        <v>1</v>
      </c>
      <c r="AC64" s="688"/>
      <c r="AE64" s="688">
        <v>1</v>
      </c>
      <c r="AF64" s="688"/>
      <c r="AG64" s="688">
        <v>1</v>
      </c>
      <c r="AH64" s="688">
        <v>1</v>
      </c>
      <c r="AI64" s="692"/>
      <c r="AM64" s="660">
        <v>223</v>
      </c>
      <c r="AN64" s="470" t="e">
        <f t="shared" ca="1" si="0"/>
        <v>#NAME?</v>
      </c>
      <c r="AW64" s="691" t="s">
        <v>1559</v>
      </c>
      <c r="AX64" s="691">
        <v>3</v>
      </c>
      <c r="AY64" s="691" t="s">
        <v>1517</v>
      </c>
    </row>
    <row r="65" spans="1:51">
      <c r="A65" s="558" t="s">
        <v>3273</v>
      </c>
      <c r="B65" s="615">
        <v>14</v>
      </c>
      <c r="C65" s="615" t="s">
        <v>3424</v>
      </c>
      <c r="D65" s="667" t="s">
        <v>1560</v>
      </c>
      <c r="E65" s="687">
        <v>40699</v>
      </c>
      <c r="F65" s="628">
        <v>40669</v>
      </c>
      <c r="G65" s="688"/>
      <c r="H65" s="688">
        <v>1</v>
      </c>
      <c r="I65" s="688">
        <v>1</v>
      </c>
      <c r="J65" s="688"/>
      <c r="K65" s="688"/>
      <c r="L65" s="688">
        <v>86</v>
      </c>
      <c r="M65" s="688">
        <v>51</v>
      </c>
      <c r="N65" s="688">
        <v>106</v>
      </c>
      <c r="O65" s="689">
        <v>94</v>
      </c>
      <c r="P65" s="688"/>
      <c r="Q65" s="688">
        <v>1</v>
      </c>
      <c r="R65" s="688"/>
      <c r="S65" s="688">
        <v>1</v>
      </c>
      <c r="T65" s="688"/>
      <c r="U65" s="688">
        <v>1</v>
      </c>
      <c r="V65" s="688"/>
      <c r="W65" s="688">
        <v>1</v>
      </c>
      <c r="X65" s="688"/>
      <c r="Y65" s="688">
        <v>1</v>
      </c>
      <c r="Z65" s="688">
        <v>1</v>
      </c>
      <c r="AA65" s="688"/>
      <c r="AB65" s="688">
        <v>1</v>
      </c>
      <c r="AC65" s="688"/>
      <c r="AE65" s="688">
        <v>1</v>
      </c>
      <c r="AF65" s="688">
        <v>1</v>
      </c>
      <c r="AG65" s="688"/>
      <c r="AH65" s="688">
        <v>1</v>
      </c>
      <c r="AI65" s="692"/>
      <c r="AM65" s="660">
        <v>194</v>
      </c>
      <c r="AN65" s="470" t="e">
        <f t="shared" ca="1" si="0"/>
        <v>#NAME?</v>
      </c>
      <c r="AW65" s="691" t="s">
        <v>1561</v>
      </c>
      <c r="AX65" s="691"/>
      <c r="AY65" s="691"/>
    </row>
    <row r="66" spans="1:51">
      <c r="A66" s="558" t="s">
        <v>3273</v>
      </c>
      <c r="B66" s="615">
        <v>14</v>
      </c>
      <c r="C66" s="615" t="s">
        <v>3424</v>
      </c>
      <c r="D66" s="667" t="s">
        <v>1562</v>
      </c>
      <c r="E66" s="687">
        <v>40699</v>
      </c>
      <c r="F66" s="628">
        <v>40669</v>
      </c>
      <c r="G66" s="688"/>
      <c r="H66" s="688">
        <v>1</v>
      </c>
      <c r="I66" s="688"/>
      <c r="J66" s="688"/>
      <c r="K66" s="688">
        <v>1</v>
      </c>
      <c r="L66" s="688">
        <v>172</v>
      </c>
      <c r="M66" s="688">
        <v>74</v>
      </c>
      <c r="N66" s="688">
        <v>218</v>
      </c>
      <c r="O66" s="689">
        <v>571</v>
      </c>
      <c r="P66" s="688"/>
      <c r="Q66" s="688">
        <v>1</v>
      </c>
      <c r="R66" s="688">
        <v>1</v>
      </c>
      <c r="S66" s="688"/>
      <c r="T66" s="688">
        <v>1</v>
      </c>
      <c r="U66" s="688"/>
      <c r="V66" s="688"/>
      <c r="W66" s="688">
        <v>1</v>
      </c>
      <c r="X66" s="688"/>
      <c r="Y66" s="688">
        <v>1</v>
      </c>
      <c r="Z66" s="688"/>
      <c r="AA66" s="688">
        <v>1</v>
      </c>
      <c r="AB66" s="688">
        <v>1</v>
      </c>
      <c r="AC66" s="688"/>
      <c r="AE66" s="691">
        <v>1</v>
      </c>
      <c r="AF66" s="688">
        <v>1</v>
      </c>
      <c r="AG66" s="688"/>
      <c r="AH66" s="688">
        <v>1</v>
      </c>
      <c r="AI66" s="692"/>
      <c r="AM66" s="261">
        <v>6230.5</v>
      </c>
      <c r="AN66" s="470" t="e">
        <f t="shared" ca="1" si="0"/>
        <v>#NAME?</v>
      </c>
      <c r="AW66" s="691" t="s">
        <v>1563</v>
      </c>
      <c r="AX66" s="691">
        <v>1</v>
      </c>
      <c r="AY66" s="691"/>
    </row>
    <row r="67" spans="1:51">
      <c r="A67" s="558" t="s">
        <v>3273</v>
      </c>
      <c r="B67" s="615">
        <v>14</v>
      </c>
      <c r="C67" s="615" t="s">
        <v>3424</v>
      </c>
      <c r="D67" s="667" t="s">
        <v>1564</v>
      </c>
      <c r="E67" s="687">
        <v>40699</v>
      </c>
      <c r="F67" s="628">
        <v>40669</v>
      </c>
      <c r="G67" s="688">
        <v>1</v>
      </c>
      <c r="H67" s="688"/>
      <c r="I67" s="688">
        <v>1</v>
      </c>
      <c r="J67" s="688"/>
      <c r="K67" s="688"/>
      <c r="L67" s="693">
        <v>115</v>
      </c>
      <c r="M67" s="693">
        <v>63</v>
      </c>
      <c r="N67" s="693">
        <v>113</v>
      </c>
      <c r="O67" s="689">
        <v>141</v>
      </c>
      <c r="P67" s="688"/>
      <c r="Q67" s="688">
        <v>1</v>
      </c>
      <c r="R67" s="688"/>
      <c r="S67" s="688">
        <v>1</v>
      </c>
      <c r="T67" s="688"/>
      <c r="U67" s="688">
        <v>1</v>
      </c>
      <c r="V67" s="688"/>
      <c r="W67" s="688"/>
      <c r="X67" s="688">
        <v>1</v>
      </c>
      <c r="Y67" s="688">
        <v>1</v>
      </c>
      <c r="Z67" s="688">
        <v>1</v>
      </c>
      <c r="AA67" s="688"/>
      <c r="AB67" s="688">
        <v>1</v>
      </c>
      <c r="AC67" s="688"/>
      <c r="AE67" s="691">
        <v>1</v>
      </c>
      <c r="AF67" s="688">
        <v>1</v>
      </c>
      <c r="AG67" s="688"/>
      <c r="AH67" s="688">
        <v>1</v>
      </c>
      <c r="AI67" s="692"/>
      <c r="AM67" s="261">
        <v>5263</v>
      </c>
      <c r="AN67" s="470" t="e">
        <f t="shared" ref="AN67:AN103" ca="1" si="1">cellcOLOR(AM67)</f>
        <v>#NAME?</v>
      </c>
      <c r="AW67" s="691" t="s">
        <v>1565</v>
      </c>
      <c r="AX67" s="691">
        <v>1</v>
      </c>
      <c r="AY67" s="691"/>
    </row>
    <row r="68" spans="1:51">
      <c r="A68" s="558" t="s">
        <v>3273</v>
      </c>
      <c r="B68" s="615">
        <v>14</v>
      </c>
      <c r="C68" s="615" t="s">
        <v>3424</v>
      </c>
      <c r="D68" s="667" t="s">
        <v>1566</v>
      </c>
      <c r="E68" s="687">
        <v>40699</v>
      </c>
      <c r="F68" s="628">
        <v>40669</v>
      </c>
      <c r="G68" s="688"/>
      <c r="H68" s="688">
        <v>1</v>
      </c>
      <c r="I68" s="688"/>
      <c r="J68" s="688"/>
      <c r="K68" s="688">
        <v>1</v>
      </c>
      <c r="L68" s="688">
        <v>162</v>
      </c>
      <c r="M68" s="688">
        <v>71</v>
      </c>
      <c r="N68" s="688">
        <v>205</v>
      </c>
      <c r="O68" s="689">
        <v>525</v>
      </c>
      <c r="P68" s="688"/>
      <c r="Q68" s="688">
        <v>1</v>
      </c>
      <c r="R68" s="688">
        <v>1</v>
      </c>
      <c r="S68" s="688"/>
      <c r="T68" s="688">
        <v>1</v>
      </c>
      <c r="U68" s="688"/>
      <c r="V68" s="688"/>
      <c r="W68" s="688">
        <v>1</v>
      </c>
      <c r="X68" s="688"/>
      <c r="Y68" s="688">
        <v>1</v>
      </c>
      <c r="Z68" s="688">
        <v>1</v>
      </c>
      <c r="AA68" s="688"/>
      <c r="AB68" s="688">
        <v>1</v>
      </c>
      <c r="AC68" s="688"/>
      <c r="AE68" s="691">
        <v>1</v>
      </c>
      <c r="AF68" s="688">
        <v>1</v>
      </c>
      <c r="AG68" s="688"/>
      <c r="AH68" s="688">
        <v>1</v>
      </c>
      <c r="AI68" s="692"/>
      <c r="AM68" s="261">
        <v>9104</v>
      </c>
      <c r="AN68" s="470" t="e">
        <f t="shared" ca="1" si="1"/>
        <v>#NAME?</v>
      </c>
      <c r="AW68" s="688" t="s">
        <v>1567</v>
      </c>
      <c r="AX68" s="688">
        <v>1</v>
      </c>
      <c r="AY68" s="688"/>
    </row>
    <row r="69" spans="1:51" ht="16" thickBot="1">
      <c r="A69" s="558" t="s">
        <v>3273</v>
      </c>
      <c r="B69" s="615">
        <v>14</v>
      </c>
      <c r="C69" s="615" t="s">
        <v>3424</v>
      </c>
      <c r="D69" s="667" t="s">
        <v>1568</v>
      </c>
      <c r="E69" s="687">
        <v>40699</v>
      </c>
      <c r="F69" s="628">
        <v>40669</v>
      </c>
      <c r="G69" s="688"/>
      <c r="H69" s="688">
        <v>1</v>
      </c>
      <c r="I69" s="688">
        <v>1</v>
      </c>
      <c r="J69" s="688"/>
      <c r="K69" s="688"/>
      <c r="L69" s="688">
        <v>82</v>
      </c>
      <c r="M69" s="688">
        <v>55</v>
      </c>
      <c r="N69" s="688">
        <v>106</v>
      </c>
      <c r="O69" s="689">
        <v>85</v>
      </c>
      <c r="P69" s="688"/>
      <c r="Q69" s="688">
        <v>1</v>
      </c>
      <c r="R69" s="688"/>
      <c r="S69" s="688">
        <v>1</v>
      </c>
      <c r="T69" s="688"/>
      <c r="U69" s="688">
        <v>1</v>
      </c>
      <c r="V69" s="688"/>
      <c r="W69" s="688">
        <v>1</v>
      </c>
      <c r="X69" s="688"/>
      <c r="Y69" s="688">
        <v>1</v>
      </c>
      <c r="Z69" s="688">
        <v>1</v>
      </c>
      <c r="AA69" s="688"/>
      <c r="AB69" s="688">
        <v>1</v>
      </c>
      <c r="AC69" s="688"/>
      <c r="AE69" s="691">
        <v>1</v>
      </c>
      <c r="AF69" s="688">
        <v>1</v>
      </c>
      <c r="AG69" s="688"/>
      <c r="AH69" s="688">
        <v>1</v>
      </c>
      <c r="AI69" s="692"/>
      <c r="AM69" s="704">
        <v>14220</v>
      </c>
      <c r="AN69" s="470" t="e">
        <f t="shared" ca="1" si="1"/>
        <v>#NAME?</v>
      </c>
      <c r="AW69" s="688" t="s">
        <v>1569</v>
      </c>
      <c r="AX69" s="688">
        <v>3</v>
      </c>
      <c r="AY69" s="688"/>
    </row>
    <row r="70" spans="1:51">
      <c r="A70" s="558" t="s">
        <v>3273</v>
      </c>
      <c r="B70" s="615">
        <v>14</v>
      </c>
      <c r="C70" s="615" t="s">
        <v>3424</v>
      </c>
      <c r="D70" s="667" t="s">
        <v>1570</v>
      </c>
      <c r="E70" s="687">
        <v>40699</v>
      </c>
      <c r="F70" s="628">
        <v>40669</v>
      </c>
      <c r="G70" s="688">
        <v>1</v>
      </c>
      <c r="H70" s="688"/>
      <c r="I70" s="688"/>
      <c r="J70" s="688"/>
      <c r="K70" s="688">
        <v>1</v>
      </c>
      <c r="L70" s="688">
        <v>174</v>
      </c>
      <c r="M70" s="688">
        <v>76</v>
      </c>
      <c r="N70" s="688">
        <v>212</v>
      </c>
      <c r="O70" s="689">
        <v>633</v>
      </c>
      <c r="P70" s="688"/>
      <c r="Q70" s="688">
        <v>1</v>
      </c>
      <c r="R70" s="688"/>
      <c r="S70" s="688">
        <v>1</v>
      </c>
      <c r="T70" s="688"/>
      <c r="U70" s="688">
        <v>1</v>
      </c>
      <c r="V70" s="688"/>
      <c r="W70" s="688"/>
      <c r="X70" s="688">
        <v>1</v>
      </c>
      <c r="Y70" s="688">
        <v>1</v>
      </c>
      <c r="Z70" s="688"/>
      <c r="AA70" s="688">
        <v>1</v>
      </c>
      <c r="AB70" s="688">
        <v>1</v>
      </c>
      <c r="AC70" s="688"/>
      <c r="AE70" s="691">
        <v>1</v>
      </c>
      <c r="AF70" s="688"/>
      <c r="AG70" s="688">
        <v>1</v>
      </c>
      <c r="AH70" s="688">
        <v>1</v>
      </c>
      <c r="AI70" s="692"/>
      <c r="AM70" s="705">
        <v>22020</v>
      </c>
      <c r="AN70" s="470" t="e">
        <f t="shared" ca="1" si="1"/>
        <v>#NAME?</v>
      </c>
      <c r="AW70" s="688" t="s">
        <v>1571</v>
      </c>
      <c r="AX70" s="688">
        <v>3</v>
      </c>
      <c r="AY70" s="706" t="s">
        <v>1572</v>
      </c>
    </row>
    <row r="71" spans="1:51">
      <c r="A71" s="558" t="s">
        <v>3273</v>
      </c>
      <c r="B71" s="615">
        <v>14</v>
      </c>
      <c r="C71" s="615" t="s">
        <v>3424</v>
      </c>
      <c r="D71" s="667" t="s">
        <v>1573</v>
      </c>
      <c r="E71" s="687">
        <v>40699</v>
      </c>
      <c r="F71" s="628">
        <v>40669</v>
      </c>
      <c r="G71" s="688">
        <v>1</v>
      </c>
      <c r="H71" s="688"/>
      <c r="I71" s="688"/>
      <c r="J71" s="688">
        <v>1</v>
      </c>
      <c r="K71" s="688"/>
      <c r="L71" s="688">
        <v>162</v>
      </c>
      <c r="M71" s="688">
        <v>72</v>
      </c>
      <c r="N71" s="688">
        <v>190</v>
      </c>
      <c r="O71" s="689">
        <v>457</v>
      </c>
      <c r="P71" s="688"/>
      <c r="Q71" s="688">
        <v>1</v>
      </c>
      <c r="R71" s="688"/>
      <c r="S71" s="688">
        <v>1</v>
      </c>
      <c r="T71" s="688"/>
      <c r="U71" s="688">
        <v>1</v>
      </c>
      <c r="V71" s="688"/>
      <c r="W71" s="688"/>
      <c r="X71" s="688">
        <v>1</v>
      </c>
      <c r="Y71" s="688">
        <v>1</v>
      </c>
      <c r="Z71" s="688">
        <v>1</v>
      </c>
      <c r="AA71" s="688"/>
      <c r="AB71" s="688">
        <v>1</v>
      </c>
      <c r="AC71" s="688"/>
      <c r="AE71" s="691">
        <v>1</v>
      </c>
      <c r="AF71" s="688">
        <v>1</v>
      </c>
      <c r="AG71" s="688"/>
      <c r="AH71" s="688">
        <v>1</v>
      </c>
      <c r="AI71" s="692"/>
      <c r="AM71" s="660">
        <v>247</v>
      </c>
      <c r="AN71" s="470" t="e">
        <f t="shared" ca="1" si="1"/>
        <v>#NAME?</v>
      </c>
      <c r="AW71" s="688" t="s">
        <v>1574</v>
      </c>
      <c r="AX71" s="688">
        <v>2</v>
      </c>
      <c r="AY71" s="688"/>
    </row>
    <row r="72" spans="1:51">
      <c r="A72" s="558" t="s">
        <v>3273</v>
      </c>
      <c r="B72" s="615">
        <v>14</v>
      </c>
      <c r="C72" s="615" t="s">
        <v>3424</v>
      </c>
      <c r="D72" s="667" t="s">
        <v>1575</v>
      </c>
      <c r="E72" s="687">
        <v>40699</v>
      </c>
      <c r="F72" s="628">
        <v>40669</v>
      </c>
      <c r="G72" s="688">
        <v>1</v>
      </c>
      <c r="H72" s="688"/>
      <c r="I72" s="688"/>
      <c r="J72" s="688"/>
      <c r="K72" s="688">
        <v>1</v>
      </c>
      <c r="L72" s="688">
        <v>177</v>
      </c>
      <c r="M72" s="688">
        <v>75</v>
      </c>
      <c r="N72" s="688">
        <v>220</v>
      </c>
      <c r="O72" s="689">
        <v>508</v>
      </c>
      <c r="P72" s="688"/>
      <c r="Q72" s="688">
        <v>1</v>
      </c>
      <c r="R72" s="688"/>
      <c r="S72" s="688">
        <v>1</v>
      </c>
      <c r="T72" s="688"/>
      <c r="U72" s="688">
        <v>1</v>
      </c>
      <c r="V72" s="688"/>
      <c r="W72" s="688"/>
      <c r="X72" s="688">
        <v>1</v>
      </c>
      <c r="Y72" s="688">
        <v>1</v>
      </c>
      <c r="Z72" s="688">
        <v>1</v>
      </c>
      <c r="AA72" s="688"/>
      <c r="AB72" s="688">
        <v>1</v>
      </c>
      <c r="AC72" s="688"/>
      <c r="AE72" s="691">
        <v>1</v>
      </c>
      <c r="AF72" s="688">
        <v>1</v>
      </c>
      <c r="AG72" s="688"/>
      <c r="AH72" s="688">
        <v>1</v>
      </c>
      <c r="AI72" s="692"/>
      <c r="AM72" s="330">
        <v>12736</v>
      </c>
      <c r="AN72" s="470" t="e">
        <f t="shared" ca="1" si="1"/>
        <v>#NAME?</v>
      </c>
      <c r="AW72" s="688" t="s">
        <v>1576</v>
      </c>
      <c r="AX72" s="688"/>
      <c r="AY72" s="688" t="s">
        <v>1577</v>
      </c>
    </row>
    <row r="73" spans="1:51">
      <c r="A73" s="558" t="s">
        <v>3273</v>
      </c>
      <c r="B73" s="615">
        <v>13</v>
      </c>
      <c r="C73" s="615" t="s">
        <v>3401</v>
      </c>
      <c r="D73" s="667" t="s">
        <v>1578</v>
      </c>
      <c r="E73" s="674">
        <v>40729</v>
      </c>
      <c r="F73" s="628">
        <v>40670</v>
      </c>
      <c r="G73" s="675"/>
      <c r="H73" s="675">
        <v>1</v>
      </c>
      <c r="I73" s="675"/>
      <c r="J73" s="675">
        <v>1</v>
      </c>
      <c r="K73" s="675"/>
      <c r="L73" s="675">
        <v>162</v>
      </c>
      <c r="M73" s="675">
        <v>73</v>
      </c>
      <c r="N73" s="675">
        <v>200</v>
      </c>
      <c r="O73" s="676">
        <v>445</v>
      </c>
      <c r="P73" s="675"/>
      <c r="Q73" s="675">
        <v>1</v>
      </c>
      <c r="R73" s="675"/>
      <c r="S73" s="675">
        <v>1</v>
      </c>
      <c r="T73" s="675"/>
      <c r="U73" s="675">
        <v>1</v>
      </c>
      <c r="V73" s="675"/>
      <c r="W73" s="675"/>
      <c r="X73" s="675">
        <v>1</v>
      </c>
      <c r="Y73" s="675">
        <v>1</v>
      </c>
      <c r="Z73" s="675">
        <v>1</v>
      </c>
      <c r="AA73" s="675"/>
      <c r="AB73" s="675">
        <v>1</v>
      </c>
      <c r="AC73" s="675"/>
      <c r="AE73" s="678">
        <v>1</v>
      </c>
      <c r="AF73" s="675">
        <v>1</v>
      </c>
      <c r="AG73" s="675"/>
      <c r="AH73" s="675">
        <v>1</v>
      </c>
      <c r="AI73" s="679"/>
      <c r="AM73" s="660">
        <v>207.5</v>
      </c>
      <c r="AN73" s="470" t="e">
        <f t="shared" ca="1" si="1"/>
        <v>#NAME?</v>
      </c>
      <c r="AW73" s="675" t="s">
        <v>1579</v>
      </c>
      <c r="AX73" s="675">
        <v>2</v>
      </c>
      <c r="AY73" s="675"/>
    </row>
    <row r="74" spans="1:51">
      <c r="A74" s="558" t="s">
        <v>3273</v>
      </c>
      <c r="B74" s="615">
        <v>13</v>
      </c>
      <c r="C74" s="615" t="s">
        <v>3401</v>
      </c>
      <c r="D74" s="667" t="s">
        <v>1580</v>
      </c>
      <c r="E74" s="674">
        <v>40729</v>
      </c>
      <c r="F74" s="628">
        <v>40670</v>
      </c>
      <c r="G74" s="675"/>
      <c r="H74" s="675">
        <v>1</v>
      </c>
      <c r="I74" s="675"/>
      <c r="J74" s="675"/>
      <c r="K74" s="675">
        <v>1</v>
      </c>
      <c r="L74" s="675">
        <v>172</v>
      </c>
      <c r="M74" s="675">
        <v>73</v>
      </c>
      <c r="N74" s="675">
        <v>210</v>
      </c>
      <c r="O74" s="676">
        <v>686</v>
      </c>
      <c r="P74" s="675">
        <v>1</v>
      </c>
      <c r="Q74" s="675"/>
      <c r="R74" s="675"/>
      <c r="S74" s="675">
        <v>1</v>
      </c>
      <c r="T74" s="675"/>
      <c r="U74" s="675">
        <v>1</v>
      </c>
      <c r="V74" s="675"/>
      <c r="W74" s="675">
        <v>1</v>
      </c>
      <c r="X74" s="675"/>
      <c r="Y74" s="675">
        <v>1</v>
      </c>
      <c r="Z74" s="675"/>
      <c r="AA74" s="675">
        <v>1</v>
      </c>
      <c r="AB74" s="675">
        <v>1</v>
      </c>
      <c r="AC74" s="675"/>
      <c r="AE74" s="678">
        <v>1</v>
      </c>
      <c r="AF74" s="675"/>
      <c r="AG74" s="675">
        <v>1</v>
      </c>
      <c r="AH74" s="675">
        <v>1</v>
      </c>
      <c r="AI74" s="679"/>
      <c r="AM74" s="660">
        <v>257.5</v>
      </c>
      <c r="AN74" s="470" t="e">
        <f t="shared" ca="1" si="1"/>
        <v>#NAME?</v>
      </c>
      <c r="AW74" s="675" t="s">
        <v>1581</v>
      </c>
      <c r="AX74" s="675">
        <v>2</v>
      </c>
      <c r="AY74" s="678" t="s">
        <v>1517</v>
      </c>
    </row>
    <row r="75" spans="1:51">
      <c r="A75" s="558" t="s">
        <v>3273</v>
      </c>
      <c r="B75" s="615">
        <v>13</v>
      </c>
      <c r="C75" s="615" t="s">
        <v>3401</v>
      </c>
      <c r="D75" s="667" t="s">
        <v>1582</v>
      </c>
      <c r="E75" s="674">
        <v>40729</v>
      </c>
      <c r="F75" s="628">
        <v>40670</v>
      </c>
      <c r="G75" s="675">
        <v>1</v>
      </c>
      <c r="H75" s="675"/>
      <c r="I75" s="675"/>
      <c r="J75" s="675"/>
      <c r="K75" s="675">
        <v>1</v>
      </c>
      <c r="L75" s="675">
        <v>171</v>
      </c>
      <c r="M75" s="675">
        <v>72</v>
      </c>
      <c r="N75" s="675">
        <v>218</v>
      </c>
      <c r="O75" s="676">
        <v>790</v>
      </c>
      <c r="P75" s="675"/>
      <c r="Q75" s="675">
        <v>1</v>
      </c>
      <c r="R75" s="675"/>
      <c r="S75" s="675">
        <v>1</v>
      </c>
      <c r="T75" s="675"/>
      <c r="U75" s="675">
        <v>1</v>
      </c>
      <c r="V75" s="675"/>
      <c r="W75" s="675"/>
      <c r="X75" s="675">
        <v>1</v>
      </c>
      <c r="Y75" s="675">
        <v>1</v>
      </c>
      <c r="Z75" s="675">
        <v>1</v>
      </c>
      <c r="AA75" s="675"/>
      <c r="AB75" s="675">
        <v>1</v>
      </c>
      <c r="AC75" s="675"/>
      <c r="AE75" s="678">
        <v>1</v>
      </c>
      <c r="AF75" s="675">
        <v>1</v>
      </c>
      <c r="AG75" s="675"/>
      <c r="AH75" s="675">
        <v>1</v>
      </c>
      <c r="AI75" s="679"/>
      <c r="AM75" s="330">
        <v>10215</v>
      </c>
      <c r="AN75" s="470" t="e">
        <f t="shared" ca="1" si="1"/>
        <v>#NAME?</v>
      </c>
      <c r="AW75" s="675" t="s">
        <v>1583</v>
      </c>
      <c r="AX75" s="675"/>
      <c r="AY75" s="675"/>
    </row>
    <row r="76" spans="1:51">
      <c r="A76" s="558" t="s">
        <v>3273</v>
      </c>
      <c r="B76" s="615">
        <v>13</v>
      </c>
      <c r="C76" s="615" t="s">
        <v>3401</v>
      </c>
      <c r="D76" s="667" t="s">
        <v>1584</v>
      </c>
      <c r="E76" s="674">
        <v>40729</v>
      </c>
      <c r="F76" s="628">
        <v>40670</v>
      </c>
      <c r="G76" s="675">
        <v>1</v>
      </c>
      <c r="H76" s="675"/>
      <c r="I76" s="675"/>
      <c r="J76" s="675"/>
      <c r="K76" s="675">
        <v>1</v>
      </c>
      <c r="L76" s="675">
        <v>168</v>
      </c>
      <c r="M76" s="675">
        <v>75</v>
      </c>
      <c r="N76" s="675">
        <v>215</v>
      </c>
      <c r="O76" s="676">
        <v>606</v>
      </c>
      <c r="P76" s="675"/>
      <c r="Q76" s="675">
        <v>1</v>
      </c>
      <c r="R76" s="675"/>
      <c r="S76" s="675">
        <v>1</v>
      </c>
      <c r="T76" s="675"/>
      <c r="U76" s="675">
        <v>1</v>
      </c>
      <c r="V76" s="675"/>
      <c r="W76" s="675"/>
      <c r="X76" s="675">
        <v>1</v>
      </c>
      <c r="Y76" s="675">
        <v>1</v>
      </c>
      <c r="Z76" s="675">
        <v>1</v>
      </c>
      <c r="AA76" s="675"/>
      <c r="AB76" s="675">
        <v>1</v>
      </c>
      <c r="AC76" s="675"/>
      <c r="AE76" s="678">
        <v>1</v>
      </c>
      <c r="AF76" s="675">
        <v>1</v>
      </c>
      <c r="AG76" s="675"/>
      <c r="AH76" s="675">
        <v>1</v>
      </c>
      <c r="AI76" s="679"/>
      <c r="AM76" s="261">
        <v>7629</v>
      </c>
      <c r="AN76" s="470" t="e">
        <f t="shared" ca="1" si="1"/>
        <v>#NAME?</v>
      </c>
      <c r="AW76" s="675" t="s">
        <v>1585</v>
      </c>
      <c r="AX76" s="675">
        <v>1</v>
      </c>
      <c r="AY76" s="675"/>
    </row>
    <row r="77" spans="1:51">
      <c r="A77" s="558" t="s">
        <v>3273</v>
      </c>
      <c r="B77" s="615">
        <v>13</v>
      </c>
      <c r="C77" s="615" t="s">
        <v>3401</v>
      </c>
      <c r="D77" s="667" t="s">
        <v>1586</v>
      </c>
      <c r="E77" s="674">
        <v>40729</v>
      </c>
      <c r="F77" s="628">
        <v>40670</v>
      </c>
      <c r="G77" s="675"/>
      <c r="H77" s="675">
        <v>1</v>
      </c>
      <c r="I77" s="675"/>
      <c r="J77" s="675">
        <v>1</v>
      </c>
      <c r="K77" s="675"/>
      <c r="L77" s="675">
        <v>155</v>
      </c>
      <c r="M77" s="675">
        <v>71</v>
      </c>
      <c r="N77" s="675">
        <v>198</v>
      </c>
      <c r="O77" s="676">
        <v>443</v>
      </c>
      <c r="P77" s="675"/>
      <c r="Q77" s="675">
        <v>1</v>
      </c>
      <c r="R77" s="675"/>
      <c r="S77" s="675">
        <v>1</v>
      </c>
      <c r="T77" s="675"/>
      <c r="U77" s="675">
        <v>1</v>
      </c>
      <c r="V77" s="675"/>
      <c r="W77" s="675">
        <v>1</v>
      </c>
      <c r="X77" s="675"/>
      <c r="Y77" s="675">
        <v>1</v>
      </c>
      <c r="Z77" s="675">
        <v>1</v>
      </c>
      <c r="AA77" s="675"/>
      <c r="AB77" s="675">
        <v>1</v>
      </c>
      <c r="AC77" s="675"/>
      <c r="AE77" s="678">
        <v>1</v>
      </c>
      <c r="AF77" s="675">
        <v>1</v>
      </c>
      <c r="AG77" s="675"/>
      <c r="AH77" s="675">
        <v>1</v>
      </c>
      <c r="AI77" s="679"/>
      <c r="AM77" s="660">
        <v>153</v>
      </c>
      <c r="AN77" s="470" t="e">
        <f t="shared" ca="1" si="1"/>
        <v>#NAME?</v>
      </c>
      <c r="AW77" s="675" t="s">
        <v>1587</v>
      </c>
      <c r="AX77" s="675"/>
      <c r="AY77" s="675"/>
    </row>
    <row r="78" spans="1:51">
      <c r="A78" s="558" t="s">
        <v>3273</v>
      </c>
      <c r="B78" s="615">
        <v>13</v>
      </c>
      <c r="C78" s="615" t="s">
        <v>3401</v>
      </c>
      <c r="D78" s="667" t="s">
        <v>1588</v>
      </c>
      <c r="E78" s="674">
        <v>40729</v>
      </c>
      <c r="F78" s="628">
        <v>40670</v>
      </c>
      <c r="G78" s="675">
        <v>1</v>
      </c>
      <c r="H78" s="675"/>
      <c r="I78" s="675"/>
      <c r="J78" s="675"/>
      <c r="K78" s="675">
        <v>1</v>
      </c>
      <c r="L78" s="675">
        <v>174</v>
      </c>
      <c r="M78" s="675">
        <v>70</v>
      </c>
      <c r="N78" s="675">
        <v>215</v>
      </c>
      <c r="O78" s="676">
        <v>779</v>
      </c>
      <c r="P78" s="675"/>
      <c r="Q78" s="675">
        <v>1</v>
      </c>
      <c r="R78" s="675"/>
      <c r="S78" s="675">
        <v>1</v>
      </c>
      <c r="T78" s="675"/>
      <c r="U78" s="675">
        <v>1</v>
      </c>
      <c r="V78" s="675"/>
      <c r="W78" s="675"/>
      <c r="X78" s="675">
        <v>1</v>
      </c>
      <c r="Y78" s="675">
        <v>1</v>
      </c>
      <c r="Z78" s="675"/>
      <c r="AA78" s="675">
        <v>1</v>
      </c>
      <c r="AB78" s="675">
        <v>1</v>
      </c>
      <c r="AC78" s="675"/>
      <c r="AE78" s="678">
        <v>1</v>
      </c>
      <c r="AF78" s="675"/>
      <c r="AG78" s="675">
        <v>1</v>
      </c>
      <c r="AH78" s="675">
        <v>1</v>
      </c>
      <c r="AI78" s="679"/>
      <c r="AM78" s="261">
        <v>1406</v>
      </c>
      <c r="AN78" s="470" t="e">
        <f t="shared" ca="1" si="1"/>
        <v>#NAME?</v>
      </c>
      <c r="AW78" s="688" t="s">
        <v>1589</v>
      </c>
      <c r="AX78" s="675">
        <v>3</v>
      </c>
      <c r="AY78" s="691" t="s">
        <v>1590</v>
      </c>
    </row>
    <row r="79" spans="1:51">
      <c r="A79" s="558" t="s">
        <v>3273</v>
      </c>
      <c r="B79" s="615">
        <v>13</v>
      </c>
      <c r="C79" s="615" t="s">
        <v>3401</v>
      </c>
      <c r="D79" s="667" t="s">
        <v>1591</v>
      </c>
      <c r="E79" s="674">
        <v>40729</v>
      </c>
      <c r="F79" s="628">
        <v>40670</v>
      </c>
      <c r="G79" s="675">
        <v>1</v>
      </c>
      <c r="H79" s="675"/>
      <c r="I79" s="675"/>
      <c r="J79" s="675"/>
      <c r="K79" s="675">
        <v>1</v>
      </c>
      <c r="L79" s="675">
        <v>175</v>
      </c>
      <c r="M79" s="675">
        <v>72</v>
      </c>
      <c r="N79" s="675">
        <v>211</v>
      </c>
      <c r="O79" s="676">
        <v>673</v>
      </c>
      <c r="P79" s="675"/>
      <c r="Q79" s="675">
        <v>1</v>
      </c>
      <c r="R79" s="675"/>
      <c r="S79" s="675">
        <v>1</v>
      </c>
      <c r="T79" s="675"/>
      <c r="U79" s="675">
        <v>1</v>
      </c>
      <c r="V79" s="675"/>
      <c r="W79" s="675"/>
      <c r="X79" s="675">
        <v>1</v>
      </c>
      <c r="Y79" s="675">
        <v>1</v>
      </c>
      <c r="Z79" s="675">
        <v>1</v>
      </c>
      <c r="AA79" s="675"/>
      <c r="AB79" s="675">
        <v>1</v>
      </c>
      <c r="AC79" s="675"/>
      <c r="AE79" s="678">
        <v>1</v>
      </c>
      <c r="AF79" s="675">
        <v>1</v>
      </c>
      <c r="AG79" s="675"/>
      <c r="AH79" s="675">
        <v>1</v>
      </c>
      <c r="AI79" s="679"/>
      <c r="AM79" s="330">
        <v>15767</v>
      </c>
      <c r="AN79" s="470" t="e">
        <f t="shared" ca="1" si="1"/>
        <v>#NAME?</v>
      </c>
      <c r="AW79" s="675" t="s">
        <v>1592</v>
      </c>
      <c r="AX79" s="675"/>
      <c r="AY79" s="675"/>
    </row>
    <row r="80" spans="1:51">
      <c r="A80" s="558" t="s">
        <v>3273</v>
      </c>
      <c r="B80" s="615">
        <v>13</v>
      </c>
      <c r="C80" s="615" t="s">
        <v>3401</v>
      </c>
      <c r="D80" s="667" t="s">
        <v>1593</v>
      </c>
      <c r="E80" s="674">
        <v>40729</v>
      </c>
      <c r="F80" s="628">
        <v>40670</v>
      </c>
      <c r="G80" s="675">
        <v>1</v>
      </c>
      <c r="H80" s="675"/>
      <c r="I80" s="675"/>
      <c r="J80" s="675"/>
      <c r="K80" s="675">
        <v>1</v>
      </c>
      <c r="L80" s="675">
        <v>171</v>
      </c>
      <c r="M80" s="675">
        <v>75</v>
      </c>
      <c r="N80" s="675">
        <v>210</v>
      </c>
      <c r="O80" s="676">
        <v>664</v>
      </c>
      <c r="P80" s="675"/>
      <c r="Q80" s="675">
        <v>1</v>
      </c>
      <c r="R80" s="675"/>
      <c r="S80" s="675">
        <v>1</v>
      </c>
      <c r="T80" s="675"/>
      <c r="U80" s="675">
        <v>1</v>
      </c>
      <c r="V80" s="675"/>
      <c r="W80" s="675"/>
      <c r="X80" s="675">
        <v>1</v>
      </c>
      <c r="Y80" s="675">
        <v>1</v>
      </c>
      <c r="Z80" s="675"/>
      <c r="AA80" s="675">
        <v>1</v>
      </c>
      <c r="AB80" s="675">
        <v>1</v>
      </c>
      <c r="AC80" s="675"/>
      <c r="AE80" s="678">
        <v>1</v>
      </c>
      <c r="AF80" s="675"/>
      <c r="AG80" s="675">
        <v>1</v>
      </c>
      <c r="AH80" s="675">
        <v>1</v>
      </c>
      <c r="AI80" s="679"/>
      <c r="AM80" s="261">
        <v>2976.5</v>
      </c>
      <c r="AN80" s="470" t="e">
        <f t="shared" ca="1" si="1"/>
        <v>#NAME?</v>
      </c>
      <c r="AW80" s="675" t="s">
        <v>1594</v>
      </c>
      <c r="AX80" s="675">
        <v>1</v>
      </c>
      <c r="AY80" s="678" t="s">
        <v>1595</v>
      </c>
    </row>
    <row r="81" spans="1:51">
      <c r="A81" s="558" t="s">
        <v>3273</v>
      </c>
      <c r="B81" s="615">
        <v>13</v>
      </c>
      <c r="C81" s="615" t="s">
        <v>3401</v>
      </c>
      <c r="D81" s="667" t="s">
        <v>1596</v>
      </c>
      <c r="E81" s="674">
        <v>40729</v>
      </c>
      <c r="F81" s="628">
        <v>40670</v>
      </c>
      <c r="G81" s="675"/>
      <c r="H81" s="675">
        <v>1</v>
      </c>
      <c r="I81" s="675"/>
      <c r="J81" s="675">
        <v>1</v>
      </c>
      <c r="K81" s="675"/>
      <c r="L81" s="675">
        <v>156</v>
      </c>
      <c r="M81" s="675">
        <v>73</v>
      </c>
      <c r="N81" s="675">
        <v>192</v>
      </c>
      <c r="O81" s="676">
        <v>429</v>
      </c>
      <c r="P81" s="675"/>
      <c r="Q81" s="675">
        <v>1</v>
      </c>
      <c r="R81" s="675"/>
      <c r="S81" s="675">
        <v>1</v>
      </c>
      <c r="T81" s="675"/>
      <c r="U81" s="675">
        <v>1</v>
      </c>
      <c r="V81" s="675"/>
      <c r="W81" s="675"/>
      <c r="X81" s="675">
        <v>1</v>
      </c>
      <c r="Y81" s="675">
        <v>1</v>
      </c>
      <c r="Z81" s="675">
        <v>1</v>
      </c>
      <c r="AA81" s="675"/>
      <c r="AB81" s="675">
        <v>1</v>
      </c>
      <c r="AC81" s="675"/>
      <c r="AE81" s="678">
        <v>1</v>
      </c>
      <c r="AF81" s="675">
        <v>1</v>
      </c>
      <c r="AG81" s="675"/>
      <c r="AH81" s="675">
        <v>1</v>
      </c>
      <c r="AI81" s="679"/>
      <c r="AM81" s="660">
        <v>271</v>
      </c>
      <c r="AN81" s="470" t="e">
        <f t="shared" ca="1" si="1"/>
        <v>#NAME?</v>
      </c>
      <c r="AW81" s="675" t="s">
        <v>1597</v>
      </c>
      <c r="AX81" s="675"/>
      <c r="AY81" s="675"/>
    </row>
    <row r="82" spans="1:51">
      <c r="A82" s="558" t="s">
        <v>3273</v>
      </c>
      <c r="B82" s="615">
        <v>13</v>
      </c>
      <c r="C82" s="615" t="s">
        <v>3401</v>
      </c>
      <c r="D82" s="667" t="s">
        <v>1598</v>
      </c>
      <c r="E82" s="674">
        <v>40729</v>
      </c>
      <c r="F82" s="628">
        <v>40670</v>
      </c>
      <c r="G82" s="675"/>
      <c r="H82" s="675">
        <v>1</v>
      </c>
      <c r="I82" s="675"/>
      <c r="J82" s="675">
        <v>1</v>
      </c>
      <c r="K82" s="675"/>
      <c r="L82" s="675">
        <v>152</v>
      </c>
      <c r="M82" s="675">
        <v>72</v>
      </c>
      <c r="N82" s="675">
        <v>192</v>
      </c>
      <c r="O82" s="676">
        <v>392</v>
      </c>
      <c r="P82" s="675"/>
      <c r="Q82" s="675">
        <v>1</v>
      </c>
      <c r="R82" s="675"/>
      <c r="S82" s="675">
        <v>1</v>
      </c>
      <c r="T82" s="675"/>
      <c r="U82" s="675">
        <v>1</v>
      </c>
      <c r="V82" s="675"/>
      <c r="W82" s="675">
        <v>1</v>
      </c>
      <c r="X82" s="675"/>
      <c r="Y82" s="675">
        <v>1</v>
      </c>
      <c r="Z82" s="675"/>
      <c r="AA82" s="675">
        <v>1</v>
      </c>
      <c r="AB82" s="675">
        <v>1</v>
      </c>
      <c r="AC82" s="675"/>
      <c r="AE82" s="678">
        <v>1</v>
      </c>
      <c r="AF82" s="675"/>
      <c r="AG82" s="675">
        <v>1</v>
      </c>
      <c r="AH82" s="675">
        <v>1</v>
      </c>
      <c r="AI82" s="679"/>
      <c r="AM82" s="660">
        <v>158</v>
      </c>
      <c r="AN82" s="470" t="e">
        <f t="shared" ca="1" si="1"/>
        <v>#NAME?</v>
      </c>
      <c r="AW82" s="675" t="s">
        <v>1599</v>
      </c>
      <c r="AX82" s="675">
        <v>1</v>
      </c>
      <c r="AY82" s="678" t="s">
        <v>1517</v>
      </c>
    </row>
    <row r="83" spans="1:51">
      <c r="A83" s="558" t="s">
        <v>3273</v>
      </c>
      <c r="B83" s="615">
        <v>13</v>
      </c>
      <c r="C83" s="615" t="s">
        <v>3401</v>
      </c>
      <c r="D83" s="667" t="s">
        <v>1600</v>
      </c>
      <c r="E83" s="674">
        <v>40729</v>
      </c>
      <c r="F83" s="628">
        <v>40670</v>
      </c>
      <c r="G83" s="675"/>
      <c r="H83" s="675">
        <v>1</v>
      </c>
      <c r="I83" s="675"/>
      <c r="J83" s="675"/>
      <c r="K83" s="675">
        <v>1</v>
      </c>
      <c r="L83" s="675">
        <v>172</v>
      </c>
      <c r="M83" s="675">
        <v>73</v>
      </c>
      <c r="N83" s="675">
        <v>212</v>
      </c>
      <c r="O83" s="676">
        <v>631</v>
      </c>
      <c r="P83" s="675"/>
      <c r="Q83" s="675">
        <v>1</v>
      </c>
      <c r="R83" s="675">
        <v>1</v>
      </c>
      <c r="S83" s="675"/>
      <c r="T83" s="675">
        <v>1</v>
      </c>
      <c r="U83" s="675"/>
      <c r="V83" s="675"/>
      <c r="W83" s="675"/>
      <c r="X83" s="675">
        <v>1</v>
      </c>
      <c r="Y83" s="675">
        <v>1</v>
      </c>
      <c r="Z83" s="675">
        <v>1</v>
      </c>
      <c r="AA83" s="675"/>
      <c r="AB83" s="675">
        <v>1</v>
      </c>
      <c r="AC83" s="675"/>
      <c r="AE83" s="678">
        <v>1</v>
      </c>
      <c r="AF83" s="675">
        <v>1</v>
      </c>
      <c r="AG83" s="675"/>
      <c r="AH83" s="675">
        <v>1</v>
      </c>
      <c r="AI83" s="679"/>
      <c r="AM83" s="261">
        <v>3368</v>
      </c>
      <c r="AN83" s="470" t="e">
        <f t="shared" ca="1" si="1"/>
        <v>#NAME?</v>
      </c>
      <c r="AW83" s="675" t="s">
        <v>1601</v>
      </c>
      <c r="AX83" s="675">
        <v>1</v>
      </c>
      <c r="AY83" s="675"/>
    </row>
    <row r="84" spans="1:51">
      <c r="A84" s="558" t="s">
        <v>3273</v>
      </c>
      <c r="B84" s="615">
        <v>13</v>
      </c>
      <c r="C84" s="615" t="s">
        <v>3401</v>
      </c>
      <c r="D84" s="667" t="s">
        <v>1602</v>
      </c>
      <c r="E84" s="674">
        <v>40729</v>
      </c>
      <c r="F84" s="628">
        <v>40670</v>
      </c>
      <c r="G84" s="675"/>
      <c r="H84" s="675">
        <v>1</v>
      </c>
      <c r="I84" s="675">
        <v>1</v>
      </c>
      <c r="J84" s="675"/>
      <c r="K84" s="675"/>
      <c r="L84" s="675">
        <v>132</v>
      </c>
      <c r="M84" s="675">
        <v>61</v>
      </c>
      <c r="N84" s="675">
        <v>136</v>
      </c>
      <c r="O84" s="676">
        <v>198</v>
      </c>
      <c r="P84" s="675"/>
      <c r="Q84" s="675">
        <v>1</v>
      </c>
      <c r="R84" s="675"/>
      <c r="S84" s="675">
        <v>1</v>
      </c>
      <c r="T84" s="675"/>
      <c r="U84" s="675">
        <v>1</v>
      </c>
      <c r="V84" s="675"/>
      <c r="W84" s="675"/>
      <c r="X84" s="675">
        <v>1</v>
      </c>
      <c r="Y84" s="675">
        <v>1</v>
      </c>
      <c r="Z84" s="675">
        <v>1</v>
      </c>
      <c r="AA84" s="675"/>
      <c r="AB84" s="675">
        <v>1</v>
      </c>
      <c r="AC84" s="675"/>
      <c r="AE84" s="678">
        <v>1</v>
      </c>
      <c r="AF84" s="675">
        <v>1</v>
      </c>
      <c r="AG84" s="675"/>
      <c r="AH84" s="675">
        <v>1</v>
      </c>
      <c r="AI84" s="679"/>
      <c r="AM84" s="261">
        <v>6042</v>
      </c>
      <c r="AN84" s="470" t="e">
        <f t="shared" ca="1" si="1"/>
        <v>#NAME?</v>
      </c>
      <c r="AW84" s="707" t="s">
        <v>1603</v>
      </c>
      <c r="AX84" s="675"/>
      <c r="AY84" s="121"/>
    </row>
    <row r="85" spans="1:51">
      <c r="A85" s="558" t="s">
        <v>3273</v>
      </c>
      <c r="B85" s="615">
        <v>14</v>
      </c>
      <c r="C85" s="615" t="s">
        <v>3424</v>
      </c>
      <c r="D85" s="667" t="s">
        <v>1604</v>
      </c>
      <c r="E85" s="687">
        <v>40760</v>
      </c>
      <c r="F85" s="628">
        <v>40671</v>
      </c>
      <c r="G85" s="688"/>
      <c r="H85" s="688">
        <v>1</v>
      </c>
      <c r="I85" s="688"/>
      <c r="J85" s="688"/>
      <c r="K85" s="688">
        <v>1</v>
      </c>
      <c r="L85" s="688">
        <v>166</v>
      </c>
      <c r="M85" s="688">
        <v>75</v>
      </c>
      <c r="N85" s="688">
        <v>209</v>
      </c>
      <c r="O85" s="689">
        <v>506</v>
      </c>
      <c r="P85" s="688"/>
      <c r="Q85" s="688">
        <v>1</v>
      </c>
      <c r="R85" s="688">
        <v>1</v>
      </c>
      <c r="S85" s="688"/>
      <c r="T85" s="688">
        <v>1</v>
      </c>
      <c r="U85" s="688"/>
      <c r="V85" s="688"/>
      <c r="W85" s="688">
        <v>1</v>
      </c>
      <c r="X85" s="688"/>
      <c r="Y85" s="688">
        <v>1</v>
      </c>
      <c r="Z85" s="688">
        <v>1</v>
      </c>
      <c r="AA85" s="688"/>
      <c r="AB85" s="688">
        <v>1</v>
      </c>
      <c r="AC85" s="688"/>
      <c r="AE85" s="691">
        <v>1</v>
      </c>
      <c r="AF85" s="688">
        <v>1</v>
      </c>
      <c r="AG85" s="688"/>
      <c r="AH85" s="688">
        <v>1</v>
      </c>
      <c r="AI85" s="692"/>
      <c r="AM85" s="330">
        <v>21946.5</v>
      </c>
      <c r="AN85" s="470" t="e">
        <f t="shared" ca="1" si="1"/>
        <v>#NAME?</v>
      </c>
      <c r="AW85" s="688" t="s">
        <v>1605</v>
      </c>
      <c r="AX85" s="688"/>
      <c r="AY85" s="688"/>
    </row>
    <row r="86" spans="1:51">
      <c r="A86" s="558" t="s">
        <v>3273</v>
      </c>
      <c r="B86" s="615">
        <v>14</v>
      </c>
      <c r="C86" s="615" t="s">
        <v>3424</v>
      </c>
      <c r="D86" s="667" t="s">
        <v>1606</v>
      </c>
      <c r="E86" s="687">
        <v>40760</v>
      </c>
      <c r="F86" s="628">
        <v>40671</v>
      </c>
      <c r="G86" s="688">
        <v>1</v>
      </c>
      <c r="H86" s="688"/>
      <c r="I86" s="688">
        <v>1</v>
      </c>
      <c r="J86" s="688"/>
      <c r="K86" s="688"/>
      <c r="L86" s="688">
        <v>121</v>
      </c>
      <c r="M86" s="688">
        <v>65</v>
      </c>
      <c r="N86" s="688">
        <v>145</v>
      </c>
      <c r="O86" s="689">
        <v>165</v>
      </c>
      <c r="P86" s="688"/>
      <c r="Q86" s="688">
        <v>1</v>
      </c>
      <c r="R86" s="688"/>
      <c r="S86" s="688">
        <v>1</v>
      </c>
      <c r="T86" s="688"/>
      <c r="U86" s="688">
        <v>1</v>
      </c>
      <c r="V86" s="688"/>
      <c r="W86" s="688"/>
      <c r="X86" s="688">
        <v>1</v>
      </c>
      <c r="Y86" s="688">
        <v>1</v>
      </c>
      <c r="Z86" s="688">
        <v>1</v>
      </c>
      <c r="AA86" s="688"/>
      <c r="AB86" s="688">
        <v>1</v>
      </c>
      <c r="AC86" s="688"/>
      <c r="AE86" s="691">
        <v>1</v>
      </c>
      <c r="AF86" s="688">
        <v>1</v>
      </c>
      <c r="AG86" s="688"/>
      <c r="AH86" s="688">
        <v>1</v>
      </c>
      <c r="AI86" s="692"/>
      <c r="AM86" s="261">
        <v>8664</v>
      </c>
      <c r="AN86" s="470" t="e">
        <f t="shared" ca="1" si="1"/>
        <v>#NAME?</v>
      </c>
      <c r="AW86" s="688" t="s">
        <v>1607</v>
      </c>
      <c r="AX86" s="688"/>
      <c r="AY86" s="688"/>
    </row>
    <row r="87" spans="1:51">
      <c r="A87" s="558" t="s">
        <v>3273</v>
      </c>
      <c r="B87" s="615">
        <v>14</v>
      </c>
      <c r="C87" s="615" t="s">
        <v>3424</v>
      </c>
      <c r="D87" s="667" t="s">
        <v>1608</v>
      </c>
      <c r="E87" s="687">
        <v>40760</v>
      </c>
      <c r="F87" s="628">
        <v>40671</v>
      </c>
      <c r="G87" s="688">
        <v>1</v>
      </c>
      <c r="H87" s="688"/>
      <c r="I87" s="688"/>
      <c r="J87" s="688"/>
      <c r="K87" s="688">
        <v>1</v>
      </c>
      <c r="L87" s="688">
        <v>170</v>
      </c>
      <c r="M87" s="688">
        <v>75</v>
      </c>
      <c r="N87" s="688">
        <v>215</v>
      </c>
      <c r="O87" s="689">
        <v>738</v>
      </c>
      <c r="P87" s="688"/>
      <c r="Q87" s="688">
        <v>1</v>
      </c>
      <c r="R87" s="688"/>
      <c r="S87" s="688">
        <v>1</v>
      </c>
      <c r="T87" s="688"/>
      <c r="U87" s="688">
        <v>1</v>
      </c>
      <c r="V87" s="688"/>
      <c r="W87" s="688"/>
      <c r="X87" s="688">
        <v>1</v>
      </c>
      <c r="Y87" s="688">
        <v>1</v>
      </c>
      <c r="Z87" s="688">
        <v>1</v>
      </c>
      <c r="AA87" s="688"/>
      <c r="AB87" s="688">
        <v>1</v>
      </c>
      <c r="AC87" s="688"/>
      <c r="AE87" s="691">
        <v>1</v>
      </c>
      <c r="AF87" s="688">
        <v>1</v>
      </c>
      <c r="AG87" s="688"/>
      <c r="AH87" s="688">
        <v>1</v>
      </c>
      <c r="AI87" s="692"/>
      <c r="AM87" s="660">
        <v>451</v>
      </c>
      <c r="AN87" s="470" t="e">
        <f t="shared" ca="1" si="1"/>
        <v>#NAME?</v>
      </c>
      <c r="AW87" s="688" t="s">
        <v>1609</v>
      </c>
      <c r="AX87" s="688"/>
      <c r="AY87" s="688"/>
    </row>
    <row r="88" spans="1:51">
      <c r="A88" s="558" t="s">
        <v>3273</v>
      </c>
      <c r="B88" s="615">
        <v>14</v>
      </c>
      <c r="C88" s="615" t="s">
        <v>3424</v>
      </c>
      <c r="D88" s="667" t="s">
        <v>1610</v>
      </c>
      <c r="E88" s="687">
        <v>40760</v>
      </c>
      <c r="F88" s="628">
        <v>40671</v>
      </c>
      <c r="G88" s="688"/>
      <c r="H88" s="688">
        <v>1</v>
      </c>
      <c r="I88" s="688"/>
      <c r="J88" s="688"/>
      <c r="K88" s="688">
        <v>1</v>
      </c>
      <c r="L88" s="688">
        <v>166</v>
      </c>
      <c r="M88" s="688">
        <v>73</v>
      </c>
      <c r="N88" s="688">
        <v>208</v>
      </c>
      <c r="O88" s="689">
        <v>514</v>
      </c>
      <c r="P88" s="688"/>
      <c r="Q88" s="688">
        <v>1</v>
      </c>
      <c r="R88" s="688">
        <v>1</v>
      </c>
      <c r="S88" s="688"/>
      <c r="T88" s="688">
        <v>1</v>
      </c>
      <c r="U88" s="688"/>
      <c r="V88" s="688"/>
      <c r="W88" s="688">
        <v>1</v>
      </c>
      <c r="X88" s="688"/>
      <c r="Y88" s="688">
        <v>1</v>
      </c>
      <c r="Z88" s="688">
        <v>1</v>
      </c>
      <c r="AA88" s="688"/>
      <c r="AB88" s="688">
        <v>1</v>
      </c>
      <c r="AC88" s="688"/>
      <c r="AE88" s="691">
        <v>1</v>
      </c>
      <c r="AF88" s="688">
        <v>1</v>
      </c>
      <c r="AG88" s="688"/>
      <c r="AH88" s="688">
        <v>1</v>
      </c>
      <c r="AI88" s="692"/>
      <c r="AM88" s="261">
        <v>8584</v>
      </c>
      <c r="AN88" s="470" t="e">
        <f t="shared" ca="1" si="1"/>
        <v>#NAME?</v>
      </c>
      <c r="AW88" s="688" t="s">
        <v>1611</v>
      </c>
      <c r="AX88" s="688">
        <v>2</v>
      </c>
      <c r="AY88" s="688"/>
    </row>
    <row r="89" spans="1:51">
      <c r="A89" s="558" t="s">
        <v>3273</v>
      </c>
      <c r="B89" s="615">
        <v>14</v>
      </c>
      <c r="C89" s="615" t="s">
        <v>3424</v>
      </c>
      <c r="D89" s="667" t="s">
        <v>1612</v>
      </c>
      <c r="E89" s="687">
        <v>40760</v>
      </c>
      <c r="F89" s="628">
        <v>40671</v>
      </c>
      <c r="G89" s="688">
        <v>1</v>
      </c>
      <c r="H89" s="688"/>
      <c r="I89" s="688">
        <v>1</v>
      </c>
      <c r="J89" s="688"/>
      <c r="K89" s="688"/>
      <c r="L89" s="688">
        <v>115</v>
      </c>
      <c r="M89" s="688">
        <v>60</v>
      </c>
      <c r="N89" s="688">
        <v>132</v>
      </c>
      <c r="O89" s="689">
        <v>125</v>
      </c>
      <c r="P89" s="688"/>
      <c r="Q89" s="688">
        <v>1</v>
      </c>
      <c r="R89" s="688"/>
      <c r="S89" s="688">
        <v>1</v>
      </c>
      <c r="T89" s="688"/>
      <c r="U89" s="688">
        <v>1</v>
      </c>
      <c r="V89" s="688"/>
      <c r="W89" s="688"/>
      <c r="X89" s="688">
        <v>1</v>
      </c>
      <c r="Y89" s="688">
        <v>1</v>
      </c>
      <c r="Z89" s="688">
        <v>1</v>
      </c>
      <c r="AA89" s="688"/>
      <c r="AB89" s="688">
        <v>1</v>
      </c>
      <c r="AC89" s="688"/>
      <c r="AE89" s="691">
        <v>1</v>
      </c>
      <c r="AF89" s="688">
        <v>1</v>
      </c>
      <c r="AG89" s="688"/>
      <c r="AH89" s="688">
        <v>1</v>
      </c>
      <c r="AI89" s="692"/>
      <c r="AM89" s="330">
        <v>17834</v>
      </c>
      <c r="AN89" s="470" t="e">
        <f t="shared" ca="1" si="1"/>
        <v>#NAME?</v>
      </c>
      <c r="AW89" s="688" t="s">
        <v>1613</v>
      </c>
      <c r="AX89" s="688"/>
      <c r="AY89" s="688"/>
    </row>
    <row r="90" spans="1:51">
      <c r="A90" s="558" t="s">
        <v>3273</v>
      </c>
      <c r="B90" s="615">
        <v>14</v>
      </c>
      <c r="C90" s="615" t="s">
        <v>3424</v>
      </c>
      <c r="D90" s="667" t="s">
        <v>1614</v>
      </c>
      <c r="E90" s="687">
        <v>40760</v>
      </c>
      <c r="F90" s="628">
        <v>40671</v>
      </c>
      <c r="G90" s="688"/>
      <c r="H90" s="688">
        <v>1</v>
      </c>
      <c r="I90" s="688"/>
      <c r="J90" s="688"/>
      <c r="K90" s="688">
        <v>1</v>
      </c>
      <c r="L90" s="688">
        <v>172</v>
      </c>
      <c r="M90" s="688">
        <v>73</v>
      </c>
      <c r="N90" s="688">
        <v>208</v>
      </c>
      <c r="O90" s="689">
        <v>469</v>
      </c>
      <c r="P90" s="688"/>
      <c r="Q90" s="688">
        <v>1</v>
      </c>
      <c r="R90" s="688">
        <v>1</v>
      </c>
      <c r="S90" s="688"/>
      <c r="T90" s="688">
        <v>1</v>
      </c>
      <c r="U90" s="688"/>
      <c r="V90" s="688"/>
      <c r="W90" s="688">
        <v>1</v>
      </c>
      <c r="X90" s="688"/>
      <c r="Y90" s="688">
        <v>1</v>
      </c>
      <c r="Z90" s="688">
        <v>1</v>
      </c>
      <c r="AA90" s="688"/>
      <c r="AB90" s="688">
        <v>1</v>
      </c>
      <c r="AC90" s="688"/>
      <c r="AE90" s="691">
        <v>1</v>
      </c>
      <c r="AF90" s="688">
        <v>1</v>
      </c>
      <c r="AG90" s="688"/>
      <c r="AH90" s="688">
        <v>1</v>
      </c>
      <c r="AI90" s="692"/>
      <c r="AM90" s="660">
        <v>122</v>
      </c>
      <c r="AN90" s="470" t="e">
        <f t="shared" ca="1" si="1"/>
        <v>#NAME?</v>
      </c>
      <c r="AW90" s="688" t="s">
        <v>1615</v>
      </c>
      <c r="AX90" s="688">
        <v>1</v>
      </c>
      <c r="AY90" s="688"/>
    </row>
    <row r="91" spans="1:51">
      <c r="A91" s="558" t="s">
        <v>3273</v>
      </c>
      <c r="B91" s="615">
        <v>14</v>
      </c>
      <c r="C91" s="615" t="s">
        <v>3424</v>
      </c>
      <c r="D91" s="667" t="s">
        <v>1616</v>
      </c>
      <c r="E91" s="687">
        <v>40760</v>
      </c>
      <c r="F91" s="628">
        <v>40671</v>
      </c>
      <c r="G91" s="688">
        <v>1</v>
      </c>
      <c r="H91" s="688"/>
      <c r="I91" s="688">
        <v>1</v>
      </c>
      <c r="J91" s="688"/>
      <c r="K91" s="688"/>
      <c r="L91" s="688">
        <v>92</v>
      </c>
      <c r="M91" s="688">
        <v>56</v>
      </c>
      <c r="N91" s="688">
        <v>116</v>
      </c>
      <c r="O91" s="689">
        <v>106</v>
      </c>
      <c r="P91" s="688"/>
      <c r="Q91" s="688">
        <v>1</v>
      </c>
      <c r="R91" s="688"/>
      <c r="S91" s="688">
        <v>1</v>
      </c>
      <c r="T91" s="688"/>
      <c r="U91" s="688">
        <v>1</v>
      </c>
      <c r="V91" s="688"/>
      <c r="W91" s="688">
        <v>1</v>
      </c>
      <c r="X91" s="688"/>
      <c r="Y91" s="688">
        <v>1</v>
      </c>
      <c r="Z91" s="688">
        <v>1</v>
      </c>
      <c r="AA91" s="688"/>
      <c r="AB91" s="688">
        <v>1</v>
      </c>
      <c r="AC91" s="688"/>
      <c r="AE91" s="691">
        <v>1</v>
      </c>
      <c r="AF91" s="688">
        <v>1</v>
      </c>
      <c r="AG91" s="688"/>
      <c r="AH91" s="688">
        <v>1</v>
      </c>
      <c r="AI91" s="692"/>
      <c r="AM91" s="660">
        <v>137</v>
      </c>
      <c r="AN91" s="470" t="e">
        <f t="shared" ca="1" si="1"/>
        <v>#NAME?</v>
      </c>
      <c r="AW91" s="688" t="s">
        <v>1617</v>
      </c>
      <c r="AX91" s="688"/>
      <c r="AY91" s="688"/>
    </row>
    <row r="92" spans="1:51">
      <c r="A92" s="558" t="s">
        <v>3273</v>
      </c>
      <c r="B92" s="615">
        <v>14</v>
      </c>
      <c r="C92" s="615" t="s">
        <v>3424</v>
      </c>
      <c r="D92" s="667" t="s">
        <v>1618</v>
      </c>
      <c r="E92" s="687">
        <v>40760</v>
      </c>
      <c r="F92" s="628">
        <v>40671</v>
      </c>
      <c r="G92" s="688"/>
      <c r="H92" s="688">
        <v>1</v>
      </c>
      <c r="I92" s="688"/>
      <c r="J92" s="688"/>
      <c r="K92" s="688">
        <v>1</v>
      </c>
      <c r="L92" s="688">
        <v>163</v>
      </c>
      <c r="M92" s="688">
        <v>73</v>
      </c>
      <c r="N92" s="688">
        <v>208</v>
      </c>
      <c r="O92" s="689">
        <v>453</v>
      </c>
      <c r="P92" s="688"/>
      <c r="Q92" s="688">
        <v>1</v>
      </c>
      <c r="R92" s="688">
        <v>1</v>
      </c>
      <c r="S92" s="688"/>
      <c r="T92" s="688">
        <v>1</v>
      </c>
      <c r="U92" s="688"/>
      <c r="V92" s="688"/>
      <c r="W92" s="688">
        <v>1</v>
      </c>
      <c r="X92" s="688"/>
      <c r="Y92" s="688">
        <v>1</v>
      </c>
      <c r="Z92" s="688">
        <v>1</v>
      </c>
      <c r="AA92" s="688"/>
      <c r="AB92" s="688">
        <v>1</v>
      </c>
      <c r="AC92" s="688"/>
      <c r="AE92" s="691">
        <v>1</v>
      </c>
      <c r="AF92" s="688">
        <v>1</v>
      </c>
      <c r="AG92" s="688"/>
      <c r="AH92" s="688">
        <v>1</v>
      </c>
      <c r="AI92" s="692"/>
      <c r="AM92" s="660">
        <v>105</v>
      </c>
      <c r="AN92" s="470" t="e">
        <f t="shared" ca="1" si="1"/>
        <v>#NAME?</v>
      </c>
      <c r="AW92" s="688" t="s">
        <v>1619</v>
      </c>
      <c r="AX92" s="688">
        <v>1</v>
      </c>
      <c r="AY92" s="688"/>
    </row>
    <row r="93" spans="1:51">
      <c r="A93" s="558" t="s">
        <v>3273</v>
      </c>
      <c r="B93" s="615">
        <v>14</v>
      </c>
      <c r="C93" s="615" t="s">
        <v>3424</v>
      </c>
      <c r="D93" s="667" t="s">
        <v>1620</v>
      </c>
      <c r="E93" s="687">
        <v>40760</v>
      </c>
      <c r="F93" s="628">
        <v>40671</v>
      </c>
      <c r="G93" s="688">
        <v>1</v>
      </c>
      <c r="H93" s="688"/>
      <c r="I93" s="688">
        <v>1</v>
      </c>
      <c r="J93" s="688"/>
      <c r="K93" s="688"/>
      <c r="L93" s="688">
        <v>101</v>
      </c>
      <c r="M93" s="688">
        <v>59</v>
      </c>
      <c r="N93" s="688">
        <v>123</v>
      </c>
      <c r="O93" s="689">
        <v>126</v>
      </c>
      <c r="P93" s="688"/>
      <c r="Q93" s="688">
        <v>1</v>
      </c>
      <c r="R93" s="688"/>
      <c r="S93" s="688">
        <v>1</v>
      </c>
      <c r="T93" s="688"/>
      <c r="U93" s="688">
        <v>1</v>
      </c>
      <c r="V93" s="688"/>
      <c r="W93" s="688"/>
      <c r="X93" s="688">
        <v>1</v>
      </c>
      <c r="Y93" s="688">
        <v>1</v>
      </c>
      <c r="Z93" s="688">
        <v>1</v>
      </c>
      <c r="AA93" s="688"/>
      <c r="AB93" s="688">
        <v>1</v>
      </c>
      <c r="AC93" s="688"/>
      <c r="AE93" s="691">
        <v>1</v>
      </c>
      <c r="AF93" s="688">
        <v>1</v>
      </c>
      <c r="AG93" s="688"/>
      <c r="AH93" s="688">
        <v>1</v>
      </c>
      <c r="AI93" s="692"/>
      <c r="AM93" s="660">
        <v>150.5</v>
      </c>
      <c r="AN93" s="470" t="e">
        <f t="shared" ca="1" si="1"/>
        <v>#NAME?</v>
      </c>
      <c r="AW93" s="688" t="s">
        <v>1621</v>
      </c>
      <c r="AX93" s="688"/>
      <c r="AY93" s="688"/>
    </row>
    <row r="94" spans="1:51">
      <c r="A94" s="558" t="s">
        <v>3273</v>
      </c>
      <c r="B94" s="615">
        <v>14</v>
      </c>
      <c r="C94" s="615" t="s">
        <v>3424</v>
      </c>
      <c r="D94" s="667" t="s">
        <v>1622</v>
      </c>
      <c r="E94" s="687">
        <v>40760</v>
      </c>
      <c r="F94" s="628">
        <v>40671</v>
      </c>
      <c r="G94" s="688">
        <v>1</v>
      </c>
      <c r="H94" s="688"/>
      <c r="I94" s="688"/>
      <c r="J94" s="688">
        <v>1</v>
      </c>
      <c r="K94" s="688"/>
      <c r="L94" s="688">
        <v>154</v>
      </c>
      <c r="M94" s="688">
        <v>71</v>
      </c>
      <c r="N94" s="688">
        <v>194</v>
      </c>
      <c r="O94" s="689">
        <v>395</v>
      </c>
      <c r="P94" s="688"/>
      <c r="Q94" s="688">
        <v>1</v>
      </c>
      <c r="R94" s="688"/>
      <c r="S94" s="688">
        <v>1</v>
      </c>
      <c r="T94" s="688"/>
      <c r="U94" s="688">
        <v>1</v>
      </c>
      <c r="V94" s="688"/>
      <c r="W94" s="688"/>
      <c r="X94" s="688">
        <v>1</v>
      </c>
      <c r="Y94" s="688">
        <v>1</v>
      </c>
      <c r="Z94" s="688">
        <v>1</v>
      </c>
      <c r="AA94" s="688"/>
      <c r="AB94" s="688">
        <v>1</v>
      </c>
      <c r="AC94" s="688"/>
      <c r="AE94" s="691">
        <v>1</v>
      </c>
      <c r="AF94" s="688">
        <v>1</v>
      </c>
      <c r="AG94" s="688"/>
      <c r="AH94" s="688">
        <v>1</v>
      </c>
      <c r="AI94" s="692"/>
      <c r="AM94" s="660">
        <v>191.5</v>
      </c>
      <c r="AN94" s="470" t="e">
        <f t="shared" ca="1" si="1"/>
        <v>#NAME?</v>
      </c>
      <c r="AW94" s="688" t="s">
        <v>1623</v>
      </c>
      <c r="AX94" s="688">
        <v>1</v>
      </c>
      <c r="AY94" s="688"/>
    </row>
    <row r="95" spans="1:51">
      <c r="A95" s="558" t="s">
        <v>3273</v>
      </c>
      <c r="B95" s="615">
        <v>14</v>
      </c>
      <c r="C95" s="615" t="s">
        <v>3424</v>
      </c>
      <c r="D95" s="667" t="s">
        <v>1624</v>
      </c>
      <c r="E95" s="687">
        <v>40760</v>
      </c>
      <c r="F95" s="628">
        <v>40671</v>
      </c>
      <c r="G95" s="688"/>
      <c r="H95" s="688">
        <v>1</v>
      </c>
      <c r="I95" s="688"/>
      <c r="J95" s="688">
        <v>1</v>
      </c>
      <c r="K95" s="688"/>
      <c r="L95" s="688">
        <v>156</v>
      </c>
      <c r="M95" s="688">
        <v>74</v>
      </c>
      <c r="N95" s="688">
        <v>196</v>
      </c>
      <c r="O95" s="689"/>
      <c r="P95" s="688"/>
      <c r="Q95" s="688">
        <v>1</v>
      </c>
      <c r="R95" s="688"/>
      <c r="S95" s="688">
        <v>1</v>
      </c>
      <c r="T95" s="688"/>
      <c r="U95" s="688">
        <v>1</v>
      </c>
      <c r="V95" s="688"/>
      <c r="W95" s="688">
        <v>1</v>
      </c>
      <c r="X95" s="688"/>
      <c r="Y95" s="688">
        <v>1</v>
      </c>
      <c r="Z95" s="688"/>
      <c r="AA95" s="688">
        <v>1</v>
      </c>
      <c r="AB95" s="688">
        <v>1</v>
      </c>
      <c r="AC95" s="688"/>
      <c r="AE95" s="691">
        <v>1</v>
      </c>
      <c r="AF95" s="688">
        <v>1</v>
      </c>
      <c r="AG95" s="688"/>
      <c r="AH95" s="688">
        <v>1</v>
      </c>
      <c r="AI95" s="692"/>
      <c r="AM95" s="660">
        <v>232.5</v>
      </c>
      <c r="AN95" s="470" t="e">
        <f t="shared" ca="1" si="1"/>
        <v>#NAME?</v>
      </c>
      <c r="AW95" s="688" t="s">
        <v>1625</v>
      </c>
      <c r="AX95" s="688">
        <v>1</v>
      </c>
      <c r="AY95" s="691" t="s">
        <v>1493</v>
      </c>
    </row>
    <row r="96" spans="1:51">
      <c r="A96" s="558" t="s">
        <v>3273</v>
      </c>
      <c r="B96" s="615">
        <v>14</v>
      </c>
      <c r="C96" s="615" t="s">
        <v>3424</v>
      </c>
      <c r="D96" s="667" t="s">
        <v>1626</v>
      </c>
      <c r="E96" s="687">
        <v>40760</v>
      </c>
      <c r="F96" s="628">
        <v>40671</v>
      </c>
      <c r="G96" s="688"/>
      <c r="H96" s="688">
        <v>1</v>
      </c>
      <c r="I96" s="688"/>
      <c r="J96" s="688"/>
      <c r="K96" s="688">
        <v>1</v>
      </c>
      <c r="L96" s="688">
        <v>168</v>
      </c>
      <c r="M96" s="688">
        <v>71</v>
      </c>
      <c r="N96" s="688">
        <v>207</v>
      </c>
      <c r="O96" s="689">
        <v>525</v>
      </c>
      <c r="P96" s="688"/>
      <c r="Q96" s="688">
        <v>1</v>
      </c>
      <c r="R96" s="688">
        <v>1</v>
      </c>
      <c r="S96" s="688"/>
      <c r="T96" s="688">
        <v>1</v>
      </c>
      <c r="U96" s="688"/>
      <c r="V96" s="688"/>
      <c r="W96" s="688">
        <v>1</v>
      </c>
      <c r="X96" s="688"/>
      <c r="Y96" s="688">
        <v>1</v>
      </c>
      <c r="Z96" s="688">
        <v>1</v>
      </c>
      <c r="AA96" s="688"/>
      <c r="AB96" s="688">
        <v>1</v>
      </c>
      <c r="AC96" s="688"/>
      <c r="AE96" s="691">
        <v>1</v>
      </c>
      <c r="AF96" s="688">
        <v>1</v>
      </c>
      <c r="AG96" s="688"/>
      <c r="AH96" s="688">
        <v>1</v>
      </c>
      <c r="AI96" s="692"/>
      <c r="AM96" s="261">
        <v>4388</v>
      </c>
      <c r="AN96" s="470" t="e">
        <f t="shared" ca="1" si="1"/>
        <v>#NAME?</v>
      </c>
      <c r="AW96" s="688" t="s">
        <v>1627</v>
      </c>
      <c r="AX96" s="688">
        <v>2</v>
      </c>
      <c r="AY96" s="688"/>
    </row>
    <row r="97" spans="1:51">
      <c r="A97" s="558" t="s">
        <v>3273</v>
      </c>
      <c r="B97" s="615">
        <v>14</v>
      </c>
      <c r="C97" s="615" t="s">
        <v>3424</v>
      </c>
      <c r="D97" s="667" t="s">
        <v>1628</v>
      </c>
      <c r="E97" s="687">
        <v>40760</v>
      </c>
      <c r="F97" s="628">
        <v>40671</v>
      </c>
      <c r="G97" s="688"/>
      <c r="H97" s="688">
        <v>1</v>
      </c>
      <c r="I97" s="688">
        <v>1</v>
      </c>
      <c r="J97" s="688"/>
      <c r="K97" s="688"/>
      <c r="L97" s="688">
        <v>118</v>
      </c>
      <c r="M97" s="688">
        <v>59</v>
      </c>
      <c r="N97" s="688">
        <v>127</v>
      </c>
      <c r="O97" s="689">
        <v>153</v>
      </c>
      <c r="P97" s="688"/>
      <c r="Q97" s="688">
        <v>1</v>
      </c>
      <c r="R97" s="688"/>
      <c r="S97" s="688">
        <v>1</v>
      </c>
      <c r="T97" s="688"/>
      <c r="U97" s="688">
        <v>1</v>
      </c>
      <c r="V97" s="688"/>
      <c r="W97" s="688"/>
      <c r="X97" s="688">
        <v>1</v>
      </c>
      <c r="Y97" s="688">
        <v>1</v>
      </c>
      <c r="Z97" s="688">
        <v>1</v>
      </c>
      <c r="AA97" s="688"/>
      <c r="AB97" s="688">
        <v>1</v>
      </c>
      <c r="AC97" s="688"/>
      <c r="AE97" s="691">
        <v>1</v>
      </c>
      <c r="AF97" s="688">
        <v>1</v>
      </c>
      <c r="AG97" s="688"/>
      <c r="AH97" s="688">
        <v>1</v>
      </c>
      <c r="AI97" s="692"/>
      <c r="AM97" s="330">
        <v>12558.5</v>
      </c>
      <c r="AN97" s="470" t="e">
        <f t="shared" ca="1" si="1"/>
        <v>#NAME?</v>
      </c>
      <c r="AW97" s="708" t="s">
        <v>1629</v>
      </c>
      <c r="AX97" s="688"/>
      <c r="AY97" s="122"/>
    </row>
    <row r="98" spans="1:51">
      <c r="A98" s="558" t="s">
        <v>3273</v>
      </c>
      <c r="B98" s="615">
        <v>14</v>
      </c>
      <c r="C98" s="615" t="s">
        <v>3424</v>
      </c>
      <c r="D98" s="667" t="s">
        <v>1630</v>
      </c>
      <c r="E98" s="687">
        <v>40760</v>
      </c>
      <c r="F98" s="628">
        <v>40671</v>
      </c>
      <c r="G98" s="688"/>
      <c r="H98" s="688">
        <v>1</v>
      </c>
      <c r="I98" s="688"/>
      <c r="J98" s="688"/>
      <c r="K98" s="688">
        <v>1</v>
      </c>
      <c r="L98" s="688">
        <v>165</v>
      </c>
      <c r="M98" s="688">
        <v>73</v>
      </c>
      <c r="N98" s="688">
        <v>210</v>
      </c>
      <c r="O98" s="689">
        <v>534</v>
      </c>
      <c r="P98" s="688"/>
      <c r="Q98" s="688">
        <v>1</v>
      </c>
      <c r="R98" s="688">
        <v>1</v>
      </c>
      <c r="S98" s="688"/>
      <c r="T98" s="688">
        <v>1</v>
      </c>
      <c r="U98" s="688"/>
      <c r="V98" s="688"/>
      <c r="W98" s="688">
        <v>1</v>
      </c>
      <c r="X98" s="688"/>
      <c r="Y98" s="688">
        <v>1</v>
      </c>
      <c r="Z98" s="688">
        <v>1</v>
      </c>
      <c r="AA98" s="688"/>
      <c r="AB98" s="688">
        <v>1</v>
      </c>
      <c r="AC98" s="688"/>
      <c r="AE98" s="691">
        <v>1</v>
      </c>
      <c r="AF98" s="688">
        <v>1</v>
      </c>
      <c r="AG98" s="688"/>
      <c r="AH98" s="688">
        <v>1</v>
      </c>
      <c r="AI98" s="692"/>
      <c r="AM98" s="330">
        <v>27943</v>
      </c>
      <c r="AN98" s="470" t="e">
        <f t="shared" ca="1" si="1"/>
        <v>#NAME?</v>
      </c>
      <c r="AW98" s="688" t="s">
        <v>1631</v>
      </c>
      <c r="AX98" s="688">
        <v>1</v>
      </c>
      <c r="AY98" s="688"/>
    </row>
    <row r="99" spans="1:51">
      <c r="A99" s="558" t="s">
        <v>3273</v>
      </c>
      <c r="B99" s="615">
        <v>14</v>
      </c>
      <c r="C99" s="615" t="s">
        <v>3424</v>
      </c>
      <c r="D99" s="667" t="s">
        <v>1632</v>
      </c>
      <c r="E99" s="687">
        <v>40760</v>
      </c>
      <c r="F99" s="628">
        <v>40671</v>
      </c>
      <c r="G99" s="688">
        <v>1</v>
      </c>
      <c r="H99" s="688"/>
      <c r="I99" s="688">
        <v>1</v>
      </c>
      <c r="J99" s="688"/>
      <c r="K99" s="688"/>
      <c r="L99" s="688">
        <v>116</v>
      </c>
      <c r="M99" s="688">
        <v>60</v>
      </c>
      <c r="N99" s="688">
        <v>125</v>
      </c>
      <c r="O99" s="689">
        <v>153</v>
      </c>
      <c r="P99" s="688"/>
      <c r="Q99" s="688">
        <v>1</v>
      </c>
      <c r="R99" s="688"/>
      <c r="S99" s="688">
        <v>1</v>
      </c>
      <c r="T99" s="688"/>
      <c r="U99" s="688">
        <v>1</v>
      </c>
      <c r="V99" s="688"/>
      <c r="W99" s="688"/>
      <c r="X99" s="688">
        <v>1</v>
      </c>
      <c r="Y99" s="688">
        <v>1</v>
      </c>
      <c r="Z99" s="688">
        <v>1</v>
      </c>
      <c r="AA99" s="688"/>
      <c r="AB99" s="688">
        <v>1</v>
      </c>
      <c r="AC99" s="688"/>
      <c r="AE99" s="691">
        <v>1</v>
      </c>
      <c r="AF99" s="688">
        <v>1</v>
      </c>
      <c r="AG99" s="688"/>
      <c r="AH99" s="688">
        <v>1</v>
      </c>
      <c r="AI99" s="692"/>
      <c r="AM99" s="660">
        <v>161</v>
      </c>
      <c r="AN99" s="470" t="e">
        <f t="shared" ca="1" si="1"/>
        <v>#NAME?</v>
      </c>
      <c r="AW99" s="688" t="s">
        <v>1633</v>
      </c>
      <c r="AX99" s="688"/>
      <c r="AY99" s="688"/>
    </row>
    <row r="100" spans="1:51">
      <c r="A100" s="558" t="s">
        <v>3273</v>
      </c>
      <c r="B100" s="615">
        <v>14</v>
      </c>
      <c r="C100" s="615" t="s">
        <v>3424</v>
      </c>
      <c r="D100" s="667" t="s">
        <v>1634</v>
      </c>
      <c r="E100" s="687">
        <v>40760</v>
      </c>
      <c r="F100" s="628">
        <v>40671</v>
      </c>
      <c r="G100" s="688">
        <v>1</v>
      </c>
      <c r="H100" s="688"/>
      <c r="I100" s="688"/>
      <c r="J100" s="688"/>
      <c r="K100" s="688">
        <v>1</v>
      </c>
      <c r="L100" s="688">
        <v>179</v>
      </c>
      <c r="M100" s="688">
        <v>76</v>
      </c>
      <c r="N100" s="688">
        <v>198</v>
      </c>
      <c r="O100" s="689">
        <v>761</v>
      </c>
      <c r="P100" s="688"/>
      <c r="Q100" s="688">
        <v>1</v>
      </c>
      <c r="R100" s="688"/>
      <c r="S100" s="688">
        <v>1</v>
      </c>
      <c r="T100" s="688"/>
      <c r="U100" s="688">
        <v>1</v>
      </c>
      <c r="V100" s="688"/>
      <c r="W100" s="688"/>
      <c r="X100" s="688">
        <v>1</v>
      </c>
      <c r="Y100" s="688">
        <v>1</v>
      </c>
      <c r="Z100" s="688"/>
      <c r="AA100" s="688">
        <v>1</v>
      </c>
      <c r="AB100" s="688">
        <v>1</v>
      </c>
      <c r="AC100" s="688"/>
      <c r="AE100" s="691">
        <v>1</v>
      </c>
      <c r="AF100" s="688">
        <v>1</v>
      </c>
      <c r="AG100" s="688"/>
      <c r="AH100" s="688">
        <v>1</v>
      </c>
      <c r="AI100" s="692"/>
      <c r="AM100" s="660">
        <v>143</v>
      </c>
      <c r="AN100" s="470" t="e">
        <f t="shared" ca="1" si="1"/>
        <v>#NAME?</v>
      </c>
      <c r="AW100" s="688" t="s">
        <v>1635</v>
      </c>
      <c r="AX100" s="688"/>
      <c r="AY100" s="691" t="s">
        <v>1636</v>
      </c>
    </row>
    <row r="101" spans="1:51">
      <c r="A101" s="558" t="s">
        <v>3273</v>
      </c>
      <c r="B101" s="615">
        <v>14</v>
      </c>
      <c r="C101" s="615" t="s">
        <v>3424</v>
      </c>
      <c r="D101" s="667" t="s">
        <v>1637</v>
      </c>
      <c r="E101" s="687">
        <v>40760</v>
      </c>
      <c r="F101" s="628">
        <v>40671</v>
      </c>
      <c r="G101" s="688">
        <v>1</v>
      </c>
      <c r="H101" s="688"/>
      <c r="I101" s="688"/>
      <c r="J101" s="688"/>
      <c r="K101" s="688">
        <v>1</v>
      </c>
      <c r="L101" s="688">
        <v>168</v>
      </c>
      <c r="M101" s="688">
        <v>76</v>
      </c>
      <c r="N101" s="688">
        <v>184</v>
      </c>
      <c r="O101" s="689">
        <v>579</v>
      </c>
      <c r="P101" s="688"/>
      <c r="Q101" s="688">
        <v>1</v>
      </c>
      <c r="R101" s="688"/>
      <c r="S101" s="688">
        <v>1</v>
      </c>
      <c r="T101" s="688"/>
      <c r="U101" s="688">
        <v>1</v>
      </c>
      <c r="V101" s="688"/>
      <c r="W101" s="688"/>
      <c r="X101" s="688">
        <v>1</v>
      </c>
      <c r="Y101" s="688">
        <v>1</v>
      </c>
      <c r="Z101" s="688"/>
      <c r="AA101" s="688">
        <v>1</v>
      </c>
      <c r="AB101" s="688">
        <v>1</v>
      </c>
      <c r="AC101" s="688"/>
      <c r="AE101" s="691">
        <v>1</v>
      </c>
      <c r="AF101" s="688">
        <v>1</v>
      </c>
      <c r="AG101" s="688"/>
      <c r="AH101" s="688">
        <v>1</v>
      </c>
      <c r="AI101" s="692"/>
      <c r="AM101" s="660">
        <v>679</v>
      </c>
      <c r="AN101" s="470" t="e">
        <f t="shared" ca="1" si="1"/>
        <v>#NAME?</v>
      </c>
      <c r="AW101" s="688" t="s">
        <v>1638</v>
      </c>
      <c r="AX101" s="688">
        <v>1</v>
      </c>
      <c r="AY101" s="688"/>
    </row>
    <row r="102" spans="1:51">
      <c r="A102" s="558" t="s">
        <v>3273</v>
      </c>
      <c r="B102" s="615">
        <v>14</v>
      </c>
      <c r="C102" s="615" t="s">
        <v>3424</v>
      </c>
      <c r="D102" s="667" t="s">
        <v>1639</v>
      </c>
      <c r="E102" s="687">
        <v>40760</v>
      </c>
      <c r="F102" s="628">
        <v>40671</v>
      </c>
      <c r="G102" s="688"/>
      <c r="H102" s="688">
        <v>1</v>
      </c>
      <c r="I102" s="688"/>
      <c r="J102" s="688">
        <v>1</v>
      </c>
      <c r="K102" s="688"/>
      <c r="L102" s="688">
        <v>161</v>
      </c>
      <c r="M102" s="688">
        <v>75</v>
      </c>
      <c r="N102" s="688">
        <v>175</v>
      </c>
      <c r="O102" s="689">
        <v>466</v>
      </c>
      <c r="P102" s="688"/>
      <c r="Q102" s="688">
        <v>1</v>
      </c>
      <c r="R102" s="688"/>
      <c r="S102" s="688">
        <v>1</v>
      </c>
      <c r="T102" s="688"/>
      <c r="U102" s="688">
        <v>1</v>
      </c>
      <c r="V102" s="688"/>
      <c r="W102" s="688"/>
      <c r="X102" s="688">
        <v>1</v>
      </c>
      <c r="Y102" s="688">
        <v>1</v>
      </c>
      <c r="Z102" s="688" t="s">
        <v>1640</v>
      </c>
      <c r="AA102" s="688">
        <v>1</v>
      </c>
      <c r="AB102" s="688">
        <v>1</v>
      </c>
      <c r="AC102" s="688"/>
      <c r="AE102" s="691">
        <v>1</v>
      </c>
      <c r="AF102" s="688">
        <v>1</v>
      </c>
      <c r="AG102" s="688"/>
      <c r="AH102" s="688">
        <v>1</v>
      </c>
      <c r="AI102" s="692"/>
      <c r="AM102" s="660">
        <v>270</v>
      </c>
      <c r="AN102" s="470" t="e">
        <f t="shared" ca="1" si="1"/>
        <v>#NAME?</v>
      </c>
      <c r="AW102" s="708" t="s">
        <v>1641</v>
      </c>
      <c r="AX102" s="688">
        <v>1</v>
      </c>
      <c r="AY102" s="708" t="s">
        <v>1642</v>
      </c>
    </row>
    <row r="103" spans="1:51">
      <c r="A103" s="558" t="s">
        <v>3273</v>
      </c>
      <c r="B103" s="615">
        <v>13</v>
      </c>
      <c r="C103" s="615" t="s">
        <v>3401</v>
      </c>
      <c r="D103" s="671" t="s">
        <v>1643</v>
      </c>
      <c r="E103" s="681">
        <v>40729</v>
      </c>
      <c r="F103" s="628">
        <v>40670</v>
      </c>
      <c r="G103" s="682">
        <v>1</v>
      </c>
      <c r="H103" s="682"/>
      <c r="I103" s="682"/>
      <c r="J103" s="682"/>
      <c r="K103" s="682">
        <v>1</v>
      </c>
      <c r="L103" s="682">
        <v>180</v>
      </c>
      <c r="M103" s="682">
        <v>73</v>
      </c>
      <c r="N103" s="682">
        <v>212</v>
      </c>
      <c r="O103" s="683">
        <v>621</v>
      </c>
      <c r="P103" s="682"/>
      <c r="Q103" s="682">
        <v>1</v>
      </c>
      <c r="R103" s="682"/>
      <c r="S103" s="682">
        <v>1</v>
      </c>
      <c r="T103" s="682"/>
      <c r="U103" s="682">
        <v>1</v>
      </c>
      <c r="V103" s="682"/>
      <c r="W103" s="682"/>
      <c r="X103" s="682">
        <v>1</v>
      </c>
      <c r="Y103" s="682">
        <v>1</v>
      </c>
      <c r="Z103" s="682">
        <v>1</v>
      </c>
      <c r="AA103" s="682"/>
      <c r="AB103" s="682">
        <v>1</v>
      </c>
      <c r="AC103" s="682"/>
      <c r="AE103" s="685">
        <v>1</v>
      </c>
      <c r="AF103" s="682">
        <v>1</v>
      </c>
      <c r="AG103" s="682"/>
      <c r="AH103" s="682">
        <v>1</v>
      </c>
      <c r="AI103" s="686"/>
      <c r="AM103" s="330">
        <v>19401</v>
      </c>
      <c r="AN103" s="470" t="e">
        <f t="shared" ca="1" si="1"/>
        <v>#NAME?</v>
      </c>
      <c r="AW103" s="709"/>
      <c r="AX103" s="682"/>
      <c r="AY103" s="709" t="s">
        <v>1644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AY101"/>
  <sheetViews>
    <sheetView topLeftCell="AI1" workbookViewId="0">
      <selection sqref="A1:XFD1"/>
    </sheetView>
  </sheetViews>
  <sheetFormatPr baseColWidth="10" defaultRowHeight="15" x14ac:dyDescent="0"/>
  <cols>
    <col min="1" max="39" width="10.83203125" style="558"/>
    <col min="40" max="40" width="10.83203125" style="958"/>
    <col min="41" max="16384" width="10.83203125" style="558"/>
  </cols>
  <sheetData>
    <row r="1" spans="1:51" s="651" customFormat="1" ht="16" thickBot="1">
      <c r="A1" s="651" t="s">
        <v>3272</v>
      </c>
      <c r="B1" s="659" t="s">
        <v>3321</v>
      </c>
      <c r="C1" s="659" t="s">
        <v>3274</v>
      </c>
      <c r="D1" s="659" t="s">
        <v>3393</v>
      </c>
      <c r="E1" s="651" t="s">
        <v>3241</v>
      </c>
      <c r="F1" s="651" t="s">
        <v>3322</v>
      </c>
      <c r="G1" s="651" t="s">
        <v>3242</v>
      </c>
      <c r="H1" s="651" t="s">
        <v>3243</v>
      </c>
      <c r="I1" s="651" t="s">
        <v>3327</v>
      </c>
      <c r="J1" s="651" t="s">
        <v>3244</v>
      </c>
      <c r="K1" s="651" t="s">
        <v>3245</v>
      </c>
      <c r="L1" s="651" t="s">
        <v>3246</v>
      </c>
      <c r="M1" s="651" t="s">
        <v>3328</v>
      </c>
      <c r="N1" s="651" t="s">
        <v>3329</v>
      </c>
      <c r="O1" s="658" t="s">
        <v>3247</v>
      </c>
      <c r="P1" s="651" t="s">
        <v>3248</v>
      </c>
      <c r="Q1" s="651" t="s">
        <v>3249</v>
      </c>
      <c r="R1" s="651" t="s">
        <v>3250</v>
      </c>
      <c r="S1" s="651" t="s">
        <v>3251</v>
      </c>
      <c r="T1" s="651" t="s">
        <v>3252</v>
      </c>
      <c r="U1" s="651" t="s">
        <v>3253</v>
      </c>
      <c r="V1" s="651" t="s">
        <v>3254</v>
      </c>
      <c r="W1" s="651" t="s">
        <v>3326</v>
      </c>
      <c r="X1" s="651" t="s">
        <v>3283</v>
      </c>
      <c r="Y1" s="651" t="s">
        <v>3410</v>
      </c>
      <c r="Z1" s="651" t="s">
        <v>3402</v>
      </c>
      <c r="AA1" s="651" t="s">
        <v>3403</v>
      </c>
      <c r="AB1" s="651" t="s">
        <v>3409</v>
      </c>
      <c r="AC1" s="651" t="s">
        <v>3422</v>
      </c>
      <c r="AD1" s="651" t="s">
        <v>3406</v>
      </c>
      <c r="AE1" s="651" t="s">
        <v>3332</v>
      </c>
      <c r="AF1" s="651" t="s">
        <v>3333</v>
      </c>
      <c r="AG1" s="651" t="s">
        <v>3338</v>
      </c>
      <c r="AH1" s="651" t="s">
        <v>3334</v>
      </c>
      <c r="AI1" s="657" t="s">
        <v>3423</v>
      </c>
      <c r="AJ1" s="657" t="s">
        <v>3301</v>
      </c>
      <c r="AK1" s="657" t="s">
        <v>3302</v>
      </c>
      <c r="AL1" s="652" t="s">
        <v>3353</v>
      </c>
      <c r="AM1" s="654" t="s">
        <v>77</v>
      </c>
      <c r="AN1" s="788" t="s">
        <v>3429</v>
      </c>
      <c r="AO1" s="654" t="s">
        <v>79</v>
      </c>
      <c r="AP1" s="654" t="s">
        <v>3345</v>
      </c>
      <c r="AQ1" s="654" t="s">
        <v>3346</v>
      </c>
      <c r="AR1" s="655" t="s">
        <v>82</v>
      </c>
      <c r="AS1" s="654" t="s">
        <v>83</v>
      </c>
      <c r="AT1" s="653" t="s">
        <v>84</v>
      </c>
      <c r="AU1" s="652" t="s">
        <v>85</v>
      </c>
      <c r="AV1" s="651" t="s">
        <v>3390</v>
      </c>
      <c r="AW1" s="651" t="s">
        <v>3376</v>
      </c>
      <c r="AX1" s="651" t="s">
        <v>24</v>
      </c>
      <c r="AY1" s="651" t="s">
        <v>25</v>
      </c>
    </row>
    <row r="2" spans="1:51" ht="16" thickBot="1">
      <c r="A2" s="558" t="s">
        <v>3273</v>
      </c>
      <c r="B2" s="558">
        <v>15</v>
      </c>
      <c r="C2" s="942" t="s">
        <v>1646</v>
      </c>
      <c r="D2" s="943" t="s">
        <v>1647</v>
      </c>
      <c r="E2" s="944">
        <v>40885</v>
      </c>
      <c r="F2" s="893">
        <v>40767</v>
      </c>
      <c r="G2" s="943">
        <v>1</v>
      </c>
      <c r="H2" s="943"/>
      <c r="I2" s="943"/>
      <c r="J2" s="943">
        <v>1</v>
      </c>
      <c r="K2" s="943"/>
      <c r="L2" s="943">
        <v>152</v>
      </c>
      <c r="M2" s="943">
        <v>71</v>
      </c>
      <c r="N2" s="943">
        <v>182</v>
      </c>
      <c r="O2" s="922">
        <v>381</v>
      </c>
      <c r="P2" s="943"/>
      <c r="Q2" s="943">
        <v>1</v>
      </c>
      <c r="R2" s="943"/>
      <c r="S2" s="943">
        <v>1</v>
      </c>
      <c r="T2" s="943"/>
      <c r="U2" s="943">
        <v>1</v>
      </c>
      <c r="V2" s="943"/>
      <c r="W2" s="943">
        <v>1</v>
      </c>
      <c r="X2" s="943"/>
      <c r="Y2" s="945">
        <v>1</v>
      </c>
      <c r="Z2" s="945">
        <v>1</v>
      </c>
      <c r="AA2" s="945"/>
      <c r="AB2" s="945">
        <v>1</v>
      </c>
      <c r="AC2" s="945" t="s">
        <v>32</v>
      </c>
      <c r="AD2" s="558" t="s">
        <v>3412</v>
      </c>
      <c r="AE2" s="946">
        <v>1</v>
      </c>
      <c r="AF2" s="943">
        <v>1</v>
      </c>
      <c r="AG2" s="943"/>
      <c r="AH2" s="943">
        <v>1</v>
      </c>
      <c r="AI2" s="947" t="s">
        <v>32</v>
      </c>
      <c r="AM2" s="710">
        <v>7845</v>
      </c>
      <c r="AN2" s="789" t="e">
        <f ca="1">cellcOLOR(AM2)</f>
        <v>#NAME?</v>
      </c>
      <c r="AW2" s="946" t="s">
        <v>1648</v>
      </c>
      <c r="AY2" s="946"/>
    </row>
    <row r="3" spans="1:51" ht="16" thickBot="1">
      <c r="A3" s="558" t="s">
        <v>3273</v>
      </c>
      <c r="B3" s="558">
        <v>15</v>
      </c>
      <c r="C3" s="942" t="s">
        <v>1646</v>
      </c>
      <c r="D3" s="943" t="s">
        <v>1649</v>
      </c>
      <c r="E3" s="944">
        <v>40885</v>
      </c>
      <c r="F3" s="893">
        <v>40767</v>
      </c>
      <c r="G3" s="943">
        <v>1</v>
      </c>
      <c r="H3" s="943"/>
      <c r="I3" s="943"/>
      <c r="J3" s="943">
        <v>1</v>
      </c>
      <c r="K3" s="943"/>
      <c r="L3" s="943">
        <v>149</v>
      </c>
      <c r="M3" s="943">
        <v>70</v>
      </c>
      <c r="N3" s="943">
        <v>185</v>
      </c>
      <c r="O3" s="922">
        <v>307</v>
      </c>
      <c r="P3" s="943"/>
      <c r="Q3" s="943">
        <v>1</v>
      </c>
      <c r="R3" s="943"/>
      <c r="S3" s="943">
        <v>1</v>
      </c>
      <c r="T3" s="943"/>
      <c r="U3" s="943">
        <v>1</v>
      </c>
      <c r="V3" s="943"/>
      <c r="W3" s="943">
        <v>1</v>
      </c>
      <c r="X3" s="943"/>
      <c r="Y3" s="945">
        <v>1</v>
      </c>
      <c r="Z3" s="945">
        <v>1</v>
      </c>
      <c r="AA3" s="945"/>
      <c r="AB3" s="945">
        <v>1</v>
      </c>
      <c r="AC3" s="945" t="s">
        <v>32</v>
      </c>
      <c r="AD3" s="558" t="s">
        <v>3412</v>
      </c>
      <c r="AE3" s="946">
        <v>1</v>
      </c>
      <c r="AF3" s="943">
        <v>1</v>
      </c>
      <c r="AG3" s="943"/>
      <c r="AH3" s="943">
        <v>1</v>
      </c>
      <c r="AI3" s="947" t="s">
        <v>32</v>
      </c>
      <c r="AM3" s="123">
        <v>90</v>
      </c>
      <c r="AN3" s="789" t="e">
        <f t="shared" ref="AN3:AN66" ca="1" si="0">cellcOLOR(AM3)</f>
        <v>#NAME?</v>
      </c>
      <c r="AW3" s="946" t="s">
        <v>1650</v>
      </c>
      <c r="AY3" s="946"/>
    </row>
    <row r="4" spans="1:51" ht="16" thickBot="1">
      <c r="A4" s="558" t="s">
        <v>3273</v>
      </c>
      <c r="B4" s="558">
        <v>15</v>
      </c>
      <c r="C4" s="942" t="s">
        <v>1646</v>
      </c>
      <c r="D4" s="943" t="s">
        <v>1651</v>
      </c>
      <c r="E4" s="944">
        <v>40885</v>
      </c>
      <c r="F4" s="893">
        <v>40767</v>
      </c>
      <c r="G4" s="943">
        <v>1</v>
      </c>
      <c r="H4" s="943"/>
      <c r="I4" s="943"/>
      <c r="J4" s="943">
        <v>1</v>
      </c>
      <c r="K4" s="943"/>
      <c r="L4" s="943">
        <v>152</v>
      </c>
      <c r="M4" s="943">
        <v>71</v>
      </c>
      <c r="N4" s="943">
        <v>182</v>
      </c>
      <c r="O4" s="922">
        <v>313</v>
      </c>
      <c r="P4" s="943"/>
      <c r="Q4" s="943">
        <v>1</v>
      </c>
      <c r="R4" s="943"/>
      <c r="S4" s="943">
        <v>1</v>
      </c>
      <c r="T4" s="943"/>
      <c r="U4" s="943">
        <v>1</v>
      </c>
      <c r="V4" s="943"/>
      <c r="W4" s="943">
        <v>1</v>
      </c>
      <c r="X4" s="943"/>
      <c r="Y4" s="945">
        <v>1</v>
      </c>
      <c r="Z4" s="945"/>
      <c r="AA4" s="945">
        <v>1</v>
      </c>
      <c r="AB4" s="945">
        <v>1</v>
      </c>
      <c r="AC4" s="945" t="s">
        <v>32</v>
      </c>
      <c r="AD4" s="558" t="s">
        <v>3412</v>
      </c>
      <c r="AE4" s="946">
        <v>1</v>
      </c>
      <c r="AF4" s="943">
        <v>1</v>
      </c>
      <c r="AG4" s="943"/>
      <c r="AH4" s="943">
        <v>1</v>
      </c>
      <c r="AI4" s="947" t="s">
        <v>32</v>
      </c>
      <c r="AM4" s="710">
        <v>1325.5</v>
      </c>
      <c r="AN4" s="789" t="e">
        <f t="shared" ca="1" si="0"/>
        <v>#NAME?</v>
      </c>
      <c r="AW4" s="946" t="s">
        <v>1652</v>
      </c>
      <c r="AY4" s="946"/>
    </row>
    <row r="5" spans="1:51" ht="16" thickBot="1">
      <c r="A5" s="558" t="s">
        <v>3273</v>
      </c>
      <c r="B5" s="558">
        <v>15</v>
      </c>
      <c r="C5" s="942" t="s">
        <v>1646</v>
      </c>
      <c r="D5" s="943" t="s">
        <v>1653</v>
      </c>
      <c r="E5" s="944">
        <v>40885</v>
      </c>
      <c r="F5" s="893">
        <v>40767</v>
      </c>
      <c r="G5" s="943">
        <v>1</v>
      </c>
      <c r="H5" s="943"/>
      <c r="I5" s="943"/>
      <c r="J5" s="943">
        <v>1</v>
      </c>
      <c r="K5" s="943"/>
      <c r="L5" s="943">
        <v>151</v>
      </c>
      <c r="M5" s="943">
        <v>71</v>
      </c>
      <c r="N5" s="943">
        <v>182</v>
      </c>
      <c r="O5" s="922">
        <v>410</v>
      </c>
      <c r="P5" s="943"/>
      <c r="Q5" s="943">
        <v>1</v>
      </c>
      <c r="R5" s="943"/>
      <c r="S5" s="943">
        <v>1</v>
      </c>
      <c r="T5" s="943"/>
      <c r="U5" s="943">
        <v>1</v>
      </c>
      <c r="V5" s="943"/>
      <c r="W5" s="943"/>
      <c r="X5" s="943">
        <v>1</v>
      </c>
      <c r="Y5" s="945">
        <v>1</v>
      </c>
      <c r="Z5" s="945"/>
      <c r="AA5" s="945">
        <v>1</v>
      </c>
      <c r="AB5" s="945">
        <v>1</v>
      </c>
      <c r="AC5" s="945" t="s">
        <v>32</v>
      </c>
      <c r="AD5" s="558" t="s">
        <v>3412</v>
      </c>
      <c r="AE5" s="946">
        <v>1</v>
      </c>
      <c r="AF5" s="943"/>
      <c r="AG5" s="943">
        <v>1</v>
      </c>
      <c r="AH5" s="943">
        <v>1</v>
      </c>
      <c r="AI5" s="947" t="s">
        <v>32</v>
      </c>
      <c r="AM5" s="710">
        <v>6358</v>
      </c>
      <c r="AN5" s="789" t="e">
        <f t="shared" ca="1" si="0"/>
        <v>#NAME?</v>
      </c>
      <c r="AW5" s="946" t="s">
        <v>1654</v>
      </c>
      <c r="AY5" s="946"/>
    </row>
    <row r="6" spans="1:51" ht="16" thickBot="1">
      <c r="A6" s="558" t="s">
        <v>3273</v>
      </c>
      <c r="B6" s="558">
        <v>15</v>
      </c>
      <c r="C6" s="942" t="s">
        <v>1646</v>
      </c>
      <c r="D6" s="943" t="s">
        <v>1655</v>
      </c>
      <c r="E6" s="944">
        <v>40885</v>
      </c>
      <c r="F6" s="893">
        <v>40767</v>
      </c>
      <c r="G6" s="943">
        <v>1</v>
      </c>
      <c r="H6" s="943"/>
      <c r="I6" s="943"/>
      <c r="J6" s="943"/>
      <c r="K6" s="943">
        <v>1</v>
      </c>
      <c r="L6" s="943">
        <v>175</v>
      </c>
      <c r="M6" s="943">
        <v>76</v>
      </c>
      <c r="N6" s="943">
        <v>226</v>
      </c>
      <c r="O6" s="922">
        <v>857</v>
      </c>
      <c r="P6" s="943"/>
      <c r="Q6" s="943">
        <v>1</v>
      </c>
      <c r="R6" s="943"/>
      <c r="S6" s="943">
        <v>1</v>
      </c>
      <c r="T6" s="943"/>
      <c r="U6" s="943">
        <v>1</v>
      </c>
      <c r="V6" s="943"/>
      <c r="W6" s="943"/>
      <c r="X6" s="943">
        <v>1</v>
      </c>
      <c r="Y6" s="945">
        <v>1</v>
      </c>
      <c r="Z6" s="945">
        <v>1</v>
      </c>
      <c r="AA6" s="945"/>
      <c r="AB6" s="945">
        <v>1</v>
      </c>
      <c r="AC6" s="945" t="s">
        <v>32</v>
      </c>
      <c r="AD6" s="558" t="s">
        <v>3412</v>
      </c>
      <c r="AE6" s="946">
        <v>1</v>
      </c>
      <c r="AF6" s="943">
        <v>1</v>
      </c>
      <c r="AG6" s="943"/>
      <c r="AH6" s="943">
        <v>1</v>
      </c>
      <c r="AI6" s="947" t="s">
        <v>32</v>
      </c>
      <c r="AM6" s="123">
        <v>148.5</v>
      </c>
      <c r="AN6" s="789" t="e">
        <f t="shared" ca="1" si="0"/>
        <v>#NAME?</v>
      </c>
      <c r="AW6" s="946" t="s">
        <v>1656</v>
      </c>
      <c r="AY6" s="946"/>
    </row>
    <row r="7" spans="1:51" ht="16" thickBot="1">
      <c r="A7" s="558" t="s">
        <v>3273</v>
      </c>
      <c r="B7" s="558">
        <v>15</v>
      </c>
      <c r="C7" s="942" t="s">
        <v>1646</v>
      </c>
      <c r="D7" s="943" t="s">
        <v>1657</v>
      </c>
      <c r="E7" s="944" t="s">
        <v>1658</v>
      </c>
      <c r="F7" s="893">
        <v>40768</v>
      </c>
      <c r="G7" s="943">
        <v>1</v>
      </c>
      <c r="H7" s="943"/>
      <c r="I7" s="943"/>
      <c r="J7" s="943">
        <v>1</v>
      </c>
      <c r="K7" s="943"/>
      <c r="L7" s="943">
        <v>151</v>
      </c>
      <c r="M7" s="943">
        <v>69</v>
      </c>
      <c r="N7" s="943">
        <v>176</v>
      </c>
      <c r="O7" s="922">
        <v>274</v>
      </c>
      <c r="P7" s="943"/>
      <c r="Q7" s="943">
        <v>1</v>
      </c>
      <c r="R7" s="943"/>
      <c r="S7" s="943">
        <v>1</v>
      </c>
      <c r="T7" s="943"/>
      <c r="U7" s="943">
        <v>1</v>
      </c>
      <c r="V7" s="943"/>
      <c r="W7" s="943">
        <v>1</v>
      </c>
      <c r="X7" s="943"/>
      <c r="Y7" s="945">
        <v>1</v>
      </c>
      <c r="Z7" s="945">
        <v>1</v>
      </c>
      <c r="AA7" s="945"/>
      <c r="AB7" s="945">
        <v>1</v>
      </c>
      <c r="AC7" s="945" t="s">
        <v>32</v>
      </c>
      <c r="AD7" s="558" t="s">
        <v>3412</v>
      </c>
      <c r="AE7" s="946">
        <v>1</v>
      </c>
      <c r="AF7" s="943">
        <v>1</v>
      </c>
      <c r="AG7" s="943"/>
      <c r="AH7" s="943">
        <v>1</v>
      </c>
      <c r="AI7" s="947" t="s">
        <v>32</v>
      </c>
      <c r="AM7" s="123">
        <v>104.5</v>
      </c>
      <c r="AN7" s="789" t="e">
        <f t="shared" ca="1" si="0"/>
        <v>#NAME?</v>
      </c>
      <c r="AW7" s="946" t="s">
        <v>1659</v>
      </c>
      <c r="AY7" s="946"/>
    </row>
    <row r="8" spans="1:51" ht="16" thickBot="1">
      <c r="A8" s="558" t="s">
        <v>3273</v>
      </c>
      <c r="B8" s="558">
        <v>15</v>
      </c>
      <c r="C8" s="942" t="s">
        <v>1646</v>
      </c>
      <c r="D8" s="943" t="s">
        <v>1660</v>
      </c>
      <c r="E8" s="944" t="s">
        <v>1661</v>
      </c>
      <c r="F8" s="893">
        <v>40769</v>
      </c>
      <c r="G8" s="943"/>
      <c r="H8" s="943">
        <v>1</v>
      </c>
      <c r="I8" s="943"/>
      <c r="J8" s="943"/>
      <c r="K8" s="943">
        <v>1</v>
      </c>
      <c r="L8" s="943">
        <v>165</v>
      </c>
      <c r="M8" s="943">
        <v>72</v>
      </c>
      <c r="N8" s="943">
        <v>205</v>
      </c>
      <c r="O8" s="922">
        <v>571</v>
      </c>
      <c r="P8" s="943"/>
      <c r="Q8" s="943">
        <v>1</v>
      </c>
      <c r="R8" s="943"/>
      <c r="S8" s="943">
        <v>1</v>
      </c>
      <c r="T8" s="943"/>
      <c r="U8" s="943">
        <v>1</v>
      </c>
      <c r="V8" s="943"/>
      <c r="W8" s="943"/>
      <c r="X8" s="943">
        <v>1</v>
      </c>
      <c r="Y8" s="945">
        <v>1</v>
      </c>
      <c r="Z8" s="945">
        <v>1</v>
      </c>
      <c r="AA8" s="945"/>
      <c r="AB8" s="945">
        <v>1</v>
      </c>
      <c r="AC8" s="945" t="s">
        <v>32</v>
      </c>
      <c r="AD8" s="558" t="s">
        <v>3412</v>
      </c>
      <c r="AE8" s="946">
        <v>1</v>
      </c>
      <c r="AF8" s="943">
        <v>1</v>
      </c>
      <c r="AG8" s="943"/>
      <c r="AH8" s="943">
        <v>1</v>
      </c>
      <c r="AI8" s="947" t="s">
        <v>32</v>
      </c>
      <c r="AM8" s="710">
        <v>1847.5</v>
      </c>
      <c r="AN8" s="789" t="e">
        <f t="shared" ca="1" si="0"/>
        <v>#NAME?</v>
      </c>
      <c r="AW8" s="946" t="s">
        <v>1662</v>
      </c>
      <c r="AY8" s="946"/>
    </row>
    <row r="9" spans="1:51" ht="16" thickBot="1">
      <c r="A9" s="558" t="s">
        <v>3273</v>
      </c>
      <c r="B9" s="558">
        <v>15</v>
      </c>
      <c r="C9" s="942" t="s">
        <v>1646</v>
      </c>
      <c r="D9" s="943" t="s">
        <v>1663</v>
      </c>
      <c r="E9" s="944" t="s">
        <v>1661</v>
      </c>
      <c r="F9" s="893">
        <v>40769</v>
      </c>
      <c r="G9" s="943"/>
      <c r="H9" s="943">
        <v>1</v>
      </c>
      <c r="I9" s="943"/>
      <c r="J9" s="943">
        <v>1</v>
      </c>
      <c r="K9" s="943"/>
      <c r="L9" s="943">
        <v>146</v>
      </c>
      <c r="M9" s="943">
        <v>65</v>
      </c>
      <c r="N9" s="943">
        <v>185</v>
      </c>
      <c r="O9" s="922">
        <v>366</v>
      </c>
      <c r="P9" s="943"/>
      <c r="Q9" s="943">
        <v>1</v>
      </c>
      <c r="R9" s="943"/>
      <c r="S9" s="943">
        <v>1</v>
      </c>
      <c r="T9" s="943"/>
      <c r="U9" s="943">
        <v>1</v>
      </c>
      <c r="V9" s="943"/>
      <c r="W9" s="943"/>
      <c r="X9" s="943">
        <v>1</v>
      </c>
      <c r="Y9" s="945">
        <v>1</v>
      </c>
      <c r="Z9" s="945">
        <v>1</v>
      </c>
      <c r="AA9" s="945"/>
      <c r="AB9" s="945">
        <v>1</v>
      </c>
      <c r="AC9" s="945" t="s">
        <v>32</v>
      </c>
      <c r="AD9" s="558" t="s">
        <v>3412</v>
      </c>
      <c r="AE9" s="946">
        <v>1</v>
      </c>
      <c r="AF9" s="943">
        <v>1</v>
      </c>
      <c r="AG9" s="943"/>
      <c r="AH9" s="943">
        <v>1</v>
      </c>
      <c r="AI9" s="947" t="s">
        <v>32</v>
      </c>
      <c r="AM9" s="123">
        <v>691</v>
      </c>
      <c r="AN9" s="789" t="e">
        <f t="shared" ca="1" si="0"/>
        <v>#NAME?</v>
      </c>
      <c r="AW9" s="946" t="s">
        <v>1664</v>
      </c>
      <c r="AY9" s="946"/>
    </row>
    <row r="10" spans="1:51" ht="16" thickBot="1">
      <c r="A10" s="558" t="s">
        <v>3273</v>
      </c>
      <c r="B10" s="558">
        <v>15</v>
      </c>
      <c r="C10" s="942" t="s">
        <v>1646</v>
      </c>
      <c r="D10" s="943" t="s">
        <v>1665</v>
      </c>
      <c r="E10" s="944" t="s">
        <v>1661</v>
      </c>
      <c r="F10" s="893">
        <v>40769</v>
      </c>
      <c r="G10" s="943"/>
      <c r="H10" s="943">
        <v>1</v>
      </c>
      <c r="I10" s="943"/>
      <c r="J10" s="943">
        <v>1</v>
      </c>
      <c r="K10" s="943"/>
      <c r="L10" s="943">
        <v>145</v>
      </c>
      <c r="M10" s="943">
        <v>71</v>
      </c>
      <c r="N10" s="943">
        <v>182</v>
      </c>
      <c r="O10" s="922">
        <v>327</v>
      </c>
      <c r="P10" s="943"/>
      <c r="Q10" s="943">
        <v>1</v>
      </c>
      <c r="R10" s="943"/>
      <c r="S10" s="943">
        <v>1</v>
      </c>
      <c r="T10" s="943"/>
      <c r="U10" s="943">
        <v>1</v>
      </c>
      <c r="V10" s="943"/>
      <c r="W10" s="943">
        <v>1</v>
      </c>
      <c r="X10" s="943"/>
      <c r="Y10" s="945">
        <v>1</v>
      </c>
      <c r="Z10" s="945">
        <v>1</v>
      </c>
      <c r="AA10" s="945"/>
      <c r="AB10" s="945">
        <v>1</v>
      </c>
      <c r="AC10" s="945" t="s">
        <v>32</v>
      </c>
      <c r="AD10" s="558" t="s">
        <v>3412</v>
      </c>
      <c r="AE10" s="946">
        <v>1</v>
      </c>
      <c r="AF10" s="943">
        <v>1</v>
      </c>
      <c r="AG10" s="943"/>
      <c r="AH10" s="943">
        <v>1</v>
      </c>
      <c r="AI10" s="947" t="s">
        <v>32</v>
      </c>
      <c r="AM10" s="123">
        <v>90</v>
      </c>
      <c r="AN10" s="789" t="e">
        <f t="shared" ca="1" si="0"/>
        <v>#NAME?</v>
      </c>
      <c r="AW10" s="946" t="s">
        <v>1666</v>
      </c>
      <c r="AY10" s="946"/>
    </row>
    <row r="11" spans="1:51" ht="16" thickBot="1">
      <c r="A11" s="558" t="s">
        <v>3273</v>
      </c>
      <c r="B11" s="558">
        <v>15</v>
      </c>
      <c r="C11" s="942" t="s">
        <v>1646</v>
      </c>
      <c r="D11" s="943" t="s">
        <v>1667</v>
      </c>
      <c r="E11" s="944" t="s">
        <v>1661</v>
      </c>
      <c r="F11" s="893">
        <v>40769</v>
      </c>
      <c r="G11" s="943"/>
      <c r="H11" s="943">
        <v>1</v>
      </c>
      <c r="I11" s="943"/>
      <c r="J11" s="943">
        <v>1</v>
      </c>
      <c r="K11" s="943"/>
      <c r="L11" s="943">
        <v>145</v>
      </c>
      <c r="M11" s="943">
        <v>71</v>
      </c>
      <c r="N11" s="943">
        <v>183</v>
      </c>
      <c r="O11" s="922">
        <v>348</v>
      </c>
      <c r="P11" s="943"/>
      <c r="Q11" s="943">
        <v>1</v>
      </c>
      <c r="R11" s="943"/>
      <c r="S11" s="943">
        <v>1</v>
      </c>
      <c r="T11" s="943"/>
      <c r="U11" s="943">
        <v>1</v>
      </c>
      <c r="V11" s="943"/>
      <c r="W11" s="943">
        <v>1</v>
      </c>
      <c r="X11" s="943"/>
      <c r="Y11" s="945">
        <v>1</v>
      </c>
      <c r="Z11" s="945"/>
      <c r="AA11" s="945">
        <v>1</v>
      </c>
      <c r="AB11" s="945">
        <v>1</v>
      </c>
      <c r="AC11" s="945" t="s">
        <v>32</v>
      </c>
      <c r="AD11" s="558" t="s">
        <v>3412</v>
      </c>
      <c r="AE11" s="946">
        <v>1</v>
      </c>
      <c r="AF11" s="943">
        <v>1</v>
      </c>
      <c r="AG11" s="943"/>
      <c r="AH11" s="943">
        <v>1</v>
      </c>
      <c r="AI11" s="947" t="s">
        <v>32</v>
      </c>
      <c r="AM11" s="710">
        <v>2481.5</v>
      </c>
      <c r="AN11" s="789" t="e">
        <f t="shared" ca="1" si="0"/>
        <v>#NAME?</v>
      </c>
      <c r="AW11" s="946" t="s">
        <v>1668</v>
      </c>
      <c r="AY11" s="946"/>
    </row>
    <row r="12" spans="1:51" ht="16" thickBot="1">
      <c r="A12" s="558" t="s">
        <v>3273</v>
      </c>
      <c r="B12" s="558">
        <v>15</v>
      </c>
      <c r="C12" s="942" t="s">
        <v>1646</v>
      </c>
      <c r="D12" s="943" t="s">
        <v>1669</v>
      </c>
      <c r="E12" s="944" t="s">
        <v>1661</v>
      </c>
      <c r="F12" s="893">
        <v>40769</v>
      </c>
      <c r="G12" s="943"/>
      <c r="H12" s="943">
        <v>1</v>
      </c>
      <c r="I12" s="943"/>
      <c r="J12" s="943">
        <v>1</v>
      </c>
      <c r="K12" s="943"/>
      <c r="L12" s="943">
        <v>151</v>
      </c>
      <c r="M12" s="943">
        <v>71</v>
      </c>
      <c r="N12" s="943">
        <v>200</v>
      </c>
      <c r="O12" s="922">
        <v>382</v>
      </c>
      <c r="P12" s="943"/>
      <c r="Q12" s="943">
        <v>1</v>
      </c>
      <c r="R12" s="943"/>
      <c r="S12" s="943">
        <v>1</v>
      </c>
      <c r="T12" s="943"/>
      <c r="U12" s="943">
        <v>1</v>
      </c>
      <c r="V12" s="943"/>
      <c r="W12" s="943">
        <v>1</v>
      </c>
      <c r="X12" s="943"/>
      <c r="Y12" s="945">
        <v>1</v>
      </c>
      <c r="Z12" s="945">
        <v>1</v>
      </c>
      <c r="AA12" s="945"/>
      <c r="AB12" s="945">
        <v>1</v>
      </c>
      <c r="AC12" s="945" t="s">
        <v>32</v>
      </c>
      <c r="AD12" s="558" t="s">
        <v>3412</v>
      </c>
      <c r="AE12" s="946">
        <v>1</v>
      </c>
      <c r="AF12" s="943">
        <v>1</v>
      </c>
      <c r="AG12" s="943"/>
      <c r="AH12" s="943">
        <v>1</v>
      </c>
      <c r="AI12" s="947" t="s">
        <v>32</v>
      </c>
      <c r="AM12" s="710">
        <v>1473</v>
      </c>
      <c r="AN12" s="789" t="e">
        <f t="shared" ca="1" si="0"/>
        <v>#NAME?</v>
      </c>
      <c r="AW12" s="946" t="s">
        <v>1670</v>
      </c>
      <c r="AY12" s="946"/>
    </row>
    <row r="13" spans="1:51" ht="16" thickBot="1">
      <c r="A13" s="558" t="s">
        <v>3273</v>
      </c>
      <c r="B13" s="558">
        <v>15</v>
      </c>
      <c r="C13" s="942" t="s">
        <v>1646</v>
      </c>
      <c r="D13" s="943" t="s">
        <v>1671</v>
      </c>
      <c r="E13" s="944" t="s">
        <v>1661</v>
      </c>
      <c r="F13" s="893">
        <v>40769</v>
      </c>
      <c r="G13" s="943">
        <v>1</v>
      </c>
      <c r="H13" s="943"/>
      <c r="I13" s="943"/>
      <c r="J13" s="943">
        <v>1</v>
      </c>
      <c r="K13" s="943"/>
      <c r="L13" s="943">
        <v>148</v>
      </c>
      <c r="M13" s="943">
        <v>73</v>
      </c>
      <c r="N13" s="943">
        <v>185</v>
      </c>
      <c r="O13" s="922">
        <v>321</v>
      </c>
      <c r="P13" s="943"/>
      <c r="Q13" s="943">
        <v>1</v>
      </c>
      <c r="R13" s="943"/>
      <c r="S13" s="943">
        <v>1</v>
      </c>
      <c r="T13" s="943"/>
      <c r="U13" s="943">
        <v>1</v>
      </c>
      <c r="V13" s="943"/>
      <c r="W13" s="943"/>
      <c r="X13" s="943">
        <v>1</v>
      </c>
      <c r="Y13" s="945">
        <v>1</v>
      </c>
      <c r="Z13" s="945">
        <v>1</v>
      </c>
      <c r="AA13" s="945"/>
      <c r="AB13" s="945">
        <v>1</v>
      </c>
      <c r="AC13" s="945" t="s">
        <v>32</v>
      </c>
      <c r="AD13" s="558" t="s">
        <v>3412</v>
      </c>
      <c r="AE13" s="946">
        <v>1</v>
      </c>
      <c r="AF13" s="943">
        <v>1</v>
      </c>
      <c r="AG13" s="943"/>
      <c r="AH13" s="943">
        <v>1</v>
      </c>
      <c r="AI13" s="947" t="s">
        <v>32</v>
      </c>
      <c r="AM13" s="123">
        <v>117.5</v>
      </c>
      <c r="AN13" s="789" t="e">
        <f t="shared" ca="1" si="0"/>
        <v>#NAME?</v>
      </c>
      <c r="AW13" s="946" t="s">
        <v>1672</v>
      </c>
      <c r="AY13" s="946"/>
    </row>
    <row r="14" spans="1:51" ht="16" thickBot="1">
      <c r="A14" s="558" t="s">
        <v>3273</v>
      </c>
      <c r="B14" s="558">
        <v>15</v>
      </c>
      <c r="C14" s="942" t="s">
        <v>1646</v>
      </c>
      <c r="D14" s="943" t="s">
        <v>1673</v>
      </c>
      <c r="E14" s="944" t="s">
        <v>1661</v>
      </c>
      <c r="F14" s="893">
        <v>40769</v>
      </c>
      <c r="G14" s="943"/>
      <c r="H14" s="943">
        <v>1</v>
      </c>
      <c r="I14" s="943"/>
      <c r="J14" s="943">
        <v>1</v>
      </c>
      <c r="K14" s="943"/>
      <c r="L14" s="943">
        <v>128</v>
      </c>
      <c r="M14" s="943">
        <v>65</v>
      </c>
      <c r="N14" s="943">
        <v>150</v>
      </c>
      <c r="O14" s="922">
        <v>171</v>
      </c>
      <c r="P14" s="943"/>
      <c r="Q14" s="943">
        <v>1</v>
      </c>
      <c r="R14" s="943"/>
      <c r="S14" s="943">
        <v>1</v>
      </c>
      <c r="T14" s="943"/>
      <c r="U14" s="943">
        <v>1</v>
      </c>
      <c r="V14" s="943"/>
      <c r="W14" s="943">
        <v>1</v>
      </c>
      <c r="X14" s="943"/>
      <c r="Y14" s="945">
        <v>1</v>
      </c>
      <c r="Z14" s="945"/>
      <c r="AA14" s="945">
        <v>1</v>
      </c>
      <c r="AB14" s="945">
        <v>1</v>
      </c>
      <c r="AC14" s="945" t="s">
        <v>32</v>
      </c>
      <c r="AD14" s="558" t="s">
        <v>3412</v>
      </c>
      <c r="AE14" s="946">
        <v>1</v>
      </c>
      <c r="AF14" s="943">
        <v>1</v>
      </c>
      <c r="AG14" s="943"/>
      <c r="AH14" s="943">
        <v>1</v>
      </c>
      <c r="AI14" s="947" t="s">
        <v>32</v>
      </c>
      <c r="AM14" s="710">
        <v>3139</v>
      </c>
      <c r="AN14" s="789" t="e">
        <f t="shared" ca="1" si="0"/>
        <v>#NAME?</v>
      </c>
      <c r="AW14" s="946" t="s">
        <v>1674</v>
      </c>
      <c r="AY14" s="946"/>
    </row>
    <row r="15" spans="1:51" ht="16" thickBot="1">
      <c r="A15" s="558" t="s">
        <v>3273</v>
      </c>
      <c r="B15" s="558">
        <v>15</v>
      </c>
      <c r="C15" s="942" t="s">
        <v>1646</v>
      </c>
      <c r="D15" s="943" t="s">
        <v>1675</v>
      </c>
      <c r="E15" s="944" t="s">
        <v>1661</v>
      </c>
      <c r="F15" s="893">
        <v>40769</v>
      </c>
      <c r="G15" s="943">
        <v>1</v>
      </c>
      <c r="H15" s="943"/>
      <c r="I15" s="943"/>
      <c r="J15" s="943">
        <v>1</v>
      </c>
      <c r="K15" s="943"/>
      <c r="L15" s="943">
        <v>152</v>
      </c>
      <c r="M15" s="943">
        <v>73</v>
      </c>
      <c r="N15" s="943">
        <v>195</v>
      </c>
      <c r="O15" s="922">
        <v>338</v>
      </c>
      <c r="P15" s="943"/>
      <c r="Q15" s="943">
        <v>1</v>
      </c>
      <c r="R15" s="943"/>
      <c r="S15" s="943">
        <v>1</v>
      </c>
      <c r="T15" s="943"/>
      <c r="U15" s="943">
        <v>1</v>
      </c>
      <c r="V15" s="943"/>
      <c r="W15" s="943"/>
      <c r="X15" s="943">
        <v>1</v>
      </c>
      <c r="Y15" s="945">
        <v>1</v>
      </c>
      <c r="Z15" s="945">
        <v>1</v>
      </c>
      <c r="AA15" s="945"/>
      <c r="AB15" s="945">
        <v>1</v>
      </c>
      <c r="AC15" s="945" t="s">
        <v>32</v>
      </c>
      <c r="AD15" s="558" t="s">
        <v>3412</v>
      </c>
      <c r="AE15" s="946">
        <v>1</v>
      </c>
      <c r="AF15" s="943">
        <v>1</v>
      </c>
      <c r="AG15" s="943"/>
      <c r="AH15" s="943">
        <v>1</v>
      </c>
      <c r="AI15" s="947" t="s">
        <v>32</v>
      </c>
      <c r="AM15" s="123">
        <v>73</v>
      </c>
      <c r="AN15" s="789" t="e">
        <f t="shared" ca="1" si="0"/>
        <v>#NAME?</v>
      </c>
      <c r="AW15" s="946" t="s">
        <v>1676</v>
      </c>
      <c r="AY15" s="946"/>
    </row>
    <row r="16" spans="1:51" ht="16" thickBot="1">
      <c r="A16" s="558" t="s">
        <v>3273</v>
      </c>
      <c r="B16" s="558">
        <v>15</v>
      </c>
      <c r="C16" s="942" t="s">
        <v>1646</v>
      </c>
      <c r="D16" s="943" t="s">
        <v>1677</v>
      </c>
      <c r="E16" s="944" t="s">
        <v>1661</v>
      </c>
      <c r="F16" s="893">
        <v>40769</v>
      </c>
      <c r="G16" s="943">
        <v>1</v>
      </c>
      <c r="H16" s="943"/>
      <c r="I16" s="943"/>
      <c r="J16" s="943">
        <v>1</v>
      </c>
      <c r="K16" s="943"/>
      <c r="L16" s="943">
        <v>163</v>
      </c>
      <c r="M16" s="943">
        <v>72</v>
      </c>
      <c r="N16" s="943">
        <v>195</v>
      </c>
      <c r="O16" s="922">
        <v>352</v>
      </c>
      <c r="P16" s="943"/>
      <c r="Q16" s="943">
        <v>1</v>
      </c>
      <c r="R16" s="943"/>
      <c r="S16" s="943">
        <v>1</v>
      </c>
      <c r="T16" s="943"/>
      <c r="U16" s="943">
        <v>1</v>
      </c>
      <c r="V16" s="943"/>
      <c r="W16" s="943"/>
      <c r="X16" s="943">
        <v>1</v>
      </c>
      <c r="Y16" s="945">
        <v>1</v>
      </c>
      <c r="Z16" s="945">
        <v>1</v>
      </c>
      <c r="AA16" s="945"/>
      <c r="AB16" s="945">
        <v>1</v>
      </c>
      <c r="AC16" s="945" t="s">
        <v>32</v>
      </c>
      <c r="AD16" s="558" t="s">
        <v>3412</v>
      </c>
      <c r="AE16" s="946">
        <v>1</v>
      </c>
      <c r="AF16" s="943">
        <v>1</v>
      </c>
      <c r="AG16" s="943"/>
      <c r="AH16" s="943">
        <v>1</v>
      </c>
      <c r="AI16" s="947" t="s">
        <v>32</v>
      </c>
      <c r="AM16" s="710">
        <v>1162</v>
      </c>
      <c r="AN16" s="789" t="e">
        <f t="shared" ca="1" si="0"/>
        <v>#NAME?</v>
      </c>
      <c r="AW16" s="946" t="s">
        <v>1678</v>
      </c>
      <c r="AY16" s="946"/>
    </row>
    <row r="17" spans="1:51" ht="16" thickBot="1">
      <c r="A17" s="558" t="s">
        <v>3273</v>
      </c>
      <c r="B17" s="558">
        <v>15</v>
      </c>
      <c r="C17" s="942" t="s">
        <v>1646</v>
      </c>
      <c r="D17" s="943" t="s">
        <v>1679</v>
      </c>
      <c r="E17" s="944" t="s">
        <v>1661</v>
      </c>
      <c r="F17" s="893">
        <v>40769</v>
      </c>
      <c r="G17" s="943">
        <v>1</v>
      </c>
      <c r="H17" s="943"/>
      <c r="I17" s="943"/>
      <c r="J17" s="943"/>
      <c r="K17" s="943">
        <v>1</v>
      </c>
      <c r="L17" s="943">
        <v>182</v>
      </c>
      <c r="M17" s="943">
        <v>76</v>
      </c>
      <c r="N17" s="943">
        <v>235</v>
      </c>
      <c r="O17" s="922">
        <v>950</v>
      </c>
      <c r="P17" s="943"/>
      <c r="Q17" s="943">
        <v>1</v>
      </c>
      <c r="R17" s="943"/>
      <c r="S17" s="943">
        <v>1</v>
      </c>
      <c r="T17" s="943"/>
      <c r="U17" s="943">
        <v>1</v>
      </c>
      <c r="V17" s="943"/>
      <c r="W17" s="943"/>
      <c r="X17" s="943">
        <v>1</v>
      </c>
      <c r="Y17" s="945">
        <v>1</v>
      </c>
      <c r="Z17" s="945"/>
      <c r="AA17" s="945">
        <v>1</v>
      </c>
      <c r="AB17" s="945">
        <v>1</v>
      </c>
      <c r="AC17" s="945" t="s">
        <v>32</v>
      </c>
      <c r="AD17" s="558" t="s">
        <v>3412</v>
      </c>
      <c r="AE17" s="946">
        <v>1</v>
      </c>
      <c r="AF17" s="943"/>
      <c r="AG17" s="943">
        <v>1</v>
      </c>
      <c r="AH17" s="943">
        <v>1</v>
      </c>
      <c r="AI17" s="947" t="s">
        <v>32</v>
      </c>
      <c r="AM17" s="710">
        <v>2180</v>
      </c>
      <c r="AN17" s="789" t="e">
        <f t="shared" ca="1" si="0"/>
        <v>#NAME?</v>
      </c>
      <c r="AW17" s="946" t="s">
        <v>1680</v>
      </c>
      <c r="AY17" s="946"/>
    </row>
    <row r="18" spans="1:51" ht="16" thickBot="1">
      <c r="A18" s="558" t="s">
        <v>3273</v>
      </c>
      <c r="B18" s="558">
        <v>15</v>
      </c>
      <c r="C18" s="942" t="s">
        <v>1646</v>
      </c>
      <c r="D18" s="943" t="s">
        <v>1681</v>
      </c>
      <c r="E18" s="944" t="s">
        <v>1661</v>
      </c>
      <c r="F18" s="893">
        <v>40769</v>
      </c>
      <c r="G18" s="943">
        <v>1</v>
      </c>
      <c r="H18" s="943"/>
      <c r="I18" s="943"/>
      <c r="J18" s="943">
        <v>1</v>
      </c>
      <c r="K18" s="943"/>
      <c r="L18" s="943">
        <v>151</v>
      </c>
      <c r="M18" s="943">
        <v>71</v>
      </c>
      <c r="N18" s="943">
        <v>180</v>
      </c>
      <c r="O18" s="922">
        <v>327</v>
      </c>
      <c r="P18" s="943"/>
      <c r="Q18" s="943">
        <v>1</v>
      </c>
      <c r="R18" s="943"/>
      <c r="S18" s="943">
        <v>1</v>
      </c>
      <c r="T18" s="943"/>
      <c r="U18" s="943">
        <v>1</v>
      </c>
      <c r="V18" s="943"/>
      <c r="W18" s="943"/>
      <c r="X18" s="943">
        <v>1</v>
      </c>
      <c r="Y18" s="945">
        <v>1</v>
      </c>
      <c r="Z18" s="945">
        <v>1</v>
      </c>
      <c r="AA18" s="945"/>
      <c r="AB18" s="945">
        <v>1</v>
      </c>
      <c r="AC18" s="945" t="s">
        <v>32</v>
      </c>
      <c r="AD18" s="558" t="s">
        <v>3412</v>
      </c>
      <c r="AE18" s="946">
        <v>1</v>
      </c>
      <c r="AF18" s="943">
        <v>1</v>
      </c>
      <c r="AG18" s="943"/>
      <c r="AH18" s="943">
        <v>1</v>
      </c>
      <c r="AI18" s="947" t="s">
        <v>32</v>
      </c>
      <c r="AM18" s="123">
        <v>788.5</v>
      </c>
      <c r="AN18" s="789" t="e">
        <f t="shared" ca="1" si="0"/>
        <v>#NAME?</v>
      </c>
      <c r="AW18" s="946" t="s">
        <v>1682</v>
      </c>
      <c r="AY18" s="946"/>
    </row>
    <row r="19" spans="1:51" ht="16" thickBot="1">
      <c r="A19" s="558" t="s">
        <v>3273</v>
      </c>
      <c r="B19" s="558">
        <v>15</v>
      </c>
      <c r="C19" s="942" t="s">
        <v>1646</v>
      </c>
      <c r="D19" s="948" t="s">
        <v>1683</v>
      </c>
      <c r="E19" s="949" t="s">
        <v>1661</v>
      </c>
      <c r="F19" s="893">
        <v>40769</v>
      </c>
      <c r="G19" s="948">
        <v>1</v>
      </c>
      <c r="H19" s="948"/>
      <c r="I19" s="948"/>
      <c r="J19" s="948">
        <v>1</v>
      </c>
      <c r="K19" s="948"/>
      <c r="L19" s="948">
        <v>141</v>
      </c>
      <c r="M19" s="948">
        <v>72</v>
      </c>
      <c r="N19" s="948">
        <v>180</v>
      </c>
      <c r="O19" s="950">
        <v>329</v>
      </c>
      <c r="P19" s="948"/>
      <c r="Q19" s="948">
        <v>1</v>
      </c>
      <c r="R19" s="948"/>
      <c r="S19" s="948">
        <v>1</v>
      </c>
      <c r="T19" s="948"/>
      <c r="U19" s="948">
        <v>1</v>
      </c>
      <c r="V19" s="948"/>
      <c r="W19" s="948">
        <v>1</v>
      </c>
      <c r="X19" s="948"/>
      <c r="Y19" s="945">
        <v>1</v>
      </c>
      <c r="Z19" s="945"/>
      <c r="AA19" s="945">
        <v>1</v>
      </c>
      <c r="AB19" s="945">
        <v>1</v>
      </c>
      <c r="AC19" s="945" t="s">
        <v>32</v>
      </c>
      <c r="AD19" s="558" t="s">
        <v>3412</v>
      </c>
      <c r="AE19" s="946">
        <v>1</v>
      </c>
      <c r="AF19" s="943"/>
      <c r="AG19" s="943">
        <v>1</v>
      </c>
      <c r="AH19" s="943">
        <v>1</v>
      </c>
      <c r="AI19" s="947" t="s">
        <v>32</v>
      </c>
      <c r="AM19" s="710">
        <v>5528.5</v>
      </c>
      <c r="AN19" s="789" t="e">
        <f t="shared" ca="1" si="0"/>
        <v>#NAME?</v>
      </c>
      <c r="AW19" s="951" t="s">
        <v>1684</v>
      </c>
      <c r="AY19" s="951" t="s">
        <v>1685</v>
      </c>
    </row>
    <row r="20" spans="1:51" ht="16" thickBot="1">
      <c r="A20" s="558" t="s">
        <v>3273</v>
      </c>
      <c r="B20" s="558">
        <v>15</v>
      </c>
      <c r="C20" s="942" t="s">
        <v>1646</v>
      </c>
      <c r="D20" s="943" t="s">
        <v>1686</v>
      </c>
      <c r="E20" s="944" t="s">
        <v>1661</v>
      </c>
      <c r="F20" s="893">
        <v>40769</v>
      </c>
      <c r="G20" s="943">
        <v>1</v>
      </c>
      <c r="H20" s="943"/>
      <c r="I20" s="943"/>
      <c r="J20" s="943"/>
      <c r="K20" s="943">
        <v>1</v>
      </c>
      <c r="L20" s="943">
        <v>182</v>
      </c>
      <c r="M20" s="943">
        <v>76</v>
      </c>
      <c r="N20" s="943">
        <v>227</v>
      </c>
      <c r="O20" s="922">
        <v>730</v>
      </c>
      <c r="P20" s="943"/>
      <c r="Q20" s="943">
        <v>1</v>
      </c>
      <c r="R20" s="943"/>
      <c r="S20" s="943">
        <v>1</v>
      </c>
      <c r="T20" s="943"/>
      <c r="U20" s="943">
        <v>1</v>
      </c>
      <c r="V20" s="943"/>
      <c r="W20" s="943"/>
      <c r="X20" s="943">
        <v>1</v>
      </c>
      <c r="Y20" s="945">
        <v>1</v>
      </c>
      <c r="Z20" s="945"/>
      <c r="AA20" s="945">
        <v>1</v>
      </c>
      <c r="AB20" s="945"/>
      <c r="AC20" s="945" t="s">
        <v>32</v>
      </c>
      <c r="AD20" s="558" t="s">
        <v>3412</v>
      </c>
      <c r="AE20" s="946">
        <v>1</v>
      </c>
      <c r="AF20" s="943"/>
      <c r="AG20" s="943">
        <v>1</v>
      </c>
      <c r="AH20" s="943">
        <v>1</v>
      </c>
      <c r="AI20" s="947" t="s">
        <v>32</v>
      </c>
      <c r="AM20" s="710">
        <v>2562</v>
      </c>
      <c r="AN20" s="789" t="e">
        <f t="shared" ca="1" si="0"/>
        <v>#NAME?</v>
      </c>
      <c r="AW20" s="946" t="s">
        <v>1687</v>
      </c>
      <c r="AY20" s="946"/>
    </row>
    <row r="21" spans="1:51" ht="16" thickBot="1">
      <c r="A21" s="558" t="s">
        <v>3273</v>
      </c>
      <c r="B21" s="558">
        <v>15</v>
      </c>
      <c r="C21" s="942" t="s">
        <v>1646</v>
      </c>
      <c r="D21" s="943" t="s">
        <v>1688</v>
      </c>
      <c r="E21" s="944" t="s">
        <v>1661</v>
      </c>
      <c r="F21" s="893">
        <v>40769</v>
      </c>
      <c r="G21" s="943"/>
      <c r="H21" s="943">
        <v>1</v>
      </c>
      <c r="I21" s="943"/>
      <c r="J21" s="943">
        <v>1</v>
      </c>
      <c r="K21" s="943"/>
      <c r="L21" s="943">
        <v>150</v>
      </c>
      <c r="M21" s="943">
        <v>72</v>
      </c>
      <c r="N21" s="943">
        <v>197</v>
      </c>
      <c r="O21" s="922">
        <v>380</v>
      </c>
      <c r="P21" s="943"/>
      <c r="Q21" s="943">
        <v>1</v>
      </c>
      <c r="R21" s="943"/>
      <c r="S21" s="943">
        <v>1</v>
      </c>
      <c r="T21" s="943"/>
      <c r="U21" s="943">
        <v>1</v>
      </c>
      <c r="V21" s="943"/>
      <c r="W21" s="943"/>
      <c r="X21" s="943">
        <v>1</v>
      </c>
      <c r="Y21" s="945">
        <v>1</v>
      </c>
      <c r="Z21" s="945">
        <v>1</v>
      </c>
      <c r="AA21" s="945"/>
      <c r="AB21" s="945">
        <v>1</v>
      </c>
      <c r="AC21" s="945" t="s">
        <v>32</v>
      </c>
      <c r="AD21" s="558" t="s">
        <v>3412</v>
      </c>
      <c r="AE21" s="946">
        <v>1</v>
      </c>
      <c r="AF21" s="943">
        <v>1</v>
      </c>
      <c r="AG21" s="943"/>
      <c r="AH21" s="943">
        <v>1</v>
      </c>
      <c r="AI21" s="947" t="s">
        <v>32</v>
      </c>
      <c r="AM21" s="710">
        <v>5173</v>
      </c>
      <c r="AN21" s="789" t="e">
        <f t="shared" ca="1" si="0"/>
        <v>#NAME?</v>
      </c>
      <c r="AW21" s="946" t="s">
        <v>1689</v>
      </c>
      <c r="AY21" s="946"/>
    </row>
    <row r="22" spans="1:51" ht="16" thickBot="1">
      <c r="A22" s="558" t="s">
        <v>3273</v>
      </c>
      <c r="B22" s="558">
        <v>15</v>
      </c>
      <c r="C22" s="942" t="s">
        <v>1646</v>
      </c>
      <c r="D22" s="943" t="s">
        <v>1690</v>
      </c>
      <c r="E22" s="944" t="s">
        <v>1661</v>
      </c>
      <c r="F22" s="893">
        <v>40769</v>
      </c>
      <c r="G22" s="952">
        <v>1</v>
      </c>
      <c r="H22" s="943"/>
      <c r="I22" s="943"/>
      <c r="J22" s="943">
        <v>1</v>
      </c>
      <c r="K22" s="943"/>
      <c r="L22" s="943">
        <v>156</v>
      </c>
      <c r="M22" s="943">
        <v>72</v>
      </c>
      <c r="N22" s="943">
        <v>185</v>
      </c>
      <c r="O22" s="922">
        <v>362</v>
      </c>
      <c r="P22" s="943"/>
      <c r="Q22" s="943">
        <v>1</v>
      </c>
      <c r="R22" s="943"/>
      <c r="S22" s="943">
        <v>1</v>
      </c>
      <c r="T22" s="943"/>
      <c r="U22" s="943">
        <v>1</v>
      </c>
      <c r="V22" s="943"/>
      <c r="W22" s="943">
        <v>1</v>
      </c>
      <c r="X22" s="943"/>
      <c r="Y22" s="945">
        <v>1</v>
      </c>
      <c r="Z22" s="945"/>
      <c r="AA22" s="945">
        <v>1</v>
      </c>
      <c r="AB22" s="945">
        <v>1</v>
      </c>
      <c r="AC22" s="945" t="s">
        <v>32</v>
      </c>
      <c r="AD22" s="558" t="s">
        <v>3412</v>
      </c>
      <c r="AE22" s="946">
        <v>1</v>
      </c>
      <c r="AF22" s="943"/>
      <c r="AG22" s="943">
        <v>1</v>
      </c>
      <c r="AH22" s="943">
        <v>1</v>
      </c>
      <c r="AI22" s="947" t="s">
        <v>32</v>
      </c>
      <c r="AM22" s="710">
        <v>1192.5</v>
      </c>
      <c r="AN22" s="789" t="e">
        <f t="shared" ca="1" si="0"/>
        <v>#NAME?</v>
      </c>
      <c r="AW22" s="946" t="s">
        <v>1691</v>
      </c>
      <c r="AY22" s="946"/>
    </row>
    <row r="23" spans="1:51" ht="16" thickBot="1">
      <c r="A23" s="558" t="s">
        <v>3273</v>
      </c>
      <c r="B23" s="558">
        <v>15</v>
      </c>
      <c r="C23" s="942" t="s">
        <v>1646</v>
      </c>
      <c r="D23" s="943" t="s">
        <v>1692</v>
      </c>
      <c r="E23" s="944" t="s">
        <v>1661</v>
      </c>
      <c r="F23" s="893">
        <v>40769</v>
      </c>
      <c r="G23" s="943"/>
      <c r="H23" s="943">
        <v>1</v>
      </c>
      <c r="I23" s="943"/>
      <c r="J23" s="943"/>
      <c r="K23" s="943">
        <v>1</v>
      </c>
      <c r="L23" s="943">
        <v>176</v>
      </c>
      <c r="M23" s="943">
        <v>76</v>
      </c>
      <c r="N23" s="943">
        <v>218</v>
      </c>
      <c r="O23" s="922">
        <v>581</v>
      </c>
      <c r="P23" s="943"/>
      <c r="Q23" s="943">
        <v>1</v>
      </c>
      <c r="R23" s="943"/>
      <c r="S23" s="943">
        <v>1</v>
      </c>
      <c r="T23" s="943"/>
      <c r="U23" s="943">
        <v>1</v>
      </c>
      <c r="V23" s="943"/>
      <c r="W23" s="943">
        <v>1</v>
      </c>
      <c r="X23" s="943"/>
      <c r="Y23" s="945">
        <v>1</v>
      </c>
      <c r="Z23" s="945">
        <v>1</v>
      </c>
      <c r="AA23" s="945"/>
      <c r="AB23" s="945">
        <v>1</v>
      </c>
      <c r="AC23" s="945" t="s">
        <v>32</v>
      </c>
      <c r="AD23" s="558" t="s">
        <v>3412</v>
      </c>
      <c r="AE23" s="946">
        <v>1</v>
      </c>
      <c r="AF23" s="943">
        <v>1</v>
      </c>
      <c r="AG23" s="943"/>
      <c r="AH23" s="943">
        <v>1</v>
      </c>
      <c r="AI23" s="947" t="s">
        <v>32</v>
      </c>
      <c r="AM23" s="123">
        <v>252</v>
      </c>
      <c r="AN23" s="789" t="e">
        <f t="shared" ca="1" si="0"/>
        <v>#NAME?</v>
      </c>
      <c r="AW23" s="946" t="s">
        <v>1693</v>
      </c>
      <c r="AY23" s="946"/>
    </row>
    <row r="24" spans="1:51" ht="16" thickBot="1">
      <c r="A24" s="558" t="s">
        <v>3273</v>
      </c>
      <c r="B24" s="558">
        <v>15</v>
      </c>
      <c r="C24" s="942" t="s">
        <v>1646</v>
      </c>
      <c r="D24" s="948" t="s">
        <v>1694</v>
      </c>
      <c r="E24" s="949" t="s">
        <v>1661</v>
      </c>
      <c r="F24" s="893">
        <v>40769</v>
      </c>
      <c r="G24" s="948">
        <v>1</v>
      </c>
      <c r="H24" s="948"/>
      <c r="I24" s="948"/>
      <c r="J24" s="948"/>
      <c r="K24" s="948">
        <v>1</v>
      </c>
      <c r="L24" s="948">
        <v>173</v>
      </c>
      <c r="M24" s="948">
        <v>73</v>
      </c>
      <c r="N24" s="948">
        <v>232</v>
      </c>
      <c r="O24" s="950">
        <v>843</v>
      </c>
      <c r="P24" s="948"/>
      <c r="Q24" s="948">
        <v>1</v>
      </c>
      <c r="R24" s="948"/>
      <c r="S24" s="948">
        <v>1</v>
      </c>
      <c r="T24" s="948"/>
      <c r="U24" s="948">
        <v>1</v>
      </c>
      <c r="V24" s="948"/>
      <c r="W24" s="948"/>
      <c r="X24" s="948">
        <v>1</v>
      </c>
      <c r="Y24" s="945">
        <v>1</v>
      </c>
      <c r="Z24" s="945"/>
      <c r="AA24" s="945">
        <v>1</v>
      </c>
      <c r="AB24" s="945"/>
      <c r="AC24" s="945" t="s">
        <v>32</v>
      </c>
      <c r="AD24" s="558" t="s">
        <v>3412</v>
      </c>
      <c r="AE24" s="946">
        <v>1</v>
      </c>
      <c r="AF24" s="943"/>
      <c r="AG24" s="943">
        <v>1</v>
      </c>
      <c r="AH24" s="943">
        <v>1</v>
      </c>
      <c r="AI24" s="947" t="s">
        <v>32</v>
      </c>
      <c r="AM24" s="123">
        <v>108</v>
      </c>
      <c r="AN24" s="789" t="e">
        <f t="shared" ca="1" si="0"/>
        <v>#NAME?</v>
      </c>
      <c r="AW24" s="951" t="s">
        <v>1695</v>
      </c>
      <c r="AY24" s="951" t="s">
        <v>1443</v>
      </c>
    </row>
    <row r="25" spans="1:51" ht="16" thickBot="1">
      <c r="A25" s="558" t="s">
        <v>3273</v>
      </c>
      <c r="B25" s="558">
        <v>15</v>
      </c>
      <c r="C25" s="942" t="s">
        <v>1646</v>
      </c>
      <c r="D25" s="943" t="s">
        <v>1696</v>
      </c>
      <c r="E25" s="944" t="s">
        <v>1661</v>
      </c>
      <c r="F25" s="893">
        <v>40769</v>
      </c>
      <c r="G25" s="943"/>
      <c r="H25" s="943">
        <v>1</v>
      </c>
      <c r="I25" s="943"/>
      <c r="J25" s="943">
        <v>1</v>
      </c>
      <c r="K25" s="943"/>
      <c r="L25" s="943">
        <v>146</v>
      </c>
      <c r="M25" s="943">
        <v>71</v>
      </c>
      <c r="N25" s="943">
        <v>190</v>
      </c>
      <c r="O25" s="953">
        <v>323</v>
      </c>
      <c r="P25" s="943"/>
      <c r="Q25" s="943">
        <v>1</v>
      </c>
      <c r="R25" s="943"/>
      <c r="S25" s="943">
        <v>1</v>
      </c>
      <c r="T25" s="943"/>
      <c r="U25" s="943">
        <v>1</v>
      </c>
      <c r="V25" s="943"/>
      <c r="W25" s="943">
        <v>1</v>
      </c>
      <c r="X25" s="943"/>
      <c r="Y25" s="945">
        <v>1</v>
      </c>
      <c r="Z25" s="945">
        <v>1</v>
      </c>
      <c r="AA25" s="945"/>
      <c r="AB25" s="945">
        <v>1</v>
      </c>
      <c r="AC25" s="945" t="s">
        <v>32</v>
      </c>
      <c r="AD25" s="558" t="s">
        <v>3412</v>
      </c>
      <c r="AE25" s="946">
        <v>1</v>
      </c>
      <c r="AF25" s="943">
        <v>1</v>
      </c>
      <c r="AG25" s="943"/>
      <c r="AH25" s="943">
        <v>1</v>
      </c>
      <c r="AI25" s="947" t="s">
        <v>32</v>
      </c>
      <c r="AM25" s="123">
        <v>153</v>
      </c>
      <c r="AN25" s="789" t="e">
        <f t="shared" ca="1" si="0"/>
        <v>#NAME?</v>
      </c>
      <c r="AW25" s="946" t="s">
        <v>1697</v>
      </c>
      <c r="AY25" s="946"/>
    </row>
    <row r="26" spans="1:51" ht="16" thickBot="1">
      <c r="A26" s="558" t="s">
        <v>3273</v>
      </c>
      <c r="B26" s="558">
        <v>15</v>
      </c>
      <c r="C26" s="942" t="s">
        <v>1646</v>
      </c>
      <c r="D26" s="943" t="s">
        <v>1698</v>
      </c>
      <c r="E26" s="944" t="s">
        <v>1699</v>
      </c>
      <c r="F26" s="893">
        <v>40770</v>
      </c>
      <c r="G26" s="943">
        <v>1</v>
      </c>
      <c r="H26" s="943"/>
      <c r="I26" s="943"/>
      <c r="J26" s="943"/>
      <c r="K26" s="943">
        <v>1</v>
      </c>
      <c r="L26" s="943">
        <v>172</v>
      </c>
      <c r="M26" s="943">
        <v>76</v>
      </c>
      <c r="N26" s="943">
        <v>222</v>
      </c>
      <c r="O26" s="953">
        <v>808</v>
      </c>
      <c r="P26" s="943"/>
      <c r="Q26" s="943">
        <v>1</v>
      </c>
      <c r="R26" s="943"/>
      <c r="S26" s="943">
        <v>1</v>
      </c>
      <c r="T26" s="943"/>
      <c r="U26" s="943">
        <v>1</v>
      </c>
      <c r="V26" s="943"/>
      <c r="W26" s="943"/>
      <c r="X26" s="943">
        <v>1</v>
      </c>
      <c r="Y26" s="945">
        <v>1</v>
      </c>
      <c r="Z26" s="945">
        <v>1</v>
      </c>
      <c r="AA26" s="945"/>
      <c r="AB26" s="945">
        <v>1</v>
      </c>
      <c r="AC26" s="945" t="s">
        <v>32</v>
      </c>
      <c r="AD26" s="558" t="s">
        <v>3412</v>
      </c>
      <c r="AE26" s="946">
        <v>1</v>
      </c>
      <c r="AF26" s="943">
        <v>1</v>
      </c>
      <c r="AG26" s="943"/>
      <c r="AH26" s="943">
        <v>1</v>
      </c>
      <c r="AI26" s="947" t="s">
        <v>32</v>
      </c>
      <c r="AM26" s="710">
        <v>4735</v>
      </c>
      <c r="AN26" s="789" t="e">
        <f t="shared" ca="1" si="0"/>
        <v>#NAME?</v>
      </c>
      <c r="AW26" s="946" t="s">
        <v>1700</v>
      </c>
      <c r="AY26" s="946"/>
    </row>
    <row r="27" spans="1:51" ht="16" thickBot="1">
      <c r="A27" s="558" t="s">
        <v>3273</v>
      </c>
      <c r="B27" s="558">
        <v>15</v>
      </c>
      <c r="C27" s="942" t="s">
        <v>1646</v>
      </c>
      <c r="D27" s="943" t="s">
        <v>1701</v>
      </c>
      <c r="E27" s="944" t="s">
        <v>1699</v>
      </c>
      <c r="F27" s="893">
        <v>40770</v>
      </c>
      <c r="G27" s="943">
        <v>1</v>
      </c>
      <c r="H27" s="943"/>
      <c r="I27" s="943"/>
      <c r="J27" s="943">
        <v>1</v>
      </c>
      <c r="K27" s="943"/>
      <c r="L27" s="943">
        <v>154</v>
      </c>
      <c r="M27" s="943">
        <v>71</v>
      </c>
      <c r="N27" s="943">
        <v>195</v>
      </c>
      <c r="O27" s="953">
        <v>385</v>
      </c>
      <c r="P27" s="943"/>
      <c r="Q27" s="943">
        <v>1</v>
      </c>
      <c r="R27" s="943"/>
      <c r="S27" s="943">
        <v>1</v>
      </c>
      <c r="T27" s="943"/>
      <c r="U27" s="943">
        <v>1</v>
      </c>
      <c r="V27" s="943"/>
      <c r="W27" s="943"/>
      <c r="X27" s="943">
        <v>1</v>
      </c>
      <c r="Y27" s="945">
        <v>1</v>
      </c>
      <c r="Z27" s="945">
        <v>1</v>
      </c>
      <c r="AA27" s="945"/>
      <c r="AB27" s="945">
        <v>1</v>
      </c>
      <c r="AC27" s="945" t="s">
        <v>32</v>
      </c>
      <c r="AD27" s="558" t="s">
        <v>3412</v>
      </c>
      <c r="AE27" s="946">
        <v>1</v>
      </c>
      <c r="AF27" s="943">
        <v>1</v>
      </c>
      <c r="AG27" s="943"/>
      <c r="AH27" s="943">
        <v>1</v>
      </c>
      <c r="AI27" s="947" t="s">
        <v>32</v>
      </c>
      <c r="AM27" s="123">
        <v>227</v>
      </c>
      <c r="AN27" s="789" t="e">
        <f t="shared" ca="1" si="0"/>
        <v>#NAME?</v>
      </c>
      <c r="AW27" s="946" t="s">
        <v>1702</v>
      </c>
      <c r="AY27" s="946"/>
    </row>
    <row r="28" spans="1:51" ht="16" thickBot="1">
      <c r="A28" s="558" t="s">
        <v>3273</v>
      </c>
      <c r="B28" s="558">
        <v>15</v>
      </c>
      <c r="C28" s="942" t="s">
        <v>1646</v>
      </c>
      <c r="D28" s="943" t="s">
        <v>1703</v>
      </c>
      <c r="E28" s="944" t="s">
        <v>1699</v>
      </c>
      <c r="F28" s="893">
        <v>40770</v>
      </c>
      <c r="G28" s="943"/>
      <c r="H28" s="943">
        <v>1</v>
      </c>
      <c r="I28" s="943"/>
      <c r="J28" s="943">
        <v>1</v>
      </c>
      <c r="K28" s="943"/>
      <c r="L28" s="943">
        <v>147</v>
      </c>
      <c r="M28" s="943">
        <v>68</v>
      </c>
      <c r="N28" s="943">
        <v>197</v>
      </c>
      <c r="O28" s="953">
        <v>347</v>
      </c>
      <c r="P28" s="943"/>
      <c r="Q28" s="943">
        <v>1</v>
      </c>
      <c r="R28" s="943"/>
      <c r="S28" s="943">
        <v>1</v>
      </c>
      <c r="T28" s="943"/>
      <c r="U28" s="943">
        <v>1</v>
      </c>
      <c r="V28" s="943"/>
      <c r="W28" s="943">
        <v>1</v>
      </c>
      <c r="X28" s="943"/>
      <c r="Y28" s="945">
        <v>1</v>
      </c>
      <c r="Z28" s="945">
        <v>1</v>
      </c>
      <c r="AA28" s="945"/>
      <c r="AB28" s="945">
        <v>1</v>
      </c>
      <c r="AC28" s="945" t="s">
        <v>32</v>
      </c>
      <c r="AD28" s="558" t="s">
        <v>3412</v>
      </c>
      <c r="AE28" s="946">
        <v>1</v>
      </c>
      <c r="AF28" s="943">
        <v>1</v>
      </c>
      <c r="AG28" s="943"/>
      <c r="AH28" s="943">
        <v>1</v>
      </c>
      <c r="AI28" s="947" t="s">
        <v>32</v>
      </c>
      <c r="AM28" s="711">
        <v>11230</v>
      </c>
      <c r="AN28" s="789" t="e">
        <f t="shared" ca="1" si="0"/>
        <v>#NAME?</v>
      </c>
      <c r="AW28" s="946" t="s">
        <v>1704</v>
      </c>
      <c r="AY28" s="946"/>
    </row>
    <row r="29" spans="1:51" ht="16" thickBot="1">
      <c r="A29" s="558" t="s">
        <v>3273</v>
      </c>
      <c r="B29" s="558">
        <v>15</v>
      </c>
      <c r="C29" s="942" t="s">
        <v>1646</v>
      </c>
      <c r="D29" s="943" t="s">
        <v>1705</v>
      </c>
      <c r="E29" s="944" t="s">
        <v>1699</v>
      </c>
      <c r="F29" s="893">
        <v>40770</v>
      </c>
      <c r="G29" s="943"/>
      <c r="H29" s="943">
        <v>1</v>
      </c>
      <c r="I29" s="943"/>
      <c r="J29" s="943"/>
      <c r="K29" s="943">
        <v>1</v>
      </c>
      <c r="L29" s="943">
        <v>165</v>
      </c>
      <c r="M29" s="943">
        <v>72</v>
      </c>
      <c r="N29" s="943">
        <v>198</v>
      </c>
      <c r="O29" s="953">
        <v>579</v>
      </c>
      <c r="P29" s="943"/>
      <c r="Q29" s="943">
        <v>1</v>
      </c>
      <c r="R29" s="943"/>
      <c r="S29" s="943">
        <v>1</v>
      </c>
      <c r="T29" s="943"/>
      <c r="U29" s="943">
        <v>1</v>
      </c>
      <c r="V29" s="943"/>
      <c r="W29" s="943"/>
      <c r="X29" s="943">
        <v>1</v>
      </c>
      <c r="Y29" s="945">
        <v>1</v>
      </c>
      <c r="Z29" s="945">
        <v>1</v>
      </c>
      <c r="AA29" s="945"/>
      <c r="AB29" s="945">
        <v>1</v>
      </c>
      <c r="AC29" s="945" t="s">
        <v>32</v>
      </c>
      <c r="AD29" s="558" t="s">
        <v>3412</v>
      </c>
      <c r="AE29" s="946">
        <v>1</v>
      </c>
      <c r="AF29" s="943">
        <v>1</v>
      </c>
      <c r="AG29" s="943"/>
      <c r="AH29" s="943">
        <v>1</v>
      </c>
      <c r="AI29" s="947" t="s">
        <v>32</v>
      </c>
      <c r="AM29" s="123">
        <v>110.5</v>
      </c>
      <c r="AN29" s="789" t="e">
        <f t="shared" ca="1" si="0"/>
        <v>#NAME?</v>
      </c>
      <c r="AW29" s="946" t="s">
        <v>1706</v>
      </c>
      <c r="AY29" s="946"/>
    </row>
    <row r="30" spans="1:51" ht="16" thickBot="1">
      <c r="A30" s="558" t="s">
        <v>3273</v>
      </c>
      <c r="B30" s="558">
        <v>15</v>
      </c>
      <c r="C30" s="942" t="s">
        <v>1646</v>
      </c>
      <c r="D30" s="943" t="s">
        <v>1707</v>
      </c>
      <c r="E30" s="944" t="s">
        <v>1699</v>
      </c>
      <c r="F30" s="893">
        <v>40770</v>
      </c>
      <c r="G30" s="943"/>
      <c r="H30" s="943">
        <v>1</v>
      </c>
      <c r="I30" s="943"/>
      <c r="J30" s="943">
        <v>1</v>
      </c>
      <c r="K30" s="943"/>
      <c r="L30" s="943">
        <v>149</v>
      </c>
      <c r="M30" s="943">
        <v>67</v>
      </c>
      <c r="N30" s="943">
        <v>185</v>
      </c>
      <c r="O30" s="953">
        <v>342</v>
      </c>
      <c r="P30" s="943"/>
      <c r="Q30" s="943">
        <v>1</v>
      </c>
      <c r="R30" s="943"/>
      <c r="S30" s="943">
        <v>1</v>
      </c>
      <c r="T30" s="943"/>
      <c r="U30" s="943">
        <v>1</v>
      </c>
      <c r="V30" s="943"/>
      <c r="W30" s="943">
        <v>1</v>
      </c>
      <c r="X30" s="943"/>
      <c r="Y30" s="945">
        <v>1</v>
      </c>
      <c r="Z30" s="945">
        <v>1</v>
      </c>
      <c r="AA30" s="945"/>
      <c r="AB30" s="945">
        <v>1</v>
      </c>
      <c r="AC30" s="945" t="s">
        <v>32</v>
      </c>
      <c r="AD30" s="558" t="s">
        <v>3412</v>
      </c>
      <c r="AE30" s="946">
        <v>1</v>
      </c>
      <c r="AF30" s="943">
        <v>1</v>
      </c>
      <c r="AG30" s="943"/>
      <c r="AH30" s="943">
        <v>1</v>
      </c>
      <c r="AI30" s="947" t="s">
        <v>32</v>
      </c>
      <c r="AM30" s="123">
        <v>91</v>
      </c>
      <c r="AN30" s="789" t="e">
        <f t="shared" ca="1" si="0"/>
        <v>#NAME?</v>
      </c>
      <c r="AW30" s="946" t="s">
        <v>1708</v>
      </c>
      <c r="AY30" s="946"/>
    </row>
    <row r="31" spans="1:51" ht="16" thickBot="1">
      <c r="A31" s="558" t="s">
        <v>3273</v>
      </c>
      <c r="B31" s="558">
        <v>15</v>
      </c>
      <c r="C31" s="942" t="s">
        <v>1646</v>
      </c>
      <c r="D31" s="943" t="s">
        <v>1709</v>
      </c>
      <c r="E31" s="944" t="s">
        <v>1699</v>
      </c>
      <c r="F31" s="893">
        <v>40770</v>
      </c>
      <c r="G31" s="943"/>
      <c r="H31" s="943">
        <v>1</v>
      </c>
      <c r="I31" s="943"/>
      <c r="J31" s="943"/>
      <c r="K31" s="943">
        <v>1</v>
      </c>
      <c r="L31" s="943">
        <v>166</v>
      </c>
      <c r="M31" s="943">
        <v>75</v>
      </c>
      <c r="N31" s="943">
        <v>220</v>
      </c>
      <c r="O31" s="953">
        <v>621</v>
      </c>
      <c r="P31" s="943"/>
      <c r="Q31" s="943">
        <v>1</v>
      </c>
      <c r="R31" s="943"/>
      <c r="S31" s="943">
        <v>1</v>
      </c>
      <c r="T31" s="943"/>
      <c r="U31" s="943">
        <v>1</v>
      </c>
      <c r="V31" s="943"/>
      <c r="W31" s="943"/>
      <c r="X31" s="943">
        <v>1</v>
      </c>
      <c r="Y31" s="945">
        <v>1</v>
      </c>
      <c r="Z31" s="945"/>
      <c r="AA31" s="945">
        <v>1</v>
      </c>
      <c r="AB31" s="945">
        <v>1</v>
      </c>
      <c r="AC31" s="945" t="s">
        <v>32</v>
      </c>
      <c r="AD31" s="558" t="s">
        <v>3412</v>
      </c>
      <c r="AE31" s="946">
        <v>1</v>
      </c>
      <c r="AF31" s="943"/>
      <c r="AG31" s="943">
        <v>1</v>
      </c>
      <c r="AH31" s="943">
        <v>1</v>
      </c>
      <c r="AI31" s="947" t="s">
        <v>32</v>
      </c>
      <c r="AM31" s="710">
        <v>2153.5</v>
      </c>
      <c r="AN31" s="789" t="e">
        <f t="shared" ca="1" si="0"/>
        <v>#NAME?</v>
      </c>
      <c r="AW31" s="946" t="s">
        <v>1710</v>
      </c>
      <c r="AY31" s="946"/>
    </row>
    <row r="32" spans="1:51" ht="16" thickBot="1">
      <c r="A32" s="558" t="s">
        <v>3273</v>
      </c>
      <c r="B32" s="558">
        <v>15</v>
      </c>
      <c r="C32" s="942" t="s">
        <v>1646</v>
      </c>
      <c r="D32" s="943" t="s">
        <v>1711</v>
      </c>
      <c r="E32" s="944" t="s">
        <v>1699</v>
      </c>
      <c r="F32" s="893">
        <v>40770</v>
      </c>
      <c r="G32" s="943"/>
      <c r="H32" s="943">
        <v>1</v>
      </c>
      <c r="I32" s="943"/>
      <c r="J32" s="943">
        <v>1</v>
      </c>
      <c r="K32" s="943"/>
      <c r="L32" s="943">
        <v>150</v>
      </c>
      <c r="M32" s="943">
        <v>65</v>
      </c>
      <c r="N32" s="943">
        <v>185</v>
      </c>
      <c r="O32" s="953">
        <v>365</v>
      </c>
      <c r="P32" s="943"/>
      <c r="Q32" s="943">
        <v>1</v>
      </c>
      <c r="R32" s="943"/>
      <c r="S32" s="943">
        <v>1</v>
      </c>
      <c r="T32" s="943"/>
      <c r="U32" s="943">
        <v>1</v>
      </c>
      <c r="V32" s="943"/>
      <c r="W32" s="943"/>
      <c r="X32" s="943">
        <v>1</v>
      </c>
      <c r="Y32" s="945">
        <v>1</v>
      </c>
      <c r="Z32" s="945"/>
      <c r="AA32" s="945">
        <v>1</v>
      </c>
      <c r="AB32" s="945">
        <v>1</v>
      </c>
      <c r="AC32" s="945" t="s">
        <v>32</v>
      </c>
      <c r="AD32" s="558" t="s">
        <v>3412</v>
      </c>
      <c r="AE32" s="946">
        <v>1</v>
      </c>
      <c r="AF32" s="943"/>
      <c r="AG32" s="943">
        <v>1</v>
      </c>
      <c r="AH32" s="943">
        <v>1</v>
      </c>
      <c r="AI32" s="947" t="s">
        <v>32</v>
      </c>
      <c r="AM32" s="123">
        <v>83</v>
      </c>
      <c r="AN32" s="789" t="e">
        <f t="shared" ca="1" si="0"/>
        <v>#NAME?</v>
      </c>
      <c r="AW32" s="946" t="s">
        <v>1712</v>
      </c>
      <c r="AY32" s="946"/>
    </row>
    <row r="33" spans="1:51" ht="16" thickBot="1">
      <c r="A33" s="558" t="s">
        <v>3273</v>
      </c>
      <c r="B33" s="558">
        <v>15</v>
      </c>
      <c r="C33" s="942" t="s">
        <v>1646</v>
      </c>
      <c r="D33" s="943" t="s">
        <v>1713</v>
      </c>
      <c r="E33" s="944" t="s">
        <v>1699</v>
      </c>
      <c r="F33" s="893">
        <v>40770</v>
      </c>
      <c r="G33" s="943"/>
      <c r="H33" s="943">
        <v>1</v>
      </c>
      <c r="I33" s="943"/>
      <c r="J33" s="943">
        <v>1</v>
      </c>
      <c r="K33" s="943"/>
      <c r="L33" s="943">
        <v>146</v>
      </c>
      <c r="M33" s="943">
        <v>71</v>
      </c>
      <c r="N33" s="943">
        <v>180</v>
      </c>
      <c r="O33" s="953">
        <v>291</v>
      </c>
      <c r="P33" s="943"/>
      <c r="Q33" s="943">
        <v>1</v>
      </c>
      <c r="R33" s="943"/>
      <c r="S33" s="943">
        <v>1</v>
      </c>
      <c r="T33" s="943"/>
      <c r="U33" s="943">
        <v>1</v>
      </c>
      <c r="V33" s="943"/>
      <c r="W33" s="943">
        <v>1</v>
      </c>
      <c r="X33" s="943"/>
      <c r="Y33" s="945">
        <v>1</v>
      </c>
      <c r="Z33" s="945">
        <v>1</v>
      </c>
      <c r="AA33" s="945"/>
      <c r="AB33" s="945">
        <v>1</v>
      </c>
      <c r="AC33" s="945" t="s">
        <v>32</v>
      </c>
      <c r="AD33" s="558" t="s">
        <v>3412</v>
      </c>
      <c r="AE33" s="946">
        <v>1</v>
      </c>
      <c r="AF33" s="943">
        <v>1</v>
      </c>
      <c r="AG33" s="943"/>
      <c r="AH33" s="943">
        <v>1</v>
      </c>
      <c r="AI33" s="947" t="s">
        <v>32</v>
      </c>
      <c r="AM33" s="124">
        <v>61</v>
      </c>
      <c r="AN33" s="789" t="e">
        <f t="shared" ca="1" si="0"/>
        <v>#NAME?</v>
      </c>
      <c r="AW33" s="946" t="s">
        <v>1714</v>
      </c>
      <c r="AY33" s="946"/>
    </row>
    <row r="34" spans="1:51" ht="16" thickBot="1">
      <c r="A34" s="558" t="s">
        <v>3273</v>
      </c>
      <c r="B34" s="558">
        <v>15</v>
      </c>
      <c r="C34" s="942" t="s">
        <v>1646</v>
      </c>
      <c r="D34" s="943" t="s">
        <v>1715</v>
      </c>
      <c r="E34" s="944" t="s">
        <v>1699</v>
      </c>
      <c r="F34" s="893">
        <v>40770</v>
      </c>
      <c r="G34" s="943">
        <v>1</v>
      </c>
      <c r="H34" s="943"/>
      <c r="I34" s="943"/>
      <c r="J34" s="943">
        <v>1</v>
      </c>
      <c r="K34" s="943"/>
      <c r="L34" s="943">
        <v>146</v>
      </c>
      <c r="M34" s="943">
        <v>68</v>
      </c>
      <c r="N34" s="943">
        <v>175</v>
      </c>
      <c r="O34" s="953">
        <v>362</v>
      </c>
      <c r="P34" s="943"/>
      <c r="Q34" s="943">
        <v>1</v>
      </c>
      <c r="R34" s="943"/>
      <c r="S34" s="943">
        <v>1</v>
      </c>
      <c r="T34" s="943"/>
      <c r="U34" s="943">
        <v>1</v>
      </c>
      <c r="V34" s="943"/>
      <c r="W34" s="943">
        <v>1</v>
      </c>
      <c r="X34" s="943"/>
      <c r="Y34" s="945">
        <v>1</v>
      </c>
      <c r="Z34" s="945">
        <v>1</v>
      </c>
      <c r="AA34" s="945"/>
      <c r="AB34" s="945">
        <v>1</v>
      </c>
      <c r="AC34" s="945" t="s">
        <v>32</v>
      </c>
      <c r="AD34" s="558" t="s">
        <v>3412</v>
      </c>
      <c r="AE34" s="946">
        <v>1</v>
      </c>
      <c r="AF34" s="943">
        <v>1</v>
      </c>
      <c r="AG34" s="943"/>
      <c r="AH34" s="943">
        <v>1</v>
      </c>
      <c r="AI34" s="947" t="s">
        <v>32</v>
      </c>
      <c r="AM34" s="712">
        <v>7192</v>
      </c>
      <c r="AN34" s="789" t="e">
        <f t="shared" ca="1" si="0"/>
        <v>#NAME?</v>
      </c>
      <c r="AW34" s="946" t="s">
        <v>1716</v>
      </c>
      <c r="AY34" s="946"/>
    </row>
    <row r="35" spans="1:51" ht="16" thickBot="1">
      <c r="A35" s="558" t="s">
        <v>3273</v>
      </c>
      <c r="B35" s="558">
        <v>15</v>
      </c>
      <c r="C35" s="942" t="s">
        <v>1646</v>
      </c>
      <c r="D35" s="943" t="s">
        <v>1717</v>
      </c>
      <c r="E35" s="944" t="s">
        <v>1699</v>
      </c>
      <c r="F35" s="893">
        <v>40770</v>
      </c>
      <c r="G35" s="943"/>
      <c r="H35" s="943">
        <v>1</v>
      </c>
      <c r="I35" s="943"/>
      <c r="J35" s="943">
        <v>1</v>
      </c>
      <c r="K35" s="943"/>
      <c r="L35" s="943">
        <v>142</v>
      </c>
      <c r="M35" s="943">
        <v>69</v>
      </c>
      <c r="N35" s="943">
        <v>187</v>
      </c>
      <c r="O35" s="953">
        <v>339</v>
      </c>
      <c r="P35" s="943"/>
      <c r="Q35" s="943">
        <v>1</v>
      </c>
      <c r="R35" s="943"/>
      <c r="S35" s="943">
        <v>1</v>
      </c>
      <c r="T35" s="943"/>
      <c r="U35" s="943">
        <v>1</v>
      </c>
      <c r="V35" s="943"/>
      <c r="W35" s="943"/>
      <c r="X35" s="943">
        <v>1</v>
      </c>
      <c r="Y35" s="945">
        <v>1</v>
      </c>
      <c r="Z35" s="945">
        <v>1</v>
      </c>
      <c r="AA35" s="945"/>
      <c r="AB35" s="945">
        <v>1</v>
      </c>
      <c r="AC35" s="945" t="s">
        <v>32</v>
      </c>
      <c r="AD35" s="558" t="s">
        <v>3412</v>
      </c>
      <c r="AE35" s="946">
        <v>1</v>
      </c>
      <c r="AF35" s="943">
        <v>1</v>
      </c>
      <c r="AG35" s="943"/>
      <c r="AH35" s="943">
        <v>1</v>
      </c>
      <c r="AI35" s="947" t="s">
        <v>32</v>
      </c>
      <c r="AM35" s="710">
        <v>1919</v>
      </c>
      <c r="AN35" s="789" t="e">
        <f t="shared" ca="1" si="0"/>
        <v>#NAME?</v>
      </c>
      <c r="AW35" s="946" t="s">
        <v>1718</v>
      </c>
      <c r="AY35" s="946"/>
    </row>
    <row r="36" spans="1:51" ht="16" thickBot="1">
      <c r="A36" s="558" t="s">
        <v>3273</v>
      </c>
      <c r="B36" s="558">
        <v>15</v>
      </c>
      <c r="C36" s="942" t="s">
        <v>1646</v>
      </c>
      <c r="D36" s="943" t="s">
        <v>1719</v>
      </c>
      <c r="E36" s="944" t="s">
        <v>1699</v>
      </c>
      <c r="F36" s="893">
        <v>40770</v>
      </c>
      <c r="G36" s="943">
        <v>1</v>
      </c>
      <c r="H36" s="943"/>
      <c r="I36" s="943"/>
      <c r="J36" s="943"/>
      <c r="K36" s="943">
        <v>1</v>
      </c>
      <c r="L36" s="943">
        <v>151</v>
      </c>
      <c r="M36" s="943">
        <v>71</v>
      </c>
      <c r="N36" s="943">
        <v>205</v>
      </c>
      <c r="O36" s="953">
        <v>416</v>
      </c>
      <c r="P36" s="943"/>
      <c r="Q36" s="943">
        <v>1</v>
      </c>
      <c r="R36" s="943"/>
      <c r="S36" s="943">
        <v>1</v>
      </c>
      <c r="T36" s="943"/>
      <c r="U36" s="943">
        <v>1</v>
      </c>
      <c r="V36" s="943"/>
      <c r="W36" s="943">
        <v>1</v>
      </c>
      <c r="X36" s="943"/>
      <c r="Y36" s="945">
        <v>1</v>
      </c>
      <c r="Z36" s="945">
        <v>1</v>
      </c>
      <c r="AA36" s="945"/>
      <c r="AB36" s="945">
        <v>1</v>
      </c>
      <c r="AC36" s="945" t="s">
        <v>32</v>
      </c>
      <c r="AD36" s="558" t="s">
        <v>3412</v>
      </c>
      <c r="AE36" s="946">
        <v>1</v>
      </c>
      <c r="AF36" s="943">
        <v>1</v>
      </c>
      <c r="AG36" s="943"/>
      <c r="AH36" s="943">
        <v>1</v>
      </c>
      <c r="AI36" s="947" t="s">
        <v>32</v>
      </c>
      <c r="AM36" s="123">
        <v>120.5</v>
      </c>
      <c r="AN36" s="789" t="e">
        <f t="shared" ca="1" si="0"/>
        <v>#NAME?</v>
      </c>
      <c r="AW36" s="946" t="s">
        <v>1720</v>
      </c>
      <c r="AY36" s="946"/>
    </row>
    <row r="37" spans="1:51" ht="16" thickBot="1">
      <c r="A37" s="558" t="s">
        <v>3273</v>
      </c>
      <c r="B37" s="558">
        <v>15</v>
      </c>
      <c r="C37" s="942" t="s">
        <v>1646</v>
      </c>
      <c r="D37" s="943" t="s">
        <v>1721</v>
      </c>
      <c r="E37" s="944" t="s">
        <v>1699</v>
      </c>
      <c r="F37" s="893">
        <v>40770</v>
      </c>
      <c r="G37" s="943">
        <v>1</v>
      </c>
      <c r="H37" s="943"/>
      <c r="I37" s="943"/>
      <c r="J37" s="943">
        <v>1</v>
      </c>
      <c r="K37" s="943"/>
      <c r="L37" s="943">
        <v>145</v>
      </c>
      <c r="M37" s="943">
        <v>66</v>
      </c>
      <c r="N37" s="943">
        <v>185</v>
      </c>
      <c r="O37" s="953">
        <v>301</v>
      </c>
      <c r="P37" s="943"/>
      <c r="Q37" s="943">
        <v>1</v>
      </c>
      <c r="R37" s="943"/>
      <c r="S37" s="943">
        <v>1</v>
      </c>
      <c r="T37" s="943"/>
      <c r="U37" s="943">
        <v>1</v>
      </c>
      <c r="V37" s="943"/>
      <c r="W37" s="943">
        <v>1</v>
      </c>
      <c r="X37" s="943"/>
      <c r="Y37" s="945">
        <v>1</v>
      </c>
      <c r="Z37" s="945">
        <v>1</v>
      </c>
      <c r="AA37" s="945"/>
      <c r="AB37" s="945">
        <v>1</v>
      </c>
      <c r="AC37" s="945" t="s">
        <v>32</v>
      </c>
      <c r="AD37" s="558" t="s">
        <v>3412</v>
      </c>
      <c r="AE37" s="946">
        <v>1</v>
      </c>
      <c r="AF37" s="943">
        <v>1</v>
      </c>
      <c r="AG37" s="943"/>
      <c r="AH37" s="943">
        <v>1</v>
      </c>
      <c r="AI37" s="947" t="s">
        <v>32</v>
      </c>
      <c r="AM37" s="123">
        <v>61.5</v>
      </c>
      <c r="AN37" s="789" t="e">
        <f t="shared" ca="1" si="0"/>
        <v>#NAME?</v>
      </c>
      <c r="AW37" s="946" t="s">
        <v>1722</v>
      </c>
      <c r="AY37" s="946"/>
    </row>
    <row r="38" spans="1:51" ht="16" thickBot="1">
      <c r="A38" s="558" t="s">
        <v>3273</v>
      </c>
      <c r="B38" s="558">
        <v>15</v>
      </c>
      <c r="C38" s="942" t="s">
        <v>1646</v>
      </c>
      <c r="D38" s="943" t="s">
        <v>1723</v>
      </c>
      <c r="E38" s="944" t="s">
        <v>1724</v>
      </c>
      <c r="F38" s="893">
        <v>40771</v>
      </c>
      <c r="G38" s="943"/>
      <c r="H38" s="943">
        <v>1</v>
      </c>
      <c r="I38" s="943"/>
      <c r="J38" s="943">
        <v>1</v>
      </c>
      <c r="K38" s="943"/>
      <c r="L38" s="943">
        <v>140</v>
      </c>
      <c r="M38" s="943">
        <v>65</v>
      </c>
      <c r="N38" s="943">
        <v>172</v>
      </c>
      <c r="O38" s="953">
        <v>266</v>
      </c>
      <c r="P38" s="943"/>
      <c r="Q38" s="943">
        <v>1</v>
      </c>
      <c r="R38" s="943"/>
      <c r="S38" s="943">
        <v>1</v>
      </c>
      <c r="T38" s="943"/>
      <c r="U38" s="943">
        <v>1</v>
      </c>
      <c r="V38" s="943"/>
      <c r="W38" s="943">
        <v>1</v>
      </c>
      <c r="X38" s="943"/>
      <c r="Y38" s="945">
        <v>1</v>
      </c>
      <c r="Z38" s="945"/>
      <c r="AA38" s="945">
        <v>1</v>
      </c>
      <c r="AB38" s="945">
        <v>1</v>
      </c>
      <c r="AC38" s="945" t="s">
        <v>32</v>
      </c>
      <c r="AD38" s="558" t="s">
        <v>3412</v>
      </c>
      <c r="AE38" s="946">
        <v>1</v>
      </c>
      <c r="AF38" s="943"/>
      <c r="AG38" s="943">
        <v>1</v>
      </c>
      <c r="AH38" s="943">
        <v>1</v>
      </c>
      <c r="AI38" s="947" t="s">
        <v>32</v>
      </c>
      <c r="AM38" s="123">
        <v>742.5</v>
      </c>
      <c r="AN38" s="789" t="e">
        <f t="shared" ca="1" si="0"/>
        <v>#NAME?</v>
      </c>
      <c r="AW38" s="946" t="s">
        <v>1725</v>
      </c>
      <c r="AY38" s="946"/>
    </row>
    <row r="39" spans="1:51" ht="16" thickBot="1">
      <c r="A39" s="558" t="s">
        <v>3273</v>
      </c>
      <c r="B39" s="558">
        <v>15</v>
      </c>
      <c r="C39" s="942" t="s">
        <v>1646</v>
      </c>
      <c r="D39" s="943" t="s">
        <v>1726</v>
      </c>
      <c r="E39" s="944" t="s">
        <v>1724</v>
      </c>
      <c r="F39" s="893">
        <v>40771</v>
      </c>
      <c r="G39" s="943">
        <v>1</v>
      </c>
      <c r="H39" s="943"/>
      <c r="I39" s="943"/>
      <c r="J39" s="943"/>
      <c r="K39" s="943">
        <v>1</v>
      </c>
      <c r="L39" s="943">
        <v>175</v>
      </c>
      <c r="M39" s="943">
        <v>77</v>
      </c>
      <c r="N39" s="943">
        <v>225</v>
      </c>
      <c r="O39" s="953">
        <v>838</v>
      </c>
      <c r="P39" s="943"/>
      <c r="Q39" s="943">
        <v>1</v>
      </c>
      <c r="R39" s="943"/>
      <c r="S39" s="943">
        <v>1</v>
      </c>
      <c r="T39" s="943"/>
      <c r="U39" s="943">
        <v>1</v>
      </c>
      <c r="V39" s="943"/>
      <c r="W39" s="943"/>
      <c r="X39" s="943">
        <v>1</v>
      </c>
      <c r="Y39" s="945">
        <v>1</v>
      </c>
      <c r="Z39" s="945">
        <v>1</v>
      </c>
      <c r="AA39" s="945"/>
      <c r="AB39" s="945">
        <v>1</v>
      </c>
      <c r="AC39" s="945" t="s">
        <v>32</v>
      </c>
      <c r="AD39" s="558" t="s">
        <v>3412</v>
      </c>
      <c r="AE39" s="946">
        <v>1</v>
      </c>
      <c r="AF39" s="943">
        <v>1</v>
      </c>
      <c r="AG39" s="943"/>
      <c r="AH39" s="943">
        <v>1</v>
      </c>
      <c r="AI39" s="947" t="s">
        <v>32</v>
      </c>
      <c r="AM39" s="710">
        <v>2206.5</v>
      </c>
      <c r="AN39" s="789" t="e">
        <f t="shared" ca="1" si="0"/>
        <v>#NAME?</v>
      </c>
      <c r="AW39" s="946" t="s">
        <v>1727</v>
      </c>
      <c r="AY39" s="946"/>
    </row>
    <row r="40" spans="1:51" ht="16" thickBot="1">
      <c r="A40" s="558" t="s">
        <v>3273</v>
      </c>
      <c r="B40" s="558">
        <v>15</v>
      </c>
      <c r="C40" s="942" t="s">
        <v>1646</v>
      </c>
      <c r="D40" s="943" t="s">
        <v>1728</v>
      </c>
      <c r="E40" s="944" t="s">
        <v>1724</v>
      </c>
      <c r="F40" s="893">
        <v>40771</v>
      </c>
      <c r="G40" s="943">
        <v>1</v>
      </c>
      <c r="H40" s="943"/>
      <c r="I40" s="943"/>
      <c r="J40" s="943"/>
      <c r="K40" s="943">
        <v>1</v>
      </c>
      <c r="L40" s="943">
        <v>172</v>
      </c>
      <c r="M40" s="943">
        <v>72</v>
      </c>
      <c r="N40" s="943">
        <v>225</v>
      </c>
      <c r="O40" s="953">
        <v>743</v>
      </c>
      <c r="P40" s="943"/>
      <c r="Q40" s="943">
        <v>1</v>
      </c>
      <c r="R40" s="943"/>
      <c r="S40" s="943">
        <v>1</v>
      </c>
      <c r="T40" s="943"/>
      <c r="U40" s="943">
        <v>1</v>
      </c>
      <c r="V40" s="943"/>
      <c r="W40" s="943"/>
      <c r="X40" s="943">
        <v>1</v>
      </c>
      <c r="Y40" s="945">
        <v>1</v>
      </c>
      <c r="Z40" s="945">
        <v>1</v>
      </c>
      <c r="AA40" s="945"/>
      <c r="AB40" s="945">
        <v>1</v>
      </c>
      <c r="AC40" s="945" t="s">
        <v>32</v>
      </c>
      <c r="AD40" s="558" t="s">
        <v>3412</v>
      </c>
      <c r="AE40" s="946">
        <v>1</v>
      </c>
      <c r="AF40" s="943">
        <v>1</v>
      </c>
      <c r="AG40" s="943"/>
      <c r="AH40" s="943">
        <v>1</v>
      </c>
      <c r="AI40" s="947" t="s">
        <v>32</v>
      </c>
      <c r="AM40" s="711">
        <v>12822</v>
      </c>
      <c r="AN40" s="789" t="e">
        <f t="shared" ca="1" si="0"/>
        <v>#NAME?</v>
      </c>
      <c r="AW40" s="946" t="s">
        <v>1729</v>
      </c>
      <c r="AY40" s="946"/>
    </row>
    <row r="41" spans="1:51" ht="16" thickBot="1">
      <c r="A41" s="558" t="s">
        <v>3273</v>
      </c>
      <c r="B41" s="558">
        <v>15</v>
      </c>
      <c r="C41" s="942" t="s">
        <v>1646</v>
      </c>
      <c r="D41" s="943" t="s">
        <v>1730</v>
      </c>
      <c r="E41" s="944" t="s">
        <v>1724</v>
      </c>
      <c r="F41" s="893">
        <v>40771</v>
      </c>
      <c r="G41" s="943"/>
      <c r="H41" s="943">
        <v>1</v>
      </c>
      <c r="I41" s="943"/>
      <c r="J41" s="943"/>
      <c r="K41" s="943">
        <v>1</v>
      </c>
      <c r="L41" s="943">
        <v>166</v>
      </c>
      <c r="M41" s="943">
        <v>71</v>
      </c>
      <c r="N41" s="943">
        <v>216</v>
      </c>
      <c r="O41" s="953">
        <v>551</v>
      </c>
      <c r="P41" s="943"/>
      <c r="Q41" s="943">
        <v>1</v>
      </c>
      <c r="R41" s="943"/>
      <c r="S41" s="943">
        <v>1</v>
      </c>
      <c r="T41" s="943"/>
      <c r="U41" s="943">
        <v>1</v>
      </c>
      <c r="V41" s="943"/>
      <c r="W41" s="943">
        <v>1</v>
      </c>
      <c r="X41" s="943"/>
      <c r="Y41" s="945">
        <v>1</v>
      </c>
      <c r="Z41" s="945"/>
      <c r="AA41" s="945">
        <v>1</v>
      </c>
      <c r="AB41" s="945">
        <v>1</v>
      </c>
      <c r="AC41" s="945" t="s">
        <v>32</v>
      </c>
      <c r="AD41" s="558" t="s">
        <v>3412</v>
      </c>
      <c r="AE41" s="946">
        <v>1</v>
      </c>
      <c r="AF41" s="943"/>
      <c r="AG41" s="943">
        <v>1</v>
      </c>
      <c r="AH41" s="943">
        <v>1</v>
      </c>
      <c r="AI41" s="947" t="s">
        <v>32</v>
      </c>
      <c r="AM41" s="710">
        <v>9666.5</v>
      </c>
      <c r="AN41" s="789" t="e">
        <f t="shared" ca="1" si="0"/>
        <v>#NAME?</v>
      </c>
      <c r="AW41" s="946" t="s">
        <v>1731</v>
      </c>
      <c r="AY41" s="946"/>
    </row>
    <row r="42" spans="1:51" ht="16" thickBot="1">
      <c r="A42" s="558" t="s">
        <v>3273</v>
      </c>
      <c r="B42" s="558">
        <v>15</v>
      </c>
      <c r="C42" s="942" t="s">
        <v>1646</v>
      </c>
      <c r="D42" s="943" t="s">
        <v>1732</v>
      </c>
      <c r="E42" s="944" t="s">
        <v>1724</v>
      </c>
      <c r="F42" s="893">
        <v>40771</v>
      </c>
      <c r="G42" s="943">
        <v>1</v>
      </c>
      <c r="H42" s="943"/>
      <c r="I42" s="943"/>
      <c r="J42" s="943">
        <v>1</v>
      </c>
      <c r="K42" s="943"/>
      <c r="L42" s="943">
        <v>145</v>
      </c>
      <c r="M42" s="943">
        <v>70</v>
      </c>
      <c r="N42" s="943">
        <v>188</v>
      </c>
      <c r="O42" s="953">
        <v>332</v>
      </c>
      <c r="P42" s="943"/>
      <c r="Q42" s="943">
        <v>1</v>
      </c>
      <c r="R42" s="943"/>
      <c r="S42" s="943">
        <v>1</v>
      </c>
      <c r="T42" s="943"/>
      <c r="U42" s="943">
        <v>1</v>
      </c>
      <c r="V42" s="943"/>
      <c r="W42" s="943">
        <v>1</v>
      </c>
      <c r="X42" s="943"/>
      <c r="Y42" s="945">
        <v>1</v>
      </c>
      <c r="Z42" s="945">
        <v>1</v>
      </c>
      <c r="AA42" s="945"/>
      <c r="AB42" s="945">
        <v>1</v>
      </c>
      <c r="AC42" s="945" t="s">
        <v>32</v>
      </c>
      <c r="AD42" s="558" t="s">
        <v>3412</v>
      </c>
      <c r="AE42" s="946">
        <v>1</v>
      </c>
      <c r="AF42" s="943">
        <v>1</v>
      </c>
      <c r="AG42" s="943"/>
      <c r="AH42" s="943">
        <v>1</v>
      </c>
      <c r="AI42" s="947" t="s">
        <v>32</v>
      </c>
      <c r="AM42" s="123">
        <v>68</v>
      </c>
      <c r="AN42" s="789" t="e">
        <f t="shared" ca="1" si="0"/>
        <v>#NAME?</v>
      </c>
      <c r="AW42" s="946" t="s">
        <v>1733</v>
      </c>
      <c r="AY42" s="946"/>
    </row>
    <row r="43" spans="1:51" ht="16" thickBot="1">
      <c r="A43" s="558" t="s">
        <v>3273</v>
      </c>
      <c r="B43" s="558">
        <v>15</v>
      </c>
      <c r="C43" s="942" t="s">
        <v>1646</v>
      </c>
      <c r="D43" s="943" t="s">
        <v>1734</v>
      </c>
      <c r="E43" s="944" t="s">
        <v>1724</v>
      </c>
      <c r="F43" s="893">
        <v>40771</v>
      </c>
      <c r="G43" s="943">
        <v>1</v>
      </c>
      <c r="H43" s="943"/>
      <c r="I43" s="943"/>
      <c r="J43" s="943"/>
      <c r="K43" s="943">
        <v>1</v>
      </c>
      <c r="L43" s="943">
        <v>171</v>
      </c>
      <c r="M43" s="943">
        <v>75</v>
      </c>
      <c r="N43" s="943">
        <v>228</v>
      </c>
      <c r="O43" s="953">
        <v>826</v>
      </c>
      <c r="P43" s="943"/>
      <c r="Q43" s="943">
        <v>1</v>
      </c>
      <c r="R43" s="943"/>
      <c r="S43" s="943">
        <v>1</v>
      </c>
      <c r="T43" s="943"/>
      <c r="U43" s="943">
        <v>1</v>
      </c>
      <c r="V43" s="943"/>
      <c r="W43" s="943"/>
      <c r="X43" s="943">
        <v>1</v>
      </c>
      <c r="Y43" s="945">
        <v>1</v>
      </c>
      <c r="Z43" s="945"/>
      <c r="AA43" s="945">
        <v>1</v>
      </c>
      <c r="AB43" s="945">
        <v>1</v>
      </c>
      <c r="AC43" s="945" t="s">
        <v>32</v>
      </c>
      <c r="AD43" s="558" t="s">
        <v>3412</v>
      </c>
      <c r="AE43" s="946">
        <v>1</v>
      </c>
      <c r="AF43" s="943">
        <v>1</v>
      </c>
      <c r="AG43" s="943"/>
      <c r="AH43" s="943">
        <v>1</v>
      </c>
      <c r="AI43" s="947" t="s">
        <v>32</v>
      </c>
      <c r="AM43" s="711">
        <v>18054.5</v>
      </c>
      <c r="AN43" s="789" t="e">
        <f t="shared" ca="1" si="0"/>
        <v>#NAME?</v>
      </c>
      <c r="AW43" s="946" t="s">
        <v>1735</v>
      </c>
      <c r="AY43" s="946"/>
    </row>
    <row r="44" spans="1:51" ht="16" thickBot="1">
      <c r="A44" s="558" t="s">
        <v>3273</v>
      </c>
      <c r="B44" s="558">
        <v>15</v>
      </c>
      <c r="C44" s="942" t="s">
        <v>1646</v>
      </c>
      <c r="D44" s="943" t="s">
        <v>1736</v>
      </c>
      <c r="E44" s="944" t="s">
        <v>1724</v>
      </c>
      <c r="F44" s="893">
        <v>40771</v>
      </c>
      <c r="G44" s="943">
        <v>1</v>
      </c>
      <c r="H44" s="943"/>
      <c r="I44" s="943"/>
      <c r="J44" s="943"/>
      <c r="K44" s="943">
        <v>1</v>
      </c>
      <c r="L44" s="943">
        <v>168</v>
      </c>
      <c r="M44" s="943">
        <v>75</v>
      </c>
      <c r="N44" s="943">
        <v>212</v>
      </c>
      <c r="O44" s="953">
        <v>616</v>
      </c>
      <c r="P44" s="943"/>
      <c r="Q44" s="943">
        <v>1</v>
      </c>
      <c r="R44" s="943"/>
      <c r="S44" s="943">
        <v>1</v>
      </c>
      <c r="T44" s="943"/>
      <c r="U44" s="943">
        <v>1</v>
      </c>
      <c r="V44" s="943"/>
      <c r="W44" s="943"/>
      <c r="X44" s="943">
        <v>1</v>
      </c>
      <c r="Y44" s="945">
        <v>1</v>
      </c>
      <c r="Z44" s="945"/>
      <c r="AA44" s="945">
        <v>1</v>
      </c>
      <c r="AB44" s="945">
        <v>1</v>
      </c>
      <c r="AC44" s="945" t="s">
        <v>32</v>
      </c>
      <c r="AD44" s="558" t="s">
        <v>3412</v>
      </c>
      <c r="AE44" s="946">
        <v>1</v>
      </c>
      <c r="AF44" s="943"/>
      <c r="AG44" s="943">
        <v>1</v>
      </c>
      <c r="AH44" s="943">
        <v>1</v>
      </c>
      <c r="AI44" s="947" t="s">
        <v>32</v>
      </c>
      <c r="AM44" s="711">
        <v>14437</v>
      </c>
      <c r="AN44" s="789" t="e">
        <f t="shared" ca="1" si="0"/>
        <v>#NAME?</v>
      </c>
      <c r="AW44" s="946" t="s">
        <v>1737</v>
      </c>
      <c r="AY44" s="946"/>
    </row>
    <row r="45" spans="1:51" ht="16" thickBot="1">
      <c r="A45" s="558" t="s">
        <v>3273</v>
      </c>
      <c r="B45" s="558">
        <v>15</v>
      </c>
      <c r="C45" s="942" t="s">
        <v>1646</v>
      </c>
      <c r="D45" s="943" t="s">
        <v>1738</v>
      </c>
      <c r="E45" s="944" t="s">
        <v>1724</v>
      </c>
      <c r="F45" s="893">
        <v>40771</v>
      </c>
      <c r="G45" s="943"/>
      <c r="H45" s="943">
        <v>1</v>
      </c>
      <c r="I45" s="943"/>
      <c r="J45" s="943"/>
      <c r="K45" s="943">
        <v>1</v>
      </c>
      <c r="L45" s="943">
        <v>167</v>
      </c>
      <c r="M45" s="943">
        <v>71</v>
      </c>
      <c r="N45" s="943">
        <v>205</v>
      </c>
      <c r="O45" s="953">
        <v>531</v>
      </c>
      <c r="P45" s="943"/>
      <c r="Q45" s="943">
        <v>1</v>
      </c>
      <c r="R45" s="943"/>
      <c r="S45" s="943">
        <v>1</v>
      </c>
      <c r="T45" s="943"/>
      <c r="U45" s="943">
        <v>1</v>
      </c>
      <c r="V45" s="943"/>
      <c r="W45" s="943"/>
      <c r="X45" s="943">
        <v>1</v>
      </c>
      <c r="Y45" s="945">
        <v>1</v>
      </c>
      <c r="Z45" s="945">
        <v>1</v>
      </c>
      <c r="AA45" s="945"/>
      <c r="AB45" s="945">
        <v>1</v>
      </c>
      <c r="AC45" s="945" t="s">
        <v>32</v>
      </c>
      <c r="AD45" s="558" t="s">
        <v>3412</v>
      </c>
      <c r="AE45" s="946">
        <v>1</v>
      </c>
      <c r="AF45" s="943">
        <v>1</v>
      </c>
      <c r="AG45" s="943"/>
      <c r="AH45" s="943">
        <v>1</v>
      </c>
      <c r="AI45" s="947" t="s">
        <v>32</v>
      </c>
      <c r="AM45" s="711">
        <v>26967</v>
      </c>
      <c r="AN45" s="789" t="e">
        <f t="shared" ca="1" si="0"/>
        <v>#NAME?</v>
      </c>
      <c r="AW45" s="946" t="s">
        <v>1739</v>
      </c>
      <c r="AY45" s="946"/>
    </row>
    <row r="46" spans="1:51" ht="16" thickBot="1">
      <c r="A46" s="558" t="s">
        <v>3273</v>
      </c>
      <c r="B46" s="558">
        <v>15</v>
      </c>
      <c r="C46" s="942" t="s">
        <v>1646</v>
      </c>
      <c r="D46" s="943" t="s">
        <v>1740</v>
      </c>
      <c r="E46" s="944" t="s">
        <v>1741</v>
      </c>
      <c r="F46" s="713">
        <v>40772</v>
      </c>
      <c r="G46" s="943">
        <v>1</v>
      </c>
      <c r="H46" s="943"/>
      <c r="I46" s="943"/>
      <c r="J46" s="943"/>
      <c r="K46" s="714">
        <v>1</v>
      </c>
      <c r="L46" s="943">
        <v>165</v>
      </c>
      <c r="M46" s="943">
        <v>75</v>
      </c>
      <c r="N46" s="943">
        <v>225</v>
      </c>
      <c r="O46" s="953">
        <v>790</v>
      </c>
      <c r="P46" s="943"/>
      <c r="Q46" s="943">
        <v>1</v>
      </c>
      <c r="R46" s="943"/>
      <c r="S46" s="943">
        <v>1</v>
      </c>
      <c r="T46" s="943"/>
      <c r="U46" s="943">
        <v>1</v>
      </c>
      <c r="V46" s="943"/>
      <c r="W46" s="943"/>
      <c r="X46" s="943">
        <v>1</v>
      </c>
      <c r="Y46" s="945">
        <v>1</v>
      </c>
      <c r="Z46" s="945">
        <v>1</v>
      </c>
      <c r="AA46" s="945"/>
      <c r="AB46" s="945">
        <v>1</v>
      </c>
      <c r="AC46" s="945" t="s">
        <v>32</v>
      </c>
      <c r="AD46" s="558" t="s">
        <v>3412</v>
      </c>
      <c r="AE46" s="946">
        <v>1</v>
      </c>
      <c r="AF46" s="943">
        <v>1</v>
      </c>
      <c r="AG46" s="943"/>
      <c r="AH46" s="943">
        <v>1</v>
      </c>
      <c r="AI46" s="947" t="s">
        <v>32</v>
      </c>
      <c r="AM46" s="710">
        <v>1330</v>
      </c>
      <c r="AN46" s="789" t="e">
        <f t="shared" ca="1" si="0"/>
        <v>#NAME?</v>
      </c>
      <c r="AW46" s="946" t="s">
        <v>1742</v>
      </c>
      <c r="AY46" s="946"/>
    </row>
    <row r="47" spans="1:51" ht="16" thickBot="1">
      <c r="A47" s="558" t="s">
        <v>3273</v>
      </c>
      <c r="B47" s="558">
        <v>15</v>
      </c>
      <c r="C47" s="942" t="s">
        <v>1646</v>
      </c>
      <c r="D47" s="943" t="s">
        <v>1743</v>
      </c>
      <c r="E47" s="944" t="s">
        <v>1741</v>
      </c>
      <c r="F47" s="713">
        <v>40772</v>
      </c>
      <c r="G47" s="943"/>
      <c r="H47" s="943">
        <v>1</v>
      </c>
      <c r="I47" s="943"/>
      <c r="J47" s="943">
        <v>1</v>
      </c>
      <c r="K47" s="714"/>
      <c r="L47" s="943">
        <v>152</v>
      </c>
      <c r="M47" s="943">
        <v>67</v>
      </c>
      <c r="N47" s="943">
        <v>197</v>
      </c>
      <c r="O47" s="953">
        <v>418</v>
      </c>
      <c r="P47" s="943"/>
      <c r="Q47" s="943">
        <v>1</v>
      </c>
      <c r="R47" s="943"/>
      <c r="S47" s="943">
        <v>1</v>
      </c>
      <c r="T47" s="943"/>
      <c r="U47" s="943">
        <v>1</v>
      </c>
      <c r="V47" s="943"/>
      <c r="W47" s="943">
        <v>1</v>
      </c>
      <c r="X47" s="943"/>
      <c r="Y47" s="945">
        <v>1</v>
      </c>
      <c r="Z47" s="945">
        <v>1</v>
      </c>
      <c r="AA47" s="945"/>
      <c r="AB47" s="945">
        <v>1</v>
      </c>
      <c r="AC47" s="945" t="s">
        <v>32</v>
      </c>
      <c r="AD47" s="558" t="s">
        <v>3412</v>
      </c>
      <c r="AE47" s="946">
        <v>1</v>
      </c>
      <c r="AF47" s="943">
        <v>1</v>
      </c>
      <c r="AG47" s="943"/>
      <c r="AH47" s="943">
        <v>1</v>
      </c>
      <c r="AI47" s="947" t="s">
        <v>32</v>
      </c>
      <c r="AM47" s="123">
        <v>55</v>
      </c>
      <c r="AN47" s="789" t="e">
        <f t="shared" ca="1" si="0"/>
        <v>#NAME?</v>
      </c>
      <c r="AW47" s="946" t="s">
        <v>1744</v>
      </c>
      <c r="AY47" s="946"/>
    </row>
    <row r="48" spans="1:51" ht="16" thickBot="1">
      <c r="A48" s="558" t="s">
        <v>3273</v>
      </c>
      <c r="B48" s="558">
        <v>15</v>
      </c>
      <c r="C48" s="942" t="s">
        <v>1646</v>
      </c>
      <c r="D48" s="943" t="s">
        <v>1745</v>
      </c>
      <c r="E48" s="944" t="s">
        <v>1741</v>
      </c>
      <c r="F48" s="713">
        <v>40772</v>
      </c>
      <c r="G48" s="943"/>
      <c r="H48" s="943">
        <v>1</v>
      </c>
      <c r="I48" s="943"/>
      <c r="J48" s="943">
        <v>1</v>
      </c>
      <c r="K48" s="714"/>
      <c r="L48" s="943">
        <v>145</v>
      </c>
      <c r="M48" s="943">
        <v>68</v>
      </c>
      <c r="N48" s="943">
        <v>195</v>
      </c>
      <c r="O48" s="953">
        <v>343</v>
      </c>
      <c r="P48" s="943"/>
      <c r="Q48" s="943">
        <v>1</v>
      </c>
      <c r="R48" s="943"/>
      <c r="S48" s="943">
        <v>1</v>
      </c>
      <c r="T48" s="943"/>
      <c r="U48" s="943">
        <v>1</v>
      </c>
      <c r="V48" s="943"/>
      <c r="W48" s="943">
        <v>1</v>
      </c>
      <c r="X48" s="943"/>
      <c r="Y48" s="945">
        <v>1</v>
      </c>
      <c r="Z48" s="945"/>
      <c r="AA48" s="945">
        <v>1</v>
      </c>
      <c r="AB48" s="945">
        <v>1</v>
      </c>
      <c r="AC48" s="945" t="s">
        <v>32</v>
      </c>
      <c r="AD48" s="558" t="s">
        <v>3412</v>
      </c>
      <c r="AE48" s="946">
        <v>1</v>
      </c>
      <c r="AF48" s="943"/>
      <c r="AG48" s="943">
        <v>1</v>
      </c>
      <c r="AH48" s="943">
        <v>1</v>
      </c>
      <c r="AI48" s="947" t="s">
        <v>32</v>
      </c>
      <c r="AM48" s="123">
        <v>67.5</v>
      </c>
      <c r="AN48" s="789" t="e">
        <f t="shared" ca="1" si="0"/>
        <v>#NAME?</v>
      </c>
      <c r="AW48" s="946" t="s">
        <v>1746</v>
      </c>
      <c r="AY48" s="946"/>
    </row>
    <row r="49" spans="1:51" ht="16" thickBot="1">
      <c r="A49" s="558" t="s">
        <v>3273</v>
      </c>
      <c r="B49" s="558">
        <v>15</v>
      </c>
      <c r="C49" s="942" t="s">
        <v>1646</v>
      </c>
      <c r="D49" s="943" t="s">
        <v>1747</v>
      </c>
      <c r="E49" s="944" t="s">
        <v>1741</v>
      </c>
      <c r="F49" s="713">
        <v>40772</v>
      </c>
      <c r="G49" s="943">
        <v>1</v>
      </c>
      <c r="H49" s="943"/>
      <c r="I49" s="943"/>
      <c r="J49" s="943">
        <v>1</v>
      </c>
      <c r="K49" s="943"/>
      <c r="L49" s="943">
        <v>147</v>
      </c>
      <c r="M49" s="943">
        <v>68</v>
      </c>
      <c r="N49" s="943">
        <v>196</v>
      </c>
      <c r="O49" s="953">
        <v>424</v>
      </c>
      <c r="P49" s="943"/>
      <c r="Q49" s="943">
        <v>1</v>
      </c>
      <c r="R49" s="943"/>
      <c r="S49" s="943">
        <v>1</v>
      </c>
      <c r="T49" s="943"/>
      <c r="U49" s="943">
        <v>1</v>
      </c>
      <c r="V49" s="943"/>
      <c r="W49" s="943"/>
      <c r="X49" s="943">
        <v>1</v>
      </c>
      <c r="Y49" s="945">
        <v>1</v>
      </c>
      <c r="Z49" s="945"/>
      <c r="AA49" s="945">
        <v>1</v>
      </c>
      <c r="AB49" s="945">
        <v>1</v>
      </c>
      <c r="AC49" s="945" t="s">
        <v>32</v>
      </c>
      <c r="AD49" s="558" t="s">
        <v>3412</v>
      </c>
      <c r="AE49" s="946">
        <v>1</v>
      </c>
      <c r="AF49" s="943"/>
      <c r="AG49" s="943">
        <v>1</v>
      </c>
      <c r="AH49" s="943">
        <v>1</v>
      </c>
      <c r="AI49" s="947" t="s">
        <v>32</v>
      </c>
      <c r="AM49" s="711">
        <v>12954</v>
      </c>
      <c r="AN49" s="789" t="e">
        <f t="shared" ca="1" si="0"/>
        <v>#NAME?</v>
      </c>
      <c r="AW49" s="946" t="s">
        <v>1748</v>
      </c>
      <c r="AY49" s="946"/>
    </row>
    <row r="50" spans="1:51" ht="16" thickBot="1">
      <c r="A50" s="558" t="s">
        <v>3273</v>
      </c>
      <c r="B50" s="558">
        <v>15</v>
      </c>
      <c r="C50" s="942" t="s">
        <v>1646</v>
      </c>
      <c r="D50" s="943" t="s">
        <v>1749</v>
      </c>
      <c r="E50" s="944" t="s">
        <v>1750</v>
      </c>
      <c r="F50" s="893">
        <v>40773</v>
      </c>
      <c r="G50" s="943">
        <v>1</v>
      </c>
      <c r="H50" s="943"/>
      <c r="I50" s="943"/>
      <c r="J50" s="943">
        <v>1</v>
      </c>
      <c r="K50" s="943"/>
      <c r="L50" s="943">
        <v>142</v>
      </c>
      <c r="M50" s="943">
        <v>65</v>
      </c>
      <c r="N50" s="943">
        <v>182</v>
      </c>
      <c r="O50" s="953">
        <v>311</v>
      </c>
      <c r="P50" s="943"/>
      <c r="Q50" s="943">
        <v>1</v>
      </c>
      <c r="R50" s="943"/>
      <c r="S50" s="943">
        <v>1</v>
      </c>
      <c r="T50" s="943"/>
      <c r="U50" s="943">
        <v>1</v>
      </c>
      <c r="V50" s="943"/>
      <c r="W50" s="943">
        <v>1</v>
      </c>
      <c r="X50" s="943"/>
      <c r="Y50" s="945">
        <v>1</v>
      </c>
      <c r="Z50" s="945"/>
      <c r="AA50" s="945">
        <v>1</v>
      </c>
      <c r="AB50" s="945">
        <v>1</v>
      </c>
      <c r="AC50" s="945" t="s">
        <v>32</v>
      </c>
      <c r="AD50" s="558" t="s">
        <v>3412</v>
      </c>
      <c r="AE50" s="946">
        <v>1</v>
      </c>
      <c r="AF50" s="943"/>
      <c r="AG50" s="943">
        <v>1</v>
      </c>
      <c r="AH50" s="943">
        <v>1</v>
      </c>
      <c r="AI50" s="947" t="s">
        <v>32</v>
      </c>
      <c r="AM50" s="711">
        <v>13164.5</v>
      </c>
      <c r="AN50" s="789" t="e">
        <f t="shared" ca="1" si="0"/>
        <v>#NAME?</v>
      </c>
      <c r="AW50" s="946" t="s">
        <v>1751</v>
      </c>
      <c r="AY50" s="946"/>
    </row>
    <row r="51" spans="1:51" ht="16" thickBot="1">
      <c r="A51" s="558" t="s">
        <v>3273</v>
      </c>
      <c r="B51" s="558">
        <v>15</v>
      </c>
      <c r="C51" s="942" t="s">
        <v>1646</v>
      </c>
      <c r="D51" s="943" t="s">
        <v>1752</v>
      </c>
      <c r="E51" s="944" t="s">
        <v>1750</v>
      </c>
      <c r="F51" s="893">
        <v>40773</v>
      </c>
      <c r="G51" s="943"/>
      <c r="H51" s="943">
        <v>1</v>
      </c>
      <c r="I51" s="943"/>
      <c r="J51" s="943">
        <v>1</v>
      </c>
      <c r="K51" s="943"/>
      <c r="L51" s="943">
        <v>145</v>
      </c>
      <c r="M51" s="943">
        <v>65</v>
      </c>
      <c r="N51" s="943">
        <v>195</v>
      </c>
      <c r="O51" s="953">
        <v>357</v>
      </c>
      <c r="P51" s="943"/>
      <c r="Q51" s="943">
        <v>1</v>
      </c>
      <c r="R51" s="943"/>
      <c r="S51" s="943">
        <v>1</v>
      </c>
      <c r="T51" s="943"/>
      <c r="U51" s="943">
        <v>1</v>
      </c>
      <c r="V51" s="943"/>
      <c r="W51" s="943"/>
      <c r="X51" s="943">
        <v>1</v>
      </c>
      <c r="Y51" s="945">
        <v>1</v>
      </c>
      <c r="Z51" s="945">
        <v>1</v>
      </c>
      <c r="AA51" s="945"/>
      <c r="AB51" s="945">
        <v>1</v>
      </c>
      <c r="AC51" s="945" t="s">
        <v>32</v>
      </c>
      <c r="AD51" s="558" t="s">
        <v>3412</v>
      </c>
      <c r="AE51" s="946">
        <v>1</v>
      </c>
      <c r="AF51" s="943">
        <v>1</v>
      </c>
      <c r="AG51" s="943"/>
      <c r="AH51" s="943">
        <v>1</v>
      </c>
      <c r="AI51" s="947" t="s">
        <v>32</v>
      </c>
      <c r="AM51" s="710">
        <v>1192.5</v>
      </c>
      <c r="AN51" s="789" t="e">
        <f t="shared" ca="1" si="0"/>
        <v>#NAME?</v>
      </c>
      <c r="AW51" s="946" t="s">
        <v>1753</v>
      </c>
      <c r="AY51" s="946"/>
    </row>
    <row r="52" spans="1:51" ht="16" thickBot="1">
      <c r="A52" s="558" t="s">
        <v>3273</v>
      </c>
      <c r="B52" s="558">
        <v>15</v>
      </c>
      <c r="C52" s="942" t="s">
        <v>1646</v>
      </c>
      <c r="D52" s="943" t="s">
        <v>1754</v>
      </c>
      <c r="E52" s="944" t="s">
        <v>1750</v>
      </c>
      <c r="F52" s="893">
        <v>40773</v>
      </c>
      <c r="G52" s="943">
        <v>1</v>
      </c>
      <c r="H52" s="943"/>
      <c r="I52" s="943"/>
      <c r="J52" s="943">
        <v>1</v>
      </c>
      <c r="K52" s="943"/>
      <c r="L52" s="943">
        <v>155</v>
      </c>
      <c r="M52" s="943">
        <v>65</v>
      </c>
      <c r="N52" s="943">
        <v>202</v>
      </c>
      <c r="O52" s="953">
        <v>478</v>
      </c>
      <c r="P52" s="943"/>
      <c r="Q52" s="943">
        <v>1</v>
      </c>
      <c r="R52" s="943"/>
      <c r="S52" s="943">
        <v>1</v>
      </c>
      <c r="T52" s="943"/>
      <c r="U52" s="943">
        <v>1</v>
      </c>
      <c r="V52" s="943"/>
      <c r="W52" s="943"/>
      <c r="X52" s="943">
        <v>1</v>
      </c>
      <c r="Y52" s="945">
        <v>1</v>
      </c>
      <c r="Z52" s="945">
        <v>1</v>
      </c>
      <c r="AA52" s="945"/>
      <c r="AB52" s="945">
        <v>1</v>
      </c>
      <c r="AC52" s="945" t="s">
        <v>32</v>
      </c>
      <c r="AD52" s="558" t="s">
        <v>3412</v>
      </c>
      <c r="AE52" s="946">
        <v>1</v>
      </c>
      <c r="AF52" s="943">
        <v>1</v>
      </c>
      <c r="AG52" s="943"/>
      <c r="AH52" s="943">
        <v>1</v>
      </c>
      <c r="AI52" s="947" t="s">
        <v>32</v>
      </c>
      <c r="AM52" s="123">
        <v>62</v>
      </c>
      <c r="AN52" s="789" t="e">
        <f t="shared" ca="1" si="0"/>
        <v>#NAME?</v>
      </c>
      <c r="AW52" s="946" t="s">
        <v>1755</v>
      </c>
      <c r="AY52" s="946"/>
    </row>
    <row r="53" spans="1:51" ht="16" thickBot="1">
      <c r="A53" s="558" t="s">
        <v>3273</v>
      </c>
      <c r="B53" s="558">
        <v>15</v>
      </c>
      <c r="C53" s="942" t="s">
        <v>1646</v>
      </c>
      <c r="D53" s="943" t="s">
        <v>1756</v>
      </c>
      <c r="E53" s="944" t="s">
        <v>1750</v>
      </c>
      <c r="F53" s="893">
        <v>40773</v>
      </c>
      <c r="G53" s="954"/>
      <c r="H53" s="954">
        <v>1</v>
      </c>
      <c r="I53" s="943"/>
      <c r="J53" s="943">
        <v>1</v>
      </c>
      <c r="K53" s="954"/>
      <c r="L53" s="954">
        <v>148</v>
      </c>
      <c r="M53" s="954">
        <v>68</v>
      </c>
      <c r="N53" s="954">
        <v>198</v>
      </c>
      <c r="O53" s="922">
        <v>410</v>
      </c>
      <c r="P53" s="954"/>
      <c r="Q53" s="943">
        <v>1</v>
      </c>
      <c r="R53" s="954"/>
      <c r="S53" s="943">
        <v>1</v>
      </c>
      <c r="T53" s="954"/>
      <c r="U53" s="943">
        <v>1</v>
      </c>
      <c r="V53" s="954"/>
      <c r="W53" s="943"/>
      <c r="X53" s="954">
        <v>1</v>
      </c>
      <c r="Y53" s="945">
        <v>1</v>
      </c>
      <c r="Z53" s="945">
        <v>1</v>
      </c>
      <c r="AA53" s="945">
        <v>1</v>
      </c>
      <c r="AB53" s="945">
        <v>1</v>
      </c>
      <c r="AC53" s="945" t="s">
        <v>32</v>
      </c>
      <c r="AD53" s="558" t="s">
        <v>3412</v>
      </c>
      <c r="AE53" s="946">
        <v>1</v>
      </c>
      <c r="AF53" s="943">
        <v>1</v>
      </c>
      <c r="AG53" s="943"/>
      <c r="AH53" s="943">
        <v>1</v>
      </c>
      <c r="AI53" s="947" t="s">
        <v>32</v>
      </c>
      <c r="AM53" s="710">
        <v>6905</v>
      </c>
      <c r="AN53" s="789" t="e">
        <f t="shared" ca="1" si="0"/>
        <v>#NAME?</v>
      </c>
      <c r="AW53" s="955" t="s">
        <v>1757</v>
      </c>
      <c r="AY53" s="955"/>
    </row>
    <row r="54" spans="1:51" ht="16" thickBot="1">
      <c r="A54" s="558" t="s">
        <v>3273</v>
      </c>
      <c r="B54" s="558">
        <v>15</v>
      </c>
      <c r="C54" s="942" t="s">
        <v>1646</v>
      </c>
      <c r="D54" s="948" t="s">
        <v>1758</v>
      </c>
      <c r="E54" s="949" t="s">
        <v>1750</v>
      </c>
      <c r="F54" s="893">
        <v>40773</v>
      </c>
      <c r="G54" s="948">
        <v>1</v>
      </c>
      <c r="H54" s="948"/>
      <c r="I54" s="948"/>
      <c r="J54" s="948"/>
      <c r="K54" s="948">
        <v>1</v>
      </c>
      <c r="L54" s="948">
        <v>174</v>
      </c>
      <c r="M54" s="948">
        <v>75</v>
      </c>
      <c r="N54" s="948">
        <v>232</v>
      </c>
      <c r="O54" s="950">
        <v>900</v>
      </c>
      <c r="P54" s="948"/>
      <c r="Q54" s="948">
        <v>1</v>
      </c>
      <c r="R54" s="948"/>
      <c r="S54" s="948">
        <v>1</v>
      </c>
      <c r="T54" s="948"/>
      <c r="U54" s="948">
        <v>1</v>
      </c>
      <c r="V54" s="948"/>
      <c r="W54" s="948"/>
      <c r="X54" s="948">
        <v>1</v>
      </c>
      <c r="Y54" s="945">
        <v>1</v>
      </c>
      <c r="Z54" s="945"/>
      <c r="AA54" s="945">
        <v>1</v>
      </c>
      <c r="AB54" s="945">
        <v>1</v>
      </c>
      <c r="AC54" s="945" t="s">
        <v>32</v>
      </c>
      <c r="AD54" s="558" t="s">
        <v>3412</v>
      </c>
      <c r="AE54" s="946">
        <v>1</v>
      </c>
      <c r="AF54" s="943">
        <v>1</v>
      </c>
      <c r="AG54" s="943"/>
      <c r="AH54" s="943">
        <v>1</v>
      </c>
      <c r="AI54" s="947" t="s">
        <v>32</v>
      </c>
      <c r="AM54" s="710">
        <v>1589.5</v>
      </c>
      <c r="AN54" s="789" t="e">
        <f t="shared" ca="1" si="0"/>
        <v>#NAME?</v>
      </c>
      <c r="AW54" s="951" t="s">
        <v>1759</v>
      </c>
      <c r="AY54" s="951" t="s">
        <v>1443</v>
      </c>
    </row>
    <row r="55" spans="1:51" ht="16" thickBot="1">
      <c r="A55" s="558" t="s">
        <v>3273</v>
      </c>
      <c r="B55" s="558">
        <v>15</v>
      </c>
      <c r="C55" s="942" t="s">
        <v>1646</v>
      </c>
      <c r="D55" s="943" t="s">
        <v>1760</v>
      </c>
      <c r="E55" s="944" t="s">
        <v>1750</v>
      </c>
      <c r="F55" s="893">
        <v>40773</v>
      </c>
      <c r="G55" s="954">
        <v>1</v>
      </c>
      <c r="H55" s="954"/>
      <c r="I55" s="943"/>
      <c r="J55" s="943">
        <v>1</v>
      </c>
      <c r="K55" s="954"/>
      <c r="L55" s="954">
        <v>151</v>
      </c>
      <c r="M55" s="954">
        <v>68</v>
      </c>
      <c r="N55" s="954">
        <v>185</v>
      </c>
      <c r="O55" s="922">
        <v>389</v>
      </c>
      <c r="P55" s="954"/>
      <c r="Q55" s="943">
        <v>1</v>
      </c>
      <c r="R55" s="954"/>
      <c r="S55" s="943">
        <v>1</v>
      </c>
      <c r="T55" s="954"/>
      <c r="U55" s="943">
        <v>1</v>
      </c>
      <c r="V55" s="954"/>
      <c r="W55" s="943">
        <v>1</v>
      </c>
      <c r="X55" s="954"/>
      <c r="Y55" s="945">
        <v>1</v>
      </c>
      <c r="Z55" s="945"/>
      <c r="AA55" s="945">
        <v>1</v>
      </c>
      <c r="AB55" s="945">
        <v>1</v>
      </c>
      <c r="AC55" s="945" t="s">
        <v>32</v>
      </c>
      <c r="AD55" s="558" t="s">
        <v>3412</v>
      </c>
      <c r="AE55" s="946">
        <v>1</v>
      </c>
      <c r="AF55" s="943">
        <v>1</v>
      </c>
      <c r="AG55" s="943"/>
      <c r="AH55" s="943">
        <v>1</v>
      </c>
      <c r="AI55" s="947" t="s">
        <v>32</v>
      </c>
      <c r="AM55" s="710">
        <v>1538.5</v>
      </c>
      <c r="AN55" s="789" t="e">
        <f t="shared" ca="1" si="0"/>
        <v>#NAME?</v>
      </c>
      <c r="AW55" s="955" t="s">
        <v>1761</v>
      </c>
      <c r="AY55" s="955"/>
    </row>
    <row r="56" spans="1:51" ht="16" thickBot="1">
      <c r="A56" s="558" t="s">
        <v>3273</v>
      </c>
      <c r="B56" s="558">
        <v>15</v>
      </c>
      <c r="C56" s="942" t="s">
        <v>1646</v>
      </c>
      <c r="D56" s="943" t="s">
        <v>1762</v>
      </c>
      <c r="E56" s="944" t="s">
        <v>1750</v>
      </c>
      <c r="F56" s="893">
        <v>40773</v>
      </c>
      <c r="G56" s="954">
        <v>1</v>
      </c>
      <c r="H56" s="954"/>
      <c r="I56" s="943"/>
      <c r="J56" s="943">
        <v>1</v>
      </c>
      <c r="K56" s="954"/>
      <c r="L56" s="954">
        <v>152</v>
      </c>
      <c r="M56" s="954">
        <v>69</v>
      </c>
      <c r="N56" s="954">
        <v>185</v>
      </c>
      <c r="O56" s="922">
        <v>412</v>
      </c>
      <c r="P56" s="954"/>
      <c r="Q56" s="943">
        <v>1</v>
      </c>
      <c r="R56" s="954"/>
      <c r="S56" s="943">
        <v>1</v>
      </c>
      <c r="T56" s="954"/>
      <c r="U56" s="943">
        <v>1</v>
      </c>
      <c r="V56" s="954"/>
      <c r="W56" s="943">
        <v>1</v>
      </c>
      <c r="X56" s="954"/>
      <c r="Y56" s="945">
        <v>1</v>
      </c>
      <c r="Z56" s="945"/>
      <c r="AA56" s="945">
        <v>1</v>
      </c>
      <c r="AB56" s="945">
        <v>1</v>
      </c>
      <c r="AC56" s="945" t="s">
        <v>32</v>
      </c>
      <c r="AD56" s="558" t="s">
        <v>3412</v>
      </c>
      <c r="AE56" s="946">
        <v>1</v>
      </c>
      <c r="AF56" s="943"/>
      <c r="AG56" s="943">
        <v>1</v>
      </c>
      <c r="AH56" s="943">
        <v>1</v>
      </c>
      <c r="AI56" s="947" t="s">
        <v>32</v>
      </c>
      <c r="AM56" s="123">
        <v>45.5</v>
      </c>
      <c r="AN56" s="789" t="e">
        <f t="shared" ca="1" si="0"/>
        <v>#NAME?</v>
      </c>
      <c r="AW56" s="955" t="s">
        <v>1763</v>
      </c>
      <c r="AY56" s="955"/>
    </row>
    <row r="57" spans="1:51" ht="16" thickBot="1">
      <c r="A57" s="558" t="s">
        <v>3273</v>
      </c>
      <c r="B57" s="558">
        <v>15</v>
      </c>
      <c r="C57" s="942" t="s">
        <v>1646</v>
      </c>
      <c r="D57" s="943" t="s">
        <v>1764</v>
      </c>
      <c r="E57" s="944" t="s">
        <v>1750</v>
      </c>
      <c r="F57" s="893">
        <v>40773</v>
      </c>
      <c r="G57" s="954">
        <v>1</v>
      </c>
      <c r="H57" s="954"/>
      <c r="I57" s="943"/>
      <c r="J57" s="943">
        <v>1</v>
      </c>
      <c r="K57" s="954"/>
      <c r="L57" s="954">
        <v>145</v>
      </c>
      <c r="M57" s="954">
        <v>68</v>
      </c>
      <c r="N57" s="954">
        <v>184</v>
      </c>
      <c r="O57" s="922">
        <v>376</v>
      </c>
      <c r="P57" s="954"/>
      <c r="Q57" s="943">
        <v>1</v>
      </c>
      <c r="R57" s="954"/>
      <c r="S57" s="943">
        <v>1</v>
      </c>
      <c r="T57" s="954"/>
      <c r="U57" s="943">
        <v>1</v>
      </c>
      <c r="V57" s="954"/>
      <c r="W57" s="943">
        <v>1</v>
      </c>
      <c r="X57" s="954"/>
      <c r="Y57" s="945">
        <v>1</v>
      </c>
      <c r="Z57" s="945"/>
      <c r="AA57" s="945">
        <v>1</v>
      </c>
      <c r="AB57" s="945">
        <v>1</v>
      </c>
      <c r="AC57" s="945" t="s">
        <v>32</v>
      </c>
      <c r="AD57" s="558" t="s">
        <v>3412</v>
      </c>
      <c r="AE57" s="946">
        <v>1</v>
      </c>
      <c r="AF57" s="943"/>
      <c r="AG57" s="943">
        <v>1</v>
      </c>
      <c r="AH57" s="943">
        <v>1</v>
      </c>
      <c r="AI57" s="947" t="s">
        <v>32</v>
      </c>
      <c r="AM57" s="123">
        <v>84.5</v>
      </c>
      <c r="AN57" s="789" t="e">
        <f t="shared" ca="1" si="0"/>
        <v>#NAME?</v>
      </c>
      <c r="AW57" s="955" t="s">
        <v>1765</v>
      </c>
      <c r="AY57" s="955"/>
    </row>
    <row r="58" spans="1:51" ht="16" thickBot="1">
      <c r="A58" s="558" t="s">
        <v>3273</v>
      </c>
      <c r="B58" s="558">
        <v>15</v>
      </c>
      <c r="C58" s="942" t="s">
        <v>1646</v>
      </c>
      <c r="D58" s="943" t="s">
        <v>1766</v>
      </c>
      <c r="E58" s="944" t="s">
        <v>1750</v>
      </c>
      <c r="F58" s="893">
        <v>40773</v>
      </c>
      <c r="G58" s="954">
        <v>1</v>
      </c>
      <c r="H58" s="954"/>
      <c r="I58" s="943"/>
      <c r="J58" s="943">
        <v>1</v>
      </c>
      <c r="K58" s="954"/>
      <c r="L58" s="954">
        <v>144</v>
      </c>
      <c r="M58" s="954">
        <v>68</v>
      </c>
      <c r="N58" s="954">
        <v>172</v>
      </c>
      <c r="O58" s="922">
        <v>319</v>
      </c>
      <c r="P58" s="954"/>
      <c r="Q58" s="943">
        <v>1</v>
      </c>
      <c r="R58" s="954"/>
      <c r="S58" s="943">
        <v>1</v>
      </c>
      <c r="T58" s="954"/>
      <c r="U58" s="943">
        <v>1</v>
      </c>
      <c r="V58" s="954"/>
      <c r="W58" s="954">
        <v>1</v>
      </c>
      <c r="X58" s="954"/>
      <c r="Y58" s="945">
        <v>1</v>
      </c>
      <c r="Z58" s="945"/>
      <c r="AA58" s="945">
        <v>1</v>
      </c>
      <c r="AB58" s="945">
        <v>1</v>
      </c>
      <c r="AC58" s="945" t="s">
        <v>32</v>
      </c>
      <c r="AD58" s="558" t="s">
        <v>3412</v>
      </c>
      <c r="AE58" s="946">
        <v>1</v>
      </c>
      <c r="AF58" s="943"/>
      <c r="AG58" s="943">
        <v>1</v>
      </c>
      <c r="AH58" s="943">
        <v>1</v>
      </c>
      <c r="AI58" s="947" t="s">
        <v>32</v>
      </c>
      <c r="AM58" s="123">
        <v>49</v>
      </c>
      <c r="AN58" s="789" t="e">
        <f t="shared" ca="1" si="0"/>
        <v>#NAME?</v>
      </c>
      <c r="AW58" s="955" t="s">
        <v>1767</v>
      </c>
      <c r="AY58" s="955"/>
    </row>
    <row r="59" spans="1:51" ht="16" thickBot="1">
      <c r="A59" s="558" t="s">
        <v>3273</v>
      </c>
      <c r="B59" s="558">
        <v>15</v>
      </c>
      <c r="C59" s="942" t="s">
        <v>1646</v>
      </c>
      <c r="D59" s="943" t="s">
        <v>1768</v>
      </c>
      <c r="E59" s="944" t="s">
        <v>1750</v>
      </c>
      <c r="F59" s="893">
        <v>40773</v>
      </c>
      <c r="G59" s="954">
        <v>1</v>
      </c>
      <c r="H59" s="954"/>
      <c r="I59" s="943"/>
      <c r="J59" s="954"/>
      <c r="K59" s="954">
        <v>1</v>
      </c>
      <c r="L59" s="954">
        <v>172</v>
      </c>
      <c r="M59" s="954">
        <v>76</v>
      </c>
      <c r="N59" s="954">
        <v>230</v>
      </c>
      <c r="O59" s="922">
        <v>812</v>
      </c>
      <c r="P59" s="954"/>
      <c r="Q59" s="943">
        <v>1</v>
      </c>
      <c r="R59" s="954"/>
      <c r="S59" s="943">
        <v>1</v>
      </c>
      <c r="T59" s="954"/>
      <c r="U59" s="943">
        <v>1</v>
      </c>
      <c r="V59" s="954"/>
      <c r="W59" s="954"/>
      <c r="X59" s="954">
        <v>1</v>
      </c>
      <c r="Y59" s="945">
        <v>1</v>
      </c>
      <c r="Z59" s="945"/>
      <c r="AA59" s="945">
        <v>1</v>
      </c>
      <c r="AB59" s="945">
        <v>1</v>
      </c>
      <c r="AC59" s="945" t="s">
        <v>32</v>
      </c>
      <c r="AD59" s="558" t="s">
        <v>3412</v>
      </c>
      <c r="AE59" s="946">
        <v>1</v>
      </c>
      <c r="AF59" s="943"/>
      <c r="AG59" s="943">
        <v>1</v>
      </c>
      <c r="AH59" s="943">
        <v>1</v>
      </c>
      <c r="AI59" s="947" t="s">
        <v>32</v>
      </c>
      <c r="AM59" s="123">
        <v>142.5</v>
      </c>
      <c r="AN59" s="789" t="e">
        <f t="shared" ca="1" si="0"/>
        <v>#NAME?</v>
      </c>
      <c r="AW59" s="955" t="s">
        <v>1769</v>
      </c>
      <c r="AY59" s="955"/>
    </row>
    <row r="60" spans="1:51" ht="16" thickBot="1">
      <c r="A60" s="558" t="s">
        <v>3273</v>
      </c>
      <c r="B60" s="558">
        <v>15</v>
      </c>
      <c r="C60" s="942" t="s">
        <v>1646</v>
      </c>
      <c r="D60" s="943" t="s">
        <v>1770</v>
      </c>
      <c r="E60" s="944" t="s">
        <v>1750</v>
      </c>
      <c r="F60" s="893">
        <v>40773</v>
      </c>
      <c r="G60" s="954"/>
      <c r="H60" s="954">
        <v>1</v>
      </c>
      <c r="I60" s="943"/>
      <c r="J60" s="954">
        <v>1</v>
      </c>
      <c r="K60" s="954"/>
      <c r="L60" s="954">
        <v>152</v>
      </c>
      <c r="M60" s="954">
        <v>69</v>
      </c>
      <c r="N60" s="954">
        <v>195</v>
      </c>
      <c r="O60" s="922">
        <v>373</v>
      </c>
      <c r="P60" s="954"/>
      <c r="Q60" s="943">
        <v>1</v>
      </c>
      <c r="R60" s="954"/>
      <c r="S60" s="943">
        <v>1</v>
      </c>
      <c r="T60" s="954"/>
      <c r="U60" s="943">
        <v>1</v>
      </c>
      <c r="V60" s="954"/>
      <c r="W60" s="954">
        <v>1</v>
      </c>
      <c r="X60" s="954"/>
      <c r="Y60" s="945">
        <v>1</v>
      </c>
      <c r="Z60" s="945"/>
      <c r="AA60" s="945">
        <v>1</v>
      </c>
      <c r="AB60" s="945">
        <v>1</v>
      </c>
      <c r="AC60" s="945" t="s">
        <v>32</v>
      </c>
      <c r="AD60" s="558" t="s">
        <v>3412</v>
      </c>
      <c r="AE60" s="946">
        <v>1</v>
      </c>
      <c r="AF60" s="943"/>
      <c r="AG60" s="943">
        <v>1</v>
      </c>
      <c r="AH60" s="943">
        <v>1</v>
      </c>
      <c r="AI60" s="947" t="s">
        <v>32</v>
      </c>
      <c r="AM60" s="123">
        <v>61.5</v>
      </c>
      <c r="AN60" s="789" t="e">
        <f t="shared" ca="1" si="0"/>
        <v>#NAME?</v>
      </c>
      <c r="AW60" s="955" t="s">
        <v>1771</v>
      </c>
      <c r="AY60" s="955"/>
    </row>
    <row r="61" spans="1:51" ht="16" thickBot="1">
      <c r="A61" s="558" t="s">
        <v>3273</v>
      </c>
      <c r="B61" s="558">
        <v>15</v>
      </c>
      <c r="C61" s="942" t="s">
        <v>1646</v>
      </c>
      <c r="D61" s="943" t="s">
        <v>1772</v>
      </c>
      <c r="E61" s="944" t="s">
        <v>1750</v>
      </c>
      <c r="F61" s="893">
        <v>40773</v>
      </c>
      <c r="G61" s="954">
        <v>1</v>
      </c>
      <c r="H61" s="954"/>
      <c r="I61" s="943"/>
      <c r="J61" s="954"/>
      <c r="K61" s="954">
        <v>1</v>
      </c>
      <c r="L61" s="954">
        <v>166</v>
      </c>
      <c r="M61" s="954">
        <v>76</v>
      </c>
      <c r="N61" s="954">
        <v>225</v>
      </c>
      <c r="O61" s="922">
        <v>813</v>
      </c>
      <c r="P61" s="954"/>
      <c r="Q61" s="943">
        <v>1</v>
      </c>
      <c r="R61" s="954"/>
      <c r="S61" s="943">
        <v>1</v>
      </c>
      <c r="T61" s="954"/>
      <c r="U61" s="943">
        <v>1</v>
      </c>
      <c r="V61" s="954"/>
      <c r="W61" s="954"/>
      <c r="X61" s="954">
        <v>1</v>
      </c>
      <c r="Y61" s="945">
        <v>1</v>
      </c>
      <c r="Z61" s="945">
        <v>1</v>
      </c>
      <c r="AA61" s="945"/>
      <c r="AB61" s="945">
        <v>1</v>
      </c>
      <c r="AC61" s="945" t="s">
        <v>32</v>
      </c>
      <c r="AD61" s="558" t="s">
        <v>3412</v>
      </c>
      <c r="AE61" s="946">
        <v>1</v>
      </c>
      <c r="AF61" s="943">
        <v>1</v>
      </c>
      <c r="AG61" s="943"/>
      <c r="AH61" s="943">
        <v>1</v>
      </c>
      <c r="AI61" s="947" t="s">
        <v>32</v>
      </c>
      <c r="AM61" s="711">
        <v>18089.5</v>
      </c>
      <c r="AN61" s="789" t="e">
        <f t="shared" ca="1" si="0"/>
        <v>#NAME?</v>
      </c>
      <c r="AW61" s="955" t="s">
        <v>1773</v>
      </c>
      <c r="AY61" s="955"/>
    </row>
    <row r="62" spans="1:51" ht="16" thickBot="1">
      <c r="A62" s="558" t="s">
        <v>3273</v>
      </c>
      <c r="B62" s="558">
        <v>15</v>
      </c>
      <c r="C62" s="942" t="s">
        <v>1646</v>
      </c>
      <c r="D62" s="943" t="s">
        <v>1774</v>
      </c>
      <c r="E62" s="944" t="s">
        <v>1775</v>
      </c>
      <c r="F62" s="893">
        <v>40774</v>
      </c>
      <c r="G62" s="954">
        <v>1</v>
      </c>
      <c r="H62" s="954"/>
      <c r="I62" s="943"/>
      <c r="J62" s="954"/>
      <c r="K62" s="954">
        <v>1</v>
      </c>
      <c r="L62" s="954">
        <v>175</v>
      </c>
      <c r="M62" s="954">
        <v>77</v>
      </c>
      <c r="N62" s="954">
        <v>225</v>
      </c>
      <c r="O62" s="922">
        <v>856</v>
      </c>
      <c r="P62" s="954"/>
      <c r="Q62" s="943">
        <v>1</v>
      </c>
      <c r="R62" s="954"/>
      <c r="S62" s="943">
        <v>1</v>
      </c>
      <c r="T62" s="954"/>
      <c r="U62" s="943">
        <v>1</v>
      </c>
      <c r="V62" s="954"/>
      <c r="W62" s="954"/>
      <c r="X62" s="954">
        <v>1</v>
      </c>
      <c r="Y62" s="945">
        <v>1</v>
      </c>
      <c r="Z62" s="945"/>
      <c r="AA62" s="945">
        <v>1</v>
      </c>
      <c r="AB62" s="945"/>
      <c r="AC62" s="945" t="s">
        <v>32</v>
      </c>
      <c r="AD62" s="558" t="s">
        <v>3412</v>
      </c>
      <c r="AE62" s="946">
        <v>1</v>
      </c>
      <c r="AF62" s="943"/>
      <c r="AG62" s="943">
        <v>1</v>
      </c>
      <c r="AH62" s="943">
        <v>1</v>
      </c>
      <c r="AI62" s="947" t="s">
        <v>32</v>
      </c>
      <c r="AM62" s="123">
        <v>859</v>
      </c>
      <c r="AN62" s="789" t="e">
        <f t="shared" ca="1" si="0"/>
        <v>#NAME?</v>
      </c>
      <c r="AW62" s="955" t="s">
        <v>1776</v>
      </c>
      <c r="AY62" s="955"/>
    </row>
    <row r="63" spans="1:51" ht="16" thickBot="1">
      <c r="A63" s="558" t="s">
        <v>3273</v>
      </c>
      <c r="B63" s="558">
        <v>15</v>
      </c>
      <c r="C63" s="942" t="s">
        <v>1646</v>
      </c>
      <c r="D63" s="943" t="s">
        <v>1777</v>
      </c>
      <c r="E63" s="944" t="s">
        <v>1775</v>
      </c>
      <c r="F63" s="893">
        <v>40774</v>
      </c>
      <c r="G63" s="954">
        <v>1</v>
      </c>
      <c r="H63" s="954"/>
      <c r="I63" s="943"/>
      <c r="J63" s="954"/>
      <c r="K63" s="954">
        <v>1</v>
      </c>
      <c r="L63" s="954">
        <v>176</v>
      </c>
      <c r="M63" s="954">
        <v>72</v>
      </c>
      <c r="N63" s="954">
        <v>228</v>
      </c>
      <c r="O63" s="922">
        <v>804</v>
      </c>
      <c r="P63" s="954"/>
      <c r="Q63" s="943">
        <v>1</v>
      </c>
      <c r="R63" s="954"/>
      <c r="S63" s="943">
        <v>1</v>
      </c>
      <c r="T63" s="954"/>
      <c r="U63" s="943">
        <v>1</v>
      </c>
      <c r="V63" s="954"/>
      <c r="W63" s="954"/>
      <c r="X63" s="954">
        <v>1</v>
      </c>
      <c r="Y63" s="945">
        <v>1</v>
      </c>
      <c r="Z63" s="945">
        <v>1</v>
      </c>
      <c r="AA63" s="945"/>
      <c r="AB63" s="945">
        <v>1</v>
      </c>
      <c r="AC63" s="945" t="s">
        <v>32</v>
      </c>
      <c r="AD63" s="558" t="s">
        <v>3412</v>
      </c>
      <c r="AE63" s="946">
        <v>1</v>
      </c>
      <c r="AF63" s="943">
        <v>1</v>
      </c>
      <c r="AG63" s="943"/>
      <c r="AH63" s="943">
        <v>1</v>
      </c>
      <c r="AI63" s="947" t="s">
        <v>32</v>
      </c>
      <c r="AM63" s="711">
        <v>12428.5</v>
      </c>
      <c r="AN63" s="789" t="e">
        <f t="shared" ca="1" si="0"/>
        <v>#NAME?</v>
      </c>
      <c r="AW63" s="955" t="s">
        <v>1778</v>
      </c>
      <c r="AY63" s="955"/>
    </row>
    <row r="64" spans="1:51" ht="16" thickBot="1">
      <c r="A64" s="558" t="s">
        <v>3273</v>
      </c>
      <c r="B64" s="558">
        <v>15</v>
      </c>
      <c r="C64" s="942" t="s">
        <v>1646</v>
      </c>
      <c r="D64" s="943" t="s">
        <v>1779</v>
      </c>
      <c r="E64" s="944" t="s">
        <v>1775</v>
      </c>
      <c r="F64" s="893">
        <v>40774</v>
      </c>
      <c r="G64" s="954"/>
      <c r="H64" s="954">
        <v>1</v>
      </c>
      <c r="I64" s="943"/>
      <c r="J64" s="954">
        <v>1</v>
      </c>
      <c r="K64" s="954"/>
      <c r="L64" s="954">
        <v>140</v>
      </c>
      <c r="M64" s="954">
        <v>62</v>
      </c>
      <c r="N64" s="954">
        <v>183</v>
      </c>
      <c r="O64" s="922">
        <v>284</v>
      </c>
      <c r="P64" s="954"/>
      <c r="Q64" s="943">
        <v>1</v>
      </c>
      <c r="R64" s="954"/>
      <c r="S64" s="943">
        <v>1</v>
      </c>
      <c r="T64" s="954"/>
      <c r="U64" s="943">
        <v>1</v>
      </c>
      <c r="V64" s="954"/>
      <c r="W64" s="954">
        <v>1</v>
      </c>
      <c r="X64" s="954"/>
      <c r="Y64" s="945">
        <v>1</v>
      </c>
      <c r="Z64" s="945">
        <v>1</v>
      </c>
      <c r="AA64" s="945"/>
      <c r="AB64" s="945">
        <v>1</v>
      </c>
      <c r="AC64" s="945" t="s">
        <v>32</v>
      </c>
      <c r="AD64" s="558" t="s">
        <v>3412</v>
      </c>
      <c r="AE64" s="946">
        <v>1</v>
      </c>
      <c r="AF64" s="943">
        <v>1</v>
      </c>
      <c r="AG64" s="943"/>
      <c r="AH64" s="943">
        <v>1</v>
      </c>
      <c r="AI64" s="947" t="s">
        <v>32</v>
      </c>
      <c r="AM64" s="123">
        <v>89.5</v>
      </c>
      <c r="AN64" s="789" t="e">
        <f t="shared" ca="1" si="0"/>
        <v>#NAME?</v>
      </c>
      <c r="AW64" s="955" t="s">
        <v>1780</v>
      </c>
      <c r="AY64" s="955"/>
    </row>
    <row r="65" spans="1:51" ht="16" thickBot="1">
      <c r="A65" s="558" t="s">
        <v>3273</v>
      </c>
      <c r="B65" s="558">
        <v>15</v>
      </c>
      <c r="C65" s="942" t="s">
        <v>1646</v>
      </c>
      <c r="D65" s="943" t="s">
        <v>1781</v>
      </c>
      <c r="E65" s="944" t="s">
        <v>1775</v>
      </c>
      <c r="F65" s="893">
        <v>40774</v>
      </c>
      <c r="G65" s="954"/>
      <c r="H65" s="954">
        <v>1</v>
      </c>
      <c r="I65" s="943"/>
      <c r="J65" s="954"/>
      <c r="K65" s="954">
        <v>1</v>
      </c>
      <c r="L65" s="954">
        <v>165</v>
      </c>
      <c r="M65" s="954">
        <v>70</v>
      </c>
      <c r="N65" s="954">
        <v>198</v>
      </c>
      <c r="O65" s="922">
        <v>456</v>
      </c>
      <c r="P65" s="954"/>
      <c r="Q65" s="943">
        <v>1</v>
      </c>
      <c r="R65" s="954"/>
      <c r="S65" s="943">
        <v>1</v>
      </c>
      <c r="T65" s="954"/>
      <c r="U65" s="943">
        <v>1</v>
      </c>
      <c r="V65" s="954"/>
      <c r="W65" s="954">
        <v>1</v>
      </c>
      <c r="X65" s="954"/>
      <c r="Y65" s="945">
        <v>1</v>
      </c>
      <c r="Z65" s="945">
        <v>1</v>
      </c>
      <c r="AA65" s="945"/>
      <c r="AB65" s="945">
        <v>1</v>
      </c>
      <c r="AC65" s="945" t="s">
        <v>32</v>
      </c>
      <c r="AD65" s="558" t="s">
        <v>3412</v>
      </c>
      <c r="AE65" s="946">
        <v>1</v>
      </c>
      <c r="AF65" s="943">
        <v>1</v>
      </c>
      <c r="AG65" s="943"/>
      <c r="AH65" s="943">
        <v>1</v>
      </c>
      <c r="AI65" s="947" t="s">
        <v>32</v>
      </c>
      <c r="AM65" s="123">
        <v>141</v>
      </c>
      <c r="AN65" s="789" t="e">
        <f t="shared" ca="1" si="0"/>
        <v>#NAME?</v>
      </c>
      <c r="AW65" s="955" t="s">
        <v>1782</v>
      </c>
      <c r="AY65" s="955"/>
    </row>
    <row r="66" spans="1:51" ht="16" thickBot="1">
      <c r="A66" s="558" t="s">
        <v>3273</v>
      </c>
      <c r="B66" s="558">
        <v>15</v>
      </c>
      <c r="C66" s="942" t="s">
        <v>1646</v>
      </c>
      <c r="D66" s="943" t="s">
        <v>1783</v>
      </c>
      <c r="E66" s="944" t="s">
        <v>1775</v>
      </c>
      <c r="F66" s="893">
        <v>40774</v>
      </c>
      <c r="G66" s="954"/>
      <c r="H66" s="954">
        <v>1</v>
      </c>
      <c r="I66" s="943"/>
      <c r="J66" s="954"/>
      <c r="K66" s="954">
        <v>1</v>
      </c>
      <c r="L66" s="954">
        <v>165</v>
      </c>
      <c r="M66" s="954">
        <v>71</v>
      </c>
      <c r="N66" s="954">
        <v>205</v>
      </c>
      <c r="O66" s="922">
        <v>527</v>
      </c>
      <c r="P66" s="954"/>
      <c r="Q66" s="943">
        <v>1</v>
      </c>
      <c r="R66" s="954"/>
      <c r="S66" s="943">
        <v>1</v>
      </c>
      <c r="T66" s="954"/>
      <c r="U66" s="943">
        <v>1</v>
      </c>
      <c r="V66" s="954"/>
      <c r="W66" s="954">
        <v>1</v>
      </c>
      <c r="X66" s="954"/>
      <c r="Y66" s="945">
        <v>1</v>
      </c>
      <c r="Z66" s="945"/>
      <c r="AA66" s="945">
        <v>1</v>
      </c>
      <c r="AB66" s="945">
        <v>1</v>
      </c>
      <c r="AC66" s="945" t="s">
        <v>32</v>
      </c>
      <c r="AD66" s="558" t="s">
        <v>3412</v>
      </c>
      <c r="AE66" s="946">
        <v>1</v>
      </c>
      <c r="AF66" s="943">
        <v>1</v>
      </c>
      <c r="AG66" s="943"/>
      <c r="AH66" s="943">
        <v>1</v>
      </c>
      <c r="AI66" s="947" t="s">
        <v>32</v>
      </c>
      <c r="AM66" s="710">
        <v>7239</v>
      </c>
      <c r="AN66" s="789" t="e">
        <f t="shared" ca="1" si="0"/>
        <v>#NAME?</v>
      </c>
      <c r="AW66" s="955" t="s">
        <v>1784</v>
      </c>
      <c r="AY66" s="955"/>
    </row>
    <row r="67" spans="1:51" ht="16" thickBot="1">
      <c r="A67" s="558" t="s">
        <v>3273</v>
      </c>
      <c r="B67" s="558">
        <v>15</v>
      </c>
      <c r="C67" s="942" t="s">
        <v>1646</v>
      </c>
      <c r="D67" s="943" t="s">
        <v>1785</v>
      </c>
      <c r="E67" s="944" t="s">
        <v>1775</v>
      </c>
      <c r="F67" s="893">
        <v>40774</v>
      </c>
      <c r="G67" s="954">
        <v>1</v>
      </c>
      <c r="H67" s="954"/>
      <c r="I67" s="943"/>
      <c r="J67" s="954"/>
      <c r="K67" s="954">
        <v>1</v>
      </c>
      <c r="L67" s="954">
        <v>176</v>
      </c>
      <c r="M67" s="954">
        <v>72</v>
      </c>
      <c r="N67" s="954">
        <v>227</v>
      </c>
      <c r="O67" s="922">
        <v>788</v>
      </c>
      <c r="P67" s="954"/>
      <c r="Q67" s="943">
        <v>1</v>
      </c>
      <c r="R67" s="954"/>
      <c r="S67" s="943">
        <v>1</v>
      </c>
      <c r="T67" s="954"/>
      <c r="U67" s="943">
        <v>1</v>
      </c>
      <c r="V67" s="954"/>
      <c r="W67" s="954"/>
      <c r="X67" s="954">
        <v>1</v>
      </c>
      <c r="Y67" s="945">
        <v>1</v>
      </c>
      <c r="Z67" s="945"/>
      <c r="AA67" s="945">
        <v>1</v>
      </c>
      <c r="AB67" s="945">
        <v>1</v>
      </c>
      <c r="AC67" s="945" t="s">
        <v>32</v>
      </c>
      <c r="AD67" s="558" t="s">
        <v>3412</v>
      </c>
      <c r="AE67" s="946">
        <v>1</v>
      </c>
      <c r="AF67" s="943"/>
      <c r="AG67" s="943">
        <v>1</v>
      </c>
      <c r="AH67" s="943">
        <v>1</v>
      </c>
      <c r="AI67" s="947" t="s">
        <v>32</v>
      </c>
      <c r="AM67" s="123">
        <v>69.5</v>
      </c>
      <c r="AN67" s="789" t="e">
        <f t="shared" ref="AN67:AN99" ca="1" si="1">cellcOLOR(AM67)</f>
        <v>#NAME?</v>
      </c>
      <c r="AW67" s="955" t="s">
        <v>1786</v>
      </c>
      <c r="AY67" s="955"/>
    </row>
    <row r="68" spans="1:51" ht="16" thickBot="1">
      <c r="A68" s="558" t="s">
        <v>3273</v>
      </c>
      <c r="B68" s="558">
        <v>15</v>
      </c>
      <c r="C68" s="942" t="s">
        <v>1646</v>
      </c>
      <c r="D68" s="943" t="s">
        <v>1787</v>
      </c>
      <c r="E68" s="944" t="s">
        <v>1775</v>
      </c>
      <c r="F68" s="893">
        <v>40774</v>
      </c>
      <c r="G68" s="954">
        <v>1</v>
      </c>
      <c r="H68" s="954"/>
      <c r="I68" s="943"/>
      <c r="J68" s="954"/>
      <c r="K68" s="954">
        <v>1</v>
      </c>
      <c r="L68" s="954">
        <v>172</v>
      </c>
      <c r="M68" s="954">
        <v>74</v>
      </c>
      <c r="N68" s="954">
        <v>228</v>
      </c>
      <c r="O68" s="922">
        <v>801</v>
      </c>
      <c r="P68" s="954"/>
      <c r="Q68" s="943">
        <v>1</v>
      </c>
      <c r="R68" s="954"/>
      <c r="S68" s="943">
        <v>1</v>
      </c>
      <c r="T68" s="954"/>
      <c r="U68" s="943">
        <v>1</v>
      </c>
      <c r="V68" s="954"/>
      <c r="W68" s="954"/>
      <c r="X68" s="954">
        <v>1</v>
      </c>
      <c r="Y68" s="945">
        <v>1</v>
      </c>
      <c r="Z68" s="945"/>
      <c r="AA68" s="945">
        <v>1</v>
      </c>
      <c r="AB68" s="945">
        <v>1</v>
      </c>
      <c r="AC68" s="945" t="s">
        <v>32</v>
      </c>
      <c r="AD68" s="558" t="s">
        <v>3412</v>
      </c>
      <c r="AE68" s="946">
        <v>1</v>
      </c>
      <c r="AF68" s="943"/>
      <c r="AG68" s="943">
        <v>1</v>
      </c>
      <c r="AH68" s="943">
        <v>1</v>
      </c>
      <c r="AI68" s="947" t="s">
        <v>32</v>
      </c>
      <c r="AM68" s="710">
        <v>2881.5</v>
      </c>
      <c r="AN68" s="789" t="e">
        <f t="shared" ca="1" si="1"/>
        <v>#NAME?</v>
      </c>
      <c r="AW68" s="955" t="s">
        <v>1788</v>
      </c>
      <c r="AY68" s="955"/>
    </row>
    <row r="69" spans="1:51" ht="16" thickBot="1">
      <c r="A69" s="558" t="s">
        <v>3273</v>
      </c>
      <c r="B69" s="558">
        <v>15</v>
      </c>
      <c r="C69" s="942" t="s">
        <v>1646</v>
      </c>
      <c r="D69" s="943" t="s">
        <v>1789</v>
      </c>
      <c r="E69" s="944" t="s">
        <v>1775</v>
      </c>
      <c r="F69" s="893">
        <v>40774</v>
      </c>
      <c r="G69" s="954">
        <v>1</v>
      </c>
      <c r="H69" s="954"/>
      <c r="I69" s="943"/>
      <c r="J69" s="954"/>
      <c r="K69" s="954">
        <v>1</v>
      </c>
      <c r="L69" s="954">
        <v>175</v>
      </c>
      <c r="M69" s="954">
        <v>76</v>
      </c>
      <c r="N69" s="954">
        <v>228</v>
      </c>
      <c r="O69" s="922">
        <v>859</v>
      </c>
      <c r="P69" s="954"/>
      <c r="Q69" s="943">
        <v>1</v>
      </c>
      <c r="R69" s="954"/>
      <c r="S69" s="943">
        <v>1</v>
      </c>
      <c r="T69" s="954"/>
      <c r="U69" s="943">
        <v>1</v>
      </c>
      <c r="V69" s="954"/>
      <c r="W69" s="954"/>
      <c r="X69" s="954">
        <v>1</v>
      </c>
      <c r="Y69" s="945">
        <v>1</v>
      </c>
      <c r="Z69" s="945"/>
      <c r="AA69" s="945">
        <v>1</v>
      </c>
      <c r="AB69" s="945">
        <v>1</v>
      </c>
      <c r="AC69" s="945" t="s">
        <v>32</v>
      </c>
      <c r="AD69" s="558" t="s">
        <v>3412</v>
      </c>
      <c r="AE69" s="946">
        <v>1</v>
      </c>
      <c r="AF69" s="943"/>
      <c r="AG69" s="943">
        <v>1</v>
      </c>
      <c r="AH69" s="943">
        <v>1</v>
      </c>
      <c r="AI69" s="947" t="s">
        <v>32</v>
      </c>
      <c r="AM69" s="123">
        <v>61.5</v>
      </c>
      <c r="AN69" s="789" t="e">
        <f t="shared" ca="1" si="1"/>
        <v>#NAME?</v>
      </c>
      <c r="AW69" s="955" t="s">
        <v>1790</v>
      </c>
      <c r="AY69" s="955"/>
    </row>
    <row r="70" spans="1:51" ht="16" thickBot="1">
      <c r="A70" s="558" t="s">
        <v>3273</v>
      </c>
      <c r="B70" s="558">
        <v>15</v>
      </c>
      <c r="C70" s="942" t="s">
        <v>1646</v>
      </c>
      <c r="D70" s="943" t="s">
        <v>1791</v>
      </c>
      <c r="E70" s="944" t="s">
        <v>1775</v>
      </c>
      <c r="F70" s="893">
        <v>40774</v>
      </c>
      <c r="G70" s="954">
        <v>1</v>
      </c>
      <c r="H70" s="954"/>
      <c r="I70" s="943"/>
      <c r="J70" s="954"/>
      <c r="K70" s="954">
        <v>1</v>
      </c>
      <c r="L70" s="954">
        <v>176</v>
      </c>
      <c r="M70" s="954">
        <v>75</v>
      </c>
      <c r="N70" s="954">
        <v>225</v>
      </c>
      <c r="O70" s="922">
        <v>810</v>
      </c>
      <c r="P70" s="954"/>
      <c r="Q70" s="943">
        <v>1</v>
      </c>
      <c r="R70" s="954"/>
      <c r="S70" s="943">
        <v>1</v>
      </c>
      <c r="T70" s="954"/>
      <c r="U70" s="943">
        <v>1</v>
      </c>
      <c r="V70" s="954"/>
      <c r="W70" s="954"/>
      <c r="X70" s="954">
        <v>1</v>
      </c>
      <c r="Y70" s="945">
        <v>1</v>
      </c>
      <c r="Z70" s="945">
        <v>1</v>
      </c>
      <c r="AA70" s="945"/>
      <c r="AB70" s="945">
        <v>1</v>
      </c>
      <c r="AC70" s="945" t="s">
        <v>32</v>
      </c>
      <c r="AD70" s="558" t="s">
        <v>3412</v>
      </c>
      <c r="AE70" s="946">
        <v>1</v>
      </c>
      <c r="AF70" s="943">
        <v>1</v>
      </c>
      <c r="AG70" s="943"/>
      <c r="AH70" s="943">
        <v>1</v>
      </c>
      <c r="AI70" s="947" t="s">
        <v>32</v>
      </c>
      <c r="AM70" s="123">
        <v>720</v>
      </c>
      <c r="AN70" s="789" t="e">
        <f t="shared" ca="1" si="1"/>
        <v>#NAME?</v>
      </c>
      <c r="AW70" s="955" t="s">
        <v>1792</v>
      </c>
      <c r="AY70" s="955"/>
    </row>
    <row r="71" spans="1:51" ht="16" thickBot="1">
      <c r="A71" s="558" t="s">
        <v>3273</v>
      </c>
      <c r="B71" s="558">
        <v>15</v>
      </c>
      <c r="C71" s="942" t="s">
        <v>1646</v>
      </c>
      <c r="D71" s="943" t="s">
        <v>1793</v>
      </c>
      <c r="E71" s="944" t="s">
        <v>1775</v>
      </c>
      <c r="F71" s="893">
        <v>40774</v>
      </c>
      <c r="G71" s="954"/>
      <c r="H71" s="954">
        <v>1</v>
      </c>
      <c r="I71" s="943"/>
      <c r="J71" s="954"/>
      <c r="K71" s="954">
        <v>1</v>
      </c>
      <c r="L71" s="954">
        <v>163</v>
      </c>
      <c r="M71" s="954">
        <v>67</v>
      </c>
      <c r="N71" s="954">
        <v>205</v>
      </c>
      <c r="O71" s="922">
        <v>547</v>
      </c>
      <c r="P71" s="954"/>
      <c r="Q71" s="943">
        <v>1</v>
      </c>
      <c r="R71" s="954"/>
      <c r="S71" s="943">
        <v>1</v>
      </c>
      <c r="T71" s="954"/>
      <c r="U71" s="943">
        <v>1</v>
      </c>
      <c r="V71" s="954"/>
      <c r="W71" s="954">
        <v>1</v>
      </c>
      <c r="X71" s="954"/>
      <c r="Y71" s="945">
        <v>1</v>
      </c>
      <c r="Z71" s="945"/>
      <c r="AA71" s="945">
        <v>1</v>
      </c>
      <c r="AB71" s="945">
        <v>1</v>
      </c>
      <c r="AC71" s="945" t="s">
        <v>32</v>
      </c>
      <c r="AD71" s="558" t="s">
        <v>3412</v>
      </c>
      <c r="AE71" s="946">
        <v>1</v>
      </c>
      <c r="AF71" s="943"/>
      <c r="AG71" s="943">
        <v>1</v>
      </c>
      <c r="AH71" s="943">
        <v>1</v>
      </c>
      <c r="AI71" s="947" t="s">
        <v>32</v>
      </c>
      <c r="AM71" s="123">
        <v>122</v>
      </c>
      <c r="AN71" s="789" t="e">
        <f t="shared" ca="1" si="1"/>
        <v>#NAME?</v>
      </c>
      <c r="AW71" s="955" t="s">
        <v>1794</v>
      </c>
      <c r="AY71" s="955"/>
    </row>
    <row r="72" spans="1:51" ht="16" thickBot="1">
      <c r="A72" s="558" t="s">
        <v>3273</v>
      </c>
      <c r="B72" s="558">
        <v>15</v>
      </c>
      <c r="C72" s="942" t="s">
        <v>1646</v>
      </c>
      <c r="D72" s="943" t="s">
        <v>1795</v>
      </c>
      <c r="E72" s="944" t="s">
        <v>1775</v>
      </c>
      <c r="F72" s="893">
        <v>40774</v>
      </c>
      <c r="G72" s="954">
        <v>1</v>
      </c>
      <c r="H72" s="954"/>
      <c r="I72" s="943"/>
      <c r="J72" s="954"/>
      <c r="K72" s="954">
        <v>1</v>
      </c>
      <c r="L72" s="954">
        <v>178</v>
      </c>
      <c r="M72" s="954">
        <v>75</v>
      </c>
      <c r="N72" s="954">
        <v>228</v>
      </c>
      <c r="O72" s="922">
        <v>780</v>
      </c>
      <c r="P72" s="954"/>
      <c r="Q72" s="943">
        <v>1</v>
      </c>
      <c r="R72" s="954"/>
      <c r="S72" s="943">
        <v>1</v>
      </c>
      <c r="T72" s="954"/>
      <c r="U72" s="943">
        <v>1</v>
      </c>
      <c r="V72" s="954"/>
      <c r="W72" s="954"/>
      <c r="X72" s="954">
        <v>1</v>
      </c>
      <c r="Y72" s="945">
        <v>1</v>
      </c>
      <c r="Z72" s="945">
        <v>1</v>
      </c>
      <c r="AA72" s="945"/>
      <c r="AB72" s="945">
        <v>1</v>
      </c>
      <c r="AC72" s="945" t="s">
        <v>32</v>
      </c>
      <c r="AD72" s="558" t="s">
        <v>3412</v>
      </c>
      <c r="AE72" s="946">
        <v>1</v>
      </c>
      <c r="AF72" s="943">
        <v>1</v>
      </c>
      <c r="AG72" s="943"/>
      <c r="AH72" s="943">
        <v>1</v>
      </c>
      <c r="AI72" s="947" t="s">
        <v>32</v>
      </c>
      <c r="AM72" s="710">
        <v>3374</v>
      </c>
      <c r="AN72" s="789" t="e">
        <f t="shared" ca="1" si="1"/>
        <v>#NAME?</v>
      </c>
      <c r="AW72" s="955" t="s">
        <v>1796</v>
      </c>
      <c r="AY72" s="955"/>
    </row>
    <row r="73" spans="1:51" ht="16" thickBot="1">
      <c r="A73" s="558" t="s">
        <v>3273</v>
      </c>
      <c r="B73" s="558">
        <v>15</v>
      </c>
      <c r="C73" s="942" t="s">
        <v>1646</v>
      </c>
      <c r="D73" s="943" t="s">
        <v>1797</v>
      </c>
      <c r="E73" s="944" t="s">
        <v>1775</v>
      </c>
      <c r="F73" s="893">
        <v>40774</v>
      </c>
      <c r="G73" s="954">
        <v>1</v>
      </c>
      <c r="H73" s="954"/>
      <c r="I73" s="943"/>
      <c r="J73" s="954"/>
      <c r="K73" s="954">
        <v>1</v>
      </c>
      <c r="L73" s="954">
        <v>172</v>
      </c>
      <c r="M73" s="954">
        <v>72</v>
      </c>
      <c r="N73" s="954">
        <v>220</v>
      </c>
      <c r="O73" s="922">
        <v>720</v>
      </c>
      <c r="P73" s="954"/>
      <c r="Q73" s="943">
        <v>1</v>
      </c>
      <c r="R73" s="954"/>
      <c r="S73" s="943">
        <v>1</v>
      </c>
      <c r="T73" s="954"/>
      <c r="U73" s="943">
        <v>1</v>
      </c>
      <c r="V73" s="954"/>
      <c r="W73" s="954"/>
      <c r="X73" s="954">
        <v>1</v>
      </c>
      <c r="Y73" s="945">
        <v>1</v>
      </c>
      <c r="Z73" s="945">
        <v>1</v>
      </c>
      <c r="AA73" s="945"/>
      <c r="AB73" s="945">
        <v>1</v>
      </c>
      <c r="AC73" s="945" t="s">
        <v>32</v>
      </c>
      <c r="AD73" s="558" t="s">
        <v>3412</v>
      </c>
      <c r="AE73" s="946">
        <v>1</v>
      </c>
      <c r="AF73" s="943">
        <v>1</v>
      </c>
      <c r="AG73" s="943"/>
      <c r="AH73" s="943">
        <v>1</v>
      </c>
      <c r="AI73" s="947" t="s">
        <v>32</v>
      </c>
      <c r="AM73" s="711">
        <v>15871</v>
      </c>
      <c r="AN73" s="789" t="e">
        <f t="shared" ca="1" si="1"/>
        <v>#NAME?</v>
      </c>
      <c r="AW73" s="955" t="s">
        <v>1798</v>
      </c>
      <c r="AY73" s="955"/>
    </row>
    <row r="74" spans="1:51" ht="16" thickBot="1">
      <c r="A74" s="558" t="s">
        <v>3273</v>
      </c>
      <c r="B74" s="558">
        <v>15</v>
      </c>
      <c r="C74" s="942" t="s">
        <v>1646</v>
      </c>
      <c r="D74" s="943" t="s">
        <v>1799</v>
      </c>
      <c r="E74" s="944" t="s">
        <v>1775</v>
      </c>
      <c r="F74" s="893">
        <v>40774</v>
      </c>
      <c r="G74" s="954">
        <v>1</v>
      </c>
      <c r="H74" s="954"/>
      <c r="I74" s="943"/>
      <c r="J74" s="954"/>
      <c r="K74" s="954">
        <v>1</v>
      </c>
      <c r="L74" s="954">
        <v>173</v>
      </c>
      <c r="M74" s="954">
        <v>76</v>
      </c>
      <c r="N74" s="954">
        <v>230</v>
      </c>
      <c r="O74" s="922">
        <v>813</v>
      </c>
      <c r="P74" s="954"/>
      <c r="Q74" s="943">
        <v>1</v>
      </c>
      <c r="R74" s="954"/>
      <c r="S74" s="943">
        <v>1</v>
      </c>
      <c r="T74" s="954"/>
      <c r="U74" s="943">
        <v>1</v>
      </c>
      <c r="V74" s="954"/>
      <c r="W74" s="954"/>
      <c r="X74" s="954">
        <v>1</v>
      </c>
      <c r="Y74" s="945">
        <v>1</v>
      </c>
      <c r="Z74" s="945">
        <v>1</v>
      </c>
      <c r="AA74" s="945"/>
      <c r="AB74" s="945">
        <v>1</v>
      </c>
      <c r="AC74" s="945" t="s">
        <v>32</v>
      </c>
      <c r="AD74" s="558" t="s">
        <v>3412</v>
      </c>
      <c r="AE74" s="946">
        <v>1</v>
      </c>
      <c r="AF74" s="943">
        <v>1</v>
      </c>
      <c r="AG74" s="943"/>
      <c r="AH74" s="943">
        <v>1</v>
      </c>
      <c r="AI74" s="947" t="s">
        <v>32</v>
      </c>
      <c r="AM74" s="710">
        <v>6696</v>
      </c>
      <c r="AN74" s="789" t="e">
        <f t="shared" ca="1" si="1"/>
        <v>#NAME?</v>
      </c>
      <c r="AW74" s="955" t="s">
        <v>1800</v>
      </c>
      <c r="AY74" s="955"/>
    </row>
    <row r="75" spans="1:51" ht="16" thickBot="1">
      <c r="A75" s="558" t="s">
        <v>3273</v>
      </c>
      <c r="B75" s="558">
        <v>15</v>
      </c>
      <c r="C75" s="942" t="s">
        <v>1646</v>
      </c>
      <c r="D75" s="943" t="s">
        <v>1801</v>
      </c>
      <c r="E75" s="944" t="s">
        <v>1775</v>
      </c>
      <c r="F75" s="893">
        <v>40774</v>
      </c>
      <c r="G75" s="954">
        <v>1</v>
      </c>
      <c r="H75" s="954"/>
      <c r="I75" s="943"/>
      <c r="J75" s="954"/>
      <c r="K75" s="954">
        <v>1</v>
      </c>
      <c r="L75" s="954">
        <v>172</v>
      </c>
      <c r="M75" s="954">
        <v>76</v>
      </c>
      <c r="N75" s="954">
        <v>205</v>
      </c>
      <c r="O75" s="922">
        <v>767</v>
      </c>
      <c r="P75" s="954"/>
      <c r="Q75" s="943">
        <v>1</v>
      </c>
      <c r="R75" s="954"/>
      <c r="S75" s="943">
        <v>1</v>
      </c>
      <c r="T75" s="954"/>
      <c r="U75" s="943">
        <v>1</v>
      </c>
      <c r="V75" s="954"/>
      <c r="W75" s="954"/>
      <c r="X75" s="954">
        <v>1</v>
      </c>
      <c r="Y75" s="945">
        <v>1</v>
      </c>
      <c r="Z75" s="945">
        <v>1</v>
      </c>
      <c r="AA75" s="945"/>
      <c r="AB75" s="945">
        <v>1</v>
      </c>
      <c r="AC75" s="945" t="s">
        <v>32</v>
      </c>
      <c r="AD75" s="558" t="s">
        <v>3412</v>
      </c>
      <c r="AE75" s="946">
        <v>1</v>
      </c>
      <c r="AF75" s="943">
        <v>1</v>
      </c>
      <c r="AG75" s="943"/>
      <c r="AH75" s="943">
        <v>1</v>
      </c>
      <c r="AI75" s="947" t="s">
        <v>32</v>
      </c>
      <c r="AM75" s="711">
        <v>26377</v>
      </c>
      <c r="AN75" s="789" t="e">
        <f t="shared" ca="1" si="1"/>
        <v>#NAME?</v>
      </c>
      <c r="AW75" s="955" t="s">
        <v>1802</v>
      </c>
      <c r="AY75" s="955"/>
    </row>
    <row r="76" spans="1:51" ht="16" thickBot="1">
      <c r="A76" s="558" t="s">
        <v>3273</v>
      </c>
      <c r="B76" s="558">
        <v>15</v>
      </c>
      <c r="C76" s="942" t="s">
        <v>1646</v>
      </c>
      <c r="D76" s="943" t="s">
        <v>1803</v>
      </c>
      <c r="E76" s="944" t="s">
        <v>1775</v>
      </c>
      <c r="F76" s="893">
        <v>40774</v>
      </c>
      <c r="G76" s="954">
        <v>1</v>
      </c>
      <c r="H76" s="954"/>
      <c r="I76" s="943"/>
      <c r="J76" s="954"/>
      <c r="K76" s="954">
        <v>1</v>
      </c>
      <c r="L76" s="954">
        <v>175</v>
      </c>
      <c r="M76" s="954">
        <v>71</v>
      </c>
      <c r="N76" s="954">
        <v>215</v>
      </c>
      <c r="O76" s="922">
        <v>665</v>
      </c>
      <c r="P76" s="954"/>
      <c r="Q76" s="943">
        <v>1</v>
      </c>
      <c r="R76" s="954"/>
      <c r="S76" s="943">
        <v>1</v>
      </c>
      <c r="T76" s="954"/>
      <c r="U76" s="943">
        <v>1</v>
      </c>
      <c r="V76" s="954"/>
      <c r="W76" s="954"/>
      <c r="X76" s="954">
        <v>1</v>
      </c>
      <c r="Y76" s="945">
        <v>1</v>
      </c>
      <c r="Z76" s="945">
        <v>1</v>
      </c>
      <c r="AA76" s="945"/>
      <c r="AB76" s="945">
        <v>1</v>
      </c>
      <c r="AC76" s="945" t="s">
        <v>32</v>
      </c>
      <c r="AD76" s="558" t="s">
        <v>3412</v>
      </c>
      <c r="AE76" s="946">
        <v>1</v>
      </c>
      <c r="AF76" s="943">
        <v>1</v>
      </c>
      <c r="AG76" s="943"/>
      <c r="AH76" s="943">
        <v>1</v>
      </c>
      <c r="AI76" s="947" t="s">
        <v>32</v>
      </c>
      <c r="AM76" s="123">
        <v>80.5</v>
      </c>
      <c r="AN76" s="789" t="e">
        <f t="shared" ca="1" si="1"/>
        <v>#NAME?</v>
      </c>
      <c r="AW76" s="955" t="s">
        <v>1804</v>
      </c>
      <c r="AY76" s="955"/>
    </row>
    <row r="77" spans="1:51" ht="16" thickBot="1">
      <c r="A77" s="558" t="s">
        <v>3273</v>
      </c>
      <c r="B77" s="558">
        <v>15</v>
      </c>
      <c r="C77" s="942" t="s">
        <v>1646</v>
      </c>
      <c r="D77" s="943" t="s">
        <v>1805</v>
      </c>
      <c r="E77" s="944" t="s">
        <v>1775</v>
      </c>
      <c r="F77" s="893">
        <v>40774</v>
      </c>
      <c r="G77" s="954">
        <v>1</v>
      </c>
      <c r="H77" s="954"/>
      <c r="I77" s="943"/>
      <c r="J77" s="954"/>
      <c r="K77" s="954">
        <v>1</v>
      </c>
      <c r="L77" s="954">
        <v>171</v>
      </c>
      <c r="M77" s="954">
        <v>71</v>
      </c>
      <c r="N77" s="954">
        <v>212</v>
      </c>
      <c r="O77" s="922">
        <v>814</v>
      </c>
      <c r="P77" s="954"/>
      <c r="Q77" s="943">
        <v>1</v>
      </c>
      <c r="R77" s="954"/>
      <c r="S77" s="943">
        <v>1</v>
      </c>
      <c r="T77" s="954"/>
      <c r="U77" s="943">
        <v>1</v>
      </c>
      <c r="V77" s="954"/>
      <c r="W77" s="954"/>
      <c r="X77" s="954">
        <v>1</v>
      </c>
      <c r="Y77" s="945">
        <v>1</v>
      </c>
      <c r="Z77" s="945">
        <v>1</v>
      </c>
      <c r="AA77" s="945">
        <v>1</v>
      </c>
      <c r="AB77" s="945">
        <v>1</v>
      </c>
      <c r="AC77" s="945" t="s">
        <v>32</v>
      </c>
      <c r="AD77" s="558" t="s">
        <v>3412</v>
      </c>
      <c r="AE77" s="946">
        <v>1</v>
      </c>
      <c r="AF77" s="943">
        <v>1</v>
      </c>
      <c r="AG77" s="943"/>
      <c r="AH77" s="943">
        <v>1</v>
      </c>
      <c r="AI77" s="947" t="s">
        <v>32</v>
      </c>
      <c r="AM77" s="710">
        <v>5129.5</v>
      </c>
      <c r="AN77" s="789" t="e">
        <f t="shared" ca="1" si="1"/>
        <v>#NAME?</v>
      </c>
      <c r="AW77" s="955" t="s">
        <v>1806</v>
      </c>
      <c r="AY77" s="955"/>
    </row>
    <row r="78" spans="1:51" ht="16" thickBot="1">
      <c r="A78" s="558" t="s">
        <v>3273</v>
      </c>
      <c r="B78" s="558">
        <v>15</v>
      </c>
      <c r="C78" s="942" t="s">
        <v>1646</v>
      </c>
      <c r="D78" s="943" t="s">
        <v>1807</v>
      </c>
      <c r="E78" s="944" t="s">
        <v>1775</v>
      </c>
      <c r="F78" s="893">
        <v>40774</v>
      </c>
      <c r="G78" s="954">
        <v>1</v>
      </c>
      <c r="H78" s="954"/>
      <c r="I78" s="943"/>
      <c r="J78" s="954"/>
      <c r="K78" s="954">
        <v>1</v>
      </c>
      <c r="L78" s="954">
        <v>165</v>
      </c>
      <c r="M78" s="954">
        <v>73</v>
      </c>
      <c r="N78" s="954">
        <v>226</v>
      </c>
      <c r="O78" s="922">
        <v>647</v>
      </c>
      <c r="P78" s="954"/>
      <c r="Q78" s="943">
        <v>1</v>
      </c>
      <c r="R78" s="954"/>
      <c r="S78" s="943">
        <v>1</v>
      </c>
      <c r="T78" s="954"/>
      <c r="U78" s="943">
        <v>1</v>
      </c>
      <c r="V78" s="954"/>
      <c r="W78" s="954"/>
      <c r="X78" s="954">
        <v>1</v>
      </c>
      <c r="Y78" s="945">
        <v>1</v>
      </c>
      <c r="Z78" s="945">
        <v>1</v>
      </c>
      <c r="AA78" s="945">
        <v>1</v>
      </c>
      <c r="AB78" s="945">
        <v>1</v>
      </c>
      <c r="AC78" s="945" t="s">
        <v>32</v>
      </c>
      <c r="AD78" s="558" t="s">
        <v>3412</v>
      </c>
      <c r="AE78" s="946">
        <v>1</v>
      </c>
      <c r="AF78" s="943">
        <v>1</v>
      </c>
      <c r="AG78" s="943"/>
      <c r="AH78" s="943">
        <v>1</v>
      </c>
      <c r="AI78" s="947" t="s">
        <v>32</v>
      </c>
      <c r="AM78" s="710">
        <v>1519</v>
      </c>
      <c r="AN78" s="789" t="e">
        <f t="shared" ca="1" si="1"/>
        <v>#NAME?</v>
      </c>
      <c r="AW78" s="955" t="s">
        <v>1808</v>
      </c>
      <c r="AY78" s="955"/>
    </row>
    <row r="79" spans="1:51" ht="16" thickBot="1">
      <c r="A79" s="558" t="s">
        <v>3273</v>
      </c>
      <c r="B79" s="558">
        <v>15</v>
      </c>
      <c r="C79" s="942" t="s">
        <v>1646</v>
      </c>
      <c r="D79" s="943" t="s">
        <v>1809</v>
      </c>
      <c r="E79" s="944" t="s">
        <v>1775</v>
      </c>
      <c r="F79" s="893">
        <v>40774</v>
      </c>
      <c r="G79" s="954">
        <v>1</v>
      </c>
      <c r="H79" s="954"/>
      <c r="I79" s="943"/>
      <c r="J79" s="954"/>
      <c r="K79" s="954">
        <v>1</v>
      </c>
      <c r="L79" s="954">
        <v>171</v>
      </c>
      <c r="M79" s="954">
        <v>75</v>
      </c>
      <c r="N79" s="954">
        <v>230</v>
      </c>
      <c r="O79" s="922">
        <v>808</v>
      </c>
      <c r="P79" s="954"/>
      <c r="Q79" s="943">
        <v>1</v>
      </c>
      <c r="R79" s="954"/>
      <c r="S79" s="943">
        <v>1</v>
      </c>
      <c r="T79" s="954"/>
      <c r="U79" s="943">
        <v>1</v>
      </c>
      <c r="V79" s="954"/>
      <c r="W79" s="954"/>
      <c r="X79" s="954">
        <v>1</v>
      </c>
      <c r="Y79" s="945">
        <v>1</v>
      </c>
      <c r="Z79" s="945">
        <v>1</v>
      </c>
      <c r="AA79" s="945"/>
      <c r="AB79" s="945">
        <v>1</v>
      </c>
      <c r="AC79" s="945" t="s">
        <v>32</v>
      </c>
      <c r="AD79" s="558" t="s">
        <v>3412</v>
      </c>
      <c r="AE79" s="946">
        <v>1</v>
      </c>
      <c r="AF79" s="943">
        <v>1</v>
      </c>
      <c r="AG79" s="943"/>
      <c r="AH79" s="943">
        <v>1</v>
      </c>
      <c r="AI79" s="947" t="s">
        <v>32</v>
      </c>
      <c r="AM79" s="710">
        <v>2484</v>
      </c>
      <c r="AN79" s="789" t="e">
        <f t="shared" ca="1" si="1"/>
        <v>#NAME?</v>
      </c>
      <c r="AW79" s="955" t="s">
        <v>1810</v>
      </c>
      <c r="AY79" s="955"/>
    </row>
    <row r="80" spans="1:51" ht="16" thickBot="1">
      <c r="A80" s="558" t="s">
        <v>3273</v>
      </c>
      <c r="B80" s="558">
        <v>15</v>
      </c>
      <c r="C80" s="942" t="s">
        <v>1646</v>
      </c>
      <c r="D80" s="943" t="s">
        <v>1811</v>
      </c>
      <c r="E80" s="944" t="s">
        <v>1775</v>
      </c>
      <c r="F80" s="893">
        <v>40774</v>
      </c>
      <c r="G80" s="954">
        <v>1</v>
      </c>
      <c r="H80" s="954"/>
      <c r="I80" s="943"/>
      <c r="J80" s="954"/>
      <c r="K80" s="954">
        <v>1</v>
      </c>
      <c r="L80" s="954">
        <v>172</v>
      </c>
      <c r="M80" s="954">
        <v>75</v>
      </c>
      <c r="N80" s="954">
        <v>220</v>
      </c>
      <c r="O80" s="922">
        <v>728</v>
      </c>
      <c r="P80" s="954"/>
      <c r="Q80" s="943">
        <v>1</v>
      </c>
      <c r="R80" s="954"/>
      <c r="S80" s="943">
        <v>1</v>
      </c>
      <c r="T80" s="954"/>
      <c r="U80" s="943">
        <v>1</v>
      </c>
      <c r="V80" s="954"/>
      <c r="W80" s="954"/>
      <c r="X80" s="954">
        <v>1</v>
      </c>
      <c r="Y80" s="945">
        <v>1</v>
      </c>
      <c r="Z80" s="945">
        <v>1</v>
      </c>
      <c r="AA80" s="945"/>
      <c r="AB80" s="945">
        <v>1</v>
      </c>
      <c r="AC80" s="945" t="s">
        <v>32</v>
      </c>
      <c r="AD80" s="558" t="s">
        <v>3412</v>
      </c>
      <c r="AE80" s="946">
        <v>1</v>
      </c>
      <c r="AF80" s="943">
        <v>1</v>
      </c>
      <c r="AG80" s="943"/>
      <c r="AH80" s="943">
        <v>1</v>
      </c>
      <c r="AI80" s="947" t="s">
        <v>32</v>
      </c>
      <c r="AM80" s="710">
        <v>3418.5</v>
      </c>
      <c r="AN80" s="789" t="e">
        <f t="shared" ca="1" si="1"/>
        <v>#NAME?</v>
      </c>
      <c r="AW80" s="955" t="s">
        <v>1812</v>
      </c>
      <c r="AY80" s="955"/>
    </row>
    <row r="81" spans="1:51" ht="16" thickBot="1">
      <c r="A81" s="558" t="s">
        <v>3273</v>
      </c>
      <c r="B81" s="558">
        <v>15</v>
      </c>
      <c r="C81" s="942" t="s">
        <v>1646</v>
      </c>
      <c r="D81" s="943" t="s">
        <v>1813</v>
      </c>
      <c r="E81" s="944" t="s">
        <v>1775</v>
      </c>
      <c r="F81" s="893">
        <v>40774</v>
      </c>
      <c r="G81" s="954">
        <v>1</v>
      </c>
      <c r="H81" s="954"/>
      <c r="I81" s="943"/>
      <c r="J81" s="954"/>
      <c r="K81" s="954">
        <v>1</v>
      </c>
      <c r="L81" s="954">
        <v>156</v>
      </c>
      <c r="M81" s="954">
        <v>72</v>
      </c>
      <c r="N81" s="954">
        <v>205</v>
      </c>
      <c r="O81" s="922">
        <v>546</v>
      </c>
      <c r="P81" s="954"/>
      <c r="Q81" s="943">
        <v>1</v>
      </c>
      <c r="R81" s="954"/>
      <c r="S81" s="943">
        <v>1</v>
      </c>
      <c r="T81" s="954"/>
      <c r="U81" s="943">
        <v>1</v>
      </c>
      <c r="V81" s="954"/>
      <c r="W81" s="954">
        <v>1</v>
      </c>
      <c r="X81" s="954"/>
      <c r="Y81" s="945">
        <v>1</v>
      </c>
      <c r="Z81" s="945">
        <v>1</v>
      </c>
      <c r="AA81" s="945"/>
      <c r="AB81" s="945">
        <v>1</v>
      </c>
      <c r="AC81" s="945" t="s">
        <v>32</v>
      </c>
      <c r="AD81" s="558" t="s">
        <v>3412</v>
      </c>
      <c r="AE81" s="946">
        <v>1</v>
      </c>
      <c r="AF81" s="943">
        <v>1</v>
      </c>
      <c r="AG81" s="943"/>
      <c r="AH81" s="943">
        <v>1</v>
      </c>
      <c r="AI81" s="947" t="s">
        <v>32</v>
      </c>
      <c r="AM81" s="711">
        <v>20458</v>
      </c>
      <c r="AN81" s="789" t="e">
        <f t="shared" ca="1" si="1"/>
        <v>#NAME?</v>
      </c>
      <c r="AW81" s="955" t="s">
        <v>1814</v>
      </c>
      <c r="AY81" s="955"/>
    </row>
    <row r="82" spans="1:51" ht="16" thickBot="1">
      <c r="A82" s="558" t="s">
        <v>3273</v>
      </c>
      <c r="B82" s="558">
        <v>15</v>
      </c>
      <c r="C82" s="942" t="s">
        <v>1646</v>
      </c>
      <c r="D82" s="943" t="s">
        <v>1815</v>
      </c>
      <c r="E82" s="944" t="s">
        <v>1775</v>
      </c>
      <c r="F82" s="893">
        <v>40774</v>
      </c>
      <c r="G82" s="954"/>
      <c r="H82" s="954">
        <v>1</v>
      </c>
      <c r="I82" s="943"/>
      <c r="J82" s="954"/>
      <c r="K82" s="954">
        <v>1</v>
      </c>
      <c r="L82" s="954">
        <v>170</v>
      </c>
      <c r="M82" s="954">
        <v>72</v>
      </c>
      <c r="N82" s="954">
        <v>228</v>
      </c>
      <c r="O82" s="922">
        <v>805</v>
      </c>
      <c r="P82" s="954"/>
      <c r="Q82" s="943">
        <v>1</v>
      </c>
      <c r="R82" s="954"/>
      <c r="S82" s="943">
        <v>1</v>
      </c>
      <c r="T82" s="954"/>
      <c r="U82" s="943">
        <v>1</v>
      </c>
      <c r="V82" s="954"/>
      <c r="W82" s="954"/>
      <c r="X82" s="954">
        <v>1</v>
      </c>
      <c r="Y82" s="945">
        <v>1</v>
      </c>
      <c r="Z82" s="945">
        <v>1</v>
      </c>
      <c r="AA82" s="945"/>
      <c r="AB82" s="945">
        <v>1</v>
      </c>
      <c r="AC82" s="945" t="s">
        <v>32</v>
      </c>
      <c r="AD82" s="558" t="s">
        <v>3412</v>
      </c>
      <c r="AE82" s="946">
        <v>1</v>
      </c>
      <c r="AF82" s="943">
        <v>1</v>
      </c>
      <c r="AG82" s="943"/>
      <c r="AH82" s="943">
        <v>1</v>
      </c>
      <c r="AI82" s="947" t="s">
        <v>32</v>
      </c>
      <c r="AM82" s="711">
        <v>24480</v>
      </c>
      <c r="AN82" s="789" t="e">
        <f t="shared" ca="1" si="1"/>
        <v>#NAME?</v>
      </c>
      <c r="AW82" s="955" t="s">
        <v>1816</v>
      </c>
      <c r="AY82" s="955"/>
    </row>
    <row r="83" spans="1:51" ht="16" thickBot="1">
      <c r="A83" s="558" t="s">
        <v>3273</v>
      </c>
      <c r="B83" s="558">
        <v>15</v>
      </c>
      <c r="C83" s="942" t="s">
        <v>1646</v>
      </c>
      <c r="D83" s="943" t="s">
        <v>1817</v>
      </c>
      <c r="E83" s="944" t="s">
        <v>1775</v>
      </c>
      <c r="F83" s="893">
        <v>40774</v>
      </c>
      <c r="G83" s="954">
        <v>1</v>
      </c>
      <c r="H83" s="954"/>
      <c r="I83" s="943"/>
      <c r="J83" s="954"/>
      <c r="K83" s="954">
        <v>1</v>
      </c>
      <c r="L83" s="954">
        <v>171</v>
      </c>
      <c r="M83" s="954">
        <v>76</v>
      </c>
      <c r="N83" s="954">
        <v>216</v>
      </c>
      <c r="O83" s="922">
        <v>718</v>
      </c>
      <c r="P83" s="954"/>
      <c r="Q83" s="943">
        <v>1</v>
      </c>
      <c r="R83" s="954"/>
      <c r="S83" s="943">
        <v>1</v>
      </c>
      <c r="T83" s="954"/>
      <c r="U83" s="943">
        <v>1</v>
      </c>
      <c r="V83" s="954"/>
      <c r="W83" s="954"/>
      <c r="X83" s="954">
        <v>1</v>
      </c>
      <c r="Y83" s="945">
        <v>1</v>
      </c>
      <c r="Z83" s="945">
        <v>1</v>
      </c>
      <c r="AA83" s="945"/>
      <c r="AB83" s="945">
        <v>1</v>
      </c>
      <c r="AC83" s="945" t="s">
        <v>32</v>
      </c>
      <c r="AD83" s="558" t="s">
        <v>3412</v>
      </c>
      <c r="AE83" s="946">
        <v>1</v>
      </c>
      <c r="AF83" s="943">
        <v>1</v>
      </c>
      <c r="AG83" s="943"/>
      <c r="AH83" s="943">
        <v>1</v>
      </c>
      <c r="AI83" s="947" t="s">
        <v>32</v>
      </c>
      <c r="AM83" s="710">
        <v>3968</v>
      </c>
      <c r="AN83" s="789" t="e">
        <f t="shared" ca="1" si="1"/>
        <v>#NAME?</v>
      </c>
      <c r="AW83" s="955" t="s">
        <v>1818</v>
      </c>
      <c r="AY83" s="955"/>
    </row>
    <row r="84" spans="1:51" ht="16" thickBot="1">
      <c r="A84" s="558" t="s">
        <v>3273</v>
      </c>
      <c r="B84" s="558">
        <v>15</v>
      </c>
      <c r="C84" s="942" t="s">
        <v>1646</v>
      </c>
      <c r="D84" s="943" t="s">
        <v>1819</v>
      </c>
      <c r="E84" s="944" t="s">
        <v>1775</v>
      </c>
      <c r="F84" s="893">
        <v>40774</v>
      </c>
      <c r="G84" s="954">
        <v>1</v>
      </c>
      <c r="H84" s="954"/>
      <c r="I84" s="943"/>
      <c r="J84" s="954"/>
      <c r="K84" s="954">
        <v>1</v>
      </c>
      <c r="L84" s="954">
        <v>171</v>
      </c>
      <c r="M84" s="954">
        <v>71</v>
      </c>
      <c r="N84" s="954">
        <v>225</v>
      </c>
      <c r="O84" s="922">
        <v>709</v>
      </c>
      <c r="P84" s="954"/>
      <c r="Q84" s="943">
        <v>1</v>
      </c>
      <c r="R84" s="954"/>
      <c r="S84" s="943">
        <v>1</v>
      </c>
      <c r="T84" s="954"/>
      <c r="U84" s="943">
        <v>1</v>
      </c>
      <c r="V84" s="954"/>
      <c r="W84" s="954"/>
      <c r="X84" s="954">
        <v>1</v>
      </c>
      <c r="Y84" s="945">
        <v>1</v>
      </c>
      <c r="Z84" s="945">
        <v>1</v>
      </c>
      <c r="AA84" s="945"/>
      <c r="AB84" s="945">
        <v>1</v>
      </c>
      <c r="AC84" s="945" t="s">
        <v>32</v>
      </c>
      <c r="AD84" s="558" t="s">
        <v>3412</v>
      </c>
      <c r="AE84" s="946">
        <v>1</v>
      </c>
      <c r="AF84" s="943"/>
      <c r="AG84" s="943">
        <v>1</v>
      </c>
      <c r="AH84" s="943">
        <v>1</v>
      </c>
      <c r="AI84" s="947" t="s">
        <v>32</v>
      </c>
      <c r="AM84" s="710">
        <v>1378</v>
      </c>
      <c r="AN84" s="789" t="e">
        <f t="shared" ca="1" si="1"/>
        <v>#NAME?</v>
      </c>
      <c r="AW84" s="955" t="s">
        <v>1820</v>
      </c>
      <c r="AY84" s="955"/>
    </row>
    <row r="85" spans="1:51" ht="16" thickBot="1">
      <c r="A85" s="558" t="s">
        <v>3273</v>
      </c>
      <c r="B85" s="558">
        <v>15</v>
      </c>
      <c r="C85" s="942" t="s">
        <v>1646</v>
      </c>
      <c r="D85" s="943" t="s">
        <v>1821</v>
      </c>
      <c r="E85" s="944" t="s">
        <v>1775</v>
      </c>
      <c r="F85" s="893">
        <v>40774</v>
      </c>
      <c r="G85" s="954">
        <v>1</v>
      </c>
      <c r="H85" s="954"/>
      <c r="I85" s="943"/>
      <c r="J85" s="954"/>
      <c r="K85" s="954">
        <v>1</v>
      </c>
      <c r="L85" s="954">
        <v>171</v>
      </c>
      <c r="M85" s="954">
        <v>75</v>
      </c>
      <c r="N85" s="954">
        <v>221</v>
      </c>
      <c r="O85" s="956">
        <v>832</v>
      </c>
      <c r="P85" s="954"/>
      <c r="Q85" s="943">
        <v>1</v>
      </c>
      <c r="R85" s="954"/>
      <c r="S85" s="943">
        <v>1</v>
      </c>
      <c r="T85" s="954"/>
      <c r="U85" s="943">
        <v>1</v>
      </c>
      <c r="V85" s="954"/>
      <c r="W85" s="954"/>
      <c r="X85" s="954">
        <v>1</v>
      </c>
      <c r="Y85" s="945">
        <v>1</v>
      </c>
      <c r="Z85" s="945">
        <v>1</v>
      </c>
      <c r="AA85" s="945"/>
      <c r="AB85" s="945">
        <v>1</v>
      </c>
      <c r="AC85" s="945" t="s">
        <v>32</v>
      </c>
      <c r="AD85" s="558" t="s">
        <v>3412</v>
      </c>
      <c r="AE85" s="946">
        <v>1</v>
      </c>
      <c r="AF85" s="943">
        <v>1</v>
      </c>
      <c r="AG85" s="943"/>
      <c r="AH85" s="943">
        <v>1</v>
      </c>
      <c r="AI85" s="947" t="s">
        <v>32</v>
      </c>
      <c r="AM85" s="710">
        <v>1791</v>
      </c>
      <c r="AN85" s="789" t="e">
        <f t="shared" ca="1" si="1"/>
        <v>#NAME?</v>
      </c>
      <c r="AW85" s="955" t="s">
        <v>1822</v>
      </c>
      <c r="AY85" s="955"/>
    </row>
    <row r="86" spans="1:51" ht="16" thickBot="1">
      <c r="A86" s="558" t="s">
        <v>3273</v>
      </c>
      <c r="B86" s="558">
        <v>15</v>
      </c>
      <c r="C86" s="942" t="s">
        <v>1646</v>
      </c>
      <c r="D86" s="943" t="s">
        <v>1823</v>
      </c>
      <c r="E86" s="944" t="s">
        <v>1775</v>
      </c>
      <c r="F86" s="893">
        <v>40774</v>
      </c>
      <c r="G86" s="954">
        <v>1</v>
      </c>
      <c r="H86" s="954"/>
      <c r="I86" s="943"/>
      <c r="J86" s="954"/>
      <c r="K86" s="954">
        <v>1</v>
      </c>
      <c r="L86" s="954">
        <v>168</v>
      </c>
      <c r="M86" s="954">
        <v>72</v>
      </c>
      <c r="N86" s="954">
        <v>230</v>
      </c>
      <c r="O86" s="956">
        <v>705</v>
      </c>
      <c r="P86" s="954"/>
      <c r="Q86" s="943">
        <v>1</v>
      </c>
      <c r="R86" s="954"/>
      <c r="S86" s="943">
        <v>1</v>
      </c>
      <c r="T86" s="954"/>
      <c r="U86" s="943">
        <v>1</v>
      </c>
      <c r="V86" s="954"/>
      <c r="W86" s="954"/>
      <c r="X86" s="954">
        <v>1</v>
      </c>
      <c r="Y86" s="945">
        <v>1</v>
      </c>
      <c r="Z86" s="945">
        <v>1</v>
      </c>
      <c r="AA86" s="945"/>
      <c r="AB86" s="945">
        <v>1</v>
      </c>
      <c r="AC86" s="945" t="s">
        <v>32</v>
      </c>
      <c r="AD86" s="558" t="s">
        <v>3412</v>
      </c>
      <c r="AE86" s="946">
        <v>1</v>
      </c>
      <c r="AF86" s="943">
        <v>1</v>
      </c>
      <c r="AG86" s="943"/>
      <c r="AH86" s="943">
        <v>1</v>
      </c>
      <c r="AI86" s="947" t="s">
        <v>32</v>
      </c>
      <c r="AM86" s="123">
        <v>71</v>
      </c>
      <c r="AN86" s="789" t="e">
        <f t="shared" ca="1" si="1"/>
        <v>#NAME?</v>
      </c>
      <c r="AW86" s="955" t="s">
        <v>1824</v>
      </c>
      <c r="AY86" s="955"/>
    </row>
    <row r="87" spans="1:51" ht="16" thickBot="1">
      <c r="A87" s="558" t="s">
        <v>3273</v>
      </c>
      <c r="B87" s="558">
        <v>15</v>
      </c>
      <c r="C87" s="942" t="s">
        <v>1646</v>
      </c>
      <c r="D87" s="943" t="s">
        <v>1825</v>
      </c>
      <c r="E87" s="944" t="s">
        <v>1775</v>
      </c>
      <c r="F87" s="893">
        <v>40774</v>
      </c>
      <c r="G87" s="954">
        <v>1</v>
      </c>
      <c r="H87" s="954"/>
      <c r="I87" s="943"/>
      <c r="J87" s="954"/>
      <c r="K87" s="954">
        <v>1</v>
      </c>
      <c r="L87" s="954">
        <v>172</v>
      </c>
      <c r="M87" s="954">
        <v>73</v>
      </c>
      <c r="N87" s="954">
        <v>220</v>
      </c>
      <c r="O87" s="956">
        <v>687</v>
      </c>
      <c r="P87" s="954"/>
      <c r="Q87" s="943">
        <v>1</v>
      </c>
      <c r="R87" s="954"/>
      <c r="S87" s="943">
        <v>1</v>
      </c>
      <c r="T87" s="954"/>
      <c r="U87" s="943">
        <v>1</v>
      </c>
      <c r="V87" s="954"/>
      <c r="W87" s="954"/>
      <c r="X87" s="954">
        <v>1</v>
      </c>
      <c r="Y87" s="945">
        <v>1</v>
      </c>
      <c r="Z87" s="945">
        <v>1</v>
      </c>
      <c r="AA87" s="945"/>
      <c r="AB87" s="945">
        <v>1</v>
      </c>
      <c r="AC87" s="945" t="s">
        <v>32</v>
      </c>
      <c r="AD87" s="558" t="s">
        <v>3412</v>
      </c>
      <c r="AE87" s="946">
        <v>1</v>
      </c>
      <c r="AF87" s="943">
        <v>1</v>
      </c>
      <c r="AG87" s="943"/>
      <c r="AH87" s="943">
        <v>1</v>
      </c>
      <c r="AI87" s="947" t="s">
        <v>32</v>
      </c>
      <c r="AM87" s="123">
        <v>84</v>
      </c>
      <c r="AN87" s="789" t="e">
        <f t="shared" ca="1" si="1"/>
        <v>#NAME?</v>
      </c>
      <c r="AW87" s="955" t="s">
        <v>1826</v>
      </c>
      <c r="AY87" s="955"/>
    </row>
    <row r="88" spans="1:51" ht="16" thickBot="1">
      <c r="A88" s="558" t="s">
        <v>3273</v>
      </c>
      <c r="B88" s="558">
        <v>15</v>
      </c>
      <c r="C88" s="942" t="s">
        <v>1646</v>
      </c>
      <c r="D88" s="943" t="s">
        <v>1827</v>
      </c>
      <c r="E88" s="944" t="s">
        <v>1775</v>
      </c>
      <c r="F88" s="893">
        <v>40774</v>
      </c>
      <c r="G88" s="954">
        <v>1</v>
      </c>
      <c r="H88" s="954"/>
      <c r="I88" s="943"/>
      <c r="J88" s="954"/>
      <c r="K88" s="954">
        <v>1</v>
      </c>
      <c r="L88" s="954">
        <v>171</v>
      </c>
      <c r="M88" s="954">
        <v>71</v>
      </c>
      <c r="N88" s="954">
        <v>220</v>
      </c>
      <c r="O88" s="956">
        <v>637</v>
      </c>
      <c r="P88" s="954"/>
      <c r="Q88" s="943">
        <v>1</v>
      </c>
      <c r="R88" s="954"/>
      <c r="S88" s="943">
        <v>1</v>
      </c>
      <c r="T88" s="954"/>
      <c r="U88" s="943">
        <v>1</v>
      </c>
      <c r="V88" s="954"/>
      <c r="W88" s="954"/>
      <c r="X88" s="954">
        <v>1</v>
      </c>
      <c r="Y88" s="945">
        <v>1</v>
      </c>
      <c r="Z88" s="945">
        <v>1</v>
      </c>
      <c r="AA88" s="945"/>
      <c r="AB88" s="945">
        <v>1</v>
      </c>
      <c r="AC88" s="945" t="s">
        <v>32</v>
      </c>
      <c r="AD88" s="558" t="s">
        <v>3412</v>
      </c>
      <c r="AE88" s="946">
        <v>1</v>
      </c>
      <c r="AF88" s="943">
        <v>1</v>
      </c>
      <c r="AG88" s="943"/>
      <c r="AH88" s="943">
        <v>1</v>
      </c>
      <c r="AI88" s="947" t="s">
        <v>32</v>
      </c>
      <c r="AM88" s="710">
        <v>9406.5</v>
      </c>
      <c r="AN88" s="789" t="e">
        <f t="shared" ca="1" si="1"/>
        <v>#NAME?</v>
      </c>
      <c r="AW88" s="955" t="s">
        <v>1828</v>
      </c>
      <c r="AY88" s="955"/>
    </row>
    <row r="89" spans="1:51" ht="16" thickBot="1">
      <c r="A89" s="558" t="s">
        <v>3273</v>
      </c>
      <c r="B89" s="558">
        <v>15</v>
      </c>
      <c r="C89" s="942" t="s">
        <v>1646</v>
      </c>
      <c r="D89" s="943" t="s">
        <v>1829</v>
      </c>
      <c r="E89" s="944" t="s">
        <v>1775</v>
      </c>
      <c r="F89" s="893">
        <v>40774</v>
      </c>
      <c r="G89" s="954">
        <v>1</v>
      </c>
      <c r="H89" s="954"/>
      <c r="I89" s="943"/>
      <c r="J89" s="954"/>
      <c r="K89" s="954">
        <v>1</v>
      </c>
      <c r="L89" s="954">
        <v>172</v>
      </c>
      <c r="M89" s="954">
        <v>72</v>
      </c>
      <c r="N89" s="954">
        <v>228</v>
      </c>
      <c r="O89" s="956">
        <v>746</v>
      </c>
      <c r="P89" s="954"/>
      <c r="Q89" s="943">
        <v>1</v>
      </c>
      <c r="R89" s="954"/>
      <c r="S89" s="943">
        <v>1</v>
      </c>
      <c r="T89" s="954"/>
      <c r="U89" s="943">
        <v>1</v>
      </c>
      <c r="V89" s="954"/>
      <c r="W89" s="954"/>
      <c r="X89" s="954">
        <v>1</v>
      </c>
      <c r="Y89" s="945">
        <v>1</v>
      </c>
      <c r="Z89" s="945">
        <v>1</v>
      </c>
      <c r="AA89" s="945"/>
      <c r="AB89" s="945">
        <v>1</v>
      </c>
      <c r="AC89" s="945" t="s">
        <v>32</v>
      </c>
      <c r="AD89" s="558" t="s">
        <v>3412</v>
      </c>
      <c r="AE89" s="946">
        <v>1</v>
      </c>
      <c r="AF89" s="943">
        <v>1</v>
      </c>
      <c r="AG89" s="943"/>
      <c r="AH89" s="943">
        <v>1</v>
      </c>
      <c r="AI89" s="947" t="s">
        <v>32</v>
      </c>
      <c r="AM89" s="710">
        <v>2358</v>
      </c>
      <c r="AN89" s="789" t="e">
        <f t="shared" ca="1" si="1"/>
        <v>#NAME?</v>
      </c>
      <c r="AW89" s="955" t="s">
        <v>1830</v>
      </c>
      <c r="AY89" s="955"/>
    </row>
    <row r="90" spans="1:51" ht="16" thickBot="1">
      <c r="A90" s="558" t="s">
        <v>3273</v>
      </c>
      <c r="B90" s="558">
        <v>15</v>
      </c>
      <c r="C90" s="942" t="s">
        <v>1646</v>
      </c>
      <c r="D90" s="943" t="s">
        <v>1831</v>
      </c>
      <c r="E90" s="944" t="s">
        <v>1832</v>
      </c>
      <c r="F90" s="893">
        <v>40775</v>
      </c>
      <c r="G90" s="954"/>
      <c r="H90" s="954">
        <v>1</v>
      </c>
      <c r="I90" s="943"/>
      <c r="J90" s="954"/>
      <c r="K90" s="954">
        <v>1</v>
      </c>
      <c r="L90" s="954">
        <v>172</v>
      </c>
      <c r="M90" s="954">
        <v>74</v>
      </c>
      <c r="N90" s="954">
        <v>225</v>
      </c>
      <c r="O90" s="956">
        <v>599</v>
      </c>
      <c r="P90" s="954"/>
      <c r="Q90" s="943">
        <v>1</v>
      </c>
      <c r="R90" s="954"/>
      <c r="S90" s="943">
        <v>1</v>
      </c>
      <c r="T90" s="954"/>
      <c r="U90" s="943">
        <v>1</v>
      </c>
      <c r="V90" s="954"/>
      <c r="W90" s="954">
        <v>1</v>
      </c>
      <c r="X90" s="954"/>
      <c r="Y90" s="945">
        <v>1</v>
      </c>
      <c r="Z90" s="945">
        <v>1</v>
      </c>
      <c r="AA90" s="945"/>
      <c r="AB90" s="945">
        <v>1</v>
      </c>
      <c r="AC90" s="945" t="s">
        <v>32</v>
      </c>
      <c r="AD90" s="558" t="s">
        <v>3412</v>
      </c>
      <c r="AE90" s="946">
        <v>1</v>
      </c>
      <c r="AF90" s="943">
        <v>1</v>
      </c>
      <c r="AG90" s="943"/>
      <c r="AH90" s="943">
        <v>1</v>
      </c>
      <c r="AI90" s="947" t="s">
        <v>32</v>
      </c>
      <c r="AM90" s="710">
        <v>6578</v>
      </c>
      <c r="AN90" s="789" t="e">
        <f t="shared" ca="1" si="1"/>
        <v>#NAME?</v>
      </c>
      <c r="AW90" s="955" t="s">
        <v>1833</v>
      </c>
      <c r="AY90" s="955"/>
    </row>
    <row r="91" spans="1:51" ht="16" thickBot="1">
      <c r="A91" s="558" t="s">
        <v>3273</v>
      </c>
      <c r="B91" s="558">
        <v>15</v>
      </c>
      <c r="C91" s="942" t="s">
        <v>1646</v>
      </c>
      <c r="D91" s="943" t="s">
        <v>1834</v>
      </c>
      <c r="E91" s="944" t="s">
        <v>1832</v>
      </c>
      <c r="F91" s="893">
        <v>40775</v>
      </c>
      <c r="G91" s="954">
        <v>1</v>
      </c>
      <c r="H91" s="954"/>
      <c r="I91" s="943"/>
      <c r="J91" s="954"/>
      <c r="K91" s="954">
        <v>1</v>
      </c>
      <c r="L91" s="954">
        <v>158</v>
      </c>
      <c r="M91" s="954">
        <v>70</v>
      </c>
      <c r="N91" s="954">
        <v>205</v>
      </c>
      <c r="O91" s="956">
        <v>415</v>
      </c>
      <c r="P91" s="954"/>
      <c r="Q91" s="943">
        <v>1</v>
      </c>
      <c r="R91" s="954"/>
      <c r="S91" s="943">
        <v>1</v>
      </c>
      <c r="T91" s="954"/>
      <c r="U91" s="943">
        <v>1</v>
      </c>
      <c r="V91" s="954"/>
      <c r="W91" s="954">
        <v>1</v>
      </c>
      <c r="X91" s="954"/>
      <c r="Y91" s="945">
        <v>1</v>
      </c>
      <c r="Z91" s="945">
        <v>1</v>
      </c>
      <c r="AA91" s="945"/>
      <c r="AB91" s="945">
        <v>1</v>
      </c>
      <c r="AC91" s="945" t="s">
        <v>32</v>
      </c>
      <c r="AD91" s="558" t="s">
        <v>3412</v>
      </c>
      <c r="AE91" s="946">
        <v>1</v>
      </c>
      <c r="AF91" s="943">
        <v>1</v>
      </c>
      <c r="AG91" s="943"/>
      <c r="AH91" s="943">
        <v>1</v>
      </c>
      <c r="AI91" s="947" t="s">
        <v>32</v>
      </c>
      <c r="AM91" s="123">
        <v>61</v>
      </c>
      <c r="AN91" s="789" t="e">
        <f t="shared" ca="1" si="1"/>
        <v>#NAME?</v>
      </c>
      <c r="AW91" s="955" t="s">
        <v>1835</v>
      </c>
      <c r="AY91" s="955"/>
    </row>
    <row r="92" spans="1:51" ht="16" thickBot="1">
      <c r="A92" s="558" t="s">
        <v>3273</v>
      </c>
      <c r="B92" s="558">
        <v>15</v>
      </c>
      <c r="C92" s="942" t="s">
        <v>1646</v>
      </c>
      <c r="D92" s="943" t="s">
        <v>1836</v>
      </c>
      <c r="E92" s="944" t="s">
        <v>1832</v>
      </c>
      <c r="F92" s="893">
        <v>40775</v>
      </c>
      <c r="G92" s="954">
        <v>1</v>
      </c>
      <c r="H92" s="954"/>
      <c r="I92" s="943"/>
      <c r="J92" s="954">
        <v>1</v>
      </c>
      <c r="K92" s="954"/>
      <c r="L92" s="954">
        <v>148</v>
      </c>
      <c r="M92" s="954">
        <v>70</v>
      </c>
      <c r="N92" s="954">
        <v>195</v>
      </c>
      <c r="O92" s="956">
        <v>333</v>
      </c>
      <c r="P92" s="954"/>
      <c r="Q92" s="943">
        <v>1</v>
      </c>
      <c r="R92" s="954"/>
      <c r="S92" s="943">
        <v>1</v>
      </c>
      <c r="T92" s="954"/>
      <c r="U92" s="943">
        <v>1</v>
      </c>
      <c r="V92" s="954"/>
      <c r="W92" s="954">
        <v>1</v>
      </c>
      <c r="X92" s="954"/>
      <c r="Y92" s="945">
        <v>1</v>
      </c>
      <c r="Z92" s="945">
        <v>1</v>
      </c>
      <c r="AA92" s="945"/>
      <c r="AB92" s="945">
        <v>1</v>
      </c>
      <c r="AC92" s="945" t="s">
        <v>32</v>
      </c>
      <c r="AD92" s="558" t="s">
        <v>3412</v>
      </c>
      <c r="AE92" s="946">
        <v>1</v>
      </c>
      <c r="AF92" s="943">
        <v>1</v>
      </c>
      <c r="AG92" s="943"/>
      <c r="AH92" s="943">
        <v>1</v>
      </c>
      <c r="AI92" s="947" t="s">
        <v>32</v>
      </c>
      <c r="AM92" s="123">
        <v>117.5</v>
      </c>
      <c r="AN92" s="789" t="e">
        <f t="shared" ca="1" si="1"/>
        <v>#NAME?</v>
      </c>
      <c r="AW92" s="955" t="s">
        <v>1837</v>
      </c>
      <c r="AY92" s="955"/>
    </row>
    <row r="93" spans="1:51" ht="16" thickBot="1">
      <c r="A93" s="558" t="s">
        <v>3273</v>
      </c>
      <c r="B93" s="558">
        <v>15</v>
      </c>
      <c r="C93" s="942" t="s">
        <v>1646</v>
      </c>
      <c r="D93" s="943" t="s">
        <v>1838</v>
      </c>
      <c r="E93" s="944" t="s">
        <v>1832</v>
      </c>
      <c r="F93" s="893">
        <v>40775</v>
      </c>
      <c r="G93" s="954"/>
      <c r="H93" s="954">
        <v>1</v>
      </c>
      <c r="I93" s="943"/>
      <c r="J93" s="954"/>
      <c r="K93" s="954">
        <v>1</v>
      </c>
      <c r="L93" s="954">
        <v>162</v>
      </c>
      <c r="M93" s="954">
        <v>72</v>
      </c>
      <c r="N93" s="954">
        <v>212</v>
      </c>
      <c r="O93" s="956">
        <v>557</v>
      </c>
      <c r="P93" s="954"/>
      <c r="Q93" s="943">
        <v>1</v>
      </c>
      <c r="R93" s="954"/>
      <c r="S93" s="943">
        <v>1</v>
      </c>
      <c r="T93" s="954"/>
      <c r="U93" s="943">
        <v>1</v>
      </c>
      <c r="V93" s="954"/>
      <c r="W93" s="954">
        <v>1</v>
      </c>
      <c r="X93" s="954"/>
      <c r="Y93" s="945">
        <v>1</v>
      </c>
      <c r="Z93" s="945">
        <v>1</v>
      </c>
      <c r="AA93" s="945"/>
      <c r="AB93" s="945">
        <v>1</v>
      </c>
      <c r="AC93" s="945" t="s">
        <v>32</v>
      </c>
      <c r="AD93" s="558" t="s">
        <v>3412</v>
      </c>
      <c r="AE93" s="946">
        <v>1</v>
      </c>
      <c r="AF93" s="943">
        <v>1</v>
      </c>
      <c r="AG93" s="943"/>
      <c r="AH93" s="943">
        <v>1</v>
      </c>
      <c r="AI93" s="947" t="s">
        <v>32</v>
      </c>
      <c r="AM93" s="123">
        <v>161.5</v>
      </c>
      <c r="AN93" s="789" t="e">
        <f t="shared" ca="1" si="1"/>
        <v>#NAME?</v>
      </c>
      <c r="AW93" s="955" t="s">
        <v>1839</v>
      </c>
      <c r="AY93" s="955"/>
    </row>
    <row r="94" spans="1:51" ht="16" thickBot="1">
      <c r="A94" s="558" t="s">
        <v>3273</v>
      </c>
      <c r="B94" s="558">
        <v>15</v>
      </c>
      <c r="C94" s="942" t="s">
        <v>1646</v>
      </c>
      <c r="D94" s="943" t="s">
        <v>1840</v>
      </c>
      <c r="E94" s="944" t="s">
        <v>1832</v>
      </c>
      <c r="F94" s="893">
        <v>40775</v>
      </c>
      <c r="G94" s="954">
        <v>1</v>
      </c>
      <c r="H94" s="954"/>
      <c r="I94" s="943"/>
      <c r="J94" s="954"/>
      <c r="K94" s="954">
        <v>1</v>
      </c>
      <c r="L94" s="954">
        <v>172</v>
      </c>
      <c r="M94" s="954">
        <v>71</v>
      </c>
      <c r="N94" s="954">
        <v>215</v>
      </c>
      <c r="O94" s="956">
        <v>614</v>
      </c>
      <c r="P94" s="954"/>
      <c r="Q94" s="943">
        <v>1</v>
      </c>
      <c r="R94" s="954"/>
      <c r="S94" s="943">
        <v>1</v>
      </c>
      <c r="T94" s="954"/>
      <c r="U94" s="943">
        <v>1</v>
      </c>
      <c r="V94" s="954"/>
      <c r="W94" s="954"/>
      <c r="X94" s="954">
        <v>1</v>
      </c>
      <c r="Y94" s="945">
        <v>1</v>
      </c>
      <c r="Z94" s="945">
        <v>1</v>
      </c>
      <c r="AA94" s="945"/>
      <c r="AB94" s="945">
        <v>1</v>
      </c>
      <c r="AC94" s="945" t="s">
        <v>32</v>
      </c>
      <c r="AD94" s="558" t="s">
        <v>3412</v>
      </c>
      <c r="AE94" s="946">
        <v>1</v>
      </c>
      <c r="AF94" s="943">
        <v>1</v>
      </c>
      <c r="AG94" s="943"/>
      <c r="AH94" s="943">
        <v>1</v>
      </c>
      <c r="AI94" s="947" t="s">
        <v>32</v>
      </c>
      <c r="AM94" s="711">
        <v>20250</v>
      </c>
      <c r="AN94" s="789" t="e">
        <f t="shared" ca="1" si="1"/>
        <v>#NAME?</v>
      </c>
      <c r="AW94" s="955" t="s">
        <v>1841</v>
      </c>
      <c r="AY94" s="955"/>
    </row>
    <row r="95" spans="1:51" ht="16" thickBot="1">
      <c r="A95" s="558" t="s">
        <v>3273</v>
      </c>
      <c r="B95" s="558">
        <v>15</v>
      </c>
      <c r="C95" s="942" t="s">
        <v>1646</v>
      </c>
      <c r="D95" s="943" t="s">
        <v>1842</v>
      </c>
      <c r="E95" s="944" t="s">
        <v>1832</v>
      </c>
      <c r="F95" s="893">
        <v>40775</v>
      </c>
      <c r="G95" s="954"/>
      <c r="H95" s="954">
        <v>1</v>
      </c>
      <c r="I95" s="943"/>
      <c r="J95" s="954">
        <v>1</v>
      </c>
      <c r="K95" s="954"/>
      <c r="L95" s="954">
        <v>141</v>
      </c>
      <c r="M95" s="954">
        <v>66</v>
      </c>
      <c r="N95" s="954">
        <v>192</v>
      </c>
      <c r="O95" s="956">
        <v>309</v>
      </c>
      <c r="P95" s="954"/>
      <c r="Q95" s="943">
        <v>1</v>
      </c>
      <c r="R95" s="954"/>
      <c r="S95" s="943">
        <v>1</v>
      </c>
      <c r="T95" s="954"/>
      <c r="U95" s="943">
        <v>1</v>
      </c>
      <c r="V95" s="954"/>
      <c r="W95" s="954">
        <v>1</v>
      </c>
      <c r="X95" s="954"/>
      <c r="Y95" s="945">
        <v>1</v>
      </c>
      <c r="Z95" s="945">
        <v>1</v>
      </c>
      <c r="AA95" s="945"/>
      <c r="AB95" s="945">
        <v>1</v>
      </c>
      <c r="AC95" s="945" t="s">
        <v>32</v>
      </c>
      <c r="AD95" s="558" t="s">
        <v>3412</v>
      </c>
      <c r="AE95" s="946">
        <v>1</v>
      </c>
      <c r="AF95" s="943">
        <v>1</v>
      </c>
      <c r="AG95" s="943"/>
      <c r="AH95" s="943">
        <v>1</v>
      </c>
      <c r="AI95" s="947" t="s">
        <v>32</v>
      </c>
      <c r="AM95" s="123">
        <v>61.5</v>
      </c>
      <c r="AN95" s="789" t="e">
        <f t="shared" ca="1" si="1"/>
        <v>#NAME?</v>
      </c>
      <c r="AW95" s="955" t="s">
        <v>1843</v>
      </c>
      <c r="AY95" s="955"/>
    </row>
    <row r="96" spans="1:51" ht="16" thickBot="1">
      <c r="A96" s="558" t="s">
        <v>3273</v>
      </c>
      <c r="B96" s="558">
        <v>15</v>
      </c>
      <c r="C96" s="942" t="s">
        <v>1646</v>
      </c>
      <c r="D96" s="943" t="s">
        <v>1844</v>
      </c>
      <c r="E96" s="944" t="s">
        <v>1832</v>
      </c>
      <c r="F96" s="893">
        <v>40775</v>
      </c>
      <c r="G96" s="954">
        <v>1</v>
      </c>
      <c r="H96" s="954"/>
      <c r="I96" s="943"/>
      <c r="J96" s="954">
        <v>1</v>
      </c>
      <c r="K96" s="954"/>
      <c r="L96" s="954">
        <v>175</v>
      </c>
      <c r="M96" s="954">
        <v>72</v>
      </c>
      <c r="N96" s="954">
        <v>220</v>
      </c>
      <c r="O96" s="956">
        <v>801</v>
      </c>
      <c r="P96" s="954"/>
      <c r="Q96" s="943">
        <v>1</v>
      </c>
      <c r="R96" s="954"/>
      <c r="S96" s="943">
        <v>1</v>
      </c>
      <c r="T96" s="954"/>
      <c r="U96" s="943">
        <v>1</v>
      </c>
      <c r="V96" s="954"/>
      <c r="W96" s="954">
        <v>1</v>
      </c>
      <c r="X96" s="954"/>
      <c r="Y96" s="945">
        <v>1</v>
      </c>
      <c r="Z96" s="945">
        <v>1</v>
      </c>
      <c r="AA96" s="945"/>
      <c r="AB96" s="945">
        <v>1</v>
      </c>
      <c r="AC96" s="945" t="s">
        <v>32</v>
      </c>
      <c r="AD96" s="558" t="s">
        <v>3412</v>
      </c>
      <c r="AE96" s="946">
        <v>1</v>
      </c>
      <c r="AF96" s="943">
        <v>1</v>
      </c>
      <c r="AG96" s="943"/>
      <c r="AH96" s="943">
        <v>1</v>
      </c>
      <c r="AI96" s="947" t="s">
        <v>32</v>
      </c>
      <c r="AM96" s="710">
        <v>2991</v>
      </c>
      <c r="AN96" s="789" t="e">
        <f t="shared" ca="1" si="1"/>
        <v>#NAME?</v>
      </c>
      <c r="AW96" s="955" t="s">
        <v>1845</v>
      </c>
      <c r="AY96" s="955"/>
    </row>
    <row r="97" spans="1:51" ht="16" thickBot="1">
      <c r="A97" s="558" t="s">
        <v>3273</v>
      </c>
      <c r="B97" s="558">
        <v>15</v>
      </c>
      <c r="C97" s="942" t="s">
        <v>1646</v>
      </c>
      <c r="D97" s="943" t="s">
        <v>1846</v>
      </c>
      <c r="E97" s="944" t="s">
        <v>1832</v>
      </c>
      <c r="F97" s="893">
        <v>40775</v>
      </c>
      <c r="G97" s="954"/>
      <c r="H97" s="954">
        <v>1</v>
      </c>
      <c r="I97" s="943"/>
      <c r="J97" s="954">
        <v>1</v>
      </c>
      <c r="K97" s="954"/>
      <c r="L97" s="954">
        <v>165</v>
      </c>
      <c r="M97" s="954">
        <v>72</v>
      </c>
      <c r="N97" s="954">
        <v>215</v>
      </c>
      <c r="O97" s="956">
        <v>524</v>
      </c>
      <c r="P97" s="954"/>
      <c r="Q97" s="943">
        <v>1</v>
      </c>
      <c r="R97" s="954"/>
      <c r="S97" s="943">
        <v>1</v>
      </c>
      <c r="T97" s="954"/>
      <c r="U97" s="943">
        <v>1</v>
      </c>
      <c r="V97" s="954"/>
      <c r="W97" s="954">
        <v>1</v>
      </c>
      <c r="X97" s="954"/>
      <c r="Y97" s="945">
        <v>1</v>
      </c>
      <c r="Z97" s="945">
        <v>1</v>
      </c>
      <c r="AA97" s="945"/>
      <c r="AB97" s="945">
        <v>1</v>
      </c>
      <c r="AC97" s="945" t="s">
        <v>32</v>
      </c>
      <c r="AD97" s="558" t="s">
        <v>3412</v>
      </c>
      <c r="AE97" s="946">
        <v>1</v>
      </c>
      <c r="AF97" s="943">
        <v>1</v>
      </c>
      <c r="AG97" s="943"/>
      <c r="AH97" s="943">
        <v>1</v>
      </c>
      <c r="AI97" s="947" t="s">
        <v>32</v>
      </c>
      <c r="AM97" s="123">
        <v>221.5</v>
      </c>
      <c r="AN97" s="789" t="e">
        <f t="shared" ca="1" si="1"/>
        <v>#NAME?</v>
      </c>
      <c r="AW97" s="955" t="s">
        <v>1847</v>
      </c>
      <c r="AY97" s="955"/>
    </row>
    <row r="98" spans="1:51" ht="16" thickBot="1">
      <c r="A98" s="558" t="s">
        <v>3273</v>
      </c>
      <c r="B98" s="558">
        <v>15</v>
      </c>
      <c r="C98" s="942" t="s">
        <v>1646</v>
      </c>
      <c r="D98" s="943" t="s">
        <v>1848</v>
      </c>
      <c r="E98" s="944" t="s">
        <v>1832</v>
      </c>
      <c r="F98" s="893">
        <v>40775</v>
      </c>
      <c r="G98" s="954"/>
      <c r="H98" s="954">
        <v>1</v>
      </c>
      <c r="I98" s="943"/>
      <c r="J98" s="954">
        <v>1</v>
      </c>
      <c r="K98" s="954"/>
      <c r="L98" s="954">
        <v>145</v>
      </c>
      <c r="M98" s="954">
        <v>69</v>
      </c>
      <c r="N98" s="954">
        <v>185</v>
      </c>
      <c r="O98" s="956">
        <v>288</v>
      </c>
      <c r="P98" s="954"/>
      <c r="Q98" s="943">
        <v>1</v>
      </c>
      <c r="R98" s="954"/>
      <c r="S98" s="943">
        <v>1</v>
      </c>
      <c r="T98" s="954"/>
      <c r="U98" s="943">
        <v>1</v>
      </c>
      <c r="V98" s="954"/>
      <c r="W98" s="954">
        <v>1</v>
      </c>
      <c r="X98" s="954"/>
      <c r="Y98" s="945">
        <v>1</v>
      </c>
      <c r="Z98" s="945">
        <v>1</v>
      </c>
      <c r="AA98" s="945"/>
      <c r="AB98" s="945">
        <v>1</v>
      </c>
      <c r="AC98" s="945" t="s">
        <v>32</v>
      </c>
      <c r="AD98" s="558" t="s">
        <v>3412</v>
      </c>
      <c r="AE98" s="946">
        <v>1</v>
      </c>
      <c r="AF98" s="943">
        <v>1</v>
      </c>
      <c r="AG98" s="943"/>
      <c r="AH98" s="943">
        <v>1</v>
      </c>
      <c r="AI98" s="947" t="s">
        <v>32</v>
      </c>
      <c r="AM98" s="123">
        <v>55</v>
      </c>
      <c r="AN98" s="789" t="e">
        <f t="shared" ca="1" si="1"/>
        <v>#NAME?</v>
      </c>
      <c r="AW98" s="955" t="s">
        <v>1849</v>
      </c>
      <c r="AY98" s="955"/>
    </row>
    <row r="99" spans="1:51" ht="16" thickBot="1">
      <c r="A99" s="558" t="s">
        <v>3273</v>
      </c>
      <c r="B99" s="558">
        <v>15</v>
      </c>
      <c r="C99" s="942" t="s">
        <v>1646</v>
      </c>
      <c r="D99" s="943" t="s">
        <v>1850</v>
      </c>
      <c r="E99" s="944" t="s">
        <v>1832</v>
      </c>
      <c r="F99" s="893">
        <v>40775</v>
      </c>
      <c r="G99" s="954"/>
      <c r="H99" s="954">
        <v>1</v>
      </c>
      <c r="I99" s="943"/>
      <c r="J99" s="954">
        <v>1</v>
      </c>
      <c r="K99" s="954"/>
      <c r="L99" s="954">
        <v>172</v>
      </c>
      <c r="M99" s="954">
        <v>72</v>
      </c>
      <c r="N99" s="954">
        <v>212</v>
      </c>
      <c r="O99" s="956">
        <v>579</v>
      </c>
      <c r="P99" s="954"/>
      <c r="Q99" s="943">
        <v>1</v>
      </c>
      <c r="R99" s="954"/>
      <c r="S99" s="943">
        <v>1</v>
      </c>
      <c r="T99" s="954"/>
      <c r="U99" s="943">
        <v>1</v>
      </c>
      <c r="V99" s="954"/>
      <c r="W99" s="954">
        <v>1</v>
      </c>
      <c r="X99" s="954"/>
      <c r="Y99" s="945">
        <v>1</v>
      </c>
      <c r="Z99" s="945">
        <v>1</v>
      </c>
      <c r="AA99" s="945"/>
      <c r="AB99" s="945">
        <v>1</v>
      </c>
      <c r="AC99" s="945" t="s">
        <v>32</v>
      </c>
      <c r="AD99" s="558" t="s">
        <v>3412</v>
      </c>
      <c r="AE99" s="946">
        <v>1</v>
      </c>
      <c r="AF99" s="943">
        <v>1</v>
      </c>
      <c r="AG99" s="943"/>
      <c r="AH99" s="943">
        <v>1</v>
      </c>
      <c r="AI99" s="947" t="s">
        <v>32</v>
      </c>
      <c r="AM99" s="123">
        <v>811</v>
      </c>
      <c r="AN99" s="789" t="e">
        <f t="shared" ca="1" si="1"/>
        <v>#NAME?</v>
      </c>
      <c r="AW99" s="955" t="s">
        <v>1851</v>
      </c>
      <c r="AY99" s="955"/>
    </row>
    <row r="100" spans="1:51" ht="16" thickBot="1">
      <c r="A100" s="558" t="s">
        <v>3273</v>
      </c>
      <c r="B100" s="558">
        <v>15</v>
      </c>
      <c r="C100" s="942" t="s">
        <v>1646</v>
      </c>
      <c r="D100" s="943" t="s">
        <v>1852</v>
      </c>
      <c r="E100" s="944" t="s">
        <v>1832</v>
      </c>
      <c r="F100" s="893">
        <v>40775</v>
      </c>
      <c r="G100" s="954"/>
      <c r="H100" s="954">
        <v>1</v>
      </c>
      <c r="I100" s="943"/>
      <c r="J100" s="954">
        <v>1</v>
      </c>
      <c r="K100" s="954"/>
      <c r="L100" s="954">
        <v>165</v>
      </c>
      <c r="M100" s="954">
        <v>71</v>
      </c>
      <c r="N100" s="954">
        <v>205</v>
      </c>
      <c r="O100" s="957">
        <v>595</v>
      </c>
      <c r="P100" s="954"/>
      <c r="Q100" s="943">
        <v>1</v>
      </c>
      <c r="R100" s="954"/>
      <c r="S100" s="943">
        <v>1</v>
      </c>
      <c r="T100" s="954"/>
      <c r="U100" s="943">
        <v>1</v>
      </c>
      <c r="V100" s="954"/>
      <c r="W100" s="954">
        <v>1</v>
      </c>
      <c r="X100" s="954"/>
      <c r="Y100" s="945">
        <v>1</v>
      </c>
      <c r="Z100" s="945">
        <v>1</v>
      </c>
      <c r="AA100" s="945"/>
      <c r="AB100" s="945">
        <v>1</v>
      </c>
      <c r="AC100" s="945" t="s">
        <v>32</v>
      </c>
      <c r="AD100" s="558" t="s">
        <v>3412</v>
      </c>
      <c r="AE100" s="946">
        <v>1</v>
      </c>
      <c r="AF100" s="943">
        <v>1</v>
      </c>
      <c r="AG100" s="943"/>
      <c r="AH100" s="943">
        <v>1</v>
      </c>
      <c r="AI100" s="947" t="s">
        <v>32</v>
      </c>
      <c r="AM100" s="715"/>
      <c r="AN100" s="790"/>
      <c r="AW100" s="955" t="s">
        <v>1853</v>
      </c>
      <c r="AY100" s="955"/>
    </row>
    <row r="101" spans="1:51" ht="16" thickBot="1">
      <c r="A101" s="558" t="s">
        <v>3273</v>
      </c>
      <c r="B101" s="558">
        <v>15</v>
      </c>
      <c r="C101" s="942" t="s">
        <v>1646</v>
      </c>
      <c r="D101" s="943" t="s">
        <v>1854</v>
      </c>
      <c r="E101" s="944" t="s">
        <v>1832</v>
      </c>
      <c r="F101" s="893">
        <v>40775</v>
      </c>
      <c r="G101" s="954"/>
      <c r="H101" s="954">
        <v>1</v>
      </c>
      <c r="I101" s="943"/>
      <c r="J101" s="954">
        <v>1</v>
      </c>
      <c r="K101" s="954"/>
      <c r="L101" s="954">
        <v>156</v>
      </c>
      <c r="M101" s="954">
        <v>71</v>
      </c>
      <c r="N101" s="954">
        <v>205</v>
      </c>
      <c r="O101" s="956">
        <v>493</v>
      </c>
      <c r="P101" s="954"/>
      <c r="Q101" s="943">
        <v>1</v>
      </c>
      <c r="R101" s="954"/>
      <c r="S101" s="943">
        <v>1</v>
      </c>
      <c r="T101" s="954"/>
      <c r="U101" s="943">
        <v>1</v>
      </c>
      <c r="V101" s="954"/>
      <c r="W101" s="954">
        <v>1</v>
      </c>
      <c r="X101" s="954"/>
      <c r="Y101" s="945">
        <v>1</v>
      </c>
      <c r="Z101" s="945">
        <v>1</v>
      </c>
      <c r="AA101" s="945"/>
      <c r="AB101" s="945">
        <v>1</v>
      </c>
      <c r="AC101" s="945" t="s">
        <v>32</v>
      </c>
      <c r="AD101" s="558" t="s">
        <v>3412</v>
      </c>
      <c r="AE101" s="946">
        <v>1</v>
      </c>
      <c r="AF101" s="943">
        <v>1</v>
      </c>
      <c r="AG101" s="943"/>
      <c r="AH101" s="943">
        <v>1</v>
      </c>
      <c r="AI101" s="947" t="s">
        <v>32</v>
      </c>
      <c r="AM101" s="710">
        <v>1148.5</v>
      </c>
      <c r="AN101" s="789"/>
      <c r="AW101" s="955" t="s">
        <v>1855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/>
  <dimension ref="A1:AY101"/>
  <sheetViews>
    <sheetView topLeftCell="AL1" workbookViewId="0">
      <selection activeCell="AP11" sqref="AP11"/>
    </sheetView>
  </sheetViews>
  <sheetFormatPr baseColWidth="10" defaultRowHeight="15" x14ac:dyDescent="0"/>
  <cols>
    <col min="1" max="16384" width="10.83203125" style="615"/>
  </cols>
  <sheetData>
    <row r="1" spans="1:51" s="651" customFormat="1" ht="16" thickBot="1">
      <c r="A1" s="651" t="s">
        <v>3272</v>
      </c>
      <c r="B1" s="659" t="s">
        <v>3321</v>
      </c>
      <c r="C1" s="659" t="s">
        <v>3274</v>
      </c>
      <c r="D1" s="659" t="s">
        <v>3393</v>
      </c>
      <c r="E1" s="651" t="s">
        <v>3241</v>
      </c>
      <c r="F1" s="651" t="s">
        <v>3322</v>
      </c>
      <c r="G1" s="651" t="s">
        <v>3242</v>
      </c>
      <c r="H1" s="651" t="s">
        <v>3243</v>
      </c>
      <c r="I1" s="651" t="s">
        <v>3327</v>
      </c>
      <c r="J1" s="651" t="s">
        <v>3244</v>
      </c>
      <c r="K1" s="651" t="s">
        <v>3245</v>
      </c>
      <c r="L1" s="651" t="s">
        <v>3246</v>
      </c>
      <c r="M1" s="651" t="s">
        <v>3328</v>
      </c>
      <c r="N1" s="651" t="s">
        <v>3329</v>
      </c>
      <c r="O1" s="658" t="s">
        <v>3247</v>
      </c>
      <c r="P1" s="651" t="s">
        <v>3248</v>
      </c>
      <c r="Q1" s="651" t="s">
        <v>3249</v>
      </c>
      <c r="R1" s="651" t="s">
        <v>3250</v>
      </c>
      <c r="S1" s="651" t="s">
        <v>3251</v>
      </c>
      <c r="T1" s="651" t="s">
        <v>3252</v>
      </c>
      <c r="U1" s="651" t="s">
        <v>3253</v>
      </c>
      <c r="V1" s="651" t="s">
        <v>3254</v>
      </c>
      <c r="W1" s="651" t="s">
        <v>3326</v>
      </c>
      <c r="X1" s="651" t="s">
        <v>3283</v>
      </c>
      <c r="Y1" s="651" t="s">
        <v>3410</v>
      </c>
      <c r="Z1" s="651" t="s">
        <v>3402</v>
      </c>
      <c r="AA1" s="651" t="s">
        <v>3403</v>
      </c>
      <c r="AB1" s="651" t="s">
        <v>3409</v>
      </c>
      <c r="AC1" s="651" t="s">
        <v>3422</v>
      </c>
      <c r="AD1" s="651" t="s">
        <v>3406</v>
      </c>
      <c r="AE1" s="651" t="s">
        <v>3332</v>
      </c>
      <c r="AF1" s="651" t="s">
        <v>3333</v>
      </c>
      <c r="AG1" s="651" t="s">
        <v>3338</v>
      </c>
      <c r="AH1" s="651" t="s">
        <v>3334</v>
      </c>
      <c r="AI1" s="657" t="s">
        <v>3423</v>
      </c>
      <c r="AJ1" s="657" t="s">
        <v>3301</v>
      </c>
      <c r="AK1" s="657" t="s">
        <v>3302</v>
      </c>
      <c r="AL1" s="652" t="s">
        <v>3353</v>
      </c>
      <c r="AM1" s="654" t="s">
        <v>77</v>
      </c>
      <c r="AN1" s="654" t="s">
        <v>3429</v>
      </c>
      <c r="AO1" s="654" t="s">
        <v>79</v>
      </c>
      <c r="AP1" s="654" t="s">
        <v>3345</v>
      </c>
      <c r="AQ1" s="654" t="s">
        <v>3346</v>
      </c>
      <c r="AR1" s="655" t="s">
        <v>82</v>
      </c>
      <c r="AS1" s="654" t="s">
        <v>83</v>
      </c>
      <c r="AT1" s="653" t="s">
        <v>84</v>
      </c>
      <c r="AU1" s="652" t="s">
        <v>85</v>
      </c>
      <c r="AV1" s="651" t="s">
        <v>3390</v>
      </c>
      <c r="AW1" s="651" t="s">
        <v>3376</v>
      </c>
      <c r="AX1" s="651" t="s">
        <v>24</v>
      </c>
      <c r="AY1" s="651" t="s">
        <v>25</v>
      </c>
    </row>
    <row r="2" spans="1:51">
      <c r="A2" s="558" t="s">
        <v>3273</v>
      </c>
      <c r="B2" s="615">
        <v>11</v>
      </c>
      <c r="C2" s="615" t="s">
        <v>3413</v>
      </c>
      <c r="D2" s="716" t="s">
        <v>1856</v>
      </c>
      <c r="E2" s="717" t="s">
        <v>1857</v>
      </c>
      <c r="F2" s="628">
        <v>40893</v>
      </c>
      <c r="G2" s="717">
        <v>1</v>
      </c>
      <c r="H2" s="717"/>
      <c r="I2" s="718"/>
      <c r="J2" s="717">
        <v>1</v>
      </c>
      <c r="K2" s="717"/>
      <c r="L2" s="717">
        <v>151</v>
      </c>
      <c r="M2" s="717">
        <v>68</v>
      </c>
      <c r="N2" s="717">
        <v>195</v>
      </c>
      <c r="O2" s="717">
        <v>484</v>
      </c>
      <c r="P2" s="717"/>
      <c r="Q2" s="718">
        <v>1</v>
      </c>
      <c r="R2" s="718"/>
      <c r="S2" s="718">
        <v>1</v>
      </c>
      <c r="T2" s="718"/>
      <c r="U2" s="718">
        <v>1</v>
      </c>
      <c r="V2" s="718"/>
      <c r="W2" s="717">
        <v>1</v>
      </c>
      <c r="X2" s="717"/>
      <c r="Y2" s="717">
        <v>1</v>
      </c>
      <c r="Z2" s="717">
        <v>1</v>
      </c>
      <c r="AA2" s="717"/>
      <c r="AB2" s="717">
        <v>1</v>
      </c>
      <c r="AC2" s="719" t="s">
        <v>32</v>
      </c>
      <c r="AD2" s="615" t="s">
        <v>3412</v>
      </c>
      <c r="AE2" s="717">
        <v>1</v>
      </c>
      <c r="AF2" s="717">
        <v>1</v>
      </c>
      <c r="AG2" s="717"/>
      <c r="AH2" s="717">
        <v>1</v>
      </c>
      <c r="AI2" s="720" t="s">
        <v>32</v>
      </c>
      <c r="AM2" s="123">
        <v>292</v>
      </c>
      <c r="AN2" s="787" t="e">
        <f ca="1">cellcOLOR(AM2)</f>
        <v>#NAME?</v>
      </c>
      <c r="AW2" s="721" t="s">
        <v>1858</v>
      </c>
      <c r="AY2" s="717"/>
    </row>
    <row r="3" spans="1:51">
      <c r="A3" s="558" t="s">
        <v>3273</v>
      </c>
      <c r="B3" s="615">
        <v>11</v>
      </c>
      <c r="C3" s="615" t="s">
        <v>3413</v>
      </c>
      <c r="D3" s="716" t="s">
        <v>1859</v>
      </c>
      <c r="E3" s="717" t="s">
        <v>1857</v>
      </c>
      <c r="F3" s="628">
        <v>40893</v>
      </c>
      <c r="G3" s="717">
        <v>1</v>
      </c>
      <c r="H3" s="717"/>
      <c r="I3" s="718"/>
      <c r="J3" s="717"/>
      <c r="K3" s="717">
        <v>1</v>
      </c>
      <c r="L3" s="717">
        <v>165</v>
      </c>
      <c r="M3" s="717">
        <v>72</v>
      </c>
      <c r="N3" s="717">
        <v>207</v>
      </c>
      <c r="O3" s="717">
        <v>692</v>
      </c>
      <c r="P3" s="717"/>
      <c r="Q3" s="718">
        <v>1</v>
      </c>
      <c r="R3" s="718"/>
      <c r="S3" s="718">
        <v>1</v>
      </c>
      <c r="T3" s="718"/>
      <c r="U3" s="718">
        <v>1</v>
      </c>
      <c r="V3" s="718"/>
      <c r="W3" s="717"/>
      <c r="X3" s="717">
        <v>1</v>
      </c>
      <c r="Y3" s="717">
        <v>1</v>
      </c>
      <c r="Z3" s="717">
        <v>1</v>
      </c>
      <c r="AA3" s="717"/>
      <c r="AB3" s="717">
        <v>1</v>
      </c>
      <c r="AC3" s="719" t="s">
        <v>32</v>
      </c>
      <c r="AD3" s="615" t="s">
        <v>3412</v>
      </c>
      <c r="AE3" s="717">
        <v>1</v>
      </c>
      <c r="AF3" s="717">
        <v>1</v>
      </c>
      <c r="AG3" s="717"/>
      <c r="AH3" s="717">
        <v>1</v>
      </c>
      <c r="AI3" s="720" t="s">
        <v>32</v>
      </c>
      <c r="AM3" s="710">
        <v>4544</v>
      </c>
      <c r="AN3" s="787" t="e">
        <f t="shared" ref="AN3:AN66" ca="1" si="0">cellcOLOR(AM3)</f>
        <v>#NAME?</v>
      </c>
      <c r="AW3" s="721" t="s">
        <v>1860</v>
      </c>
      <c r="AY3" s="717"/>
    </row>
    <row r="4" spans="1:51">
      <c r="A4" s="558" t="s">
        <v>3273</v>
      </c>
      <c r="B4" s="615">
        <v>11</v>
      </c>
      <c r="C4" s="615" t="s">
        <v>3413</v>
      </c>
      <c r="D4" s="716" t="s">
        <v>1861</v>
      </c>
      <c r="E4" s="717" t="s">
        <v>1857</v>
      </c>
      <c r="F4" s="628">
        <v>40893</v>
      </c>
      <c r="G4" s="717"/>
      <c r="H4" s="717">
        <v>1</v>
      </c>
      <c r="I4" s="718"/>
      <c r="J4" s="717">
        <v>1</v>
      </c>
      <c r="K4" s="717"/>
      <c r="L4" s="717">
        <v>160</v>
      </c>
      <c r="M4" s="717">
        <v>70</v>
      </c>
      <c r="N4" s="717">
        <v>201</v>
      </c>
      <c r="O4" s="717">
        <v>414</v>
      </c>
      <c r="P4" s="717"/>
      <c r="Q4" s="718">
        <v>1</v>
      </c>
      <c r="R4" s="718"/>
      <c r="S4" s="718">
        <v>1</v>
      </c>
      <c r="T4" s="718"/>
      <c r="U4" s="718">
        <v>1</v>
      </c>
      <c r="V4" s="718"/>
      <c r="W4" s="717">
        <v>1</v>
      </c>
      <c r="X4" s="717"/>
      <c r="Y4" s="717">
        <v>1</v>
      </c>
      <c r="Z4" s="717">
        <v>1</v>
      </c>
      <c r="AA4" s="717"/>
      <c r="AB4" s="717">
        <v>1</v>
      </c>
      <c r="AC4" s="719" t="s">
        <v>32</v>
      </c>
      <c r="AD4" s="615" t="s">
        <v>3412</v>
      </c>
      <c r="AE4" s="717">
        <v>1</v>
      </c>
      <c r="AF4" s="717">
        <v>1</v>
      </c>
      <c r="AG4" s="717"/>
      <c r="AH4" s="717">
        <v>1</v>
      </c>
      <c r="AI4" s="720" t="s">
        <v>32</v>
      </c>
      <c r="AM4" s="123">
        <v>258.5</v>
      </c>
      <c r="AN4" s="787" t="e">
        <f t="shared" ca="1" si="0"/>
        <v>#NAME?</v>
      </c>
      <c r="AW4" s="721" t="s">
        <v>1862</v>
      </c>
      <c r="AY4" s="717"/>
    </row>
    <row r="5" spans="1:51">
      <c r="A5" s="558" t="s">
        <v>3273</v>
      </c>
      <c r="B5" s="615">
        <v>11</v>
      </c>
      <c r="C5" s="615" t="s">
        <v>3413</v>
      </c>
      <c r="D5" s="716" t="s">
        <v>1863</v>
      </c>
      <c r="E5" s="717" t="s">
        <v>1857</v>
      </c>
      <c r="F5" s="628">
        <v>40893</v>
      </c>
      <c r="G5" s="717">
        <v>1</v>
      </c>
      <c r="H5" s="717"/>
      <c r="I5" s="718"/>
      <c r="J5" s="717"/>
      <c r="K5" s="717">
        <v>1</v>
      </c>
      <c r="L5" s="717">
        <v>172</v>
      </c>
      <c r="M5" s="717">
        <v>75</v>
      </c>
      <c r="N5" s="717">
        <v>215</v>
      </c>
      <c r="O5" s="717">
        <v>728</v>
      </c>
      <c r="P5" s="717"/>
      <c r="Q5" s="718">
        <v>1</v>
      </c>
      <c r="R5" s="718"/>
      <c r="S5" s="718">
        <v>1</v>
      </c>
      <c r="T5" s="718"/>
      <c r="U5" s="718">
        <v>1</v>
      </c>
      <c r="V5" s="718"/>
      <c r="W5" s="717"/>
      <c r="X5" s="717">
        <v>1</v>
      </c>
      <c r="Y5" s="717">
        <v>1</v>
      </c>
      <c r="Z5" s="717"/>
      <c r="AA5" s="717">
        <v>1</v>
      </c>
      <c r="AB5" s="717">
        <v>1</v>
      </c>
      <c r="AC5" s="719" t="s">
        <v>32</v>
      </c>
      <c r="AD5" s="615" t="s">
        <v>3412</v>
      </c>
      <c r="AE5" s="717">
        <v>1</v>
      </c>
      <c r="AF5" s="717"/>
      <c r="AG5" s="717">
        <v>1</v>
      </c>
      <c r="AH5" s="717">
        <v>1</v>
      </c>
      <c r="AI5" s="720" t="s">
        <v>32</v>
      </c>
      <c r="AM5" s="123">
        <v>51.5</v>
      </c>
      <c r="AN5" s="787" t="e">
        <f t="shared" ca="1" si="0"/>
        <v>#NAME?</v>
      </c>
      <c r="AW5" s="721" t="s">
        <v>1864</v>
      </c>
      <c r="AY5" s="717"/>
    </row>
    <row r="6" spans="1:51">
      <c r="A6" s="558" t="s">
        <v>3273</v>
      </c>
      <c r="B6" s="615">
        <v>11</v>
      </c>
      <c r="C6" s="615" t="s">
        <v>3413</v>
      </c>
      <c r="D6" s="716" t="s">
        <v>1865</v>
      </c>
      <c r="E6" s="717" t="s">
        <v>1857</v>
      </c>
      <c r="F6" s="628">
        <v>40893</v>
      </c>
      <c r="G6" s="717">
        <v>1</v>
      </c>
      <c r="H6" s="717"/>
      <c r="I6" s="718"/>
      <c r="J6" s="717"/>
      <c r="K6" s="717">
        <v>1</v>
      </c>
      <c r="L6" s="717">
        <v>185</v>
      </c>
      <c r="M6" s="717">
        <v>72</v>
      </c>
      <c r="N6" s="717">
        <v>220</v>
      </c>
      <c r="O6" s="717">
        <v>686</v>
      </c>
      <c r="P6" s="717"/>
      <c r="Q6" s="718">
        <v>1</v>
      </c>
      <c r="R6" s="718"/>
      <c r="S6" s="718">
        <v>1</v>
      </c>
      <c r="T6" s="718"/>
      <c r="U6" s="718">
        <v>1</v>
      </c>
      <c r="V6" s="718"/>
      <c r="W6" s="717">
        <v>1</v>
      </c>
      <c r="X6" s="717"/>
      <c r="Y6" s="717">
        <v>1</v>
      </c>
      <c r="Z6" s="717">
        <v>1</v>
      </c>
      <c r="AA6" s="717"/>
      <c r="AB6" s="717">
        <v>1</v>
      </c>
      <c r="AC6" s="719" t="s">
        <v>32</v>
      </c>
      <c r="AD6" s="615" t="s">
        <v>3412</v>
      </c>
      <c r="AE6" s="717">
        <v>1</v>
      </c>
      <c r="AF6" s="717">
        <v>1</v>
      </c>
      <c r="AG6" s="717"/>
      <c r="AH6" s="717">
        <v>1</v>
      </c>
      <c r="AI6" s="720" t="s">
        <v>32</v>
      </c>
      <c r="AM6" s="710">
        <v>8840.5</v>
      </c>
      <c r="AN6" s="787" t="e">
        <f t="shared" ca="1" si="0"/>
        <v>#NAME?</v>
      </c>
      <c r="AW6" s="721" t="s">
        <v>1866</v>
      </c>
      <c r="AY6" s="717"/>
    </row>
    <row r="7" spans="1:51">
      <c r="A7" s="558" t="s">
        <v>3273</v>
      </c>
      <c r="B7" s="615">
        <v>11</v>
      </c>
      <c r="C7" s="615" t="s">
        <v>3413</v>
      </c>
      <c r="D7" s="716" t="s">
        <v>1867</v>
      </c>
      <c r="E7" s="717" t="s">
        <v>1868</v>
      </c>
      <c r="F7" s="628">
        <v>40894</v>
      </c>
      <c r="G7" s="717"/>
      <c r="H7" s="717">
        <v>1</v>
      </c>
      <c r="I7" s="718"/>
      <c r="J7" s="717">
        <v>1</v>
      </c>
      <c r="K7" s="717"/>
      <c r="L7" s="717">
        <v>151</v>
      </c>
      <c r="M7" s="717">
        <v>72</v>
      </c>
      <c r="N7" s="717">
        <v>198</v>
      </c>
      <c r="O7" s="717">
        <v>693</v>
      </c>
      <c r="P7" s="717"/>
      <c r="Q7" s="718">
        <v>1</v>
      </c>
      <c r="R7" s="718"/>
      <c r="S7" s="718">
        <v>1</v>
      </c>
      <c r="T7" s="718"/>
      <c r="U7" s="718">
        <v>1</v>
      </c>
      <c r="V7" s="718"/>
      <c r="W7" s="717">
        <v>1</v>
      </c>
      <c r="X7" s="717"/>
      <c r="Y7" s="717">
        <v>1</v>
      </c>
      <c r="Z7" s="717">
        <v>1</v>
      </c>
      <c r="AA7" s="717"/>
      <c r="AB7" s="717">
        <v>1</v>
      </c>
      <c r="AC7" s="719" t="s">
        <v>32</v>
      </c>
      <c r="AD7" s="615" t="s">
        <v>3412</v>
      </c>
      <c r="AE7" s="717">
        <v>1</v>
      </c>
      <c r="AF7" s="717">
        <v>1</v>
      </c>
      <c r="AG7" s="717"/>
      <c r="AH7" s="717">
        <v>1</v>
      </c>
      <c r="AI7" s="720" t="s">
        <v>32</v>
      </c>
      <c r="AM7" s="710">
        <v>2504.5</v>
      </c>
      <c r="AN7" s="787" t="e">
        <f t="shared" ca="1" si="0"/>
        <v>#NAME?</v>
      </c>
      <c r="AW7" s="721" t="s">
        <v>1869</v>
      </c>
      <c r="AY7" s="717"/>
    </row>
    <row r="8" spans="1:51">
      <c r="A8" s="558" t="s">
        <v>3273</v>
      </c>
      <c r="B8" s="615">
        <v>11</v>
      </c>
      <c r="C8" s="615" t="s">
        <v>3413</v>
      </c>
      <c r="D8" s="716" t="s">
        <v>1870</v>
      </c>
      <c r="E8" s="717" t="s">
        <v>1868</v>
      </c>
      <c r="F8" s="628">
        <v>40894</v>
      </c>
      <c r="G8" s="717"/>
      <c r="H8" s="717">
        <v>1</v>
      </c>
      <c r="I8" s="718"/>
      <c r="J8" s="717"/>
      <c r="K8" s="717">
        <v>1</v>
      </c>
      <c r="L8" s="717">
        <v>165</v>
      </c>
      <c r="M8" s="717">
        <v>75</v>
      </c>
      <c r="N8" s="717">
        <v>215</v>
      </c>
      <c r="O8" s="717">
        <v>732</v>
      </c>
      <c r="P8" s="717"/>
      <c r="Q8" s="718">
        <v>1</v>
      </c>
      <c r="R8" s="718"/>
      <c r="S8" s="718">
        <v>1</v>
      </c>
      <c r="T8" s="718"/>
      <c r="U8" s="718">
        <v>1</v>
      </c>
      <c r="V8" s="718"/>
      <c r="W8" s="717"/>
      <c r="X8" s="717">
        <v>1</v>
      </c>
      <c r="Y8" s="717">
        <v>1</v>
      </c>
      <c r="Z8" s="717">
        <v>1</v>
      </c>
      <c r="AA8" s="717"/>
      <c r="AB8" s="717">
        <v>1</v>
      </c>
      <c r="AC8" s="719" t="s">
        <v>32</v>
      </c>
      <c r="AD8" s="615" t="s">
        <v>3412</v>
      </c>
      <c r="AE8" s="717">
        <v>1</v>
      </c>
      <c r="AF8" s="717">
        <v>1</v>
      </c>
      <c r="AG8" s="717"/>
      <c r="AH8" s="717">
        <v>1</v>
      </c>
      <c r="AI8" s="720" t="s">
        <v>32</v>
      </c>
      <c r="AM8" s="711">
        <v>21382.5</v>
      </c>
      <c r="AN8" s="787" t="e">
        <f t="shared" ca="1" si="0"/>
        <v>#NAME?</v>
      </c>
      <c r="AW8" s="721" t="s">
        <v>1871</v>
      </c>
      <c r="AY8" s="717"/>
    </row>
    <row r="9" spans="1:51">
      <c r="A9" s="558" t="s">
        <v>3273</v>
      </c>
      <c r="B9" s="615">
        <v>11</v>
      </c>
      <c r="C9" s="615" t="s">
        <v>3413</v>
      </c>
      <c r="D9" s="716" t="s">
        <v>1872</v>
      </c>
      <c r="E9" s="717" t="s">
        <v>1868</v>
      </c>
      <c r="F9" s="628">
        <v>40894</v>
      </c>
      <c r="G9" s="717"/>
      <c r="H9" s="717">
        <v>1</v>
      </c>
      <c r="I9" s="718"/>
      <c r="J9" s="717"/>
      <c r="K9" s="717">
        <v>1</v>
      </c>
      <c r="L9" s="717">
        <v>162</v>
      </c>
      <c r="M9" s="717">
        <v>75</v>
      </c>
      <c r="N9" s="717">
        <v>216</v>
      </c>
      <c r="O9" s="717">
        <v>594</v>
      </c>
      <c r="P9" s="717">
        <v>1</v>
      </c>
      <c r="Q9" s="718"/>
      <c r="R9" s="718"/>
      <c r="S9" s="718">
        <v>1</v>
      </c>
      <c r="T9" s="718"/>
      <c r="U9" s="718">
        <v>1</v>
      </c>
      <c r="V9" s="718"/>
      <c r="W9" s="717">
        <v>1</v>
      </c>
      <c r="X9" s="717"/>
      <c r="Y9" s="717">
        <v>1</v>
      </c>
      <c r="Z9" s="717">
        <v>1</v>
      </c>
      <c r="AA9" s="717"/>
      <c r="AB9" s="717">
        <v>1</v>
      </c>
      <c r="AC9" s="719" t="s">
        <v>32</v>
      </c>
      <c r="AD9" s="615" t="s">
        <v>3412</v>
      </c>
      <c r="AE9" s="717">
        <v>1</v>
      </c>
      <c r="AF9" s="717">
        <v>1</v>
      </c>
      <c r="AG9" s="717"/>
      <c r="AH9" s="717">
        <v>1</v>
      </c>
      <c r="AI9" s="720" t="s">
        <v>32</v>
      </c>
      <c r="AM9" s="123">
        <v>397</v>
      </c>
      <c r="AN9" s="787" t="e">
        <f t="shared" ca="1" si="0"/>
        <v>#NAME?</v>
      </c>
      <c r="AW9" s="721" t="s">
        <v>1873</v>
      </c>
      <c r="AY9" s="717"/>
    </row>
    <row r="10" spans="1:51">
      <c r="A10" s="558" t="s">
        <v>3273</v>
      </c>
      <c r="B10" s="615">
        <v>11</v>
      </c>
      <c r="C10" s="615" t="s">
        <v>3413</v>
      </c>
      <c r="D10" s="716" t="s">
        <v>1874</v>
      </c>
      <c r="E10" s="717" t="s">
        <v>1868</v>
      </c>
      <c r="F10" s="628">
        <v>40894</v>
      </c>
      <c r="G10" s="717"/>
      <c r="H10" s="717">
        <v>1</v>
      </c>
      <c r="I10" s="718"/>
      <c r="J10" s="717">
        <v>1</v>
      </c>
      <c r="K10" s="717"/>
      <c r="L10" s="717">
        <v>148</v>
      </c>
      <c r="M10" s="717">
        <v>70</v>
      </c>
      <c r="N10" s="717">
        <v>175</v>
      </c>
      <c r="O10" s="717">
        <v>345</v>
      </c>
      <c r="P10" s="717"/>
      <c r="Q10" s="718">
        <v>1</v>
      </c>
      <c r="R10" s="718"/>
      <c r="S10" s="718">
        <v>1</v>
      </c>
      <c r="T10" s="718"/>
      <c r="U10" s="718">
        <v>1</v>
      </c>
      <c r="V10" s="718"/>
      <c r="W10" s="717">
        <v>1</v>
      </c>
      <c r="X10" s="717"/>
      <c r="Y10" s="717">
        <v>1</v>
      </c>
      <c r="Z10" s="717"/>
      <c r="AA10" s="717">
        <v>1</v>
      </c>
      <c r="AB10" s="717">
        <v>1</v>
      </c>
      <c r="AC10" s="719" t="s">
        <v>32</v>
      </c>
      <c r="AD10" s="615" t="s">
        <v>3412</v>
      </c>
      <c r="AE10" s="717">
        <v>1</v>
      </c>
      <c r="AF10" s="717"/>
      <c r="AG10" s="717">
        <v>1</v>
      </c>
      <c r="AH10" s="717">
        <v>1</v>
      </c>
      <c r="AI10" s="720" t="s">
        <v>32</v>
      </c>
      <c r="AM10" s="123">
        <v>61</v>
      </c>
      <c r="AN10" s="787" t="e">
        <f t="shared" ca="1" si="0"/>
        <v>#NAME?</v>
      </c>
      <c r="AW10" s="721" t="s">
        <v>1875</v>
      </c>
      <c r="AY10" s="717"/>
    </row>
    <row r="11" spans="1:51">
      <c r="A11" s="558" t="s">
        <v>3273</v>
      </c>
      <c r="B11" s="615">
        <v>11</v>
      </c>
      <c r="C11" s="615" t="s">
        <v>3413</v>
      </c>
      <c r="D11" s="716" t="s">
        <v>1876</v>
      </c>
      <c r="E11" s="717" t="s">
        <v>1868</v>
      </c>
      <c r="F11" s="628">
        <v>40894</v>
      </c>
      <c r="G11" s="717">
        <v>1</v>
      </c>
      <c r="H11" s="717"/>
      <c r="I11" s="718"/>
      <c r="J11" s="717"/>
      <c r="K11" s="717">
        <v>1</v>
      </c>
      <c r="L11" s="717">
        <v>171</v>
      </c>
      <c r="M11" s="717">
        <v>76</v>
      </c>
      <c r="N11" s="717">
        <v>223</v>
      </c>
      <c r="O11" s="717">
        <v>730</v>
      </c>
      <c r="P11" s="717"/>
      <c r="Q11" s="718">
        <v>1</v>
      </c>
      <c r="R11" s="718"/>
      <c r="S11" s="718">
        <v>1</v>
      </c>
      <c r="T11" s="718"/>
      <c r="U11" s="718">
        <v>1</v>
      </c>
      <c r="V11" s="718"/>
      <c r="W11" s="717"/>
      <c r="X11" s="717">
        <v>1</v>
      </c>
      <c r="Y11" s="717">
        <v>1</v>
      </c>
      <c r="Z11" s="717"/>
      <c r="AA11" s="717">
        <v>1</v>
      </c>
      <c r="AB11" s="717">
        <v>1</v>
      </c>
      <c r="AC11" s="719" t="s">
        <v>32</v>
      </c>
      <c r="AD11" s="615" t="s">
        <v>3412</v>
      </c>
      <c r="AE11" s="717">
        <v>1</v>
      </c>
      <c r="AF11" s="717"/>
      <c r="AG11" s="717">
        <v>1</v>
      </c>
      <c r="AH11" s="717">
        <v>1</v>
      </c>
      <c r="AI11" s="720" t="s">
        <v>32</v>
      </c>
      <c r="AM11" s="123">
        <v>99</v>
      </c>
      <c r="AN11" s="787" t="e">
        <f t="shared" ca="1" si="0"/>
        <v>#NAME?</v>
      </c>
      <c r="AW11" s="721" t="s">
        <v>1877</v>
      </c>
      <c r="AY11" s="717"/>
    </row>
    <row r="12" spans="1:51">
      <c r="A12" s="558" t="s">
        <v>3273</v>
      </c>
      <c r="B12" s="615">
        <v>11</v>
      </c>
      <c r="C12" s="615" t="s">
        <v>3413</v>
      </c>
      <c r="D12" s="716" t="s">
        <v>1878</v>
      </c>
      <c r="E12" s="717" t="s">
        <v>1868</v>
      </c>
      <c r="F12" s="628">
        <v>40894</v>
      </c>
      <c r="G12" s="717">
        <v>1</v>
      </c>
      <c r="H12" s="717"/>
      <c r="I12" s="718"/>
      <c r="J12" s="717"/>
      <c r="K12" s="717">
        <v>1</v>
      </c>
      <c r="L12" s="717">
        <v>172</v>
      </c>
      <c r="M12" s="717">
        <v>74</v>
      </c>
      <c r="N12" s="717">
        <v>228</v>
      </c>
      <c r="O12" s="717">
        <v>805</v>
      </c>
      <c r="P12" s="717"/>
      <c r="Q12" s="718">
        <v>1</v>
      </c>
      <c r="R12" s="718"/>
      <c r="S12" s="718">
        <v>1</v>
      </c>
      <c r="T12" s="718"/>
      <c r="U12" s="718">
        <v>1</v>
      </c>
      <c r="V12" s="718"/>
      <c r="W12" s="717"/>
      <c r="X12" s="717">
        <v>1</v>
      </c>
      <c r="Y12" s="717">
        <v>1</v>
      </c>
      <c r="Z12" s="717">
        <v>1</v>
      </c>
      <c r="AA12" s="717"/>
      <c r="AB12" s="717">
        <v>1</v>
      </c>
      <c r="AC12" s="719" t="s">
        <v>32</v>
      </c>
      <c r="AD12" s="615" t="s">
        <v>3412</v>
      </c>
      <c r="AE12" s="717">
        <v>1</v>
      </c>
      <c r="AF12" s="717">
        <v>1</v>
      </c>
      <c r="AG12" s="717"/>
      <c r="AH12" s="717">
        <v>1</v>
      </c>
      <c r="AI12" s="720" t="s">
        <v>32</v>
      </c>
      <c r="AM12" s="710">
        <v>1313.5</v>
      </c>
      <c r="AN12" s="787" t="e">
        <f t="shared" ca="1" si="0"/>
        <v>#NAME?</v>
      </c>
      <c r="AW12" s="721" t="s">
        <v>1879</v>
      </c>
      <c r="AY12" s="717"/>
    </row>
    <row r="13" spans="1:51">
      <c r="A13" s="558" t="s">
        <v>3273</v>
      </c>
      <c r="B13" s="615">
        <v>11</v>
      </c>
      <c r="C13" s="615" t="s">
        <v>3413</v>
      </c>
      <c r="D13" s="716" t="s">
        <v>1880</v>
      </c>
      <c r="E13" s="717" t="s">
        <v>1868</v>
      </c>
      <c r="F13" s="628">
        <v>40894</v>
      </c>
      <c r="G13" s="717"/>
      <c r="H13" s="717">
        <v>1</v>
      </c>
      <c r="I13" s="718"/>
      <c r="J13" s="717"/>
      <c r="K13" s="717">
        <v>1</v>
      </c>
      <c r="L13" s="717">
        <v>156</v>
      </c>
      <c r="M13" s="717">
        <v>71</v>
      </c>
      <c r="N13" s="717">
        <v>205</v>
      </c>
      <c r="O13" s="717">
        <v>449</v>
      </c>
      <c r="P13" s="717"/>
      <c r="Q13" s="718">
        <v>1</v>
      </c>
      <c r="R13" s="718"/>
      <c r="S13" s="718">
        <v>1</v>
      </c>
      <c r="T13" s="718"/>
      <c r="U13" s="718">
        <v>1</v>
      </c>
      <c r="V13" s="718"/>
      <c r="W13" s="717">
        <v>1</v>
      </c>
      <c r="X13" s="717"/>
      <c r="Y13" s="717">
        <v>1</v>
      </c>
      <c r="Z13" s="717"/>
      <c r="AA13" s="717">
        <v>1</v>
      </c>
      <c r="AB13" s="717">
        <v>1</v>
      </c>
      <c r="AC13" s="719" t="s">
        <v>32</v>
      </c>
      <c r="AD13" s="615" t="s">
        <v>3412</v>
      </c>
      <c r="AE13" s="717">
        <v>1</v>
      </c>
      <c r="AF13" s="717"/>
      <c r="AG13" s="717">
        <v>1</v>
      </c>
      <c r="AH13" s="717">
        <v>1</v>
      </c>
      <c r="AI13" s="720" t="s">
        <v>32</v>
      </c>
      <c r="AM13" s="710">
        <v>1300.5</v>
      </c>
      <c r="AN13" s="787" t="e">
        <f t="shared" ca="1" si="0"/>
        <v>#NAME?</v>
      </c>
      <c r="AW13" s="721" t="s">
        <v>1881</v>
      </c>
      <c r="AY13" s="717"/>
    </row>
    <row r="14" spans="1:51">
      <c r="A14" s="558" t="s">
        <v>3273</v>
      </c>
      <c r="B14" s="615">
        <v>11</v>
      </c>
      <c r="C14" s="615" t="s">
        <v>3413</v>
      </c>
      <c r="D14" s="716" t="s">
        <v>1882</v>
      </c>
      <c r="E14" s="717" t="s">
        <v>1868</v>
      </c>
      <c r="F14" s="628">
        <v>40894</v>
      </c>
      <c r="G14" s="717">
        <v>1</v>
      </c>
      <c r="H14" s="717"/>
      <c r="I14" s="718"/>
      <c r="J14" s="717"/>
      <c r="K14" s="717">
        <v>1</v>
      </c>
      <c r="L14" s="717">
        <v>172</v>
      </c>
      <c r="M14" s="717">
        <v>75</v>
      </c>
      <c r="N14" s="717">
        <v>225</v>
      </c>
      <c r="O14" s="717">
        <v>745</v>
      </c>
      <c r="P14" s="717"/>
      <c r="Q14" s="718">
        <v>1</v>
      </c>
      <c r="R14" s="718"/>
      <c r="S14" s="718">
        <v>1</v>
      </c>
      <c r="T14" s="718"/>
      <c r="U14" s="718">
        <v>1</v>
      </c>
      <c r="V14" s="718"/>
      <c r="W14" s="717"/>
      <c r="X14" s="717">
        <v>1</v>
      </c>
      <c r="Y14" s="717">
        <v>1</v>
      </c>
      <c r="Z14" s="717"/>
      <c r="AA14" s="717">
        <v>1</v>
      </c>
      <c r="AB14" s="717">
        <v>1</v>
      </c>
      <c r="AC14" s="719" t="s">
        <v>32</v>
      </c>
      <c r="AD14" s="615" t="s">
        <v>3412</v>
      </c>
      <c r="AE14" s="717">
        <v>1</v>
      </c>
      <c r="AF14" s="717"/>
      <c r="AG14" s="717">
        <v>1</v>
      </c>
      <c r="AH14" s="717">
        <v>1</v>
      </c>
      <c r="AI14" s="720" t="s">
        <v>32</v>
      </c>
      <c r="AM14" s="123">
        <v>745</v>
      </c>
      <c r="AN14" s="787" t="e">
        <f t="shared" ca="1" si="0"/>
        <v>#NAME?</v>
      </c>
      <c r="AW14" s="721" t="s">
        <v>1883</v>
      </c>
      <c r="AY14" s="717"/>
    </row>
    <row r="15" spans="1:51">
      <c r="A15" s="558" t="s">
        <v>3273</v>
      </c>
      <c r="B15" s="615">
        <v>11</v>
      </c>
      <c r="C15" s="615" t="s">
        <v>3413</v>
      </c>
      <c r="D15" s="716" t="s">
        <v>1884</v>
      </c>
      <c r="E15" s="717" t="s">
        <v>1868</v>
      </c>
      <c r="F15" s="628">
        <v>40894</v>
      </c>
      <c r="G15" s="717">
        <v>1</v>
      </c>
      <c r="H15" s="717"/>
      <c r="I15" s="718"/>
      <c r="J15" s="717"/>
      <c r="K15" s="717">
        <v>1</v>
      </c>
      <c r="L15" s="717">
        <v>166</v>
      </c>
      <c r="M15" s="717">
        <v>71</v>
      </c>
      <c r="N15" s="717">
        <v>216</v>
      </c>
      <c r="O15" s="717">
        <v>688</v>
      </c>
      <c r="P15" s="717"/>
      <c r="Q15" s="718">
        <v>1</v>
      </c>
      <c r="R15" s="718"/>
      <c r="S15" s="718">
        <v>1</v>
      </c>
      <c r="T15" s="718"/>
      <c r="U15" s="718">
        <v>1</v>
      </c>
      <c r="V15" s="718"/>
      <c r="W15" s="717"/>
      <c r="X15" s="717">
        <v>1</v>
      </c>
      <c r="Y15" s="717">
        <v>1</v>
      </c>
      <c r="Z15" s="717">
        <v>1</v>
      </c>
      <c r="AA15" s="717"/>
      <c r="AB15" s="717">
        <v>1</v>
      </c>
      <c r="AC15" s="719" t="s">
        <v>32</v>
      </c>
      <c r="AD15" s="615" t="s">
        <v>3412</v>
      </c>
      <c r="AE15" s="717">
        <v>1</v>
      </c>
      <c r="AF15" s="717">
        <v>1</v>
      </c>
      <c r="AG15" s="717"/>
      <c r="AH15" s="717">
        <v>1</v>
      </c>
      <c r="AI15" s="720" t="s">
        <v>32</v>
      </c>
      <c r="AM15" s="710">
        <v>3250.5</v>
      </c>
      <c r="AN15" s="787" t="e">
        <f t="shared" ca="1" si="0"/>
        <v>#NAME?</v>
      </c>
      <c r="AW15" s="721" t="s">
        <v>1885</v>
      </c>
      <c r="AY15" s="717"/>
    </row>
    <row r="16" spans="1:51">
      <c r="A16" s="558" t="s">
        <v>3273</v>
      </c>
      <c r="B16" s="615">
        <v>11</v>
      </c>
      <c r="C16" s="615" t="s">
        <v>3413</v>
      </c>
      <c r="D16" s="716" t="s">
        <v>1886</v>
      </c>
      <c r="E16" s="717" t="s">
        <v>1868</v>
      </c>
      <c r="F16" s="628">
        <v>40894</v>
      </c>
      <c r="G16" s="717">
        <v>1</v>
      </c>
      <c r="H16" s="717"/>
      <c r="I16" s="718"/>
      <c r="J16" s="717">
        <v>1</v>
      </c>
      <c r="K16" s="717"/>
      <c r="L16" s="717">
        <v>151</v>
      </c>
      <c r="M16" s="717">
        <v>70</v>
      </c>
      <c r="N16" s="717">
        <v>205</v>
      </c>
      <c r="O16" s="717">
        <v>411</v>
      </c>
      <c r="P16" s="717"/>
      <c r="Q16" s="718">
        <v>1</v>
      </c>
      <c r="R16" s="718"/>
      <c r="S16" s="718">
        <v>1</v>
      </c>
      <c r="T16" s="718"/>
      <c r="U16" s="718">
        <v>1</v>
      </c>
      <c r="V16" s="718"/>
      <c r="W16" s="717">
        <v>1</v>
      </c>
      <c r="X16" s="717"/>
      <c r="Y16" s="717">
        <v>1</v>
      </c>
      <c r="Z16" s="717">
        <v>1</v>
      </c>
      <c r="AA16" s="717"/>
      <c r="AB16" s="717">
        <v>1</v>
      </c>
      <c r="AC16" s="719" t="s">
        <v>32</v>
      </c>
      <c r="AD16" s="615" t="s">
        <v>3412</v>
      </c>
      <c r="AE16" s="717">
        <v>1</v>
      </c>
      <c r="AF16" s="717">
        <v>1</v>
      </c>
      <c r="AG16" s="717"/>
      <c r="AH16" s="717">
        <v>1</v>
      </c>
      <c r="AI16" s="720" t="s">
        <v>32</v>
      </c>
      <c r="AM16" s="123">
        <v>97.5</v>
      </c>
      <c r="AN16" s="787" t="e">
        <f t="shared" ca="1" si="0"/>
        <v>#NAME?</v>
      </c>
      <c r="AW16" s="721" t="s">
        <v>1887</v>
      </c>
      <c r="AY16" s="717"/>
    </row>
    <row r="17" spans="1:51">
      <c r="A17" s="558" t="s">
        <v>3273</v>
      </c>
      <c r="B17" s="615">
        <v>11</v>
      </c>
      <c r="C17" s="615" t="s">
        <v>3413</v>
      </c>
      <c r="D17" s="716" t="s">
        <v>1888</v>
      </c>
      <c r="E17" s="717" t="s">
        <v>1868</v>
      </c>
      <c r="F17" s="628">
        <v>40894</v>
      </c>
      <c r="G17" s="717">
        <v>1</v>
      </c>
      <c r="H17" s="717"/>
      <c r="I17" s="718"/>
      <c r="J17" s="717"/>
      <c r="K17" s="717">
        <v>1</v>
      </c>
      <c r="L17" s="717">
        <v>168</v>
      </c>
      <c r="M17" s="717">
        <v>73</v>
      </c>
      <c r="N17" s="717">
        <v>216</v>
      </c>
      <c r="O17" s="717">
        <v>667</v>
      </c>
      <c r="P17" s="717"/>
      <c r="Q17" s="718">
        <v>1</v>
      </c>
      <c r="R17" s="718"/>
      <c r="S17" s="718">
        <v>1</v>
      </c>
      <c r="T17" s="718"/>
      <c r="U17" s="718">
        <v>1</v>
      </c>
      <c r="V17" s="718"/>
      <c r="W17" s="717"/>
      <c r="X17" s="717">
        <v>1</v>
      </c>
      <c r="Y17" s="717">
        <v>1</v>
      </c>
      <c r="Z17" s="717"/>
      <c r="AA17" s="717">
        <v>1</v>
      </c>
      <c r="AB17" s="717">
        <v>1</v>
      </c>
      <c r="AC17" s="719" t="s">
        <v>32</v>
      </c>
      <c r="AD17" s="615" t="s">
        <v>3412</v>
      </c>
      <c r="AE17" s="717">
        <v>1</v>
      </c>
      <c r="AF17" s="717"/>
      <c r="AG17" s="717">
        <v>1</v>
      </c>
      <c r="AH17" s="717">
        <v>1</v>
      </c>
      <c r="AI17" s="720" t="s">
        <v>32</v>
      </c>
      <c r="AM17" s="710">
        <v>1817</v>
      </c>
      <c r="AN17" s="787" t="e">
        <f t="shared" ca="1" si="0"/>
        <v>#NAME?</v>
      </c>
      <c r="AW17" s="721" t="s">
        <v>1889</v>
      </c>
      <c r="AY17" s="717"/>
    </row>
    <row r="18" spans="1:51">
      <c r="A18" s="558" t="s">
        <v>3273</v>
      </c>
      <c r="B18" s="615">
        <v>11</v>
      </c>
      <c r="C18" s="615" t="s">
        <v>3413</v>
      </c>
      <c r="D18" s="716" t="s">
        <v>1890</v>
      </c>
      <c r="E18" s="717" t="s">
        <v>1868</v>
      </c>
      <c r="F18" s="628">
        <v>40894</v>
      </c>
      <c r="G18" s="717">
        <v>1</v>
      </c>
      <c r="H18" s="717"/>
      <c r="I18" s="718"/>
      <c r="J18" s="717"/>
      <c r="K18" s="717">
        <v>1</v>
      </c>
      <c r="L18" s="717">
        <v>173</v>
      </c>
      <c r="M18" s="717">
        <v>76</v>
      </c>
      <c r="N18" s="717">
        <v>225</v>
      </c>
      <c r="O18" s="717">
        <v>778</v>
      </c>
      <c r="P18" s="717"/>
      <c r="Q18" s="718">
        <v>1</v>
      </c>
      <c r="R18" s="718"/>
      <c r="S18" s="718">
        <v>1</v>
      </c>
      <c r="T18" s="718"/>
      <c r="U18" s="718">
        <v>1</v>
      </c>
      <c r="V18" s="718"/>
      <c r="W18" s="717"/>
      <c r="X18" s="717">
        <v>1</v>
      </c>
      <c r="Y18" s="717">
        <v>1</v>
      </c>
      <c r="Z18" s="717">
        <v>1</v>
      </c>
      <c r="AA18" s="717"/>
      <c r="AB18" s="717">
        <v>1</v>
      </c>
      <c r="AC18" s="719" t="s">
        <v>32</v>
      </c>
      <c r="AD18" s="615" t="s">
        <v>3412</v>
      </c>
      <c r="AE18" s="717">
        <v>1</v>
      </c>
      <c r="AF18" s="717">
        <v>1</v>
      </c>
      <c r="AG18" s="717"/>
      <c r="AH18" s="717">
        <v>1</v>
      </c>
      <c r="AI18" s="720" t="s">
        <v>32</v>
      </c>
      <c r="AM18" s="710">
        <v>1617.5</v>
      </c>
      <c r="AN18" s="787" t="e">
        <f t="shared" ca="1" si="0"/>
        <v>#NAME?</v>
      </c>
      <c r="AW18" s="721" t="s">
        <v>1891</v>
      </c>
      <c r="AY18" s="717"/>
    </row>
    <row r="19" spans="1:51">
      <c r="A19" s="558" t="s">
        <v>3273</v>
      </c>
      <c r="B19" s="615">
        <v>11</v>
      </c>
      <c r="C19" s="615" t="s">
        <v>3413</v>
      </c>
      <c r="D19" s="716" t="s">
        <v>1892</v>
      </c>
      <c r="E19" s="717" t="s">
        <v>1868</v>
      </c>
      <c r="F19" s="628">
        <v>40894</v>
      </c>
      <c r="G19" s="717">
        <v>1</v>
      </c>
      <c r="H19" s="717"/>
      <c r="I19" s="718"/>
      <c r="J19" s="717"/>
      <c r="K19" s="717">
        <v>1</v>
      </c>
      <c r="L19" s="717">
        <v>175</v>
      </c>
      <c r="M19" s="717">
        <v>74</v>
      </c>
      <c r="N19" s="717">
        <v>221</v>
      </c>
      <c r="O19" s="717">
        <v>709</v>
      </c>
      <c r="P19" s="717"/>
      <c r="Q19" s="718">
        <v>1</v>
      </c>
      <c r="R19" s="718"/>
      <c r="S19" s="718">
        <v>1</v>
      </c>
      <c r="T19" s="718"/>
      <c r="U19" s="718">
        <v>1</v>
      </c>
      <c r="V19" s="718"/>
      <c r="W19" s="717"/>
      <c r="X19" s="717">
        <v>1</v>
      </c>
      <c r="Y19" s="717">
        <v>1</v>
      </c>
      <c r="Z19" s="717"/>
      <c r="AA19" s="717">
        <v>1</v>
      </c>
      <c r="AB19" s="717">
        <v>1</v>
      </c>
      <c r="AC19" s="719" t="s">
        <v>32</v>
      </c>
      <c r="AD19" s="615" t="s">
        <v>3412</v>
      </c>
      <c r="AE19" s="717">
        <v>1</v>
      </c>
      <c r="AF19" s="717"/>
      <c r="AG19" s="717">
        <v>1</v>
      </c>
      <c r="AH19" s="717">
        <v>1</v>
      </c>
      <c r="AI19" s="720" t="s">
        <v>32</v>
      </c>
      <c r="AM19" s="123">
        <v>976</v>
      </c>
      <c r="AN19" s="787" t="e">
        <f t="shared" ca="1" si="0"/>
        <v>#NAME?</v>
      </c>
      <c r="AW19" s="721" t="s">
        <v>1893</v>
      </c>
      <c r="AY19" s="717"/>
    </row>
    <row r="20" spans="1:51">
      <c r="A20" s="558" t="s">
        <v>3273</v>
      </c>
      <c r="B20" s="615">
        <v>11</v>
      </c>
      <c r="C20" s="615" t="s">
        <v>3413</v>
      </c>
      <c r="D20" s="722" t="s">
        <v>1894</v>
      </c>
      <c r="E20" s="723" t="s">
        <v>1868</v>
      </c>
      <c r="F20" s="628">
        <v>40894</v>
      </c>
      <c r="G20" s="723">
        <v>1</v>
      </c>
      <c r="H20" s="723"/>
      <c r="I20" s="723"/>
      <c r="J20" s="723"/>
      <c r="K20" s="723">
        <v>1</v>
      </c>
      <c r="L20" s="723">
        <v>170</v>
      </c>
      <c r="M20" s="723">
        <v>74</v>
      </c>
      <c r="N20" s="723">
        <v>225</v>
      </c>
      <c r="O20" s="723">
        <v>676</v>
      </c>
      <c r="P20" s="723"/>
      <c r="Q20" s="723">
        <v>1</v>
      </c>
      <c r="R20" s="723"/>
      <c r="S20" s="723">
        <v>1</v>
      </c>
      <c r="T20" s="723"/>
      <c r="U20" s="723">
        <v>1</v>
      </c>
      <c r="V20" s="723"/>
      <c r="W20" s="723"/>
      <c r="X20" s="723">
        <v>1</v>
      </c>
      <c r="Y20" s="723">
        <v>1</v>
      </c>
      <c r="Z20" s="723"/>
      <c r="AA20" s="723">
        <v>1</v>
      </c>
      <c r="AB20" s="723">
        <v>1</v>
      </c>
      <c r="AC20" s="723" t="s">
        <v>32</v>
      </c>
      <c r="AD20" s="615" t="s">
        <v>3412</v>
      </c>
      <c r="AE20" s="723">
        <v>1</v>
      </c>
      <c r="AF20" s="723"/>
      <c r="AG20" s="723">
        <v>1</v>
      </c>
      <c r="AH20" s="723">
        <v>1</v>
      </c>
      <c r="AI20" s="724" t="s">
        <v>32</v>
      </c>
      <c r="AM20" s="710">
        <v>5329</v>
      </c>
      <c r="AN20" s="787" t="e">
        <f t="shared" ca="1" si="0"/>
        <v>#NAME?</v>
      </c>
      <c r="AW20" s="725" t="s">
        <v>1263</v>
      </c>
      <c r="AY20" s="722" t="s">
        <v>1895</v>
      </c>
    </row>
    <row r="21" spans="1:51">
      <c r="A21" s="558" t="s">
        <v>3273</v>
      </c>
      <c r="B21" s="615">
        <v>11</v>
      </c>
      <c r="C21" s="615" t="s">
        <v>3413</v>
      </c>
      <c r="D21" s="716" t="s">
        <v>1896</v>
      </c>
      <c r="E21" s="717" t="s">
        <v>1868</v>
      </c>
      <c r="F21" s="628">
        <v>40894</v>
      </c>
      <c r="G21" s="717"/>
      <c r="H21" s="717">
        <v>1</v>
      </c>
      <c r="I21" s="718"/>
      <c r="J21" s="717">
        <v>1</v>
      </c>
      <c r="K21" s="717"/>
      <c r="L21" s="717">
        <v>151</v>
      </c>
      <c r="M21" s="717">
        <v>70</v>
      </c>
      <c r="N21" s="717">
        <v>195</v>
      </c>
      <c r="O21" s="717">
        <v>400</v>
      </c>
      <c r="P21" s="717"/>
      <c r="Q21" s="718">
        <v>1</v>
      </c>
      <c r="R21" s="718"/>
      <c r="S21" s="718">
        <v>1</v>
      </c>
      <c r="T21" s="718"/>
      <c r="U21" s="718">
        <v>1</v>
      </c>
      <c r="V21" s="718"/>
      <c r="W21" s="717">
        <v>1</v>
      </c>
      <c r="X21" s="717"/>
      <c r="Y21" s="717">
        <v>1</v>
      </c>
      <c r="Z21" s="717">
        <v>1</v>
      </c>
      <c r="AA21" s="717"/>
      <c r="AB21" s="717">
        <v>1</v>
      </c>
      <c r="AC21" s="719" t="s">
        <v>32</v>
      </c>
      <c r="AD21" s="615" t="s">
        <v>3412</v>
      </c>
      <c r="AE21" s="717">
        <v>1</v>
      </c>
      <c r="AF21" s="717">
        <v>1</v>
      </c>
      <c r="AG21" s="717"/>
      <c r="AH21" s="717">
        <v>1</v>
      </c>
      <c r="AI21" s="720" t="s">
        <v>32</v>
      </c>
      <c r="AM21" s="123">
        <v>83</v>
      </c>
      <c r="AN21" s="787" t="e">
        <f t="shared" ca="1" si="0"/>
        <v>#NAME?</v>
      </c>
      <c r="AW21" s="721" t="s">
        <v>1897</v>
      </c>
      <c r="AY21" s="717"/>
    </row>
    <row r="22" spans="1:51" ht="16" thickBot="1">
      <c r="A22" s="558" t="s">
        <v>3273</v>
      </c>
      <c r="B22" s="615">
        <v>11</v>
      </c>
      <c r="C22" s="615" t="s">
        <v>3413</v>
      </c>
      <c r="D22" s="722" t="s">
        <v>1898</v>
      </c>
      <c r="E22" s="723" t="s">
        <v>1868</v>
      </c>
      <c r="F22" s="628">
        <v>40894</v>
      </c>
      <c r="G22" s="723">
        <v>1</v>
      </c>
      <c r="H22" s="723"/>
      <c r="I22" s="723"/>
      <c r="J22" s="723"/>
      <c r="K22" s="723">
        <v>1</v>
      </c>
      <c r="L22" s="723">
        <v>170</v>
      </c>
      <c r="M22" s="723">
        <v>70</v>
      </c>
      <c r="N22" s="723">
        <v>210</v>
      </c>
      <c r="O22" s="723">
        <v>665</v>
      </c>
      <c r="P22" s="723"/>
      <c r="Q22" s="723">
        <v>1</v>
      </c>
      <c r="R22" s="723"/>
      <c r="S22" s="723">
        <v>1</v>
      </c>
      <c r="T22" s="723"/>
      <c r="U22" s="723">
        <v>1</v>
      </c>
      <c r="V22" s="723"/>
      <c r="W22" s="723"/>
      <c r="X22" s="723">
        <v>1</v>
      </c>
      <c r="Y22" s="723">
        <v>1</v>
      </c>
      <c r="Z22" s="723">
        <v>1</v>
      </c>
      <c r="AA22" s="723"/>
      <c r="AB22" s="723">
        <v>1</v>
      </c>
      <c r="AC22" s="723" t="s">
        <v>32</v>
      </c>
      <c r="AD22" s="615" t="s">
        <v>3412</v>
      </c>
      <c r="AE22" s="723">
        <v>1</v>
      </c>
      <c r="AF22" s="723">
        <v>1</v>
      </c>
      <c r="AG22" s="723"/>
      <c r="AH22" s="723">
        <v>1</v>
      </c>
      <c r="AI22" s="724" t="s">
        <v>32</v>
      </c>
      <c r="AM22" s="124">
        <v>120</v>
      </c>
      <c r="AN22" s="787" t="e">
        <f t="shared" ca="1" si="0"/>
        <v>#NAME?</v>
      </c>
      <c r="AW22" s="725" t="s">
        <v>1267</v>
      </c>
      <c r="AY22" s="722" t="s">
        <v>1899</v>
      </c>
    </row>
    <row r="23" spans="1:51">
      <c r="A23" s="558" t="s">
        <v>3273</v>
      </c>
      <c r="B23" s="615">
        <v>11</v>
      </c>
      <c r="C23" s="615" t="s">
        <v>3413</v>
      </c>
      <c r="D23" s="716" t="s">
        <v>1900</v>
      </c>
      <c r="E23" s="717" t="s">
        <v>1868</v>
      </c>
      <c r="F23" s="628">
        <v>40894</v>
      </c>
      <c r="G23" s="717">
        <v>1</v>
      </c>
      <c r="H23" s="717"/>
      <c r="I23" s="718"/>
      <c r="J23" s="717"/>
      <c r="K23" s="717">
        <v>1</v>
      </c>
      <c r="L23" s="717">
        <v>176</v>
      </c>
      <c r="M23" s="717">
        <v>75</v>
      </c>
      <c r="N23" s="717">
        <v>220</v>
      </c>
      <c r="O23" s="717">
        <v>778</v>
      </c>
      <c r="P23" s="717"/>
      <c r="Q23" s="718">
        <v>1</v>
      </c>
      <c r="R23" s="718"/>
      <c r="S23" s="718">
        <v>1</v>
      </c>
      <c r="T23" s="718"/>
      <c r="U23" s="718">
        <v>1</v>
      </c>
      <c r="V23" s="718"/>
      <c r="W23" s="717"/>
      <c r="X23" s="717">
        <v>1</v>
      </c>
      <c r="Y23" s="717">
        <v>1</v>
      </c>
      <c r="Z23" s="717">
        <v>1</v>
      </c>
      <c r="AA23" s="717"/>
      <c r="AB23" s="717">
        <v>1</v>
      </c>
      <c r="AC23" s="719" t="s">
        <v>32</v>
      </c>
      <c r="AD23" s="615" t="s">
        <v>3412</v>
      </c>
      <c r="AE23" s="717">
        <v>1</v>
      </c>
      <c r="AF23" s="717">
        <v>1</v>
      </c>
      <c r="AG23" s="717"/>
      <c r="AH23" s="717">
        <v>1</v>
      </c>
      <c r="AI23" s="720" t="s">
        <v>32</v>
      </c>
      <c r="AM23" s="712">
        <v>7518</v>
      </c>
      <c r="AN23" s="787" t="e">
        <f t="shared" ca="1" si="0"/>
        <v>#NAME?</v>
      </c>
      <c r="AW23" s="721" t="s">
        <v>1901</v>
      </c>
      <c r="AY23" s="717"/>
    </row>
    <row r="24" spans="1:51">
      <c r="A24" s="558" t="s">
        <v>3273</v>
      </c>
      <c r="B24" s="615">
        <v>11</v>
      </c>
      <c r="C24" s="615" t="s">
        <v>3413</v>
      </c>
      <c r="D24" s="716" t="s">
        <v>1902</v>
      </c>
      <c r="E24" s="717" t="s">
        <v>1868</v>
      </c>
      <c r="F24" s="628">
        <v>40894</v>
      </c>
      <c r="G24" s="717"/>
      <c r="H24" s="717">
        <v>1</v>
      </c>
      <c r="I24" s="718"/>
      <c r="J24" s="717"/>
      <c r="K24" s="717">
        <v>1</v>
      </c>
      <c r="L24" s="717">
        <v>170</v>
      </c>
      <c r="M24" s="717">
        <v>71</v>
      </c>
      <c r="N24" s="717">
        <v>215</v>
      </c>
      <c r="O24" s="717">
        <v>658</v>
      </c>
      <c r="P24" s="717">
        <v>1</v>
      </c>
      <c r="Q24" s="718"/>
      <c r="R24" s="718"/>
      <c r="S24" s="718">
        <v>1</v>
      </c>
      <c r="T24" s="718"/>
      <c r="U24" s="718">
        <v>1</v>
      </c>
      <c r="V24" s="718"/>
      <c r="W24" s="717"/>
      <c r="X24" s="717">
        <v>1</v>
      </c>
      <c r="Y24" s="717">
        <v>1</v>
      </c>
      <c r="Z24" s="717"/>
      <c r="AA24" s="717">
        <v>1</v>
      </c>
      <c r="AB24" s="717">
        <v>1</v>
      </c>
      <c r="AC24" s="719" t="s">
        <v>32</v>
      </c>
      <c r="AD24" s="615" t="s">
        <v>3412</v>
      </c>
      <c r="AE24" s="717">
        <v>1</v>
      </c>
      <c r="AF24" s="717"/>
      <c r="AG24" s="717">
        <v>1</v>
      </c>
      <c r="AH24" s="717">
        <v>1</v>
      </c>
      <c r="AI24" s="720" t="s">
        <v>32</v>
      </c>
      <c r="AM24" s="123">
        <v>93</v>
      </c>
      <c r="AN24" s="787" t="e">
        <f t="shared" ca="1" si="0"/>
        <v>#NAME?</v>
      </c>
      <c r="AW24" s="721" t="s">
        <v>1903</v>
      </c>
      <c r="AY24" s="717"/>
    </row>
    <row r="25" spans="1:51">
      <c r="A25" s="558" t="s">
        <v>3273</v>
      </c>
      <c r="B25" s="615">
        <v>11</v>
      </c>
      <c r="C25" s="615" t="s">
        <v>3413</v>
      </c>
      <c r="D25" s="716" t="s">
        <v>1904</v>
      </c>
      <c r="E25" s="717" t="s">
        <v>1868</v>
      </c>
      <c r="F25" s="628">
        <v>40894</v>
      </c>
      <c r="G25" s="717"/>
      <c r="H25" s="717">
        <v>1</v>
      </c>
      <c r="I25" s="718"/>
      <c r="J25" s="717">
        <v>1</v>
      </c>
      <c r="K25" s="717"/>
      <c r="L25" s="717">
        <v>146</v>
      </c>
      <c r="M25" s="717">
        <v>68</v>
      </c>
      <c r="N25" s="717">
        <v>195</v>
      </c>
      <c r="O25" s="717">
        <v>359</v>
      </c>
      <c r="P25" s="717"/>
      <c r="Q25" s="718">
        <v>1</v>
      </c>
      <c r="R25" s="718"/>
      <c r="S25" s="718">
        <v>1</v>
      </c>
      <c r="T25" s="718"/>
      <c r="U25" s="718">
        <v>1</v>
      </c>
      <c r="V25" s="718"/>
      <c r="W25" s="717">
        <v>1</v>
      </c>
      <c r="X25" s="717"/>
      <c r="Y25" s="717">
        <v>1</v>
      </c>
      <c r="Z25" s="717">
        <v>1</v>
      </c>
      <c r="AA25" s="717"/>
      <c r="AB25" s="717">
        <v>1</v>
      </c>
      <c r="AC25" s="719" t="s">
        <v>32</v>
      </c>
      <c r="AD25" s="615" t="s">
        <v>3412</v>
      </c>
      <c r="AE25" s="717">
        <v>1</v>
      </c>
      <c r="AF25" s="717">
        <v>1</v>
      </c>
      <c r="AG25" s="717"/>
      <c r="AH25" s="717">
        <v>1</v>
      </c>
      <c r="AI25" s="720" t="s">
        <v>32</v>
      </c>
      <c r="AM25" s="123">
        <v>348</v>
      </c>
      <c r="AN25" s="787" t="e">
        <f t="shared" ca="1" si="0"/>
        <v>#NAME?</v>
      </c>
      <c r="AW25" s="721" t="s">
        <v>1905</v>
      </c>
      <c r="AY25" s="717"/>
    </row>
    <row r="26" spans="1:51">
      <c r="A26" s="558" t="s">
        <v>3273</v>
      </c>
      <c r="B26" s="615">
        <v>11</v>
      </c>
      <c r="C26" s="615" t="s">
        <v>3413</v>
      </c>
      <c r="D26" s="716" t="s">
        <v>1906</v>
      </c>
      <c r="E26" s="717" t="s">
        <v>1868</v>
      </c>
      <c r="F26" s="628">
        <v>40894</v>
      </c>
      <c r="G26" s="717"/>
      <c r="H26" s="717">
        <v>1</v>
      </c>
      <c r="I26" s="718"/>
      <c r="J26" s="717">
        <v>1</v>
      </c>
      <c r="K26" s="717"/>
      <c r="L26" s="717">
        <v>158</v>
      </c>
      <c r="M26" s="717">
        <v>73</v>
      </c>
      <c r="N26" s="717">
        <v>208</v>
      </c>
      <c r="O26" s="717">
        <v>452</v>
      </c>
      <c r="P26" s="717"/>
      <c r="Q26" s="718">
        <v>1</v>
      </c>
      <c r="R26" s="718"/>
      <c r="S26" s="718">
        <v>1</v>
      </c>
      <c r="T26" s="718"/>
      <c r="U26" s="718">
        <v>1</v>
      </c>
      <c r="V26" s="718"/>
      <c r="W26" s="717">
        <v>1</v>
      </c>
      <c r="X26" s="717"/>
      <c r="Y26" s="717">
        <v>1</v>
      </c>
      <c r="Z26" s="717">
        <v>1</v>
      </c>
      <c r="AA26" s="717"/>
      <c r="AB26" s="717">
        <v>1</v>
      </c>
      <c r="AC26" s="719" t="s">
        <v>32</v>
      </c>
      <c r="AD26" s="615" t="s">
        <v>3412</v>
      </c>
      <c r="AE26" s="717">
        <v>1</v>
      </c>
      <c r="AF26" s="717">
        <v>1</v>
      </c>
      <c r="AG26" s="717"/>
      <c r="AH26" s="717">
        <v>1</v>
      </c>
      <c r="AI26" s="720" t="s">
        <v>32</v>
      </c>
      <c r="AM26" s="123">
        <v>174</v>
      </c>
      <c r="AN26" s="787" t="e">
        <f t="shared" ca="1" si="0"/>
        <v>#NAME?</v>
      </c>
      <c r="AW26" s="721" t="s">
        <v>1907</v>
      </c>
      <c r="AY26" s="717"/>
    </row>
    <row r="27" spans="1:51">
      <c r="A27" s="558" t="s">
        <v>3273</v>
      </c>
      <c r="B27" s="615">
        <v>11</v>
      </c>
      <c r="C27" s="615" t="s">
        <v>3413</v>
      </c>
      <c r="D27" s="716" t="s">
        <v>1908</v>
      </c>
      <c r="E27" s="717" t="s">
        <v>1868</v>
      </c>
      <c r="F27" s="628">
        <v>40894</v>
      </c>
      <c r="G27" s="717">
        <v>1</v>
      </c>
      <c r="H27" s="717"/>
      <c r="I27" s="718"/>
      <c r="J27" s="717"/>
      <c r="K27" s="717">
        <v>1</v>
      </c>
      <c r="L27" s="717">
        <v>175</v>
      </c>
      <c r="M27" s="717">
        <v>76</v>
      </c>
      <c r="N27" s="717">
        <v>230</v>
      </c>
      <c r="O27" s="717">
        <v>820</v>
      </c>
      <c r="P27" s="717"/>
      <c r="Q27" s="718">
        <v>1</v>
      </c>
      <c r="R27" s="718"/>
      <c r="S27" s="718">
        <v>1</v>
      </c>
      <c r="T27" s="718"/>
      <c r="U27" s="718">
        <v>1</v>
      </c>
      <c r="V27" s="718"/>
      <c r="W27" s="717"/>
      <c r="X27" s="717">
        <v>1</v>
      </c>
      <c r="Y27" s="717">
        <v>1</v>
      </c>
      <c r="Z27" s="717">
        <v>1</v>
      </c>
      <c r="AA27" s="717"/>
      <c r="AB27" s="717">
        <v>1</v>
      </c>
      <c r="AC27" s="719" t="s">
        <v>32</v>
      </c>
      <c r="AD27" s="615" t="s">
        <v>3412</v>
      </c>
      <c r="AE27" s="717">
        <v>1</v>
      </c>
      <c r="AF27" s="717">
        <v>1</v>
      </c>
      <c r="AG27" s="717"/>
      <c r="AH27" s="717">
        <v>1</v>
      </c>
      <c r="AI27" s="720" t="s">
        <v>32</v>
      </c>
      <c r="AM27" s="711">
        <v>16829</v>
      </c>
      <c r="AN27" s="787" t="e">
        <f t="shared" ca="1" si="0"/>
        <v>#NAME?</v>
      </c>
      <c r="AW27" s="721" t="s">
        <v>1909</v>
      </c>
      <c r="AY27" s="717"/>
    </row>
    <row r="28" spans="1:51">
      <c r="A28" s="558" t="s">
        <v>3273</v>
      </c>
      <c r="B28" s="615">
        <v>11</v>
      </c>
      <c r="C28" s="615" t="s">
        <v>3413</v>
      </c>
      <c r="D28" s="716" t="s">
        <v>1910</v>
      </c>
      <c r="E28" s="717" t="s">
        <v>1868</v>
      </c>
      <c r="F28" s="628">
        <v>40894</v>
      </c>
      <c r="G28" s="717">
        <v>1</v>
      </c>
      <c r="H28" s="717"/>
      <c r="I28" s="718"/>
      <c r="J28" s="717">
        <v>1</v>
      </c>
      <c r="K28" s="717"/>
      <c r="L28" s="717">
        <v>155</v>
      </c>
      <c r="M28" s="717">
        <v>69</v>
      </c>
      <c r="N28" s="717">
        <v>198</v>
      </c>
      <c r="O28" s="717">
        <v>480</v>
      </c>
      <c r="P28" s="717"/>
      <c r="Q28" s="718">
        <v>1</v>
      </c>
      <c r="R28" s="718"/>
      <c r="S28" s="718">
        <v>1</v>
      </c>
      <c r="T28" s="718"/>
      <c r="U28" s="718">
        <v>1</v>
      </c>
      <c r="V28" s="718"/>
      <c r="W28" s="717">
        <v>1</v>
      </c>
      <c r="X28" s="717"/>
      <c r="Y28" s="717">
        <v>1</v>
      </c>
      <c r="Z28" s="717"/>
      <c r="AA28" s="717">
        <v>1</v>
      </c>
      <c r="AB28" s="717">
        <v>1</v>
      </c>
      <c r="AC28" s="719" t="s">
        <v>32</v>
      </c>
      <c r="AD28" s="615" t="s">
        <v>3412</v>
      </c>
      <c r="AE28" s="717">
        <v>1</v>
      </c>
      <c r="AF28" s="717"/>
      <c r="AG28" s="717">
        <v>1</v>
      </c>
      <c r="AH28" s="717">
        <v>1</v>
      </c>
      <c r="AI28" s="720" t="s">
        <v>32</v>
      </c>
      <c r="AM28" s="710">
        <v>3562</v>
      </c>
      <c r="AN28" s="787" t="e">
        <f t="shared" ca="1" si="0"/>
        <v>#NAME?</v>
      </c>
      <c r="AW28" s="721" t="s">
        <v>1911</v>
      </c>
      <c r="AY28" s="717"/>
    </row>
    <row r="29" spans="1:51">
      <c r="A29" s="558" t="s">
        <v>3273</v>
      </c>
      <c r="B29" s="615">
        <v>11</v>
      </c>
      <c r="C29" s="615" t="s">
        <v>3413</v>
      </c>
      <c r="D29" s="716" t="s">
        <v>1912</v>
      </c>
      <c r="E29" s="717" t="s">
        <v>1868</v>
      </c>
      <c r="F29" s="628">
        <v>40894</v>
      </c>
      <c r="G29" s="717">
        <v>1</v>
      </c>
      <c r="H29" s="717"/>
      <c r="I29" s="718"/>
      <c r="J29" s="717"/>
      <c r="K29" s="717">
        <v>1</v>
      </c>
      <c r="L29" s="717">
        <v>170</v>
      </c>
      <c r="M29" s="717">
        <v>74</v>
      </c>
      <c r="N29" s="717">
        <v>232</v>
      </c>
      <c r="O29" s="717">
        <v>902</v>
      </c>
      <c r="P29" s="717"/>
      <c r="Q29" s="718">
        <v>1</v>
      </c>
      <c r="R29" s="718"/>
      <c r="S29" s="718">
        <v>1</v>
      </c>
      <c r="T29" s="718"/>
      <c r="U29" s="718">
        <v>1</v>
      </c>
      <c r="V29" s="718"/>
      <c r="W29" s="717"/>
      <c r="X29" s="717">
        <v>1</v>
      </c>
      <c r="Y29" s="717">
        <v>1</v>
      </c>
      <c r="Z29" s="717">
        <v>1</v>
      </c>
      <c r="AA29" s="717"/>
      <c r="AB29" s="717">
        <v>1</v>
      </c>
      <c r="AC29" s="719" t="s">
        <v>32</v>
      </c>
      <c r="AD29" s="615" t="s">
        <v>3412</v>
      </c>
      <c r="AE29" s="717">
        <v>1</v>
      </c>
      <c r="AF29" s="717">
        <v>1</v>
      </c>
      <c r="AG29" s="717"/>
      <c r="AH29" s="717">
        <v>1</v>
      </c>
      <c r="AI29" s="720" t="s">
        <v>32</v>
      </c>
      <c r="AM29" s="123">
        <v>90</v>
      </c>
      <c r="AN29" s="787" t="e">
        <f t="shared" ca="1" si="0"/>
        <v>#NAME?</v>
      </c>
      <c r="AW29" s="721" t="s">
        <v>1913</v>
      </c>
      <c r="AY29" s="717"/>
    </row>
    <row r="30" spans="1:51">
      <c r="A30" s="558" t="s">
        <v>3273</v>
      </c>
      <c r="B30" s="615">
        <v>11</v>
      </c>
      <c r="C30" s="615" t="s">
        <v>3413</v>
      </c>
      <c r="D30" s="716" t="s">
        <v>1914</v>
      </c>
      <c r="E30" s="716" t="s">
        <v>1868</v>
      </c>
      <c r="F30" s="628">
        <v>40894</v>
      </c>
      <c r="G30" s="716"/>
      <c r="H30" s="716">
        <v>1</v>
      </c>
      <c r="I30" s="726"/>
      <c r="J30" s="716"/>
      <c r="K30" s="716">
        <v>1</v>
      </c>
      <c r="L30" s="716">
        <v>168</v>
      </c>
      <c r="M30" s="716">
        <v>71</v>
      </c>
      <c r="N30" s="716">
        <v>205</v>
      </c>
      <c r="O30" s="716">
        <v>529</v>
      </c>
      <c r="P30" s="716">
        <v>1</v>
      </c>
      <c r="Q30" s="726">
        <v>1</v>
      </c>
      <c r="R30" s="726"/>
      <c r="S30" s="726">
        <v>1</v>
      </c>
      <c r="T30" s="726"/>
      <c r="U30" s="726">
        <v>1</v>
      </c>
      <c r="V30" s="726"/>
      <c r="W30" s="716">
        <v>1</v>
      </c>
      <c r="X30" s="716"/>
      <c r="Y30" s="716">
        <v>1</v>
      </c>
      <c r="Z30" s="716"/>
      <c r="AA30" s="716">
        <v>1</v>
      </c>
      <c r="AB30" s="716">
        <v>1</v>
      </c>
      <c r="AC30" s="727" t="s">
        <v>32</v>
      </c>
      <c r="AD30" s="615" t="s">
        <v>3412</v>
      </c>
      <c r="AE30" s="716">
        <v>1</v>
      </c>
      <c r="AF30" s="716"/>
      <c r="AG30" s="716">
        <v>1</v>
      </c>
      <c r="AH30" s="716">
        <v>1</v>
      </c>
      <c r="AI30" s="728" t="s">
        <v>32</v>
      </c>
      <c r="AM30" s="123">
        <v>691</v>
      </c>
      <c r="AN30" s="787" t="e">
        <f t="shared" ca="1" si="0"/>
        <v>#NAME?</v>
      </c>
      <c r="AW30" s="729" t="s">
        <v>1915</v>
      </c>
      <c r="AY30" s="716"/>
    </row>
    <row r="31" spans="1:51">
      <c r="A31" s="558" t="s">
        <v>3273</v>
      </c>
      <c r="B31" s="615">
        <v>11</v>
      </c>
      <c r="C31" s="615" t="s">
        <v>3413</v>
      </c>
      <c r="D31" s="716" t="s">
        <v>1916</v>
      </c>
      <c r="E31" s="717" t="s">
        <v>1868</v>
      </c>
      <c r="F31" s="628">
        <v>40894</v>
      </c>
      <c r="G31" s="717">
        <v>1</v>
      </c>
      <c r="H31" s="717"/>
      <c r="I31" s="718"/>
      <c r="J31" s="717"/>
      <c r="K31" s="717">
        <v>1</v>
      </c>
      <c r="L31" s="717">
        <v>165</v>
      </c>
      <c r="M31" s="717">
        <v>72</v>
      </c>
      <c r="N31" s="717">
        <v>218</v>
      </c>
      <c r="O31" s="717">
        <v>720</v>
      </c>
      <c r="P31" s="717"/>
      <c r="Q31" s="718">
        <v>1</v>
      </c>
      <c r="R31" s="718"/>
      <c r="S31" s="718">
        <v>1</v>
      </c>
      <c r="T31" s="718"/>
      <c r="U31" s="718">
        <v>1</v>
      </c>
      <c r="V31" s="718"/>
      <c r="W31" s="717"/>
      <c r="X31" s="717">
        <v>1</v>
      </c>
      <c r="Y31" s="717">
        <v>1</v>
      </c>
      <c r="Z31" s="717"/>
      <c r="AA31" s="717">
        <v>1</v>
      </c>
      <c r="AB31" s="717">
        <v>1</v>
      </c>
      <c r="AC31" s="719" t="s">
        <v>32</v>
      </c>
      <c r="AD31" s="615" t="s">
        <v>3412</v>
      </c>
      <c r="AE31" s="717">
        <v>1</v>
      </c>
      <c r="AF31" s="717"/>
      <c r="AG31" s="717">
        <v>1</v>
      </c>
      <c r="AH31" s="717">
        <v>1</v>
      </c>
      <c r="AI31" s="720" t="s">
        <v>32</v>
      </c>
      <c r="AM31" s="123">
        <v>106</v>
      </c>
      <c r="AN31" s="787" t="e">
        <f t="shared" ca="1" si="0"/>
        <v>#NAME?</v>
      </c>
      <c r="AW31" s="721" t="s">
        <v>1917</v>
      </c>
      <c r="AY31" s="717"/>
    </row>
    <row r="32" spans="1:51">
      <c r="A32" s="558" t="s">
        <v>3273</v>
      </c>
      <c r="B32" s="615">
        <v>11</v>
      </c>
      <c r="C32" s="615" t="s">
        <v>3413</v>
      </c>
      <c r="D32" s="716" t="s">
        <v>1918</v>
      </c>
      <c r="E32" s="717" t="s">
        <v>1919</v>
      </c>
      <c r="F32" s="628">
        <v>40895</v>
      </c>
      <c r="G32" s="717">
        <v>1</v>
      </c>
      <c r="H32" s="717"/>
      <c r="I32" s="718"/>
      <c r="J32" s="717"/>
      <c r="K32" s="717">
        <v>1</v>
      </c>
      <c r="L32" s="717">
        <v>171</v>
      </c>
      <c r="M32" s="717">
        <v>74</v>
      </c>
      <c r="N32" s="717">
        <v>215</v>
      </c>
      <c r="O32" s="717">
        <v>754</v>
      </c>
      <c r="P32" s="717"/>
      <c r="Q32" s="718">
        <v>1</v>
      </c>
      <c r="R32" s="718"/>
      <c r="S32" s="718">
        <v>1</v>
      </c>
      <c r="T32" s="718"/>
      <c r="U32" s="718">
        <v>1</v>
      </c>
      <c r="V32" s="718"/>
      <c r="W32" s="717"/>
      <c r="X32" s="717">
        <v>1</v>
      </c>
      <c r="Y32" s="717">
        <v>1</v>
      </c>
      <c r="Z32" s="717">
        <v>1</v>
      </c>
      <c r="AA32" s="717"/>
      <c r="AB32" s="717">
        <v>1</v>
      </c>
      <c r="AC32" s="719" t="s">
        <v>32</v>
      </c>
      <c r="AD32" s="615" t="s">
        <v>3412</v>
      </c>
      <c r="AE32" s="717">
        <v>1</v>
      </c>
      <c r="AF32" s="717">
        <v>1</v>
      </c>
      <c r="AG32" s="717"/>
      <c r="AH32" s="717">
        <v>1</v>
      </c>
      <c r="AI32" s="720" t="s">
        <v>32</v>
      </c>
      <c r="AM32" s="123">
        <v>73</v>
      </c>
      <c r="AN32" s="787" t="e">
        <f t="shared" ca="1" si="0"/>
        <v>#NAME?</v>
      </c>
      <c r="AW32" s="721" t="s">
        <v>1920</v>
      </c>
      <c r="AY32" s="717"/>
    </row>
    <row r="33" spans="1:51">
      <c r="A33" s="558" t="s">
        <v>3273</v>
      </c>
      <c r="B33" s="615">
        <v>11</v>
      </c>
      <c r="C33" s="615" t="s">
        <v>3413</v>
      </c>
      <c r="D33" s="716" t="s">
        <v>1921</v>
      </c>
      <c r="E33" s="717" t="s">
        <v>1919</v>
      </c>
      <c r="F33" s="628">
        <v>40895</v>
      </c>
      <c r="G33" s="717"/>
      <c r="H33" s="717">
        <v>1</v>
      </c>
      <c r="I33" s="718"/>
      <c r="J33" s="717"/>
      <c r="K33" s="717">
        <v>1</v>
      </c>
      <c r="L33" s="717">
        <v>170</v>
      </c>
      <c r="M33" s="717">
        <v>70</v>
      </c>
      <c r="N33" s="717">
        <v>200</v>
      </c>
      <c r="O33" s="717">
        <v>734</v>
      </c>
      <c r="P33" s="717">
        <v>1</v>
      </c>
      <c r="Q33" s="718"/>
      <c r="R33" s="718"/>
      <c r="S33" s="718">
        <v>1</v>
      </c>
      <c r="T33" s="718"/>
      <c r="U33" s="718">
        <v>1</v>
      </c>
      <c r="V33" s="718"/>
      <c r="W33" s="717"/>
      <c r="X33" s="717">
        <v>1</v>
      </c>
      <c r="Y33" s="717">
        <v>1</v>
      </c>
      <c r="Z33" s="717">
        <v>1</v>
      </c>
      <c r="AA33" s="717"/>
      <c r="AB33" s="717">
        <v>1</v>
      </c>
      <c r="AC33" s="719" t="s">
        <v>32</v>
      </c>
      <c r="AD33" s="615" t="s">
        <v>3412</v>
      </c>
      <c r="AE33" s="717">
        <v>1</v>
      </c>
      <c r="AF33" s="717">
        <v>1</v>
      </c>
      <c r="AG33" s="717"/>
      <c r="AH33" s="717">
        <v>1</v>
      </c>
      <c r="AI33" s="720" t="s">
        <v>32</v>
      </c>
      <c r="AM33" s="123">
        <v>364.5</v>
      </c>
      <c r="AN33" s="787" t="e">
        <f t="shared" ca="1" si="0"/>
        <v>#NAME?</v>
      </c>
      <c r="AW33" s="721" t="s">
        <v>1922</v>
      </c>
      <c r="AY33" s="717"/>
    </row>
    <row r="34" spans="1:51">
      <c r="A34" s="558" t="s">
        <v>3273</v>
      </c>
      <c r="B34" s="615">
        <v>11</v>
      </c>
      <c r="C34" s="615" t="s">
        <v>3413</v>
      </c>
      <c r="D34" s="716" t="s">
        <v>1923</v>
      </c>
      <c r="E34" s="717" t="s">
        <v>1919</v>
      </c>
      <c r="F34" s="628">
        <v>40895</v>
      </c>
      <c r="G34" s="717">
        <v>1</v>
      </c>
      <c r="H34" s="717"/>
      <c r="I34" s="718"/>
      <c r="J34" s="717">
        <v>1</v>
      </c>
      <c r="K34" s="717"/>
      <c r="L34" s="717">
        <v>152</v>
      </c>
      <c r="M34" s="717">
        <v>64</v>
      </c>
      <c r="N34" s="717">
        <v>172</v>
      </c>
      <c r="O34" s="717">
        <v>413</v>
      </c>
      <c r="P34" s="717"/>
      <c r="Q34" s="718">
        <v>1</v>
      </c>
      <c r="R34" s="718"/>
      <c r="S34" s="718">
        <v>1</v>
      </c>
      <c r="T34" s="718"/>
      <c r="U34" s="718">
        <v>1</v>
      </c>
      <c r="V34" s="718"/>
      <c r="W34" s="717">
        <v>1</v>
      </c>
      <c r="X34" s="717"/>
      <c r="Y34" s="717">
        <v>1</v>
      </c>
      <c r="Z34" s="717"/>
      <c r="AA34" s="717">
        <v>1</v>
      </c>
      <c r="AB34" s="717">
        <v>1</v>
      </c>
      <c r="AC34" s="719" t="s">
        <v>32</v>
      </c>
      <c r="AD34" s="615" t="s">
        <v>3412</v>
      </c>
      <c r="AE34" s="717">
        <v>1</v>
      </c>
      <c r="AF34" s="717"/>
      <c r="AG34" s="717">
        <v>1</v>
      </c>
      <c r="AH34" s="717">
        <v>1</v>
      </c>
      <c r="AI34" s="720" t="s">
        <v>32</v>
      </c>
      <c r="AM34" s="710">
        <v>2842</v>
      </c>
      <c r="AN34" s="787" t="e">
        <f t="shared" ca="1" si="0"/>
        <v>#NAME?</v>
      </c>
      <c r="AW34" s="721" t="s">
        <v>1924</v>
      </c>
      <c r="AY34" s="717"/>
    </row>
    <row r="35" spans="1:51">
      <c r="A35" s="558" t="s">
        <v>3273</v>
      </c>
      <c r="B35" s="615">
        <v>11</v>
      </c>
      <c r="C35" s="615" t="s">
        <v>3413</v>
      </c>
      <c r="D35" s="716" t="s">
        <v>1925</v>
      </c>
      <c r="E35" s="717" t="s">
        <v>1919</v>
      </c>
      <c r="F35" s="628">
        <v>40895</v>
      </c>
      <c r="G35" s="717"/>
      <c r="H35" s="717">
        <v>1</v>
      </c>
      <c r="I35" s="718"/>
      <c r="J35" s="717">
        <v>1</v>
      </c>
      <c r="K35" s="717"/>
      <c r="L35" s="717">
        <v>155</v>
      </c>
      <c r="M35" s="717">
        <v>66</v>
      </c>
      <c r="N35" s="717">
        <v>195</v>
      </c>
      <c r="O35" s="717">
        <v>411</v>
      </c>
      <c r="P35" s="717"/>
      <c r="Q35" s="718">
        <v>1</v>
      </c>
      <c r="R35" s="718"/>
      <c r="S35" s="718">
        <v>1</v>
      </c>
      <c r="T35" s="718"/>
      <c r="U35" s="718">
        <v>1</v>
      </c>
      <c r="V35" s="718"/>
      <c r="W35" s="717">
        <v>1</v>
      </c>
      <c r="X35" s="717"/>
      <c r="Y35" s="717">
        <v>1</v>
      </c>
      <c r="Z35" s="717"/>
      <c r="AA35" s="717">
        <v>1</v>
      </c>
      <c r="AB35" s="717">
        <v>1</v>
      </c>
      <c r="AC35" s="719" t="s">
        <v>32</v>
      </c>
      <c r="AD35" s="615" t="s">
        <v>3412</v>
      </c>
      <c r="AE35" s="717">
        <v>1</v>
      </c>
      <c r="AF35" s="717"/>
      <c r="AG35" s="717">
        <v>1</v>
      </c>
      <c r="AH35" s="717">
        <v>1</v>
      </c>
      <c r="AI35" s="720" t="s">
        <v>32</v>
      </c>
      <c r="AM35" s="123">
        <v>88.5</v>
      </c>
      <c r="AN35" s="787" t="e">
        <f t="shared" ca="1" si="0"/>
        <v>#NAME?</v>
      </c>
      <c r="AW35" s="721" t="s">
        <v>1926</v>
      </c>
      <c r="AY35" s="717"/>
    </row>
    <row r="36" spans="1:51">
      <c r="A36" s="558" t="s">
        <v>3273</v>
      </c>
      <c r="B36" s="615">
        <v>11</v>
      </c>
      <c r="C36" s="615" t="s">
        <v>3413</v>
      </c>
      <c r="D36" s="716" t="s">
        <v>1927</v>
      </c>
      <c r="E36" s="717" t="s">
        <v>1919</v>
      </c>
      <c r="F36" s="628">
        <v>40895</v>
      </c>
      <c r="G36" s="717">
        <v>1</v>
      </c>
      <c r="H36" s="717"/>
      <c r="I36" s="718"/>
      <c r="J36" s="717"/>
      <c r="K36" s="717">
        <v>1</v>
      </c>
      <c r="L36" s="717">
        <v>172</v>
      </c>
      <c r="M36" s="717">
        <v>75</v>
      </c>
      <c r="N36" s="717">
        <v>222</v>
      </c>
      <c r="O36" s="717">
        <v>802</v>
      </c>
      <c r="P36" s="717"/>
      <c r="Q36" s="718">
        <v>1</v>
      </c>
      <c r="R36" s="718"/>
      <c r="S36" s="718">
        <v>1</v>
      </c>
      <c r="T36" s="718"/>
      <c r="U36" s="718">
        <v>1</v>
      </c>
      <c r="V36" s="718"/>
      <c r="W36" s="717"/>
      <c r="X36" s="717">
        <v>1</v>
      </c>
      <c r="Y36" s="717">
        <v>1</v>
      </c>
      <c r="Z36" s="717">
        <v>1</v>
      </c>
      <c r="AA36" s="717"/>
      <c r="AB36" s="717">
        <v>1</v>
      </c>
      <c r="AC36" s="719" t="s">
        <v>32</v>
      </c>
      <c r="AD36" s="615" t="s">
        <v>3412</v>
      </c>
      <c r="AE36" s="717">
        <v>1</v>
      </c>
      <c r="AF36" s="717">
        <v>1</v>
      </c>
      <c r="AG36" s="717"/>
      <c r="AH36" s="717">
        <v>1</v>
      </c>
      <c r="AI36" s="720" t="s">
        <v>32</v>
      </c>
      <c r="AM36" s="711">
        <v>16841.5</v>
      </c>
      <c r="AN36" s="787" t="e">
        <f t="shared" ca="1" si="0"/>
        <v>#NAME?</v>
      </c>
      <c r="AW36" s="721" t="s">
        <v>1928</v>
      </c>
      <c r="AY36" s="717"/>
    </row>
    <row r="37" spans="1:51">
      <c r="A37" s="558" t="s">
        <v>3273</v>
      </c>
      <c r="B37" s="615">
        <v>11</v>
      </c>
      <c r="C37" s="615" t="s">
        <v>3413</v>
      </c>
      <c r="D37" s="716" t="s">
        <v>1929</v>
      </c>
      <c r="E37" s="717" t="s">
        <v>1919</v>
      </c>
      <c r="F37" s="628">
        <v>40895</v>
      </c>
      <c r="G37" s="717"/>
      <c r="H37" s="717">
        <v>1</v>
      </c>
      <c r="I37" s="718"/>
      <c r="J37" s="717">
        <v>1</v>
      </c>
      <c r="K37" s="717"/>
      <c r="L37" s="717">
        <v>162</v>
      </c>
      <c r="M37" s="717">
        <v>68</v>
      </c>
      <c r="N37" s="717">
        <v>205</v>
      </c>
      <c r="O37" s="717">
        <v>481</v>
      </c>
      <c r="P37" s="717"/>
      <c r="Q37" s="718">
        <v>1</v>
      </c>
      <c r="R37" s="718"/>
      <c r="S37" s="718">
        <v>1</v>
      </c>
      <c r="T37" s="718"/>
      <c r="U37" s="718">
        <v>1</v>
      </c>
      <c r="V37" s="718"/>
      <c r="W37" s="717">
        <v>1</v>
      </c>
      <c r="X37" s="717"/>
      <c r="Y37" s="717">
        <v>1</v>
      </c>
      <c r="Z37" s="717"/>
      <c r="AA37" s="717">
        <v>1</v>
      </c>
      <c r="AB37" s="717">
        <v>1</v>
      </c>
      <c r="AC37" s="719" t="s">
        <v>32</v>
      </c>
      <c r="AD37" s="615" t="s">
        <v>3412</v>
      </c>
      <c r="AE37" s="717">
        <v>1</v>
      </c>
      <c r="AF37" s="717"/>
      <c r="AG37" s="717">
        <v>1</v>
      </c>
      <c r="AH37" s="717">
        <v>1</v>
      </c>
      <c r="AI37" s="720" t="s">
        <v>32</v>
      </c>
      <c r="AM37" s="123">
        <v>84</v>
      </c>
      <c r="AN37" s="787" t="e">
        <f t="shared" ca="1" si="0"/>
        <v>#NAME?</v>
      </c>
      <c r="AW37" s="721" t="s">
        <v>1930</v>
      </c>
      <c r="AY37" s="717"/>
    </row>
    <row r="38" spans="1:51">
      <c r="A38" s="558" t="s">
        <v>3273</v>
      </c>
      <c r="B38" s="615">
        <v>11</v>
      </c>
      <c r="C38" s="615" t="s">
        <v>3413</v>
      </c>
      <c r="D38" s="716" t="s">
        <v>1931</v>
      </c>
      <c r="E38" s="717" t="s">
        <v>1919</v>
      </c>
      <c r="F38" s="628">
        <v>40895</v>
      </c>
      <c r="G38" s="717">
        <v>1</v>
      </c>
      <c r="H38" s="717"/>
      <c r="I38" s="718"/>
      <c r="J38" s="717"/>
      <c r="K38" s="717">
        <v>1</v>
      </c>
      <c r="L38" s="717">
        <v>172</v>
      </c>
      <c r="M38" s="717">
        <v>77</v>
      </c>
      <c r="N38" s="717">
        <v>225</v>
      </c>
      <c r="O38" s="717">
        <v>811</v>
      </c>
      <c r="P38" s="717"/>
      <c r="Q38" s="718">
        <v>1</v>
      </c>
      <c r="R38" s="718"/>
      <c r="S38" s="718">
        <v>1</v>
      </c>
      <c r="T38" s="718"/>
      <c r="U38" s="718">
        <v>1</v>
      </c>
      <c r="V38" s="718"/>
      <c r="W38" s="717"/>
      <c r="X38" s="717">
        <v>1</v>
      </c>
      <c r="Y38" s="717">
        <v>1</v>
      </c>
      <c r="Z38" s="717"/>
      <c r="AA38" s="717">
        <v>1</v>
      </c>
      <c r="AB38" s="717">
        <v>1</v>
      </c>
      <c r="AC38" s="719" t="s">
        <v>32</v>
      </c>
      <c r="AD38" s="615" t="s">
        <v>3412</v>
      </c>
      <c r="AE38" s="717">
        <v>1</v>
      </c>
      <c r="AF38" s="717"/>
      <c r="AG38" s="717">
        <v>1</v>
      </c>
      <c r="AH38" s="717">
        <v>1</v>
      </c>
      <c r="AI38" s="720" t="s">
        <v>32</v>
      </c>
      <c r="AM38" s="123">
        <v>104</v>
      </c>
      <c r="AN38" s="787" t="e">
        <f t="shared" ca="1" si="0"/>
        <v>#NAME?</v>
      </c>
      <c r="AW38" s="721" t="s">
        <v>1932</v>
      </c>
      <c r="AY38" s="717"/>
    </row>
    <row r="39" spans="1:51">
      <c r="A39" s="558" t="s">
        <v>3273</v>
      </c>
      <c r="B39" s="615">
        <v>11</v>
      </c>
      <c r="C39" s="615" t="s">
        <v>3413</v>
      </c>
      <c r="D39" s="716" t="s">
        <v>1933</v>
      </c>
      <c r="E39" s="717" t="s">
        <v>1919</v>
      </c>
      <c r="F39" s="628">
        <v>40895</v>
      </c>
      <c r="G39" s="717"/>
      <c r="H39" s="717">
        <v>1</v>
      </c>
      <c r="I39" s="718"/>
      <c r="J39" s="717">
        <v>1</v>
      </c>
      <c r="K39" s="717"/>
      <c r="L39" s="717">
        <v>151</v>
      </c>
      <c r="M39" s="717">
        <v>71</v>
      </c>
      <c r="N39" s="717">
        <v>205</v>
      </c>
      <c r="O39" s="717">
        <v>424</v>
      </c>
      <c r="P39" s="717"/>
      <c r="Q39" s="718">
        <v>1</v>
      </c>
      <c r="R39" s="718"/>
      <c r="S39" s="718">
        <v>1</v>
      </c>
      <c r="T39" s="718"/>
      <c r="U39" s="718">
        <v>1</v>
      </c>
      <c r="V39" s="718"/>
      <c r="W39" s="717">
        <v>1</v>
      </c>
      <c r="X39" s="717"/>
      <c r="Y39" s="717">
        <v>1</v>
      </c>
      <c r="Z39" s="717">
        <v>1</v>
      </c>
      <c r="AA39" s="717"/>
      <c r="AB39" s="717">
        <v>1</v>
      </c>
      <c r="AC39" s="719" t="s">
        <v>32</v>
      </c>
      <c r="AD39" s="615" t="s">
        <v>3412</v>
      </c>
      <c r="AE39" s="717">
        <v>1</v>
      </c>
      <c r="AF39" s="717">
        <v>1</v>
      </c>
      <c r="AG39" s="717"/>
      <c r="AH39" s="717">
        <v>1</v>
      </c>
      <c r="AI39" s="720" t="s">
        <v>32</v>
      </c>
      <c r="AM39" s="123">
        <v>164.5</v>
      </c>
      <c r="AN39" s="787" t="e">
        <f t="shared" ca="1" si="0"/>
        <v>#NAME?</v>
      </c>
      <c r="AW39" s="721" t="s">
        <v>1934</v>
      </c>
      <c r="AY39" s="730"/>
    </row>
    <row r="40" spans="1:51">
      <c r="A40" s="558" t="s">
        <v>3273</v>
      </c>
      <c r="B40" s="615">
        <v>11</v>
      </c>
      <c r="C40" s="615" t="s">
        <v>3413</v>
      </c>
      <c r="D40" s="722" t="s">
        <v>1935</v>
      </c>
      <c r="E40" s="723" t="s">
        <v>1919</v>
      </c>
      <c r="F40" s="628">
        <v>40895</v>
      </c>
      <c r="G40" s="723"/>
      <c r="H40" s="723">
        <v>1</v>
      </c>
      <c r="I40" s="723"/>
      <c r="J40" s="723"/>
      <c r="K40" s="723">
        <v>1</v>
      </c>
      <c r="L40" s="723">
        <v>175</v>
      </c>
      <c r="M40" s="723">
        <v>74</v>
      </c>
      <c r="N40" s="723">
        <v>215</v>
      </c>
      <c r="O40" s="723">
        <v>570</v>
      </c>
      <c r="P40" s="723"/>
      <c r="Q40" s="723">
        <v>1</v>
      </c>
      <c r="R40" s="723"/>
      <c r="S40" s="723">
        <v>1</v>
      </c>
      <c r="T40" s="723"/>
      <c r="U40" s="723">
        <v>1</v>
      </c>
      <c r="V40" s="723"/>
      <c r="W40" s="723">
        <v>1</v>
      </c>
      <c r="X40" s="723"/>
      <c r="Y40" s="723">
        <v>1</v>
      </c>
      <c r="Z40" s="723">
        <v>1</v>
      </c>
      <c r="AA40" s="723"/>
      <c r="AB40" s="723">
        <v>1</v>
      </c>
      <c r="AC40" s="723" t="s">
        <v>32</v>
      </c>
      <c r="AD40" s="615" t="s">
        <v>3412</v>
      </c>
      <c r="AE40" s="723">
        <v>1</v>
      </c>
      <c r="AF40" s="723">
        <v>1</v>
      </c>
      <c r="AG40" s="723"/>
      <c r="AH40" s="723">
        <v>1</v>
      </c>
      <c r="AI40" s="724" t="s">
        <v>32</v>
      </c>
      <c r="AM40" s="123">
        <v>97.5</v>
      </c>
      <c r="AN40" s="787" t="e">
        <f t="shared" ca="1" si="0"/>
        <v>#NAME?</v>
      </c>
      <c r="AW40" s="725" t="s">
        <v>974</v>
      </c>
      <c r="AY40" s="722" t="s">
        <v>1936</v>
      </c>
    </row>
    <row r="41" spans="1:51">
      <c r="A41" s="558" t="s">
        <v>3273</v>
      </c>
      <c r="B41" s="615">
        <v>11</v>
      </c>
      <c r="C41" s="615" t="s">
        <v>3413</v>
      </c>
      <c r="D41" s="716" t="s">
        <v>1937</v>
      </c>
      <c r="E41" s="717" t="s">
        <v>1919</v>
      </c>
      <c r="F41" s="628">
        <v>40895</v>
      </c>
      <c r="G41" s="717"/>
      <c r="H41" s="717">
        <v>1</v>
      </c>
      <c r="I41" s="718"/>
      <c r="J41" s="717"/>
      <c r="K41" s="717">
        <v>1</v>
      </c>
      <c r="L41" s="717">
        <v>175</v>
      </c>
      <c r="M41" s="717">
        <v>73</v>
      </c>
      <c r="N41" s="717">
        <v>212</v>
      </c>
      <c r="O41" s="717">
        <v>566</v>
      </c>
      <c r="P41" s="717">
        <v>1</v>
      </c>
      <c r="Q41" s="718"/>
      <c r="R41" s="718"/>
      <c r="S41" s="718">
        <v>1</v>
      </c>
      <c r="T41" s="718"/>
      <c r="U41" s="718">
        <v>1</v>
      </c>
      <c r="V41" s="718"/>
      <c r="W41" s="717"/>
      <c r="X41" s="717">
        <v>1</v>
      </c>
      <c r="Y41" s="717">
        <v>1</v>
      </c>
      <c r="Z41" s="717">
        <v>1</v>
      </c>
      <c r="AA41" s="717"/>
      <c r="AB41" s="717">
        <v>1</v>
      </c>
      <c r="AC41" s="719" t="s">
        <v>32</v>
      </c>
      <c r="AD41" s="615" t="s">
        <v>3412</v>
      </c>
      <c r="AE41" s="717">
        <v>1</v>
      </c>
      <c r="AF41" s="717">
        <v>1</v>
      </c>
      <c r="AG41" s="717"/>
      <c r="AH41" s="717">
        <v>1</v>
      </c>
      <c r="AI41" s="720" t="s">
        <v>32</v>
      </c>
      <c r="AM41" s="123">
        <v>507.5</v>
      </c>
      <c r="AN41" s="787" t="e">
        <f t="shared" ca="1" si="0"/>
        <v>#NAME?</v>
      </c>
      <c r="AW41" s="721" t="s">
        <v>1938</v>
      </c>
      <c r="AY41" s="717"/>
    </row>
    <row r="42" spans="1:51">
      <c r="A42" s="558" t="s">
        <v>3273</v>
      </c>
      <c r="B42" s="615">
        <v>11</v>
      </c>
      <c r="C42" s="615" t="s">
        <v>3413</v>
      </c>
      <c r="D42" s="716" t="s">
        <v>1939</v>
      </c>
      <c r="E42" s="717" t="s">
        <v>1919</v>
      </c>
      <c r="F42" s="628">
        <v>40895</v>
      </c>
      <c r="G42" s="717">
        <v>1</v>
      </c>
      <c r="H42" s="717"/>
      <c r="I42" s="718"/>
      <c r="J42" s="717"/>
      <c r="K42" s="717">
        <v>1</v>
      </c>
      <c r="L42" s="717">
        <v>172</v>
      </c>
      <c r="M42" s="717">
        <v>71</v>
      </c>
      <c r="N42" s="717">
        <v>215</v>
      </c>
      <c r="O42" s="717">
        <v>667</v>
      </c>
      <c r="P42" s="717"/>
      <c r="Q42" s="718">
        <v>1</v>
      </c>
      <c r="R42" s="718"/>
      <c r="S42" s="718">
        <v>1</v>
      </c>
      <c r="T42" s="718"/>
      <c r="U42" s="718">
        <v>1</v>
      </c>
      <c r="V42" s="718"/>
      <c r="W42" s="717"/>
      <c r="X42" s="717">
        <v>1</v>
      </c>
      <c r="Y42" s="717">
        <v>1</v>
      </c>
      <c r="Z42" s="717">
        <v>1</v>
      </c>
      <c r="AA42" s="717"/>
      <c r="AB42" s="717">
        <v>1</v>
      </c>
      <c r="AC42" s="719" t="s">
        <v>32</v>
      </c>
      <c r="AD42" s="615" t="s">
        <v>3412</v>
      </c>
      <c r="AE42" s="717">
        <v>1</v>
      </c>
      <c r="AF42" s="717">
        <v>1</v>
      </c>
      <c r="AG42" s="717"/>
      <c r="AH42" s="717">
        <v>1</v>
      </c>
      <c r="AI42" s="720" t="s">
        <v>32</v>
      </c>
      <c r="AM42" s="710">
        <v>3494</v>
      </c>
      <c r="AN42" s="787" t="e">
        <f t="shared" ca="1" si="0"/>
        <v>#NAME?</v>
      </c>
      <c r="AW42" s="721" t="s">
        <v>1940</v>
      </c>
      <c r="AY42" s="717"/>
    </row>
    <row r="43" spans="1:51">
      <c r="A43" s="558" t="s">
        <v>3273</v>
      </c>
      <c r="B43" s="615">
        <v>11</v>
      </c>
      <c r="C43" s="615" t="s">
        <v>3413</v>
      </c>
      <c r="D43" s="716" t="s">
        <v>1941</v>
      </c>
      <c r="E43" s="717" t="s">
        <v>1919</v>
      </c>
      <c r="F43" s="628">
        <v>40895</v>
      </c>
      <c r="G43" s="717"/>
      <c r="H43" s="717">
        <v>1</v>
      </c>
      <c r="I43" s="718"/>
      <c r="J43" s="717">
        <v>1</v>
      </c>
      <c r="K43" s="717"/>
      <c r="L43" s="717">
        <v>156</v>
      </c>
      <c r="M43" s="717">
        <v>69</v>
      </c>
      <c r="N43" s="717">
        <v>195</v>
      </c>
      <c r="O43" s="717">
        <v>424</v>
      </c>
      <c r="P43" s="717"/>
      <c r="Q43" s="718">
        <v>1</v>
      </c>
      <c r="R43" s="718"/>
      <c r="S43" s="718">
        <v>1</v>
      </c>
      <c r="T43" s="718"/>
      <c r="U43" s="718">
        <v>1</v>
      </c>
      <c r="V43" s="718"/>
      <c r="W43" s="717">
        <v>1</v>
      </c>
      <c r="X43" s="717"/>
      <c r="Y43" s="717">
        <v>1</v>
      </c>
      <c r="Z43" s="717">
        <v>1</v>
      </c>
      <c r="AA43" s="717"/>
      <c r="AB43" s="717">
        <v>1</v>
      </c>
      <c r="AC43" s="719" t="s">
        <v>32</v>
      </c>
      <c r="AD43" s="615" t="s">
        <v>3412</v>
      </c>
      <c r="AE43" s="717">
        <v>1</v>
      </c>
      <c r="AF43" s="717">
        <v>1</v>
      </c>
      <c r="AG43" s="717"/>
      <c r="AH43" s="717">
        <v>1</v>
      </c>
      <c r="AI43" s="720" t="s">
        <v>32</v>
      </c>
      <c r="AM43" s="123">
        <v>991</v>
      </c>
      <c r="AN43" s="787" t="e">
        <f t="shared" ca="1" si="0"/>
        <v>#NAME?</v>
      </c>
      <c r="AW43" s="721" t="s">
        <v>1942</v>
      </c>
      <c r="AY43" s="730"/>
    </row>
    <row r="44" spans="1:51">
      <c r="A44" s="558" t="s">
        <v>3273</v>
      </c>
      <c r="B44" s="615">
        <v>11</v>
      </c>
      <c r="C44" s="615" t="s">
        <v>3413</v>
      </c>
      <c r="D44" s="722" t="s">
        <v>1943</v>
      </c>
      <c r="E44" s="723" t="s">
        <v>1919</v>
      </c>
      <c r="F44" s="628">
        <v>40895</v>
      </c>
      <c r="G44" s="723">
        <v>1</v>
      </c>
      <c r="H44" s="723"/>
      <c r="I44" s="723"/>
      <c r="J44" s="723">
        <v>1</v>
      </c>
      <c r="K44" s="723"/>
      <c r="L44" s="723">
        <v>148</v>
      </c>
      <c r="M44" s="723">
        <v>72</v>
      </c>
      <c r="N44" s="723">
        <v>195</v>
      </c>
      <c r="O44" s="723">
        <v>456</v>
      </c>
      <c r="P44" s="723"/>
      <c r="Q44" s="723">
        <v>1</v>
      </c>
      <c r="R44" s="723"/>
      <c r="S44" s="723">
        <v>1</v>
      </c>
      <c r="T44" s="723"/>
      <c r="U44" s="723">
        <v>1</v>
      </c>
      <c r="V44" s="723"/>
      <c r="W44" s="723">
        <v>1</v>
      </c>
      <c r="X44" s="723"/>
      <c r="Y44" s="723">
        <v>1</v>
      </c>
      <c r="Z44" s="723"/>
      <c r="AA44" s="723">
        <v>1</v>
      </c>
      <c r="AB44" s="723">
        <v>1</v>
      </c>
      <c r="AC44" s="723" t="s">
        <v>32</v>
      </c>
      <c r="AD44" s="615" t="s">
        <v>3412</v>
      </c>
      <c r="AE44" s="723">
        <v>1</v>
      </c>
      <c r="AF44" s="723"/>
      <c r="AG44" s="723">
        <v>1</v>
      </c>
      <c r="AH44" s="723"/>
      <c r="AI44" s="724" t="s">
        <v>32</v>
      </c>
      <c r="AM44" s="710">
        <v>1482.5</v>
      </c>
      <c r="AN44" s="787" t="e">
        <f t="shared" ca="1" si="0"/>
        <v>#NAME?</v>
      </c>
      <c r="AW44" s="725" t="s">
        <v>1684</v>
      </c>
      <c r="AY44" s="723" t="s">
        <v>339</v>
      </c>
    </row>
    <row r="45" spans="1:51">
      <c r="A45" s="558" t="s">
        <v>3273</v>
      </c>
      <c r="B45" s="615">
        <v>11</v>
      </c>
      <c r="C45" s="615" t="s">
        <v>3413</v>
      </c>
      <c r="D45" s="716" t="s">
        <v>1944</v>
      </c>
      <c r="E45" s="717" t="s">
        <v>1919</v>
      </c>
      <c r="F45" s="628">
        <v>40895</v>
      </c>
      <c r="G45" s="717"/>
      <c r="H45" s="717">
        <v>1</v>
      </c>
      <c r="I45" s="718"/>
      <c r="J45" s="717">
        <v>1</v>
      </c>
      <c r="K45" s="717"/>
      <c r="L45" s="717">
        <v>147</v>
      </c>
      <c r="M45" s="717">
        <v>68</v>
      </c>
      <c r="N45" s="717">
        <v>185</v>
      </c>
      <c r="O45" s="717">
        <v>326</v>
      </c>
      <c r="P45" s="717"/>
      <c r="Q45" s="718">
        <v>1</v>
      </c>
      <c r="R45" s="718"/>
      <c r="S45" s="718">
        <v>1</v>
      </c>
      <c r="T45" s="718"/>
      <c r="U45" s="718">
        <v>1</v>
      </c>
      <c r="V45" s="718"/>
      <c r="W45" s="717">
        <v>1</v>
      </c>
      <c r="X45" s="717"/>
      <c r="Y45" s="717">
        <v>1</v>
      </c>
      <c r="Z45" s="717">
        <v>1</v>
      </c>
      <c r="AA45" s="717"/>
      <c r="AB45" s="717">
        <v>1</v>
      </c>
      <c r="AC45" s="719" t="s">
        <v>32</v>
      </c>
      <c r="AD45" s="615" t="s">
        <v>3412</v>
      </c>
      <c r="AE45" s="717">
        <v>1</v>
      </c>
      <c r="AF45" s="717">
        <v>1</v>
      </c>
      <c r="AG45" s="717"/>
      <c r="AH45" s="717">
        <v>1</v>
      </c>
      <c r="AI45" s="720" t="s">
        <v>32</v>
      </c>
      <c r="AM45" s="123">
        <v>117.5</v>
      </c>
      <c r="AN45" s="787" t="e">
        <f t="shared" ca="1" si="0"/>
        <v>#NAME?</v>
      </c>
      <c r="AW45" s="721" t="s">
        <v>1945</v>
      </c>
      <c r="AY45" s="717"/>
    </row>
    <row r="46" spans="1:51">
      <c r="A46" s="558" t="s">
        <v>3273</v>
      </c>
      <c r="B46" s="615">
        <v>11</v>
      </c>
      <c r="C46" s="615" t="s">
        <v>3413</v>
      </c>
      <c r="D46" s="716" t="s">
        <v>1946</v>
      </c>
      <c r="E46" s="717" t="s">
        <v>1919</v>
      </c>
      <c r="F46" s="628">
        <v>40895</v>
      </c>
      <c r="G46" s="717">
        <v>1</v>
      </c>
      <c r="H46" s="717"/>
      <c r="I46" s="718"/>
      <c r="J46" s="717">
        <v>1</v>
      </c>
      <c r="K46" s="717"/>
      <c r="L46" s="717">
        <v>155</v>
      </c>
      <c r="M46" s="717">
        <v>70</v>
      </c>
      <c r="N46" s="717">
        <v>205</v>
      </c>
      <c r="O46" s="717">
        <v>441</v>
      </c>
      <c r="P46" s="717"/>
      <c r="Q46" s="718">
        <v>1</v>
      </c>
      <c r="R46" s="718"/>
      <c r="S46" s="718">
        <v>1</v>
      </c>
      <c r="T46" s="718"/>
      <c r="U46" s="718">
        <v>1</v>
      </c>
      <c r="V46" s="718"/>
      <c r="W46" s="717">
        <v>1</v>
      </c>
      <c r="X46" s="717"/>
      <c r="Y46" s="717">
        <v>1</v>
      </c>
      <c r="Z46" s="717"/>
      <c r="AA46" s="717">
        <v>1</v>
      </c>
      <c r="AB46" s="717">
        <v>1</v>
      </c>
      <c r="AC46" s="719" t="s">
        <v>32</v>
      </c>
      <c r="AD46" s="615" t="s">
        <v>3412</v>
      </c>
      <c r="AE46" s="717">
        <v>1</v>
      </c>
      <c r="AF46" s="717"/>
      <c r="AG46" s="717">
        <v>1</v>
      </c>
      <c r="AH46" s="717">
        <v>1</v>
      </c>
      <c r="AI46" s="720" t="s">
        <v>32</v>
      </c>
      <c r="AM46" s="123">
        <v>94</v>
      </c>
      <c r="AN46" s="787" t="e">
        <f t="shared" ca="1" si="0"/>
        <v>#NAME?</v>
      </c>
      <c r="AW46" s="721" t="s">
        <v>1947</v>
      </c>
      <c r="AY46" s="717"/>
    </row>
    <row r="47" spans="1:51">
      <c r="A47" s="558" t="s">
        <v>3273</v>
      </c>
      <c r="B47" s="615">
        <v>11</v>
      </c>
      <c r="C47" s="615" t="s">
        <v>3413</v>
      </c>
      <c r="D47" s="716" t="s">
        <v>1948</v>
      </c>
      <c r="E47" s="717" t="s">
        <v>1919</v>
      </c>
      <c r="F47" s="628">
        <v>40895</v>
      </c>
      <c r="G47" s="717">
        <v>1</v>
      </c>
      <c r="H47" s="717"/>
      <c r="I47" s="718"/>
      <c r="J47" s="717"/>
      <c r="K47" s="717">
        <v>1</v>
      </c>
      <c r="L47" s="717">
        <v>175</v>
      </c>
      <c r="M47" s="717">
        <v>74</v>
      </c>
      <c r="N47" s="717">
        <v>225</v>
      </c>
      <c r="O47" s="717">
        <v>764</v>
      </c>
      <c r="P47" s="717"/>
      <c r="Q47" s="718">
        <v>1</v>
      </c>
      <c r="R47" s="718"/>
      <c r="S47" s="718">
        <v>1</v>
      </c>
      <c r="T47" s="718"/>
      <c r="U47" s="718">
        <v>1</v>
      </c>
      <c r="V47" s="718"/>
      <c r="W47" s="717"/>
      <c r="X47" s="717">
        <v>1</v>
      </c>
      <c r="Y47" s="717">
        <v>1</v>
      </c>
      <c r="Z47" s="717">
        <v>1</v>
      </c>
      <c r="AA47" s="717"/>
      <c r="AB47" s="717">
        <v>1</v>
      </c>
      <c r="AC47" s="719" t="s">
        <v>32</v>
      </c>
      <c r="AD47" s="615" t="s">
        <v>3412</v>
      </c>
      <c r="AE47" s="717">
        <v>1</v>
      </c>
      <c r="AF47" s="717">
        <v>1</v>
      </c>
      <c r="AG47" s="717"/>
      <c r="AH47" s="717">
        <v>1</v>
      </c>
      <c r="AI47" s="720" t="s">
        <v>32</v>
      </c>
      <c r="AM47" s="710">
        <v>3258.5</v>
      </c>
      <c r="AN47" s="787" t="e">
        <f t="shared" ca="1" si="0"/>
        <v>#NAME?</v>
      </c>
      <c r="AW47" s="721" t="s">
        <v>1949</v>
      </c>
      <c r="AY47" s="717"/>
    </row>
    <row r="48" spans="1:51">
      <c r="A48" s="558" t="s">
        <v>3273</v>
      </c>
      <c r="B48" s="615">
        <v>11</v>
      </c>
      <c r="C48" s="615" t="s">
        <v>3413</v>
      </c>
      <c r="D48" s="716" t="s">
        <v>1950</v>
      </c>
      <c r="E48" s="717" t="s">
        <v>1919</v>
      </c>
      <c r="F48" s="628">
        <v>40895</v>
      </c>
      <c r="G48" s="717">
        <v>1</v>
      </c>
      <c r="H48" s="717"/>
      <c r="I48" s="718"/>
      <c r="J48" s="717">
        <v>1</v>
      </c>
      <c r="K48" s="717"/>
      <c r="L48" s="717">
        <v>155</v>
      </c>
      <c r="M48" s="717">
        <v>69</v>
      </c>
      <c r="N48" s="717">
        <v>200</v>
      </c>
      <c r="O48" s="717">
        <v>459</v>
      </c>
      <c r="P48" s="717"/>
      <c r="Q48" s="718">
        <v>1</v>
      </c>
      <c r="R48" s="718"/>
      <c r="S48" s="718">
        <v>1</v>
      </c>
      <c r="T48" s="718"/>
      <c r="U48" s="718">
        <v>1</v>
      </c>
      <c r="V48" s="718"/>
      <c r="W48" s="717">
        <v>1</v>
      </c>
      <c r="X48" s="717"/>
      <c r="Y48" s="717">
        <v>1</v>
      </c>
      <c r="Z48" s="717"/>
      <c r="AA48" s="717">
        <v>1</v>
      </c>
      <c r="AB48" s="717">
        <v>1</v>
      </c>
      <c r="AC48" s="719" t="s">
        <v>32</v>
      </c>
      <c r="AD48" s="615" t="s">
        <v>3412</v>
      </c>
      <c r="AE48" s="717">
        <v>1</v>
      </c>
      <c r="AF48" s="717">
        <v>1</v>
      </c>
      <c r="AG48" s="717"/>
      <c r="AH48" s="717">
        <v>1</v>
      </c>
      <c r="AI48" s="720" t="s">
        <v>32</v>
      </c>
      <c r="AM48" s="123">
        <v>868</v>
      </c>
      <c r="AN48" s="787" t="e">
        <f t="shared" ca="1" si="0"/>
        <v>#NAME?</v>
      </c>
      <c r="AW48" s="721" t="s">
        <v>1951</v>
      </c>
      <c r="AY48" s="717"/>
    </row>
    <row r="49" spans="1:51">
      <c r="A49" s="558" t="s">
        <v>3273</v>
      </c>
      <c r="B49" s="615">
        <v>11</v>
      </c>
      <c r="C49" s="615" t="s">
        <v>3413</v>
      </c>
      <c r="D49" s="716" t="s">
        <v>1952</v>
      </c>
      <c r="E49" s="717" t="s">
        <v>1919</v>
      </c>
      <c r="F49" s="628">
        <v>40895</v>
      </c>
      <c r="G49" s="717">
        <v>1</v>
      </c>
      <c r="H49" s="717"/>
      <c r="I49" s="718"/>
      <c r="J49" s="717">
        <v>1</v>
      </c>
      <c r="K49" s="717"/>
      <c r="L49" s="717">
        <v>147</v>
      </c>
      <c r="M49" s="717">
        <v>70</v>
      </c>
      <c r="N49" s="717">
        <v>170</v>
      </c>
      <c r="O49" s="717">
        <v>402</v>
      </c>
      <c r="P49" s="717"/>
      <c r="Q49" s="718">
        <v>1</v>
      </c>
      <c r="R49" s="718"/>
      <c r="S49" s="718">
        <v>1</v>
      </c>
      <c r="T49" s="718"/>
      <c r="U49" s="718">
        <v>1</v>
      </c>
      <c r="V49" s="718"/>
      <c r="W49" s="717">
        <v>1</v>
      </c>
      <c r="X49" s="717"/>
      <c r="Y49" s="717">
        <v>1</v>
      </c>
      <c r="Z49" s="717">
        <v>1</v>
      </c>
      <c r="AA49" s="717"/>
      <c r="AB49" s="717">
        <v>1</v>
      </c>
      <c r="AC49" s="719" t="s">
        <v>32</v>
      </c>
      <c r="AD49" s="615" t="s">
        <v>3412</v>
      </c>
      <c r="AE49" s="717">
        <v>1</v>
      </c>
      <c r="AF49" s="717">
        <v>1</v>
      </c>
      <c r="AG49" s="717"/>
      <c r="AH49" s="717">
        <v>1</v>
      </c>
      <c r="AI49" s="720" t="s">
        <v>32</v>
      </c>
      <c r="AM49" s="123">
        <v>75</v>
      </c>
      <c r="AN49" s="787" t="e">
        <f t="shared" ca="1" si="0"/>
        <v>#NAME?</v>
      </c>
      <c r="AW49" s="721" t="s">
        <v>1953</v>
      </c>
      <c r="AY49" s="717"/>
    </row>
    <row r="50" spans="1:51">
      <c r="A50" s="558" t="s">
        <v>3273</v>
      </c>
      <c r="B50" s="615">
        <v>11</v>
      </c>
      <c r="C50" s="615" t="s">
        <v>3413</v>
      </c>
      <c r="D50" s="716" t="s">
        <v>1954</v>
      </c>
      <c r="E50" s="717" t="s">
        <v>1919</v>
      </c>
      <c r="F50" s="628">
        <v>40895</v>
      </c>
      <c r="G50" s="717"/>
      <c r="H50" s="717">
        <v>1</v>
      </c>
      <c r="I50" s="718"/>
      <c r="J50" s="717"/>
      <c r="K50" s="717">
        <v>1</v>
      </c>
      <c r="L50" s="717">
        <v>150</v>
      </c>
      <c r="M50" s="717">
        <v>70</v>
      </c>
      <c r="N50" s="717">
        <v>200</v>
      </c>
      <c r="O50" s="717">
        <v>418</v>
      </c>
      <c r="P50" s="717"/>
      <c r="Q50" s="718">
        <v>1</v>
      </c>
      <c r="R50" s="718"/>
      <c r="S50" s="718">
        <v>1</v>
      </c>
      <c r="T50" s="718"/>
      <c r="U50" s="718">
        <v>1</v>
      </c>
      <c r="V50" s="718"/>
      <c r="W50" s="717"/>
      <c r="X50" s="717">
        <v>1</v>
      </c>
      <c r="Y50" s="717">
        <v>1</v>
      </c>
      <c r="Z50" s="717"/>
      <c r="AA50" s="717">
        <v>1</v>
      </c>
      <c r="AB50" s="717">
        <v>1</v>
      </c>
      <c r="AC50" s="719" t="s">
        <v>32</v>
      </c>
      <c r="AD50" s="615" t="s">
        <v>3412</v>
      </c>
      <c r="AE50" s="717">
        <v>1</v>
      </c>
      <c r="AF50" s="717"/>
      <c r="AG50" s="717">
        <v>1</v>
      </c>
      <c r="AH50" s="717">
        <v>1</v>
      </c>
      <c r="AI50" s="720" t="s">
        <v>32</v>
      </c>
      <c r="AM50" s="123">
        <v>170</v>
      </c>
      <c r="AN50" s="787" t="e">
        <f t="shared" ca="1" si="0"/>
        <v>#NAME?</v>
      </c>
      <c r="AW50" s="721" t="s">
        <v>1955</v>
      </c>
      <c r="AY50" s="717"/>
    </row>
    <row r="51" spans="1:51">
      <c r="A51" s="558" t="s">
        <v>3273</v>
      </c>
      <c r="B51" s="615">
        <v>11</v>
      </c>
      <c r="C51" s="615" t="s">
        <v>3413</v>
      </c>
      <c r="D51" s="716" t="s">
        <v>1956</v>
      </c>
      <c r="E51" s="717" t="s">
        <v>1919</v>
      </c>
      <c r="F51" s="628">
        <v>40895</v>
      </c>
      <c r="G51" s="717">
        <v>1</v>
      </c>
      <c r="H51" s="717"/>
      <c r="I51" s="718"/>
      <c r="J51" s="717">
        <v>1</v>
      </c>
      <c r="K51" s="717"/>
      <c r="L51" s="717">
        <v>167</v>
      </c>
      <c r="M51" s="717">
        <v>71</v>
      </c>
      <c r="N51" s="717">
        <v>210</v>
      </c>
      <c r="O51" s="717">
        <v>545</v>
      </c>
      <c r="P51" s="717"/>
      <c r="Q51" s="718">
        <v>1</v>
      </c>
      <c r="R51" s="718"/>
      <c r="S51" s="718">
        <v>1</v>
      </c>
      <c r="T51" s="718"/>
      <c r="U51" s="718">
        <v>1</v>
      </c>
      <c r="V51" s="718"/>
      <c r="W51" s="717">
        <v>1</v>
      </c>
      <c r="X51" s="717"/>
      <c r="Y51" s="717">
        <v>1</v>
      </c>
      <c r="Z51" s="717"/>
      <c r="AA51" s="717">
        <v>1</v>
      </c>
      <c r="AB51" s="717">
        <v>1</v>
      </c>
      <c r="AC51" s="719" t="s">
        <v>32</v>
      </c>
      <c r="AD51" s="615" t="s">
        <v>3412</v>
      </c>
      <c r="AE51" s="717">
        <v>1</v>
      </c>
      <c r="AF51" s="717"/>
      <c r="AG51" s="717">
        <v>1</v>
      </c>
      <c r="AH51" s="717">
        <v>1</v>
      </c>
      <c r="AI51" s="720" t="s">
        <v>32</v>
      </c>
      <c r="AM51" s="123">
        <v>86.5</v>
      </c>
      <c r="AN51" s="787" t="e">
        <f t="shared" ca="1" si="0"/>
        <v>#NAME?</v>
      </c>
      <c r="AW51" s="721" t="s">
        <v>1957</v>
      </c>
      <c r="AY51" s="717"/>
    </row>
    <row r="52" spans="1:51">
      <c r="A52" s="558" t="s">
        <v>3273</v>
      </c>
      <c r="B52" s="615">
        <v>11</v>
      </c>
      <c r="C52" s="615" t="s">
        <v>3413</v>
      </c>
      <c r="D52" s="716" t="s">
        <v>1958</v>
      </c>
      <c r="E52" s="717" t="s">
        <v>1919</v>
      </c>
      <c r="F52" s="628">
        <v>40895</v>
      </c>
      <c r="G52" s="717">
        <v>1</v>
      </c>
      <c r="H52" s="717"/>
      <c r="I52" s="718"/>
      <c r="J52" s="717">
        <v>1</v>
      </c>
      <c r="K52" s="717"/>
      <c r="L52" s="717">
        <v>152</v>
      </c>
      <c r="M52" s="717">
        <v>69</v>
      </c>
      <c r="N52" s="717">
        <v>198</v>
      </c>
      <c r="O52" s="717">
        <v>390</v>
      </c>
      <c r="P52" s="717"/>
      <c r="Q52" s="718">
        <v>1</v>
      </c>
      <c r="R52" s="718"/>
      <c r="S52" s="718">
        <v>1</v>
      </c>
      <c r="T52" s="718"/>
      <c r="U52" s="718">
        <v>1</v>
      </c>
      <c r="V52" s="718"/>
      <c r="W52" s="717">
        <v>1</v>
      </c>
      <c r="X52" s="717"/>
      <c r="Y52" s="717">
        <v>1</v>
      </c>
      <c r="Z52" s="717"/>
      <c r="AA52" s="717">
        <v>1</v>
      </c>
      <c r="AB52" s="717">
        <v>1</v>
      </c>
      <c r="AC52" s="719" t="s">
        <v>32</v>
      </c>
      <c r="AD52" s="615" t="s">
        <v>3412</v>
      </c>
      <c r="AE52" s="717">
        <v>1</v>
      </c>
      <c r="AF52" s="717"/>
      <c r="AG52" s="717">
        <v>1</v>
      </c>
      <c r="AH52" s="717">
        <v>1</v>
      </c>
      <c r="AI52" s="720" t="s">
        <v>32</v>
      </c>
      <c r="AM52" s="123">
        <v>181</v>
      </c>
      <c r="AN52" s="787" t="e">
        <f t="shared" ca="1" si="0"/>
        <v>#NAME?</v>
      </c>
      <c r="AW52" s="721" t="s">
        <v>1959</v>
      </c>
      <c r="AY52" s="717"/>
    </row>
    <row r="53" spans="1:51">
      <c r="A53" s="558" t="s">
        <v>3273</v>
      </c>
      <c r="B53" s="615">
        <v>11</v>
      </c>
      <c r="C53" s="615" t="s">
        <v>3413</v>
      </c>
      <c r="D53" s="716" t="s">
        <v>1960</v>
      </c>
      <c r="E53" s="717" t="s">
        <v>1919</v>
      </c>
      <c r="F53" s="628">
        <v>40895</v>
      </c>
      <c r="G53" s="717">
        <v>1</v>
      </c>
      <c r="H53" s="717"/>
      <c r="I53" s="718"/>
      <c r="J53" s="717"/>
      <c r="K53" s="717">
        <v>1</v>
      </c>
      <c r="L53" s="717">
        <v>172</v>
      </c>
      <c r="M53" s="717">
        <v>75</v>
      </c>
      <c r="N53" s="717">
        <v>218</v>
      </c>
      <c r="O53" s="717">
        <v>724</v>
      </c>
      <c r="P53" s="717"/>
      <c r="Q53" s="718">
        <v>1</v>
      </c>
      <c r="R53" s="717"/>
      <c r="S53" s="718">
        <v>1</v>
      </c>
      <c r="T53" s="717"/>
      <c r="U53" s="718">
        <v>1</v>
      </c>
      <c r="V53" s="718"/>
      <c r="W53" s="717"/>
      <c r="X53" s="717">
        <v>1</v>
      </c>
      <c r="Y53" s="717">
        <v>1</v>
      </c>
      <c r="Z53" s="717"/>
      <c r="AA53" s="717">
        <v>1</v>
      </c>
      <c r="AB53" s="717">
        <v>1</v>
      </c>
      <c r="AC53" s="719" t="s">
        <v>32</v>
      </c>
      <c r="AD53" s="615" t="s">
        <v>3412</v>
      </c>
      <c r="AE53" s="717">
        <v>1</v>
      </c>
      <c r="AF53" s="717"/>
      <c r="AG53" s="717">
        <v>1</v>
      </c>
      <c r="AH53" s="717">
        <v>1</v>
      </c>
      <c r="AI53" s="720" t="s">
        <v>32</v>
      </c>
      <c r="AM53" s="710">
        <v>7441</v>
      </c>
      <c r="AN53" s="787" t="e">
        <f t="shared" ca="1" si="0"/>
        <v>#NAME?</v>
      </c>
      <c r="AW53" s="721" t="s">
        <v>1961</v>
      </c>
      <c r="AY53" s="717"/>
    </row>
    <row r="54" spans="1:51">
      <c r="A54" s="558" t="s">
        <v>3273</v>
      </c>
      <c r="B54" s="615">
        <v>11</v>
      </c>
      <c r="C54" s="615" t="s">
        <v>3413</v>
      </c>
      <c r="D54" s="716" t="s">
        <v>1962</v>
      </c>
      <c r="E54" s="717" t="s">
        <v>1919</v>
      </c>
      <c r="F54" s="628">
        <v>40895</v>
      </c>
      <c r="G54" s="717"/>
      <c r="H54" s="717">
        <v>1</v>
      </c>
      <c r="I54" s="718"/>
      <c r="J54" s="717"/>
      <c r="K54" s="717">
        <v>1</v>
      </c>
      <c r="L54" s="717">
        <v>156</v>
      </c>
      <c r="M54" s="717">
        <v>71</v>
      </c>
      <c r="N54" s="717">
        <v>198</v>
      </c>
      <c r="O54" s="717">
        <v>377</v>
      </c>
      <c r="P54" s="717">
        <v>1</v>
      </c>
      <c r="Q54" s="718"/>
      <c r="R54" s="717"/>
      <c r="S54" s="718">
        <v>1</v>
      </c>
      <c r="T54" s="717"/>
      <c r="U54" s="718">
        <v>1</v>
      </c>
      <c r="V54" s="718"/>
      <c r="W54" s="717"/>
      <c r="X54" s="717">
        <v>1</v>
      </c>
      <c r="Y54" s="717">
        <v>1</v>
      </c>
      <c r="Z54" s="717">
        <v>1</v>
      </c>
      <c r="AA54" s="717"/>
      <c r="AB54" s="717">
        <v>1</v>
      </c>
      <c r="AC54" s="719" t="s">
        <v>32</v>
      </c>
      <c r="AD54" s="615" t="s">
        <v>3412</v>
      </c>
      <c r="AE54" s="717">
        <v>1</v>
      </c>
      <c r="AF54" s="717">
        <v>1</v>
      </c>
      <c r="AG54" s="717"/>
      <c r="AH54" s="717">
        <v>1</v>
      </c>
      <c r="AI54" s="720" t="s">
        <v>32</v>
      </c>
      <c r="AM54" s="123">
        <v>313</v>
      </c>
      <c r="AN54" s="787" t="e">
        <f t="shared" ca="1" si="0"/>
        <v>#NAME?</v>
      </c>
      <c r="AW54" s="721" t="s">
        <v>1963</v>
      </c>
      <c r="AY54" s="717"/>
    </row>
    <row r="55" spans="1:51">
      <c r="A55" s="558" t="s">
        <v>3273</v>
      </c>
      <c r="B55" s="615">
        <v>11</v>
      </c>
      <c r="C55" s="615" t="s">
        <v>3413</v>
      </c>
      <c r="D55" s="716" t="s">
        <v>1964</v>
      </c>
      <c r="E55" s="717" t="s">
        <v>1919</v>
      </c>
      <c r="F55" s="628">
        <v>40895</v>
      </c>
      <c r="G55" s="717"/>
      <c r="H55" s="717">
        <v>1</v>
      </c>
      <c r="I55" s="718"/>
      <c r="J55" s="717"/>
      <c r="K55" s="717">
        <v>1</v>
      </c>
      <c r="L55" s="717">
        <v>156</v>
      </c>
      <c r="M55" s="717">
        <v>71</v>
      </c>
      <c r="N55" s="717">
        <v>202</v>
      </c>
      <c r="O55" s="717">
        <v>510</v>
      </c>
      <c r="P55" s="717"/>
      <c r="Q55" s="718">
        <v>1</v>
      </c>
      <c r="R55" s="717"/>
      <c r="S55" s="718">
        <v>1</v>
      </c>
      <c r="T55" s="717"/>
      <c r="U55" s="718">
        <v>1</v>
      </c>
      <c r="V55" s="718"/>
      <c r="W55" s="717">
        <v>1</v>
      </c>
      <c r="X55" s="717"/>
      <c r="Y55" s="717">
        <v>1</v>
      </c>
      <c r="Z55" s="717"/>
      <c r="AA55" s="717">
        <v>1</v>
      </c>
      <c r="AB55" s="717">
        <v>1</v>
      </c>
      <c r="AC55" s="719" t="s">
        <v>32</v>
      </c>
      <c r="AD55" s="615" t="s">
        <v>3412</v>
      </c>
      <c r="AE55" s="717">
        <v>1</v>
      </c>
      <c r="AF55" s="717"/>
      <c r="AG55" s="717">
        <v>1</v>
      </c>
      <c r="AH55" s="717">
        <v>1</v>
      </c>
      <c r="AI55" s="720" t="s">
        <v>32</v>
      </c>
      <c r="AM55" s="123">
        <v>631</v>
      </c>
      <c r="AN55" s="787" t="e">
        <f t="shared" ca="1" si="0"/>
        <v>#NAME?</v>
      </c>
      <c r="AW55" s="721" t="s">
        <v>1965</v>
      </c>
      <c r="AY55" s="717"/>
    </row>
    <row r="56" spans="1:51">
      <c r="A56" s="558" t="s">
        <v>3273</v>
      </c>
      <c r="B56" s="615">
        <v>11</v>
      </c>
      <c r="C56" s="615" t="s">
        <v>3413</v>
      </c>
      <c r="D56" s="716" t="s">
        <v>1966</v>
      </c>
      <c r="E56" s="717" t="s">
        <v>1919</v>
      </c>
      <c r="F56" s="628">
        <v>40895</v>
      </c>
      <c r="G56" s="717"/>
      <c r="H56" s="717">
        <v>1</v>
      </c>
      <c r="I56" s="718"/>
      <c r="J56" s="717">
        <v>1</v>
      </c>
      <c r="K56" s="717"/>
      <c r="L56" s="717">
        <v>158</v>
      </c>
      <c r="M56" s="717">
        <v>70</v>
      </c>
      <c r="N56" s="717">
        <v>198</v>
      </c>
      <c r="O56" s="717">
        <v>423</v>
      </c>
      <c r="P56" s="717"/>
      <c r="Q56" s="718">
        <v>1</v>
      </c>
      <c r="R56" s="717"/>
      <c r="S56" s="718">
        <v>1</v>
      </c>
      <c r="T56" s="717"/>
      <c r="U56" s="718">
        <v>1</v>
      </c>
      <c r="V56" s="718"/>
      <c r="W56" s="717">
        <v>1</v>
      </c>
      <c r="X56" s="717"/>
      <c r="Y56" s="717">
        <v>1</v>
      </c>
      <c r="Z56" s="717">
        <v>1</v>
      </c>
      <c r="AA56" s="717"/>
      <c r="AB56" s="717">
        <v>1</v>
      </c>
      <c r="AC56" s="719" t="s">
        <v>32</v>
      </c>
      <c r="AD56" s="615" t="s">
        <v>3412</v>
      </c>
      <c r="AE56" s="717">
        <v>1</v>
      </c>
      <c r="AF56" s="717">
        <v>1</v>
      </c>
      <c r="AG56" s="717"/>
      <c r="AH56" s="717">
        <v>1</v>
      </c>
      <c r="AI56" s="720" t="s">
        <v>32</v>
      </c>
      <c r="AM56" s="123">
        <v>650</v>
      </c>
      <c r="AN56" s="787" t="e">
        <f t="shared" ca="1" si="0"/>
        <v>#NAME?</v>
      </c>
      <c r="AW56" s="721" t="s">
        <v>1967</v>
      </c>
      <c r="AY56" s="717"/>
    </row>
    <row r="57" spans="1:51">
      <c r="A57" s="558" t="s">
        <v>3273</v>
      </c>
      <c r="B57" s="615">
        <v>11</v>
      </c>
      <c r="C57" s="615" t="s">
        <v>3413</v>
      </c>
      <c r="D57" s="716" t="s">
        <v>1968</v>
      </c>
      <c r="E57" s="717" t="s">
        <v>1969</v>
      </c>
      <c r="F57" s="628">
        <v>40896</v>
      </c>
      <c r="G57" s="717">
        <v>1</v>
      </c>
      <c r="H57" s="717"/>
      <c r="I57" s="718"/>
      <c r="J57" s="717"/>
      <c r="K57" s="717">
        <v>1</v>
      </c>
      <c r="L57" s="717">
        <v>171</v>
      </c>
      <c r="M57" s="717">
        <v>73</v>
      </c>
      <c r="N57" s="717">
        <v>225</v>
      </c>
      <c r="O57" s="717">
        <v>932</v>
      </c>
      <c r="P57" s="717"/>
      <c r="Q57" s="718">
        <v>1</v>
      </c>
      <c r="R57" s="717"/>
      <c r="S57" s="718">
        <v>1</v>
      </c>
      <c r="T57" s="717"/>
      <c r="U57" s="718">
        <v>1</v>
      </c>
      <c r="V57" s="718"/>
      <c r="W57" s="717"/>
      <c r="X57" s="717">
        <v>1</v>
      </c>
      <c r="Y57" s="717">
        <v>1</v>
      </c>
      <c r="Z57" s="717"/>
      <c r="AA57" s="717">
        <v>1</v>
      </c>
      <c r="AB57" s="717">
        <v>1</v>
      </c>
      <c r="AC57" s="719" t="s">
        <v>32</v>
      </c>
      <c r="AD57" s="615" t="s">
        <v>3412</v>
      </c>
      <c r="AE57" s="717">
        <v>1</v>
      </c>
      <c r="AF57" s="717"/>
      <c r="AG57" s="717">
        <v>1</v>
      </c>
      <c r="AH57" s="717">
        <v>1</v>
      </c>
      <c r="AI57" s="720" t="s">
        <v>32</v>
      </c>
      <c r="AM57" s="123">
        <v>407</v>
      </c>
      <c r="AN57" s="787" t="e">
        <f t="shared" ca="1" si="0"/>
        <v>#NAME?</v>
      </c>
      <c r="AW57" s="721" t="s">
        <v>1970</v>
      </c>
      <c r="AY57" s="730"/>
    </row>
    <row r="58" spans="1:51">
      <c r="A58" s="558" t="s">
        <v>3273</v>
      </c>
      <c r="B58" s="615">
        <v>11</v>
      </c>
      <c r="C58" s="615" t="s">
        <v>3413</v>
      </c>
      <c r="D58" s="722" t="s">
        <v>1971</v>
      </c>
      <c r="E58" s="723" t="s">
        <v>1969</v>
      </c>
      <c r="F58" s="628">
        <v>40896</v>
      </c>
      <c r="G58" s="723"/>
      <c r="H58" s="723">
        <v>1</v>
      </c>
      <c r="I58" s="723"/>
      <c r="J58" s="723"/>
      <c r="K58" s="723">
        <v>1</v>
      </c>
      <c r="L58" s="723">
        <v>162</v>
      </c>
      <c r="M58" s="723">
        <v>72</v>
      </c>
      <c r="N58" s="723">
        <v>210</v>
      </c>
      <c r="O58" s="723">
        <v>487</v>
      </c>
      <c r="P58" s="723"/>
      <c r="Q58" s="723">
        <v>1</v>
      </c>
      <c r="R58" s="723"/>
      <c r="S58" s="723">
        <v>1</v>
      </c>
      <c r="T58" s="723"/>
      <c r="U58" s="723">
        <v>1</v>
      </c>
      <c r="V58" s="723"/>
      <c r="W58" s="723">
        <v>1</v>
      </c>
      <c r="X58" s="723"/>
      <c r="Y58" s="723">
        <v>1</v>
      </c>
      <c r="Z58" s="723">
        <v>1</v>
      </c>
      <c r="AA58" s="723"/>
      <c r="AB58" s="723">
        <v>1</v>
      </c>
      <c r="AC58" s="723" t="s">
        <v>32</v>
      </c>
      <c r="AD58" s="615" t="s">
        <v>3412</v>
      </c>
      <c r="AE58" s="723">
        <v>1</v>
      </c>
      <c r="AF58" s="723">
        <v>1</v>
      </c>
      <c r="AG58" s="723"/>
      <c r="AH58" s="723">
        <v>1</v>
      </c>
      <c r="AI58" s="724" t="s">
        <v>32</v>
      </c>
      <c r="AM58" s="711">
        <v>13429</v>
      </c>
      <c r="AN58" s="787" t="e">
        <f t="shared" ca="1" si="0"/>
        <v>#NAME?</v>
      </c>
      <c r="AW58" s="725" t="s">
        <v>1278</v>
      </c>
      <c r="AY58" s="722" t="s">
        <v>1895</v>
      </c>
    </row>
    <row r="59" spans="1:51">
      <c r="A59" s="558" t="s">
        <v>3273</v>
      </c>
      <c r="B59" s="615">
        <v>11</v>
      </c>
      <c r="C59" s="615" t="s">
        <v>3413</v>
      </c>
      <c r="D59" s="716" t="s">
        <v>1972</v>
      </c>
      <c r="E59" s="717" t="s">
        <v>1969</v>
      </c>
      <c r="F59" s="628">
        <v>40896</v>
      </c>
      <c r="G59" s="717"/>
      <c r="H59" s="717">
        <v>1</v>
      </c>
      <c r="I59" s="718"/>
      <c r="J59" s="717">
        <v>1</v>
      </c>
      <c r="K59" s="717"/>
      <c r="L59" s="717">
        <v>152</v>
      </c>
      <c r="M59" s="717">
        <v>68</v>
      </c>
      <c r="N59" s="717">
        <v>210</v>
      </c>
      <c r="O59" s="717">
        <v>458</v>
      </c>
      <c r="P59" s="717"/>
      <c r="Q59" s="718">
        <v>1</v>
      </c>
      <c r="R59" s="717"/>
      <c r="S59" s="718">
        <v>1</v>
      </c>
      <c r="T59" s="717"/>
      <c r="U59" s="718">
        <v>1</v>
      </c>
      <c r="V59" s="718"/>
      <c r="W59" s="717">
        <v>1</v>
      </c>
      <c r="X59" s="717"/>
      <c r="Y59" s="717">
        <v>1</v>
      </c>
      <c r="Z59" s="717"/>
      <c r="AA59" s="717">
        <v>1</v>
      </c>
      <c r="AB59" s="717">
        <v>1</v>
      </c>
      <c r="AC59" s="719" t="s">
        <v>32</v>
      </c>
      <c r="AD59" s="615" t="s">
        <v>3412</v>
      </c>
      <c r="AE59" s="717">
        <v>1</v>
      </c>
      <c r="AF59" s="717"/>
      <c r="AG59" s="717">
        <v>1</v>
      </c>
      <c r="AH59" s="717">
        <v>1</v>
      </c>
      <c r="AI59" s="720" t="s">
        <v>32</v>
      </c>
      <c r="AM59" s="710">
        <v>1212</v>
      </c>
      <c r="AN59" s="787" t="e">
        <f t="shared" ca="1" si="0"/>
        <v>#NAME?</v>
      </c>
      <c r="AW59" s="721" t="s">
        <v>1973</v>
      </c>
      <c r="AY59" s="717"/>
    </row>
    <row r="60" spans="1:51">
      <c r="A60" s="558" t="s">
        <v>3273</v>
      </c>
      <c r="B60" s="615">
        <v>11</v>
      </c>
      <c r="C60" s="615" t="s">
        <v>3413</v>
      </c>
      <c r="D60" s="716" t="s">
        <v>1974</v>
      </c>
      <c r="E60" s="717" t="s">
        <v>1969</v>
      </c>
      <c r="F60" s="628">
        <v>40896</v>
      </c>
      <c r="G60" s="717"/>
      <c r="H60" s="717">
        <v>1</v>
      </c>
      <c r="I60" s="718"/>
      <c r="J60" s="717">
        <v>1</v>
      </c>
      <c r="K60" s="717"/>
      <c r="L60" s="717">
        <v>153</v>
      </c>
      <c r="M60" s="717">
        <v>68</v>
      </c>
      <c r="N60" s="717">
        <v>200</v>
      </c>
      <c r="O60" s="717">
        <v>438</v>
      </c>
      <c r="P60" s="717"/>
      <c r="Q60" s="718">
        <v>1</v>
      </c>
      <c r="R60" s="717"/>
      <c r="S60" s="718">
        <v>1</v>
      </c>
      <c r="T60" s="717"/>
      <c r="U60" s="718">
        <v>1</v>
      </c>
      <c r="V60" s="718"/>
      <c r="W60" s="717">
        <v>1</v>
      </c>
      <c r="X60" s="717"/>
      <c r="Y60" s="717">
        <v>1</v>
      </c>
      <c r="Z60" s="717"/>
      <c r="AA60" s="717">
        <v>1</v>
      </c>
      <c r="AB60" s="717">
        <v>1</v>
      </c>
      <c r="AC60" s="719" t="s">
        <v>32</v>
      </c>
      <c r="AD60" s="615" t="s">
        <v>3412</v>
      </c>
      <c r="AE60" s="717">
        <v>1</v>
      </c>
      <c r="AF60" s="717"/>
      <c r="AG60" s="717">
        <v>1</v>
      </c>
      <c r="AH60" s="717">
        <v>1</v>
      </c>
      <c r="AI60" s="720" t="s">
        <v>32</v>
      </c>
      <c r="AM60" s="123">
        <v>83.5</v>
      </c>
      <c r="AN60" s="787" t="e">
        <f t="shared" ca="1" si="0"/>
        <v>#NAME?</v>
      </c>
      <c r="AW60" s="721" t="s">
        <v>1975</v>
      </c>
      <c r="AY60" s="717"/>
    </row>
    <row r="61" spans="1:51">
      <c r="A61" s="558" t="s">
        <v>3273</v>
      </c>
      <c r="B61" s="615">
        <v>11</v>
      </c>
      <c r="C61" s="615" t="s">
        <v>3413</v>
      </c>
      <c r="D61" s="716" t="s">
        <v>1976</v>
      </c>
      <c r="E61" s="717" t="s">
        <v>1969</v>
      </c>
      <c r="F61" s="628">
        <v>40896</v>
      </c>
      <c r="G61" s="717"/>
      <c r="H61" s="717">
        <v>1</v>
      </c>
      <c r="I61" s="718"/>
      <c r="J61" s="717"/>
      <c r="K61" s="717">
        <v>1</v>
      </c>
      <c r="L61" s="717">
        <v>162</v>
      </c>
      <c r="M61" s="717">
        <v>70</v>
      </c>
      <c r="N61" s="717">
        <v>215</v>
      </c>
      <c r="O61" s="717">
        <v>615</v>
      </c>
      <c r="P61" s="717">
        <v>1</v>
      </c>
      <c r="Q61" s="718"/>
      <c r="R61" s="717"/>
      <c r="S61" s="718">
        <v>1</v>
      </c>
      <c r="T61" s="717"/>
      <c r="U61" s="718">
        <v>1</v>
      </c>
      <c r="V61" s="718"/>
      <c r="W61" s="717"/>
      <c r="X61" s="717">
        <v>1</v>
      </c>
      <c r="Y61" s="717">
        <v>1</v>
      </c>
      <c r="Z61" s="717"/>
      <c r="AA61" s="717">
        <v>1</v>
      </c>
      <c r="AB61" s="717">
        <v>1</v>
      </c>
      <c r="AC61" s="719" t="s">
        <v>32</v>
      </c>
      <c r="AD61" s="615" t="s">
        <v>3412</v>
      </c>
      <c r="AE61" s="717">
        <v>1</v>
      </c>
      <c r="AF61" s="717"/>
      <c r="AG61" s="717">
        <v>1</v>
      </c>
      <c r="AH61" s="717">
        <v>1</v>
      </c>
      <c r="AI61" s="720" t="s">
        <v>32</v>
      </c>
      <c r="AM61" s="123">
        <v>106</v>
      </c>
      <c r="AN61" s="787" t="e">
        <f t="shared" ca="1" si="0"/>
        <v>#NAME?</v>
      </c>
      <c r="AW61" s="721" t="s">
        <v>1977</v>
      </c>
      <c r="AY61" s="717"/>
    </row>
    <row r="62" spans="1:51">
      <c r="A62" s="558" t="s">
        <v>3273</v>
      </c>
      <c r="B62" s="615">
        <v>11</v>
      </c>
      <c r="C62" s="615" t="s">
        <v>3413</v>
      </c>
      <c r="D62" s="716" t="s">
        <v>1978</v>
      </c>
      <c r="E62" s="717" t="s">
        <v>1969</v>
      </c>
      <c r="F62" s="628">
        <v>40896</v>
      </c>
      <c r="G62" s="717">
        <v>1</v>
      </c>
      <c r="H62" s="717"/>
      <c r="I62" s="718"/>
      <c r="J62" s="717"/>
      <c r="K62" s="717">
        <v>1</v>
      </c>
      <c r="L62" s="717">
        <v>170</v>
      </c>
      <c r="M62" s="717">
        <v>75</v>
      </c>
      <c r="N62" s="717">
        <v>227</v>
      </c>
      <c r="O62" s="717">
        <v>752</v>
      </c>
      <c r="P62" s="717"/>
      <c r="Q62" s="718">
        <v>1</v>
      </c>
      <c r="R62" s="717"/>
      <c r="S62" s="718">
        <v>1</v>
      </c>
      <c r="T62" s="717"/>
      <c r="U62" s="718">
        <v>1</v>
      </c>
      <c r="V62" s="718"/>
      <c r="W62" s="717"/>
      <c r="X62" s="717">
        <v>1</v>
      </c>
      <c r="Y62" s="717">
        <v>1</v>
      </c>
      <c r="Z62" s="717"/>
      <c r="AA62" s="717">
        <v>1</v>
      </c>
      <c r="AB62" s="717">
        <v>1</v>
      </c>
      <c r="AC62" s="719" t="s">
        <v>32</v>
      </c>
      <c r="AD62" s="615" t="s">
        <v>3412</v>
      </c>
      <c r="AE62" s="717">
        <v>1</v>
      </c>
      <c r="AF62" s="717"/>
      <c r="AG62" s="717">
        <v>1</v>
      </c>
      <c r="AH62" s="717">
        <v>1</v>
      </c>
      <c r="AI62" s="720" t="s">
        <v>32</v>
      </c>
      <c r="AM62" s="123">
        <v>868</v>
      </c>
      <c r="AN62" s="787" t="e">
        <f t="shared" ca="1" si="0"/>
        <v>#NAME?</v>
      </c>
      <c r="AW62" s="721" t="s">
        <v>1979</v>
      </c>
      <c r="AY62" s="717"/>
    </row>
    <row r="63" spans="1:51">
      <c r="A63" s="558" t="s">
        <v>3273</v>
      </c>
      <c r="B63" s="615">
        <v>11</v>
      </c>
      <c r="C63" s="615" t="s">
        <v>3413</v>
      </c>
      <c r="D63" s="716" t="s">
        <v>1980</v>
      </c>
      <c r="E63" s="717" t="s">
        <v>1969</v>
      </c>
      <c r="F63" s="628">
        <v>40896</v>
      </c>
      <c r="G63" s="717">
        <v>1</v>
      </c>
      <c r="H63" s="717"/>
      <c r="I63" s="718"/>
      <c r="J63" s="717"/>
      <c r="K63" s="717">
        <v>1</v>
      </c>
      <c r="L63" s="717">
        <v>174</v>
      </c>
      <c r="M63" s="717">
        <v>72</v>
      </c>
      <c r="N63" s="717">
        <v>225</v>
      </c>
      <c r="O63" s="717">
        <v>712</v>
      </c>
      <c r="P63" s="717"/>
      <c r="Q63" s="718">
        <v>1</v>
      </c>
      <c r="R63" s="717"/>
      <c r="S63" s="718">
        <v>1</v>
      </c>
      <c r="T63" s="717"/>
      <c r="U63" s="718">
        <v>1</v>
      </c>
      <c r="V63" s="718"/>
      <c r="W63" s="717"/>
      <c r="X63" s="717">
        <v>1</v>
      </c>
      <c r="Y63" s="717">
        <v>1</v>
      </c>
      <c r="Z63" s="717">
        <v>1</v>
      </c>
      <c r="AA63" s="717"/>
      <c r="AB63" s="717">
        <v>1</v>
      </c>
      <c r="AC63" s="719" t="s">
        <v>32</v>
      </c>
      <c r="AD63" s="615" t="s">
        <v>3412</v>
      </c>
      <c r="AE63" s="717">
        <v>1</v>
      </c>
      <c r="AF63" s="717">
        <v>1</v>
      </c>
      <c r="AG63" s="717"/>
      <c r="AH63" s="717">
        <v>1</v>
      </c>
      <c r="AI63" s="720" t="s">
        <v>32</v>
      </c>
      <c r="AM63" s="710">
        <v>2565</v>
      </c>
      <c r="AN63" s="787" t="e">
        <f t="shared" ca="1" si="0"/>
        <v>#NAME?</v>
      </c>
      <c r="AW63" s="721" t="s">
        <v>1981</v>
      </c>
      <c r="AY63" s="717"/>
    </row>
    <row r="64" spans="1:51">
      <c r="A64" s="558" t="s">
        <v>3273</v>
      </c>
      <c r="B64" s="615">
        <v>11</v>
      </c>
      <c r="C64" s="615" t="s">
        <v>3413</v>
      </c>
      <c r="D64" s="716" t="s">
        <v>1982</v>
      </c>
      <c r="E64" s="717" t="s">
        <v>1969</v>
      </c>
      <c r="F64" s="628">
        <v>40896</v>
      </c>
      <c r="G64" s="717">
        <v>1</v>
      </c>
      <c r="H64" s="717"/>
      <c r="I64" s="718"/>
      <c r="J64" s="717">
        <v>1</v>
      </c>
      <c r="K64" s="717"/>
      <c r="L64" s="717">
        <v>154</v>
      </c>
      <c r="M64" s="717">
        <v>72</v>
      </c>
      <c r="N64" s="717">
        <v>185</v>
      </c>
      <c r="O64" s="717">
        <v>476</v>
      </c>
      <c r="P64" s="717"/>
      <c r="Q64" s="718">
        <v>1</v>
      </c>
      <c r="R64" s="717"/>
      <c r="S64" s="718">
        <v>1</v>
      </c>
      <c r="T64" s="717"/>
      <c r="U64" s="718">
        <v>1</v>
      </c>
      <c r="V64" s="718"/>
      <c r="W64" s="717">
        <v>1</v>
      </c>
      <c r="X64" s="717"/>
      <c r="Y64" s="717">
        <v>1</v>
      </c>
      <c r="Z64" s="717"/>
      <c r="AA64" s="717">
        <v>1</v>
      </c>
      <c r="AB64" s="717">
        <v>1</v>
      </c>
      <c r="AC64" s="719" t="s">
        <v>32</v>
      </c>
      <c r="AD64" s="615" t="s">
        <v>3412</v>
      </c>
      <c r="AE64" s="717">
        <v>1</v>
      </c>
      <c r="AF64" s="717"/>
      <c r="AG64" s="717">
        <v>1</v>
      </c>
      <c r="AH64" s="717">
        <v>1</v>
      </c>
      <c r="AI64" s="720" t="s">
        <v>32</v>
      </c>
      <c r="AM64" s="123">
        <v>922</v>
      </c>
      <c r="AN64" s="787" t="e">
        <f t="shared" ca="1" si="0"/>
        <v>#NAME?</v>
      </c>
      <c r="AW64" s="721" t="s">
        <v>1983</v>
      </c>
      <c r="AY64" s="717"/>
    </row>
    <row r="65" spans="1:51">
      <c r="A65" s="558" t="s">
        <v>3273</v>
      </c>
      <c r="B65" s="615">
        <v>11</v>
      </c>
      <c r="C65" s="615" t="s">
        <v>3413</v>
      </c>
      <c r="D65" s="716" t="s">
        <v>1984</v>
      </c>
      <c r="E65" s="717" t="s">
        <v>1969</v>
      </c>
      <c r="F65" s="628">
        <v>40896</v>
      </c>
      <c r="G65" s="717"/>
      <c r="H65" s="717">
        <v>1</v>
      </c>
      <c r="I65" s="718"/>
      <c r="J65" s="717">
        <v>1</v>
      </c>
      <c r="K65" s="717"/>
      <c r="L65" s="717">
        <v>156</v>
      </c>
      <c r="M65" s="717">
        <v>72</v>
      </c>
      <c r="N65" s="717">
        <v>200</v>
      </c>
      <c r="O65" s="717">
        <v>478</v>
      </c>
      <c r="P65" s="717"/>
      <c r="Q65" s="718">
        <v>1</v>
      </c>
      <c r="R65" s="717"/>
      <c r="S65" s="718">
        <v>1</v>
      </c>
      <c r="T65" s="717"/>
      <c r="U65" s="718">
        <v>1</v>
      </c>
      <c r="V65" s="718"/>
      <c r="W65" s="717">
        <v>1</v>
      </c>
      <c r="X65" s="717"/>
      <c r="Y65" s="717">
        <v>1</v>
      </c>
      <c r="Z65" s="717"/>
      <c r="AA65" s="717">
        <v>1</v>
      </c>
      <c r="AB65" s="717">
        <v>1</v>
      </c>
      <c r="AC65" s="719" t="s">
        <v>32</v>
      </c>
      <c r="AD65" s="615" t="s">
        <v>3412</v>
      </c>
      <c r="AE65" s="717">
        <v>1</v>
      </c>
      <c r="AF65" s="717"/>
      <c r="AG65" s="717">
        <v>1</v>
      </c>
      <c r="AH65" s="717">
        <v>1</v>
      </c>
      <c r="AI65" s="720" t="s">
        <v>32</v>
      </c>
      <c r="AM65" s="123">
        <v>67</v>
      </c>
      <c r="AN65" s="787" t="e">
        <f t="shared" ca="1" si="0"/>
        <v>#NAME?</v>
      </c>
      <c r="AW65" s="721" t="s">
        <v>1985</v>
      </c>
      <c r="AY65" s="717"/>
    </row>
    <row r="66" spans="1:51">
      <c r="A66" s="558" t="s">
        <v>3273</v>
      </c>
      <c r="B66" s="615">
        <v>11</v>
      </c>
      <c r="C66" s="615" t="s">
        <v>3413</v>
      </c>
      <c r="D66" s="716" t="s">
        <v>1986</v>
      </c>
      <c r="E66" s="717" t="s">
        <v>1969</v>
      </c>
      <c r="F66" s="628">
        <v>40896</v>
      </c>
      <c r="G66" s="717"/>
      <c r="H66" s="717">
        <v>1</v>
      </c>
      <c r="I66" s="718"/>
      <c r="J66" s="717">
        <v>1</v>
      </c>
      <c r="K66" s="717"/>
      <c r="L66" s="717">
        <v>161</v>
      </c>
      <c r="M66" s="717">
        <v>70</v>
      </c>
      <c r="N66" s="717">
        <v>200</v>
      </c>
      <c r="O66" s="717">
        <v>527</v>
      </c>
      <c r="P66" s="717"/>
      <c r="Q66" s="718">
        <v>1</v>
      </c>
      <c r="R66" s="717"/>
      <c r="S66" s="718">
        <v>1</v>
      </c>
      <c r="T66" s="717"/>
      <c r="U66" s="718">
        <v>1</v>
      </c>
      <c r="V66" s="718"/>
      <c r="W66" s="717">
        <v>1</v>
      </c>
      <c r="X66" s="717"/>
      <c r="Y66" s="717">
        <v>1</v>
      </c>
      <c r="Z66" s="717">
        <v>1</v>
      </c>
      <c r="AA66" s="717"/>
      <c r="AB66" s="717">
        <v>1</v>
      </c>
      <c r="AC66" s="719" t="s">
        <v>32</v>
      </c>
      <c r="AD66" s="615" t="s">
        <v>3412</v>
      </c>
      <c r="AE66" s="717">
        <v>1</v>
      </c>
      <c r="AF66" s="717">
        <v>1</v>
      </c>
      <c r="AG66" s="717"/>
      <c r="AH66" s="717">
        <v>1</v>
      </c>
      <c r="AI66" s="720" t="s">
        <v>32</v>
      </c>
      <c r="AM66" s="123">
        <v>96</v>
      </c>
      <c r="AN66" s="787" t="e">
        <f t="shared" ca="1" si="0"/>
        <v>#NAME?</v>
      </c>
      <c r="AW66" s="721" t="s">
        <v>1987</v>
      </c>
      <c r="AY66" s="717"/>
    </row>
    <row r="67" spans="1:51">
      <c r="A67" s="558" t="s">
        <v>3273</v>
      </c>
      <c r="B67" s="615">
        <v>11</v>
      </c>
      <c r="C67" s="615" t="s">
        <v>3413</v>
      </c>
      <c r="D67" s="716" t="s">
        <v>1988</v>
      </c>
      <c r="E67" s="717" t="s">
        <v>1969</v>
      </c>
      <c r="F67" s="628">
        <v>40896</v>
      </c>
      <c r="G67" s="717">
        <v>1</v>
      </c>
      <c r="H67" s="717"/>
      <c r="I67" s="718"/>
      <c r="J67" s="717">
        <v>1</v>
      </c>
      <c r="K67" s="717"/>
      <c r="L67" s="717">
        <v>152</v>
      </c>
      <c r="M67" s="717">
        <v>70</v>
      </c>
      <c r="N67" s="717">
        <v>210</v>
      </c>
      <c r="O67" s="717">
        <v>415</v>
      </c>
      <c r="P67" s="717"/>
      <c r="Q67" s="718">
        <v>1</v>
      </c>
      <c r="R67" s="717"/>
      <c r="S67" s="718">
        <v>1</v>
      </c>
      <c r="T67" s="717"/>
      <c r="U67" s="718">
        <v>1</v>
      </c>
      <c r="V67" s="718"/>
      <c r="W67" s="717">
        <v>1</v>
      </c>
      <c r="X67" s="717"/>
      <c r="Y67" s="717">
        <v>1</v>
      </c>
      <c r="Z67" s="717">
        <v>1</v>
      </c>
      <c r="AA67" s="717"/>
      <c r="AB67" s="717">
        <v>1</v>
      </c>
      <c r="AC67" s="719" t="s">
        <v>32</v>
      </c>
      <c r="AD67" s="615" t="s">
        <v>3412</v>
      </c>
      <c r="AE67" s="717">
        <v>1</v>
      </c>
      <c r="AF67" s="717">
        <v>1</v>
      </c>
      <c r="AG67" s="717"/>
      <c r="AH67" s="717">
        <v>1</v>
      </c>
      <c r="AI67" s="720" t="s">
        <v>32</v>
      </c>
      <c r="AM67" s="123">
        <v>80</v>
      </c>
      <c r="AN67" s="787" t="e">
        <f t="shared" ref="AN67:AN101" ca="1" si="1">cellcOLOR(AM67)</f>
        <v>#NAME?</v>
      </c>
      <c r="AW67" s="721" t="s">
        <v>1989</v>
      </c>
      <c r="AY67" s="717"/>
    </row>
    <row r="68" spans="1:51">
      <c r="A68" s="558" t="s">
        <v>3273</v>
      </c>
      <c r="B68" s="615">
        <v>11</v>
      </c>
      <c r="C68" s="615" t="s">
        <v>3413</v>
      </c>
      <c r="D68" s="716" t="s">
        <v>1990</v>
      </c>
      <c r="E68" s="717" t="s">
        <v>1969</v>
      </c>
      <c r="F68" s="628">
        <v>40896</v>
      </c>
      <c r="G68" s="717">
        <v>1</v>
      </c>
      <c r="H68" s="717"/>
      <c r="I68" s="718"/>
      <c r="J68" s="717"/>
      <c r="K68" s="717">
        <v>1</v>
      </c>
      <c r="L68" s="717">
        <v>170</v>
      </c>
      <c r="M68" s="717">
        <v>71</v>
      </c>
      <c r="N68" s="717">
        <v>212</v>
      </c>
      <c r="O68" s="717">
        <v>601</v>
      </c>
      <c r="P68" s="717"/>
      <c r="Q68" s="718">
        <v>1</v>
      </c>
      <c r="R68" s="717"/>
      <c r="S68" s="718">
        <v>1</v>
      </c>
      <c r="T68" s="717"/>
      <c r="U68" s="718">
        <v>1</v>
      </c>
      <c r="V68" s="718"/>
      <c r="W68" s="717">
        <v>1</v>
      </c>
      <c r="X68" s="717"/>
      <c r="Y68" s="717">
        <v>1</v>
      </c>
      <c r="Z68" s="717">
        <v>1</v>
      </c>
      <c r="AA68" s="717"/>
      <c r="AB68" s="717">
        <v>1</v>
      </c>
      <c r="AC68" s="719" t="s">
        <v>32</v>
      </c>
      <c r="AD68" s="615" t="s">
        <v>3412</v>
      </c>
      <c r="AE68" s="717">
        <v>1</v>
      </c>
      <c r="AF68" s="717">
        <v>1</v>
      </c>
      <c r="AG68" s="717"/>
      <c r="AH68" s="717">
        <v>1</v>
      </c>
      <c r="AI68" s="720" t="s">
        <v>32</v>
      </c>
      <c r="AM68" s="710">
        <v>2698</v>
      </c>
      <c r="AN68" s="787" t="e">
        <f t="shared" ca="1" si="1"/>
        <v>#NAME?</v>
      </c>
      <c r="AW68" s="721" t="s">
        <v>1991</v>
      </c>
      <c r="AY68" s="717"/>
    </row>
    <row r="69" spans="1:51">
      <c r="A69" s="558" t="s">
        <v>3273</v>
      </c>
      <c r="B69" s="615">
        <v>11</v>
      </c>
      <c r="C69" s="615" t="s">
        <v>3413</v>
      </c>
      <c r="D69" s="716" t="s">
        <v>1992</v>
      </c>
      <c r="E69" s="717" t="s">
        <v>1969</v>
      </c>
      <c r="F69" s="628">
        <v>40896</v>
      </c>
      <c r="G69" s="717"/>
      <c r="H69" s="717">
        <v>1</v>
      </c>
      <c r="I69" s="718"/>
      <c r="J69" s="717"/>
      <c r="K69" s="717">
        <v>1</v>
      </c>
      <c r="L69" s="717">
        <v>172</v>
      </c>
      <c r="M69" s="717">
        <v>72</v>
      </c>
      <c r="N69" s="717">
        <v>228</v>
      </c>
      <c r="O69" s="717">
        <v>701</v>
      </c>
      <c r="P69" s="717">
        <v>1</v>
      </c>
      <c r="Q69" s="718"/>
      <c r="R69" s="717"/>
      <c r="S69" s="718">
        <v>1</v>
      </c>
      <c r="T69" s="717"/>
      <c r="U69" s="718">
        <v>1</v>
      </c>
      <c r="V69" s="718"/>
      <c r="W69" s="717"/>
      <c r="X69" s="717">
        <v>1</v>
      </c>
      <c r="Y69" s="717">
        <v>1</v>
      </c>
      <c r="Z69" s="717">
        <v>1</v>
      </c>
      <c r="AA69" s="717"/>
      <c r="AB69" s="717">
        <v>1</v>
      </c>
      <c r="AC69" s="719" t="s">
        <v>32</v>
      </c>
      <c r="AD69" s="615" t="s">
        <v>3412</v>
      </c>
      <c r="AE69" s="717">
        <v>1</v>
      </c>
      <c r="AF69" s="717">
        <v>1</v>
      </c>
      <c r="AG69" s="717"/>
      <c r="AH69" s="717">
        <v>1</v>
      </c>
      <c r="AI69" s="720" t="s">
        <v>32</v>
      </c>
      <c r="AM69" s="123">
        <v>74</v>
      </c>
      <c r="AN69" s="787" t="e">
        <f t="shared" ca="1" si="1"/>
        <v>#NAME?</v>
      </c>
      <c r="AW69" s="721" t="s">
        <v>1993</v>
      </c>
      <c r="AY69" s="717"/>
    </row>
    <row r="70" spans="1:51">
      <c r="A70" s="558" t="s">
        <v>3273</v>
      </c>
      <c r="B70" s="615">
        <v>11</v>
      </c>
      <c r="C70" s="615" t="s">
        <v>3413</v>
      </c>
      <c r="D70" s="716" t="s">
        <v>1994</v>
      </c>
      <c r="E70" s="717" t="s">
        <v>1969</v>
      </c>
      <c r="F70" s="628">
        <v>40896</v>
      </c>
      <c r="G70" s="717">
        <v>1</v>
      </c>
      <c r="H70" s="717"/>
      <c r="I70" s="718"/>
      <c r="J70" s="717">
        <v>1</v>
      </c>
      <c r="K70" s="717"/>
      <c r="L70" s="717">
        <v>161</v>
      </c>
      <c r="M70" s="717">
        <v>70</v>
      </c>
      <c r="N70" s="717">
        <v>198</v>
      </c>
      <c r="O70" s="717">
        <v>430</v>
      </c>
      <c r="P70" s="717"/>
      <c r="Q70" s="718">
        <v>1</v>
      </c>
      <c r="R70" s="717"/>
      <c r="S70" s="718">
        <v>1</v>
      </c>
      <c r="T70" s="717"/>
      <c r="U70" s="718">
        <v>1</v>
      </c>
      <c r="V70" s="718"/>
      <c r="W70" s="717">
        <v>1</v>
      </c>
      <c r="X70" s="717"/>
      <c r="Y70" s="717">
        <v>1</v>
      </c>
      <c r="Z70" s="717"/>
      <c r="AA70" s="717">
        <v>1</v>
      </c>
      <c r="AB70" s="717">
        <v>1</v>
      </c>
      <c r="AC70" s="719" t="s">
        <v>32</v>
      </c>
      <c r="AD70" s="615" t="s">
        <v>3412</v>
      </c>
      <c r="AE70" s="717">
        <v>1</v>
      </c>
      <c r="AF70" s="717"/>
      <c r="AG70" s="717">
        <v>1</v>
      </c>
      <c r="AH70" s="717">
        <v>1</v>
      </c>
      <c r="AI70" s="720" t="s">
        <v>32</v>
      </c>
      <c r="AM70" s="123">
        <v>82</v>
      </c>
      <c r="AN70" s="787" t="e">
        <f t="shared" ca="1" si="1"/>
        <v>#NAME?</v>
      </c>
      <c r="AW70" s="721" t="s">
        <v>1995</v>
      </c>
      <c r="AY70" s="717"/>
    </row>
    <row r="71" spans="1:51">
      <c r="A71" s="558" t="s">
        <v>3273</v>
      </c>
      <c r="B71" s="615">
        <v>11</v>
      </c>
      <c r="C71" s="615" t="s">
        <v>3413</v>
      </c>
      <c r="D71" s="716" t="s">
        <v>1996</v>
      </c>
      <c r="E71" s="717" t="s">
        <v>1969</v>
      </c>
      <c r="F71" s="628">
        <v>40896</v>
      </c>
      <c r="G71" s="717">
        <v>1</v>
      </c>
      <c r="H71" s="717"/>
      <c r="I71" s="718"/>
      <c r="J71" s="717"/>
      <c r="K71" s="717">
        <v>1</v>
      </c>
      <c r="L71" s="717">
        <v>173</v>
      </c>
      <c r="M71" s="717">
        <v>74</v>
      </c>
      <c r="N71" s="717">
        <v>220</v>
      </c>
      <c r="O71" s="717">
        <v>678</v>
      </c>
      <c r="P71" s="717"/>
      <c r="Q71" s="718">
        <v>1</v>
      </c>
      <c r="R71" s="717"/>
      <c r="S71" s="718">
        <v>1</v>
      </c>
      <c r="T71" s="717"/>
      <c r="U71" s="718">
        <v>1</v>
      </c>
      <c r="V71" s="718"/>
      <c r="W71" s="717"/>
      <c r="X71" s="717">
        <v>1</v>
      </c>
      <c r="Y71" s="717">
        <v>1</v>
      </c>
      <c r="Z71" s="717"/>
      <c r="AA71" s="717">
        <v>1</v>
      </c>
      <c r="AB71" s="717">
        <v>1</v>
      </c>
      <c r="AC71" s="719" t="s">
        <v>32</v>
      </c>
      <c r="AD71" s="615" t="s">
        <v>3412</v>
      </c>
      <c r="AE71" s="717">
        <v>1</v>
      </c>
      <c r="AF71" s="717"/>
      <c r="AG71" s="717">
        <v>1</v>
      </c>
      <c r="AH71" s="717">
        <v>1</v>
      </c>
      <c r="AI71" s="720" t="s">
        <v>32</v>
      </c>
      <c r="AM71" s="711">
        <v>15471</v>
      </c>
      <c r="AN71" s="787" t="e">
        <f t="shared" ca="1" si="1"/>
        <v>#NAME?</v>
      </c>
      <c r="AW71" s="721" t="s">
        <v>1997</v>
      </c>
      <c r="AY71" s="717"/>
    </row>
    <row r="72" spans="1:51">
      <c r="A72" s="558" t="s">
        <v>3273</v>
      </c>
      <c r="B72" s="615">
        <v>11</v>
      </c>
      <c r="C72" s="615" t="s">
        <v>3413</v>
      </c>
      <c r="D72" s="716" t="s">
        <v>1998</v>
      </c>
      <c r="E72" s="717" t="s">
        <v>1969</v>
      </c>
      <c r="F72" s="628">
        <v>40896</v>
      </c>
      <c r="G72" s="717">
        <v>1</v>
      </c>
      <c r="H72" s="717"/>
      <c r="I72" s="718"/>
      <c r="J72" s="717">
        <v>1</v>
      </c>
      <c r="K72" s="717"/>
      <c r="L72" s="717">
        <v>162</v>
      </c>
      <c r="M72" s="717">
        <v>68</v>
      </c>
      <c r="N72" s="717">
        <v>190</v>
      </c>
      <c r="O72" s="717">
        <v>399</v>
      </c>
      <c r="P72" s="717"/>
      <c r="Q72" s="718">
        <v>1</v>
      </c>
      <c r="R72" s="717"/>
      <c r="S72" s="718">
        <v>1</v>
      </c>
      <c r="T72" s="717"/>
      <c r="U72" s="718">
        <v>1</v>
      </c>
      <c r="V72" s="718"/>
      <c r="W72" s="717">
        <v>1</v>
      </c>
      <c r="X72" s="717"/>
      <c r="Y72" s="717">
        <v>1</v>
      </c>
      <c r="Z72" s="717"/>
      <c r="AA72" s="717">
        <v>1</v>
      </c>
      <c r="AB72" s="717">
        <v>1</v>
      </c>
      <c r="AC72" s="719" t="s">
        <v>32</v>
      </c>
      <c r="AD72" s="615" t="s">
        <v>3412</v>
      </c>
      <c r="AE72" s="717">
        <v>1</v>
      </c>
      <c r="AF72" s="717"/>
      <c r="AG72" s="717">
        <v>1</v>
      </c>
      <c r="AH72" s="717">
        <v>1</v>
      </c>
      <c r="AI72" s="720" t="s">
        <v>32</v>
      </c>
      <c r="AM72" s="123">
        <v>64</v>
      </c>
      <c r="AN72" s="787" t="e">
        <f t="shared" ca="1" si="1"/>
        <v>#NAME?</v>
      </c>
      <c r="AW72" s="721" t="s">
        <v>1999</v>
      </c>
      <c r="AY72" s="717"/>
    </row>
    <row r="73" spans="1:51">
      <c r="A73" s="558" t="s">
        <v>3273</v>
      </c>
      <c r="B73" s="615">
        <v>11</v>
      </c>
      <c r="C73" s="615" t="s">
        <v>3413</v>
      </c>
      <c r="D73" s="716" t="s">
        <v>2000</v>
      </c>
      <c r="E73" s="717" t="s">
        <v>1969</v>
      </c>
      <c r="F73" s="628">
        <v>40896</v>
      </c>
      <c r="G73" s="717"/>
      <c r="H73" s="717">
        <v>1</v>
      </c>
      <c r="I73" s="718"/>
      <c r="J73" s="717">
        <v>1</v>
      </c>
      <c r="K73" s="717"/>
      <c r="L73" s="717">
        <v>164</v>
      </c>
      <c r="M73" s="717">
        <v>72</v>
      </c>
      <c r="N73" s="717">
        <v>215</v>
      </c>
      <c r="O73" s="717">
        <v>602</v>
      </c>
      <c r="P73" s="717">
        <v>1</v>
      </c>
      <c r="Q73" s="718"/>
      <c r="R73" s="717"/>
      <c r="S73" s="718">
        <v>1</v>
      </c>
      <c r="T73" s="717"/>
      <c r="U73" s="718">
        <v>1</v>
      </c>
      <c r="V73" s="718"/>
      <c r="W73" s="717">
        <v>1</v>
      </c>
      <c r="X73" s="717"/>
      <c r="Y73" s="717">
        <v>1</v>
      </c>
      <c r="Z73" s="717">
        <v>1</v>
      </c>
      <c r="AA73" s="717"/>
      <c r="AB73" s="717">
        <v>1</v>
      </c>
      <c r="AC73" s="719" t="s">
        <v>32</v>
      </c>
      <c r="AD73" s="615" t="s">
        <v>3412</v>
      </c>
      <c r="AE73" s="717">
        <v>1</v>
      </c>
      <c r="AF73" s="717">
        <v>1</v>
      </c>
      <c r="AG73" s="717"/>
      <c r="AH73" s="717">
        <v>1</v>
      </c>
      <c r="AI73" s="720" t="s">
        <v>32</v>
      </c>
      <c r="AM73" s="123">
        <v>87</v>
      </c>
      <c r="AN73" s="787" t="e">
        <f t="shared" ca="1" si="1"/>
        <v>#NAME?</v>
      </c>
      <c r="AW73" s="721" t="s">
        <v>2001</v>
      </c>
      <c r="AY73" s="717"/>
    </row>
    <row r="74" spans="1:51">
      <c r="A74" s="558" t="s">
        <v>3273</v>
      </c>
      <c r="B74" s="615">
        <v>11</v>
      </c>
      <c r="C74" s="615" t="s">
        <v>3413</v>
      </c>
      <c r="D74" s="716" t="s">
        <v>2002</v>
      </c>
      <c r="E74" s="717" t="s">
        <v>1969</v>
      </c>
      <c r="F74" s="628">
        <v>40896</v>
      </c>
      <c r="G74" s="717">
        <v>1</v>
      </c>
      <c r="H74" s="717"/>
      <c r="I74" s="718"/>
      <c r="J74" s="717"/>
      <c r="K74" s="717">
        <v>1</v>
      </c>
      <c r="L74" s="717">
        <v>165</v>
      </c>
      <c r="M74" s="717">
        <v>71</v>
      </c>
      <c r="N74" s="717">
        <v>210</v>
      </c>
      <c r="O74" s="717">
        <v>634</v>
      </c>
      <c r="P74" s="717"/>
      <c r="Q74" s="718">
        <v>1</v>
      </c>
      <c r="R74" s="717"/>
      <c r="S74" s="718">
        <v>1</v>
      </c>
      <c r="T74" s="717"/>
      <c r="U74" s="718">
        <v>1</v>
      </c>
      <c r="V74" s="718"/>
      <c r="W74" s="717">
        <v>1</v>
      </c>
      <c r="X74" s="717"/>
      <c r="Y74" s="717">
        <v>1</v>
      </c>
      <c r="Z74" s="717"/>
      <c r="AA74" s="717">
        <v>1</v>
      </c>
      <c r="AB74" s="717">
        <v>1</v>
      </c>
      <c r="AC74" s="719" t="s">
        <v>32</v>
      </c>
      <c r="AD74" s="615" t="s">
        <v>3412</v>
      </c>
      <c r="AE74" s="717">
        <v>1</v>
      </c>
      <c r="AF74" s="717"/>
      <c r="AG74" s="717">
        <v>1</v>
      </c>
      <c r="AH74" s="717">
        <v>1</v>
      </c>
      <c r="AI74" s="720" t="s">
        <v>32</v>
      </c>
      <c r="AM74" s="123">
        <v>184</v>
      </c>
      <c r="AN74" s="787" t="e">
        <f t="shared" ca="1" si="1"/>
        <v>#NAME?</v>
      </c>
      <c r="AW74" s="721" t="s">
        <v>2003</v>
      </c>
      <c r="AY74" s="717"/>
    </row>
    <row r="75" spans="1:51">
      <c r="A75" s="558" t="s">
        <v>3273</v>
      </c>
      <c r="B75" s="615">
        <v>11</v>
      </c>
      <c r="C75" s="615" t="s">
        <v>3413</v>
      </c>
      <c r="D75" s="716" t="s">
        <v>2004</v>
      </c>
      <c r="E75" s="717" t="s">
        <v>1969</v>
      </c>
      <c r="F75" s="628">
        <v>40896</v>
      </c>
      <c r="G75" s="717">
        <v>1</v>
      </c>
      <c r="H75" s="717"/>
      <c r="I75" s="718"/>
      <c r="J75" s="717"/>
      <c r="K75" s="717">
        <v>1</v>
      </c>
      <c r="L75" s="717">
        <v>165</v>
      </c>
      <c r="M75" s="717">
        <v>75</v>
      </c>
      <c r="N75" s="717">
        <v>215</v>
      </c>
      <c r="O75" s="717">
        <v>679</v>
      </c>
      <c r="P75" s="717"/>
      <c r="Q75" s="718">
        <v>1</v>
      </c>
      <c r="R75" s="717"/>
      <c r="S75" s="718">
        <v>1</v>
      </c>
      <c r="T75" s="717"/>
      <c r="U75" s="718">
        <v>1</v>
      </c>
      <c r="V75" s="718"/>
      <c r="W75" s="717"/>
      <c r="X75" s="717">
        <v>1</v>
      </c>
      <c r="Y75" s="717">
        <v>1</v>
      </c>
      <c r="Z75" s="717"/>
      <c r="AA75" s="717">
        <v>1</v>
      </c>
      <c r="AB75" s="717">
        <v>1</v>
      </c>
      <c r="AC75" s="719" t="s">
        <v>32</v>
      </c>
      <c r="AD75" s="615" t="s">
        <v>3412</v>
      </c>
      <c r="AE75" s="717">
        <v>1</v>
      </c>
      <c r="AF75" s="717"/>
      <c r="AG75" s="717">
        <v>1</v>
      </c>
      <c r="AH75" s="717">
        <v>1</v>
      </c>
      <c r="AI75" s="720" t="s">
        <v>32</v>
      </c>
      <c r="AM75" s="123">
        <v>775.5</v>
      </c>
      <c r="AN75" s="787" t="e">
        <f t="shared" ca="1" si="1"/>
        <v>#NAME?</v>
      </c>
      <c r="AW75" s="721" t="s">
        <v>2005</v>
      </c>
      <c r="AY75" s="717"/>
    </row>
    <row r="76" spans="1:51">
      <c r="A76" s="558" t="s">
        <v>3273</v>
      </c>
      <c r="B76" s="615">
        <v>11</v>
      </c>
      <c r="C76" s="615" t="s">
        <v>3413</v>
      </c>
      <c r="D76" s="716" t="s">
        <v>2006</v>
      </c>
      <c r="E76" s="717" t="s">
        <v>1969</v>
      </c>
      <c r="F76" s="628">
        <v>40896</v>
      </c>
      <c r="G76" s="717">
        <v>1</v>
      </c>
      <c r="H76" s="717"/>
      <c r="I76" s="718"/>
      <c r="J76" s="717">
        <v>1</v>
      </c>
      <c r="K76" s="717"/>
      <c r="L76" s="717">
        <v>152</v>
      </c>
      <c r="M76" s="717">
        <v>68</v>
      </c>
      <c r="N76" s="717">
        <v>200</v>
      </c>
      <c r="O76" s="717">
        <v>429</v>
      </c>
      <c r="P76" s="717"/>
      <c r="Q76" s="718">
        <v>1</v>
      </c>
      <c r="R76" s="717"/>
      <c r="S76" s="718">
        <v>1</v>
      </c>
      <c r="T76" s="717"/>
      <c r="U76" s="718">
        <v>1</v>
      </c>
      <c r="V76" s="718"/>
      <c r="W76" s="717">
        <v>1</v>
      </c>
      <c r="X76" s="717"/>
      <c r="Y76" s="717">
        <v>1</v>
      </c>
      <c r="Z76" s="717"/>
      <c r="AA76" s="717">
        <v>1</v>
      </c>
      <c r="AB76" s="717">
        <v>1</v>
      </c>
      <c r="AC76" s="719" t="s">
        <v>32</v>
      </c>
      <c r="AD76" s="615" t="s">
        <v>3412</v>
      </c>
      <c r="AE76" s="717">
        <v>1</v>
      </c>
      <c r="AF76" s="717"/>
      <c r="AG76" s="717">
        <v>1</v>
      </c>
      <c r="AH76" s="717">
        <v>1</v>
      </c>
      <c r="AI76" s="720" t="s">
        <v>32</v>
      </c>
      <c r="AM76" s="123">
        <v>279</v>
      </c>
      <c r="AN76" s="787" t="e">
        <f t="shared" ca="1" si="1"/>
        <v>#NAME?</v>
      </c>
      <c r="AW76" s="721" t="s">
        <v>2007</v>
      </c>
      <c r="AY76" s="717"/>
    </row>
    <row r="77" spans="1:51">
      <c r="A77" s="558" t="s">
        <v>3273</v>
      </c>
      <c r="B77" s="615">
        <v>11</v>
      </c>
      <c r="C77" s="615" t="s">
        <v>3413</v>
      </c>
      <c r="D77" s="722" t="s">
        <v>2008</v>
      </c>
      <c r="E77" s="723" t="s">
        <v>1969</v>
      </c>
      <c r="F77" s="628">
        <v>40896</v>
      </c>
      <c r="G77" s="723">
        <v>1</v>
      </c>
      <c r="H77" s="723"/>
      <c r="I77" s="723"/>
      <c r="J77" s="723"/>
      <c r="K77" s="723">
        <v>1</v>
      </c>
      <c r="L77" s="723">
        <v>175</v>
      </c>
      <c r="M77" s="723">
        <v>76</v>
      </c>
      <c r="N77" s="723">
        <v>232</v>
      </c>
      <c r="O77" s="723">
        <v>785</v>
      </c>
      <c r="P77" s="723"/>
      <c r="Q77" s="723">
        <v>1</v>
      </c>
      <c r="R77" s="723"/>
      <c r="S77" s="723">
        <v>1</v>
      </c>
      <c r="T77" s="723"/>
      <c r="U77" s="723">
        <v>1</v>
      </c>
      <c r="V77" s="723"/>
      <c r="W77" s="723"/>
      <c r="X77" s="723">
        <v>1</v>
      </c>
      <c r="Y77" s="723">
        <v>1</v>
      </c>
      <c r="Z77" s="723"/>
      <c r="AA77" s="723">
        <v>1</v>
      </c>
      <c r="AB77" s="723">
        <v>1</v>
      </c>
      <c r="AC77" s="723" t="s">
        <v>32</v>
      </c>
      <c r="AD77" s="615" t="s">
        <v>3412</v>
      </c>
      <c r="AE77" s="723">
        <v>1</v>
      </c>
      <c r="AF77" s="723"/>
      <c r="AG77" s="723">
        <v>1</v>
      </c>
      <c r="AH77" s="723">
        <v>1</v>
      </c>
      <c r="AI77" s="724" t="s">
        <v>32</v>
      </c>
      <c r="AM77" s="710">
        <v>2747</v>
      </c>
      <c r="AN77" s="787" t="e">
        <f t="shared" ca="1" si="1"/>
        <v>#NAME?</v>
      </c>
      <c r="AW77" s="725" t="s">
        <v>911</v>
      </c>
      <c r="AY77" s="722" t="s">
        <v>2009</v>
      </c>
    </row>
    <row r="78" spans="1:51">
      <c r="A78" s="558" t="s">
        <v>3273</v>
      </c>
      <c r="B78" s="615">
        <v>11</v>
      </c>
      <c r="C78" s="615" t="s">
        <v>3413</v>
      </c>
      <c r="D78" s="716" t="s">
        <v>2010</v>
      </c>
      <c r="E78" s="717" t="s">
        <v>1969</v>
      </c>
      <c r="F78" s="628">
        <v>40896</v>
      </c>
      <c r="G78" s="717"/>
      <c r="H78" s="717">
        <v>1</v>
      </c>
      <c r="I78" s="718"/>
      <c r="J78" s="717">
        <v>1</v>
      </c>
      <c r="K78" s="717"/>
      <c r="L78" s="717">
        <v>156</v>
      </c>
      <c r="M78" s="717">
        <v>70</v>
      </c>
      <c r="N78" s="717">
        <v>190</v>
      </c>
      <c r="O78" s="717">
        <v>435</v>
      </c>
      <c r="P78" s="717"/>
      <c r="Q78" s="718">
        <v>1</v>
      </c>
      <c r="R78" s="717"/>
      <c r="S78" s="718">
        <v>1</v>
      </c>
      <c r="T78" s="717"/>
      <c r="U78" s="718">
        <v>1</v>
      </c>
      <c r="V78" s="718"/>
      <c r="W78" s="717">
        <v>1</v>
      </c>
      <c r="X78" s="717"/>
      <c r="Y78" s="717">
        <v>1</v>
      </c>
      <c r="Z78" s="717">
        <v>1</v>
      </c>
      <c r="AA78" s="717"/>
      <c r="AB78" s="717">
        <v>1</v>
      </c>
      <c r="AC78" s="719" t="s">
        <v>32</v>
      </c>
      <c r="AD78" s="615" t="s">
        <v>3412</v>
      </c>
      <c r="AE78" s="717">
        <v>1</v>
      </c>
      <c r="AF78" s="717">
        <v>1</v>
      </c>
      <c r="AG78" s="717"/>
      <c r="AH78" s="717">
        <v>1</v>
      </c>
      <c r="AI78" s="720" t="s">
        <v>32</v>
      </c>
      <c r="AM78" s="123">
        <v>451</v>
      </c>
      <c r="AN78" s="787" t="e">
        <f t="shared" ca="1" si="1"/>
        <v>#NAME?</v>
      </c>
      <c r="AW78" s="721" t="s">
        <v>2011</v>
      </c>
      <c r="AY78" s="717"/>
    </row>
    <row r="79" spans="1:51">
      <c r="A79" s="558" t="s">
        <v>3273</v>
      </c>
      <c r="B79" s="615">
        <v>11</v>
      </c>
      <c r="C79" s="615" t="s">
        <v>3413</v>
      </c>
      <c r="D79" s="716" t="s">
        <v>2012</v>
      </c>
      <c r="E79" s="717" t="s">
        <v>1969</v>
      </c>
      <c r="F79" s="628">
        <v>40896</v>
      </c>
      <c r="G79" s="717"/>
      <c r="H79" s="717">
        <v>1</v>
      </c>
      <c r="I79" s="718"/>
      <c r="J79" s="717"/>
      <c r="K79" s="717">
        <v>1</v>
      </c>
      <c r="L79" s="717">
        <v>162</v>
      </c>
      <c r="M79" s="717">
        <v>71</v>
      </c>
      <c r="N79" s="717">
        <v>205</v>
      </c>
      <c r="O79" s="717">
        <v>511</v>
      </c>
      <c r="P79" s="717"/>
      <c r="Q79" s="718">
        <v>1</v>
      </c>
      <c r="R79" s="717"/>
      <c r="S79" s="718">
        <v>1</v>
      </c>
      <c r="T79" s="717"/>
      <c r="U79" s="718">
        <v>1</v>
      </c>
      <c r="V79" s="718"/>
      <c r="W79" s="717"/>
      <c r="X79" s="717">
        <v>1</v>
      </c>
      <c r="Y79" s="717">
        <v>1</v>
      </c>
      <c r="Z79" s="717"/>
      <c r="AA79" s="717">
        <v>1</v>
      </c>
      <c r="AB79" s="717">
        <v>1</v>
      </c>
      <c r="AC79" s="719" t="s">
        <v>32</v>
      </c>
      <c r="AD79" s="615" t="s">
        <v>3412</v>
      </c>
      <c r="AE79" s="717">
        <v>1</v>
      </c>
      <c r="AF79" s="717"/>
      <c r="AG79" s="717">
        <v>1</v>
      </c>
      <c r="AH79" s="717">
        <v>1</v>
      </c>
      <c r="AI79" s="720" t="s">
        <v>32</v>
      </c>
      <c r="AM79" s="123">
        <v>126</v>
      </c>
      <c r="AN79" s="787" t="e">
        <f t="shared" ca="1" si="1"/>
        <v>#NAME?</v>
      </c>
      <c r="AW79" s="721" t="s">
        <v>2013</v>
      </c>
      <c r="AY79" s="717"/>
    </row>
    <row r="80" spans="1:51">
      <c r="A80" s="558" t="s">
        <v>3273</v>
      </c>
      <c r="B80" s="615">
        <v>11</v>
      </c>
      <c r="C80" s="615" t="s">
        <v>3413</v>
      </c>
      <c r="D80" s="716" t="s">
        <v>2014</v>
      </c>
      <c r="E80" s="717" t="s">
        <v>1969</v>
      </c>
      <c r="F80" s="628">
        <v>40896</v>
      </c>
      <c r="G80" s="717"/>
      <c r="H80" s="717">
        <v>1</v>
      </c>
      <c r="I80" s="718"/>
      <c r="J80" s="717"/>
      <c r="K80" s="717">
        <v>1</v>
      </c>
      <c r="L80" s="717">
        <v>173</v>
      </c>
      <c r="M80" s="717">
        <v>74</v>
      </c>
      <c r="N80" s="717">
        <v>225</v>
      </c>
      <c r="O80" s="717">
        <v>817</v>
      </c>
      <c r="P80" s="717">
        <v>1</v>
      </c>
      <c r="Q80" s="718"/>
      <c r="R80" s="717"/>
      <c r="S80" s="718">
        <v>1</v>
      </c>
      <c r="T80" s="717"/>
      <c r="U80" s="718">
        <v>1</v>
      </c>
      <c r="V80" s="718"/>
      <c r="W80" s="717"/>
      <c r="X80" s="717">
        <v>1</v>
      </c>
      <c r="Y80" s="717">
        <v>1</v>
      </c>
      <c r="Z80" s="717">
        <v>1</v>
      </c>
      <c r="AA80" s="717"/>
      <c r="AB80" s="717">
        <v>1</v>
      </c>
      <c r="AC80" s="719" t="s">
        <v>32</v>
      </c>
      <c r="AD80" s="615" t="s">
        <v>3412</v>
      </c>
      <c r="AE80" s="717">
        <v>1</v>
      </c>
      <c r="AF80" s="717">
        <v>1</v>
      </c>
      <c r="AG80" s="717"/>
      <c r="AH80" s="717">
        <v>1</v>
      </c>
      <c r="AI80" s="720" t="s">
        <v>32</v>
      </c>
      <c r="AM80" s="123">
        <v>365.5</v>
      </c>
      <c r="AN80" s="787" t="e">
        <f t="shared" ca="1" si="1"/>
        <v>#NAME?</v>
      </c>
      <c r="AW80" s="721" t="s">
        <v>2015</v>
      </c>
      <c r="AY80" s="717"/>
    </row>
    <row r="81" spans="1:51">
      <c r="A81" s="558" t="s">
        <v>3273</v>
      </c>
      <c r="B81" s="615">
        <v>11</v>
      </c>
      <c r="C81" s="615" t="s">
        <v>3413</v>
      </c>
      <c r="D81" s="716" t="s">
        <v>2016</v>
      </c>
      <c r="E81" s="717" t="s">
        <v>1969</v>
      </c>
      <c r="F81" s="628">
        <v>40896</v>
      </c>
      <c r="G81" s="717"/>
      <c r="H81" s="717">
        <v>1</v>
      </c>
      <c r="I81" s="718"/>
      <c r="J81" s="717">
        <v>1</v>
      </c>
      <c r="K81" s="717"/>
      <c r="L81" s="717">
        <v>146</v>
      </c>
      <c r="M81" s="717">
        <v>68</v>
      </c>
      <c r="N81" s="717">
        <v>198</v>
      </c>
      <c r="O81" s="717">
        <v>435</v>
      </c>
      <c r="P81" s="717"/>
      <c r="Q81" s="718">
        <v>1</v>
      </c>
      <c r="R81" s="717"/>
      <c r="S81" s="718">
        <v>1</v>
      </c>
      <c r="T81" s="717"/>
      <c r="U81" s="718">
        <v>1</v>
      </c>
      <c r="V81" s="718"/>
      <c r="W81" s="717">
        <v>1</v>
      </c>
      <c r="X81" s="717"/>
      <c r="Y81" s="717">
        <v>1</v>
      </c>
      <c r="Z81" s="717"/>
      <c r="AA81" s="717">
        <v>1</v>
      </c>
      <c r="AB81" s="717">
        <v>1</v>
      </c>
      <c r="AC81" s="719" t="s">
        <v>32</v>
      </c>
      <c r="AD81" s="615" t="s">
        <v>3412</v>
      </c>
      <c r="AE81" s="717">
        <v>1</v>
      </c>
      <c r="AF81" s="717"/>
      <c r="AG81" s="717">
        <v>1</v>
      </c>
      <c r="AH81" s="717">
        <v>1</v>
      </c>
      <c r="AI81" s="720" t="s">
        <v>32</v>
      </c>
      <c r="AM81" s="123">
        <v>89</v>
      </c>
      <c r="AN81" s="787" t="e">
        <f t="shared" ca="1" si="1"/>
        <v>#NAME?</v>
      </c>
      <c r="AW81" s="721" t="s">
        <v>2017</v>
      </c>
      <c r="AY81" s="717"/>
    </row>
    <row r="82" spans="1:51">
      <c r="A82" s="558" t="s">
        <v>3273</v>
      </c>
      <c r="B82" s="615">
        <v>11</v>
      </c>
      <c r="C82" s="615" t="s">
        <v>3413</v>
      </c>
      <c r="D82" s="716" t="s">
        <v>2018</v>
      </c>
      <c r="E82" s="717" t="s">
        <v>2019</v>
      </c>
      <c r="F82" s="628">
        <v>40897</v>
      </c>
      <c r="G82" s="717">
        <v>1</v>
      </c>
      <c r="H82" s="717"/>
      <c r="I82" s="718"/>
      <c r="J82" s="717">
        <v>1</v>
      </c>
      <c r="K82" s="717"/>
      <c r="L82" s="717">
        <v>155</v>
      </c>
      <c r="M82" s="717">
        <v>71</v>
      </c>
      <c r="N82" s="717">
        <v>200</v>
      </c>
      <c r="O82" s="717">
        <v>435</v>
      </c>
      <c r="P82" s="717"/>
      <c r="Q82" s="718">
        <v>1</v>
      </c>
      <c r="R82" s="717"/>
      <c r="S82" s="718">
        <v>1</v>
      </c>
      <c r="T82" s="717"/>
      <c r="U82" s="718">
        <v>1</v>
      </c>
      <c r="V82" s="718"/>
      <c r="W82" s="717">
        <v>1</v>
      </c>
      <c r="X82" s="717"/>
      <c r="Y82" s="717">
        <v>1</v>
      </c>
      <c r="Z82" s="717"/>
      <c r="AA82" s="717">
        <v>1</v>
      </c>
      <c r="AB82" s="717">
        <v>1</v>
      </c>
      <c r="AC82" s="719" t="s">
        <v>32</v>
      </c>
      <c r="AD82" s="615" t="s">
        <v>3412</v>
      </c>
      <c r="AE82" s="717">
        <v>1</v>
      </c>
      <c r="AF82" s="717"/>
      <c r="AG82" s="717">
        <v>1</v>
      </c>
      <c r="AH82" s="717">
        <v>1</v>
      </c>
      <c r="AI82" s="720" t="s">
        <v>32</v>
      </c>
      <c r="AM82" s="123">
        <v>115</v>
      </c>
      <c r="AN82" s="787" t="e">
        <f t="shared" ca="1" si="1"/>
        <v>#NAME?</v>
      </c>
      <c r="AW82" s="721" t="s">
        <v>2020</v>
      </c>
      <c r="AY82" s="717"/>
    </row>
    <row r="83" spans="1:51">
      <c r="A83" s="558" t="s">
        <v>3273</v>
      </c>
      <c r="B83" s="615">
        <v>11</v>
      </c>
      <c r="C83" s="615" t="s">
        <v>3413</v>
      </c>
      <c r="D83" s="716" t="s">
        <v>2021</v>
      </c>
      <c r="E83" s="717" t="s">
        <v>2019</v>
      </c>
      <c r="F83" s="628">
        <v>40897</v>
      </c>
      <c r="G83" s="717"/>
      <c r="H83" s="717">
        <v>1</v>
      </c>
      <c r="I83" s="718"/>
      <c r="J83" s="717"/>
      <c r="K83" s="717">
        <v>1</v>
      </c>
      <c r="L83" s="717">
        <v>165</v>
      </c>
      <c r="M83" s="717">
        <v>70</v>
      </c>
      <c r="N83" s="717">
        <v>205</v>
      </c>
      <c r="O83" s="717">
        <v>567</v>
      </c>
      <c r="P83" s="717">
        <v>1</v>
      </c>
      <c r="Q83" s="718"/>
      <c r="R83" s="717"/>
      <c r="S83" s="718">
        <v>1</v>
      </c>
      <c r="T83" s="717"/>
      <c r="U83" s="718">
        <v>1</v>
      </c>
      <c r="V83" s="718"/>
      <c r="W83" s="717"/>
      <c r="X83" s="717">
        <v>1</v>
      </c>
      <c r="Y83" s="717">
        <v>1</v>
      </c>
      <c r="Z83" s="717"/>
      <c r="AA83" s="717">
        <v>1</v>
      </c>
      <c r="AB83" s="717">
        <v>1</v>
      </c>
      <c r="AC83" s="719" t="s">
        <v>32</v>
      </c>
      <c r="AD83" s="615" t="s">
        <v>3412</v>
      </c>
      <c r="AE83" s="717">
        <v>1</v>
      </c>
      <c r="AF83" s="717"/>
      <c r="AG83" s="717">
        <v>1</v>
      </c>
      <c r="AH83" s="717">
        <v>1</v>
      </c>
      <c r="AI83" s="720" t="s">
        <v>32</v>
      </c>
      <c r="AM83" s="123">
        <v>142.5</v>
      </c>
      <c r="AN83" s="787" t="e">
        <f t="shared" ca="1" si="1"/>
        <v>#NAME?</v>
      </c>
      <c r="AW83" s="721" t="s">
        <v>2022</v>
      </c>
      <c r="AY83" s="717"/>
    </row>
    <row r="84" spans="1:51">
      <c r="A84" s="558" t="s">
        <v>3273</v>
      </c>
      <c r="B84" s="615">
        <v>11</v>
      </c>
      <c r="C84" s="615" t="s">
        <v>3413</v>
      </c>
      <c r="D84" s="716" t="s">
        <v>2023</v>
      </c>
      <c r="E84" s="717" t="s">
        <v>2019</v>
      </c>
      <c r="F84" s="628">
        <v>40897</v>
      </c>
      <c r="G84" s="717">
        <v>1</v>
      </c>
      <c r="H84" s="717"/>
      <c r="I84" s="718"/>
      <c r="J84" s="717">
        <v>1</v>
      </c>
      <c r="K84" s="717"/>
      <c r="L84" s="717">
        <v>152</v>
      </c>
      <c r="M84" s="717">
        <v>67</v>
      </c>
      <c r="N84" s="717">
        <v>172</v>
      </c>
      <c r="O84" s="717">
        <v>421</v>
      </c>
      <c r="P84" s="717"/>
      <c r="Q84" s="718">
        <v>1</v>
      </c>
      <c r="R84" s="717"/>
      <c r="S84" s="718">
        <v>1</v>
      </c>
      <c r="T84" s="717"/>
      <c r="U84" s="718">
        <v>1</v>
      </c>
      <c r="V84" s="718"/>
      <c r="W84" s="717">
        <v>1</v>
      </c>
      <c r="X84" s="717"/>
      <c r="Y84" s="717">
        <v>1</v>
      </c>
      <c r="Z84" s="717"/>
      <c r="AA84" s="717">
        <v>1</v>
      </c>
      <c r="AB84" s="717">
        <v>1</v>
      </c>
      <c r="AC84" s="719" t="s">
        <v>32</v>
      </c>
      <c r="AD84" s="615" t="s">
        <v>3412</v>
      </c>
      <c r="AE84" s="717">
        <v>1</v>
      </c>
      <c r="AF84" s="717"/>
      <c r="AG84" s="717">
        <v>1</v>
      </c>
      <c r="AH84" s="717">
        <v>1</v>
      </c>
      <c r="AI84" s="720" t="s">
        <v>32</v>
      </c>
      <c r="AM84" s="123">
        <v>81.5</v>
      </c>
      <c r="AN84" s="787" t="e">
        <f t="shared" ca="1" si="1"/>
        <v>#NAME?</v>
      </c>
      <c r="AW84" s="721" t="s">
        <v>2024</v>
      </c>
      <c r="AY84" s="717"/>
    </row>
    <row r="85" spans="1:51">
      <c r="A85" s="558" t="s">
        <v>3273</v>
      </c>
      <c r="B85" s="615">
        <v>11</v>
      </c>
      <c r="C85" s="615" t="s">
        <v>3413</v>
      </c>
      <c r="D85" s="716" t="s">
        <v>2025</v>
      </c>
      <c r="E85" s="717" t="s">
        <v>2019</v>
      </c>
      <c r="F85" s="628">
        <v>40897</v>
      </c>
      <c r="G85" s="717"/>
      <c r="H85" s="717">
        <v>1</v>
      </c>
      <c r="I85" s="718"/>
      <c r="J85" s="717"/>
      <c r="K85" s="717">
        <v>1</v>
      </c>
      <c r="L85" s="717">
        <v>162</v>
      </c>
      <c r="M85" s="717">
        <v>70</v>
      </c>
      <c r="N85" s="717">
        <v>200</v>
      </c>
      <c r="O85" s="717">
        <v>449</v>
      </c>
      <c r="P85" s="717"/>
      <c r="Q85" s="718">
        <v>1</v>
      </c>
      <c r="R85" s="717"/>
      <c r="S85" s="718">
        <v>1</v>
      </c>
      <c r="T85" s="717"/>
      <c r="U85" s="718">
        <v>1</v>
      </c>
      <c r="V85" s="718"/>
      <c r="W85" s="717"/>
      <c r="X85" s="717">
        <v>1</v>
      </c>
      <c r="Y85" s="717">
        <v>1</v>
      </c>
      <c r="Z85" s="717">
        <v>1</v>
      </c>
      <c r="AA85" s="717"/>
      <c r="AB85" s="717">
        <v>1</v>
      </c>
      <c r="AC85" s="719" t="s">
        <v>32</v>
      </c>
      <c r="AD85" s="615" t="s">
        <v>3412</v>
      </c>
      <c r="AE85" s="717">
        <v>1</v>
      </c>
      <c r="AF85" s="717">
        <v>1</v>
      </c>
      <c r="AG85" s="717"/>
      <c r="AH85" s="717">
        <v>1</v>
      </c>
      <c r="AI85" s="720" t="s">
        <v>32</v>
      </c>
      <c r="AM85" s="123">
        <v>82</v>
      </c>
      <c r="AN85" s="787" t="e">
        <f t="shared" ca="1" si="1"/>
        <v>#NAME?</v>
      </c>
      <c r="AW85" s="721" t="s">
        <v>2026</v>
      </c>
      <c r="AY85" s="717"/>
    </row>
    <row r="86" spans="1:51">
      <c r="A86" s="558" t="s">
        <v>3273</v>
      </c>
      <c r="B86" s="615">
        <v>11</v>
      </c>
      <c r="C86" s="615" t="s">
        <v>3413</v>
      </c>
      <c r="D86" s="716" t="s">
        <v>2027</v>
      </c>
      <c r="E86" s="717" t="s">
        <v>2019</v>
      </c>
      <c r="F86" s="628">
        <v>40897</v>
      </c>
      <c r="G86" s="717">
        <v>1</v>
      </c>
      <c r="H86" s="717"/>
      <c r="I86" s="718"/>
      <c r="J86" s="717">
        <v>1</v>
      </c>
      <c r="K86" s="717"/>
      <c r="L86" s="717">
        <v>150</v>
      </c>
      <c r="M86" s="717">
        <v>65</v>
      </c>
      <c r="N86" s="717">
        <v>175</v>
      </c>
      <c r="O86" s="717">
        <v>449</v>
      </c>
      <c r="P86" s="717"/>
      <c r="Q86" s="718">
        <v>1</v>
      </c>
      <c r="R86" s="717"/>
      <c r="S86" s="718">
        <v>1</v>
      </c>
      <c r="T86" s="717"/>
      <c r="U86" s="718">
        <v>1</v>
      </c>
      <c r="V86" s="718"/>
      <c r="W86" s="717">
        <v>1</v>
      </c>
      <c r="X86" s="717"/>
      <c r="Y86" s="717">
        <v>1</v>
      </c>
      <c r="Z86" s="717">
        <v>1</v>
      </c>
      <c r="AA86" s="717"/>
      <c r="AB86" s="717">
        <v>1</v>
      </c>
      <c r="AC86" s="719" t="s">
        <v>32</v>
      </c>
      <c r="AD86" s="615" t="s">
        <v>3412</v>
      </c>
      <c r="AE86" s="717">
        <v>1</v>
      </c>
      <c r="AF86" s="717">
        <v>1</v>
      </c>
      <c r="AG86" s="717"/>
      <c r="AH86" s="717">
        <v>1</v>
      </c>
      <c r="AI86" s="720" t="s">
        <v>32</v>
      </c>
      <c r="AM86" s="123">
        <v>74.5</v>
      </c>
      <c r="AN86" s="787" t="e">
        <f t="shared" ca="1" si="1"/>
        <v>#NAME?</v>
      </c>
      <c r="AW86" s="721" t="s">
        <v>2028</v>
      </c>
      <c r="AY86" s="717"/>
    </row>
    <row r="87" spans="1:51">
      <c r="A87" s="558" t="s">
        <v>3273</v>
      </c>
      <c r="B87" s="615">
        <v>11</v>
      </c>
      <c r="C87" s="615" t="s">
        <v>3413</v>
      </c>
      <c r="D87" s="716" t="s">
        <v>2029</v>
      </c>
      <c r="E87" s="717" t="s">
        <v>2019</v>
      </c>
      <c r="F87" s="628">
        <v>40897</v>
      </c>
      <c r="G87" s="717"/>
      <c r="H87" s="717">
        <v>1</v>
      </c>
      <c r="I87" s="718"/>
      <c r="J87" s="717"/>
      <c r="K87" s="717">
        <v>1</v>
      </c>
      <c r="L87" s="717">
        <v>166</v>
      </c>
      <c r="M87" s="717">
        <v>71</v>
      </c>
      <c r="N87" s="717">
        <v>216</v>
      </c>
      <c r="O87" s="717">
        <v>684</v>
      </c>
      <c r="P87" s="717">
        <v>1</v>
      </c>
      <c r="Q87" s="718"/>
      <c r="R87" s="717"/>
      <c r="S87" s="718">
        <v>1</v>
      </c>
      <c r="T87" s="717"/>
      <c r="U87" s="718">
        <v>1</v>
      </c>
      <c r="V87" s="718"/>
      <c r="W87" s="717"/>
      <c r="X87" s="717">
        <v>1</v>
      </c>
      <c r="Y87" s="717">
        <v>1</v>
      </c>
      <c r="Z87" s="717"/>
      <c r="AA87" s="717">
        <v>1</v>
      </c>
      <c r="AB87" s="717">
        <v>1</v>
      </c>
      <c r="AC87" s="719" t="s">
        <v>32</v>
      </c>
      <c r="AD87" s="615" t="s">
        <v>3412</v>
      </c>
      <c r="AE87" s="717">
        <v>1</v>
      </c>
      <c r="AF87" s="717"/>
      <c r="AG87" s="717">
        <v>1</v>
      </c>
      <c r="AH87" s="717">
        <v>1</v>
      </c>
      <c r="AI87" s="720" t="s">
        <v>32</v>
      </c>
      <c r="AM87" s="123">
        <v>107</v>
      </c>
      <c r="AN87" s="787" t="e">
        <f t="shared" ca="1" si="1"/>
        <v>#NAME?</v>
      </c>
      <c r="AW87" s="721" t="s">
        <v>2030</v>
      </c>
      <c r="AY87" s="717"/>
    </row>
    <row r="88" spans="1:51">
      <c r="A88" s="558" t="s">
        <v>3273</v>
      </c>
      <c r="B88" s="615">
        <v>11</v>
      </c>
      <c r="C88" s="615" t="s">
        <v>3413</v>
      </c>
      <c r="D88" s="716" t="s">
        <v>2031</v>
      </c>
      <c r="E88" s="717" t="s">
        <v>2019</v>
      </c>
      <c r="F88" s="628">
        <v>40897</v>
      </c>
      <c r="G88" s="717"/>
      <c r="H88" s="717">
        <v>1</v>
      </c>
      <c r="I88" s="718"/>
      <c r="J88" s="717"/>
      <c r="K88" s="717">
        <v>1</v>
      </c>
      <c r="L88" s="717">
        <v>170</v>
      </c>
      <c r="M88" s="717">
        <v>72</v>
      </c>
      <c r="N88" s="717">
        <v>220</v>
      </c>
      <c r="O88" s="717">
        <v>616</v>
      </c>
      <c r="P88" s="717">
        <v>1</v>
      </c>
      <c r="Q88" s="718"/>
      <c r="R88" s="717"/>
      <c r="S88" s="718">
        <v>1</v>
      </c>
      <c r="T88" s="717"/>
      <c r="U88" s="718">
        <v>1</v>
      </c>
      <c r="V88" s="718"/>
      <c r="W88" s="717"/>
      <c r="X88" s="717">
        <v>1</v>
      </c>
      <c r="Y88" s="717">
        <v>1</v>
      </c>
      <c r="Z88" s="717"/>
      <c r="AA88" s="717">
        <v>1</v>
      </c>
      <c r="AB88" s="717">
        <v>1</v>
      </c>
      <c r="AC88" s="719" t="s">
        <v>32</v>
      </c>
      <c r="AD88" s="615" t="s">
        <v>3412</v>
      </c>
      <c r="AE88" s="717">
        <v>1</v>
      </c>
      <c r="AF88" s="717"/>
      <c r="AG88" s="717">
        <v>1</v>
      </c>
      <c r="AH88" s="717">
        <v>1</v>
      </c>
      <c r="AI88" s="720" t="s">
        <v>32</v>
      </c>
      <c r="AM88" s="123">
        <v>259.5</v>
      </c>
      <c r="AN88" s="787" t="e">
        <f t="shared" ca="1" si="1"/>
        <v>#NAME?</v>
      </c>
      <c r="AW88" s="721" t="s">
        <v>2032</v>
      </c>
      <c r="AY88" s="717"/>
    </row>
    <row r="89" spans="1:51">
      <c r="A89" s="558" t="s">
        <v>3273</v>
      </c>
      <c r="B89" s="615">
        <v>11</v>
      </c>
      <c r="C89" s="615" t="s">
        <v>3413</v>
      </c>
      <c r="D89" s="716" t="s">
        <v>2033</v>
      </c>
      <c r="E89" s="717" t="s">
        <v>2019</v>
      </c>
      <c r="F89" s="628">
        <v>40897</v>
      </c>
      <c r="G89" s="717"/>
      <c r="H89" s="717">
        <v>1</v>
      </c>
      <c r="I89" s="718"/>
      <c r="J89" s="717"/>
      <c r="K89" s="717">
        <v>1</v>
      </c>
      <c r="L89" s="717">
        <v>173</v>
      </c>
      <c r="M89" s="717">
        <v>70</v>
      </c>
      <c r="N89" s="717">
        <v>215</v>
      </c>
      <c r="O89" s="717">
        <v>834</v>
      </c>
      <c r="P89" s="717">
        <v>1</v>
      </c>
      <c r="Q89" s="718"/>
      <c r="R89" s="717"/>
      <c r="S89" s="718">
        <v>1</v>
      </c>
      <c r="T89" s="717"/>
      <c r="U89" s="718">
        <v>1</v>
      </c>
      <c r="V89" s="718"/>
      <c r="W89" s="717"/>
      <c r="X89" s="717">
        <v>1</v>
      </c>
      <c r="Y89" s="717">
        <v>1</v>
      </c>
      <c r="Z89" s="717"/>
      <c r="AA89" s="717">
        <v>1</v>
      </c>
      <c r="AB89" s="717">
        <v>1</v>
      </c>
      <c r="AC89" s="719" t="s">
        <v>32</v>
      </c>
      <c r="AD89" s="615" t="s">
        <v>3412</v>
      </c>
      <c r="AE89" s="717">
        <v>1</v>
      </c>
      <c r="AF89" s="717"/>
      <c r="AG89" s="717">
        <v>1</v>
      </c>
      <c r="AH89" s="717">
        <v>1</v>
      </c>
      <c r="AI89" s="720" t="s">
        <v>32</v>
      </c>
      <c r="AM89" s="710">
        <v>1253</v>
      </c>
      <c r="AN89" s="787" t="e">
        <f t="shared" ca="1" si="1"/>
        <v>#NAME?</v>
      </c>
      <c r="AW89" s="721" t="s">
        <v>2034</v>
      </c>
      <c r="AY89" s="717"/>
    </row>
    <row r="90" spans="1:51">
      <c r="A90" s="558" t="s">
        <v>3273</v>
      </c>
      <c r="B90" s="615">
        <v>11</v>
      </c>
      <c r="C90" s="615" t="s">
        <v>3413</v>
      </c>
      <c r="D90" s="716" t="s">
        <v>2035</v>
      </c>
      <c r="E90" s="717" t="s">
        <v>2019</v>
      </c>
      <c r="F90" s="628">
        <v>40897</v>
      </c>
      <c r="G90" s="717"/>
      <c r="H90" s="717">
        <v>1</v>
      </c>
      <c r="I90" s="718"/>
      <c r="J90" s="717">
        <v>1</v>
      </c>
      <c r="K90" s="717"/>
      <c r="L90" s="717">
        <v>145</v>
      </c>
      <c r="M90" s="717">
        <v>65</v>
      </c>
      <c r="N90" s="717">
        <v>190</v>
      </c>
      <c r="O90" s="717">
        <v>367</v>
      </c>
      <c r="P90" s="717"/>
      <c r="Q90" s="718">
        <v>1</v>
      </c>
      <c r="R90" s="717"/>
      <c r="S90" s="718">
        <v>1</v>
      </c>
      <c r="T90" s="717"/>
      <c r="U90" s="718">
        <v>1</v>
      </c>
      <c r="V90" s="718"/>
      <c r="W90" s="717">
        <v>1</v>
      </c>
      <c r="X90" s="717"/>
      <c r="Y90" s="717">
        <v>1</v>
      </c>
      <c r="Z90" s="717"/>
      <c r="AA90" s="717">
        <v>1</v>
      </c>
      <c r="AB90" s="717">
        <v>1</v>
      </c>
      <c r="AC90" s="719" t="s">
        <v>32</v>
      </c>
      <c r="AD90" s="615" t="s">
        <v>3412</v>
      </c>
      <c r="AE90" s="717">
        <v>1</v>
      </c>
      <c r="AF90" s="717"/>
      <c r="AG90" s="717">
        <v>1</v>
      </c>
      <c r="AH90" s="717">
        <v>1</v>
      </c>
      <c r="AI90" s="720" t="s">
        <v>32</v>
      </c>
      <c r="AM90" s="123">
        <v>77</v>
      </c>
      <c r="AN90" s="787" t="e">
        <f t="shared" ca="1" si="1"/>
        <v>#NAME?</v>
      </c>
      <c r="AW90" s="721" t="s">
        <v>2036</v>
      </c>
      <c r="AY90" s="717"/>
    </row>
    <row r="91" spans="1:51">
      <c r="A91" s="558" t="s">
        <v>3273</v>
      </c>
      <c r="B91" s="615">
        <v>11</v>
      </c>
      <c r="C91" s="615" t="s">
        <v>3413</v>
      </c>
      <c r="D91" s="716" t="s">
        <v>2037</v>
      </c>
      <c r="E91" s="717" t="s">
        <v>2019</v>
      </c>
      <c r="F91" s="628">
        <v>40897</v>
      </c>
      <c r="G91" s="717">
        <v>1</v>
      </c>
      <c r="H91" s="717"/>
      <c r="I91" s="718"/>
      <c r="J91" s="717">
        <v>1</v>
      </c>
      <c r="K91" s="717"/>
      <c r="L91" s="717">
        <v>155</v>
      </c>
      <c r="M91" s="717">
        <v>71</v>
      </c>
      <c r="N91" s="717">
        <v>222</v>
      </c>
      <c r="O91" s="717">
        <v>460</v>
      </c>
      <c r="P91" s="717"/>
      <c r="Q91" s="718">
        <v>1</v>
      </c>
      <c r="R91" s="717"/>
      <c r="S91" s="718">
        <v>1</v>
      </c>
      <c r="T91" s="717"/>
      <c r="U91" s="718">
        <v>1</v>
      </c>
      <c r="V91" s="718"/>
      <c r="W91" s="717">
        <v>1</v>
      </c>
      <c r="X91" s="717"/>
      <c r="Y91" s="717">
        <v>1</v>
      </c>
      <c r="Z91" s="717">
        <v>1</v>
      </c>
      <c r="AA91" s="717"/>
      <c r="AB91" s="717">
        <v>1</v>
      </c>
      <c r="AC91" s="719" t="s">
        <v>32</v>
      </c>
      <c r="AD91" s="615" t="s">
        <v>3412</v>
      </c>
      <c r="AE91" s="717">
        <v>1</v>
      </c>
      <c r="AF91" s="717">
        <v>1</v>
      </c>
      <c r="AG91" s="717"/>
      <c r="AH91" s="717">
        <v>1</v>
      </c>
      <c r="AI91" s="720" t="s">
        <v>32</v>
      </c>
      <c r="AM91" s="710">
        <v>1224.5</v>
      </c>
      <c r="AN91" s="787" t="e">
        <f t="shared" ca="1" si="1"/>
        <v>#NAME?</v>
      </c>
      <c r="AW91" s="721" t="s">
        <v>2038</v>
      </c>
      <c r="AY91" s="717"/>
    </row>
    <row r="92" spans="1:51">
      <c r="A92" s="558" t="s">
        <v>3273</v>
      </c>
      <c r="B92" s="615">
        <v>11</v>
      </c>
      <c r="C92" s="615" t="s">
        <v>3413</v>
      </c>
      <c r="D92" s="716" t="s">
        <v>2039</v>
      </c>
      <c r="E92" s="717" t="s">
        <v>2019</v>
      </c>
      <c r="F92" s="628">
        <v>40897</v>
      </c>
      <c r="G92" s="717"/>
      <c r="H92" s="717">
        <v>1</v>
      </c>
      <c r="I92" s="718"/>
      <c r="J92" s="717">
        <v>1</v>
      </c>
      <c r="K92" s="717"/>
      <c r="L92" s="717">
        <v>156</v>
      </c>
      <c r="M92" s="717">
        <v>71</v>
      </c>
      <c r="N92" s="717">
        <v>190</v>
      </c>
      <c r="O92" s="717">
        <v>472</v>
      </c>
      <c r="P92" s="717"/>
      <c r="Q92" s="718">
        <v>1</v>
      </c>
      <c r="R92" s="717"/>
      <c r="S92" s="718">
        <v>1</v>
      </c>
      <c r="T92" s="717"/>
      <c r="U92" s="718">
        <v>1</v>
      </c>
      <c r="V92" s="718"/>
      <c r="W92" s="717"/>
      <c r="X92" s="717">
        <v>1</v>
      </c>
      <c r="Y92" s="717">
        <v>1</v>
      </c>
      <c r="Z92" s="717">
        <v>1</v>
      </c>
      <c r="AA92" s="717"/>
      <c r="AB92" s="717">
        <v>1</v>
      </c>
      <c r="AC92" s="719" t="s">
        <v>32</v>
      </c>
      <c r="AD92" s="615" t="s">
        <v>3412</v>
      </c>
      <c r="AE92" s="717">
        <v>1</v>
      </c>
      <c r="AF92" s="717">
        <v>1</v>
      </c>
      <c r="AG92" s="717"/>
      <c r="AH92" s="717">
        <v>1</v>
      </c>
      <c r="AI92" s="720" t="s">
        <v>32</v>
      </c>
      <c r="AM92" s="123">
        <v>77.5</v>
      </c>
      <c r="AN92" s="787" t="e">
        <f t="shared" ca="1" si="1"/>
        <v>#NAME?</v>
      </c>
      <c r="AW92" s="721" t="s">
        <v>2040</v>
      </c>
      <c r="AY92" s="717"/>
    </row>
    <row r="93" spans="1:51">
      <c r="A93" s="558" t="s">
        <v>3273</v>
      </c>
      <c r="B93" s="615">
        <v>11</v>
      </c>
      <c r="C93" s="615" t="s">
        <v>3413</v>
      </c>
      <c r="D93" s="716" t="s">
        <v>2041</v>
      </c>
      <c r="E93" s="717" t="s">
        <v>2019</v>
      </c>
      <c r="F93" s="628">
        <v>40897</v>
      </c>
      <c r="G93" s="717">
        <v>1</v>
      </c>
      <c r="H93" s="717"/>
      <c r="I93" s="718"/>
      <c r="J93" s="717"/>
      <c r="K93" s="717">
        <v>1</v>
      </c>
      <c r="L93" s="717">
        <v>175</v>
      </c>
      <c r="M93" s="717">
        <v>72</v>
      </c>
      <c r="N93" s="717">
        <v>220</v>
      </c>
      <c r="O93" s="717">
        <v>772</v>
      </c>
      <c r="P93" s="717"/>
      <c r="Q93" s="718">
        <v>1</v>
      </c>
      <c r="R93" s="717"/>
      <c r="S93" s="718">
        <v>1</v>
      </c>
      <c r="T93" s="717"/>
      <c r="U93" s="718">
        <v>1</v>
      </c>
      <c r="V93" s="718"/>
      <c r="W93" s="717"/>
      <c r="X93" s="717">
        <v>1</v>
      </c>
      <c r="Y93" s="717">
        <v>1</v>
      </c>
      <c r="Z93" s="717">
        <v>1</v>
      </c>
      <c r="AA93" s="717"/>
      <c r="AB93" s="717">
        <v>1</v>
      </c>
      <c r="AC93" s="719" t="s">
        <v>32</v>
      </c>
      <c r="AD93" s="615" t="s">
        <v>3412</v>
      </c>
      <c r="AE93" s="717">
        <v>1</v>
      </c>
      <c r="AF93" s="717">
        <v>1</v>
      </c>
      <c r="AG93" s="717"/>
      <c r="AH93" s="717">
        <v>1</v>
      </c>
      <c r="AI93" s="720" t="s">
        <v>32</v>
      </c>
      <c r="AM93" s="123">
        <v>90</v>
      </c>
      <c r="AN93" s="787" t="e">
        <f t="shared" ca="1" si="1"/>
        <v>#NAME?</v>
      </c>
      <c r="AW93" s="721" t="s">
        <v>2042</v>
      </c>
      <c r="AY93" s="717"/>
    </row>
    <row r="94" spans="1:51">
      <c r="A94" s="558" t="s">
        <v>3273</v>
      </c>
      <c r="B94" s="615">
        <v>11</v>
      </c>
      <c r="C94" s="615" t="s">
        <v>3413</v>
      </c>
      <c r="D94" s="716" t="s">
        <v>2043</v>
      </c>
      <c r="E94" s="717" t="s">
        <v>2019</v>
      </c>
      <c r="F94" s="628">
        <v>40897</v>
      </c>
      <c r="G94" s="717"/>
      <c r="H94" s="717">
        <v>1</v>
      </c>
      <c r="I94" s="718"/>
      <c r="J94" s="717"/>
      <c r="K94" s="717">
        <v>1</v>
      </c>
      <c r="L94" s="717">
        <v>162</v>
      </c>
      <c r="M94" s="717">
        <v>71</v>
      </c>
      <c r="N94" s="717">
        <v>220</v>
      </c>
      <c r="O94" s="717">
        <v>614</v>
      </c>
      <c r="P94" s="717">
        <v>1</v>
      </c>
      <c r="Q94" s="718"/>
      <c r="R94" s="717"/>
      <c r="S94" s="718">
        <v>1</v>
      </c>
      <c r="T94" s="717"/>
      <c r="U94" s="718">
        <v>1</v>
      </c>
      <c r="V94" s="718"/>
      <c r="W94" s="717">
        <v>1</v>
      </c>
      <c r="X94" s="717"/>
      <c r="Y94" s="717">
        <v>1</v>
      </c>
      <c r="Z94" s="717">
        <v>1</v>
      </c>
      <c r="AA94" s="717"/>
      <c r="AB94" s="717">
        <v>1</v>
      </c>
      <c r="AC94" s="719" t="s">
        <v>32</v>
      </c>
      <c r="AD94" s="615" t="s">
        <v>3412</v>
      </c>
      <c r="AE94" s="717">
        <v>1</v>
      </c>
      <c r="AF94" s="717">
        <v>1</v>
      </c>
      <c r="AG94" s="717"/>
      <c r="AH94" s="717">
        <v>1</v>
      </c>
      <c r="AI94" s="720" t="s">
        <v>32</v>
      </c>
      <c r="AM94" s="123">
        <v>54</v>
      </c>
      <c r="AN94" s="787" t="e">
        <f t="shared" ca="1" si="1"/>
        <v>#NAME?</v>
      </c>
      <c r="AW94" s="721" t="s">
        <v>2044</v>
      </c>
      <c r="AY94" s="717"/>
    </row>
    <row r="95" spans="1:51">
      <c r="A95" s="558" t="s">
        <v>3273</v>
      </c>
      <c r="B95" s="615">
        <v>11</v>
      </c>
      <c r="C95" s="615" t="s">
        <v>3413</v>
      </c>
      <c r="D95" s="716" t="s">
        <v>2045</v>
      </c>
      <c r="E95" s="717" t="s">
        <v>2019</v>
      </c>
      <c r="F95" s="628">
        <v>40897</v>
      </c>
      <c r="G95" s="717"/>
      <c r="H95" s="717">
        <v>1</v>
      </c>
      <c r="I95" s="718"/>
      <c r="J95" s="717">
        <v>1</v>
      </c>
      <c r="K95" s="717"/>
      <c r="L95" s="717">
        <v>154</v>
      </c>
      <c r="M95" s="717">
        <v>70</v>
      </c>
      <c r="N95" s="717">
        <v>192</v>
      </c>
      <c r="O95" s="717">
        <v>415</v>
      </c>
      <c r="P95" s="717"/>
      <c r="Q95" s="718">
        <v>1</v>
      </c>
      <c r="R95" s="717"/>
      <c r="S95" s="718">
        <v>1</v>
      </c>
      <c r="T95" s="717"/>
      <c r="U95" s="718">
        <v>1</v>
      </c>
      <c r="V95" s="718"/>
      <c r="W95" s="717">
        <v>1</v>
      </c>
      <c r="X95" s="717"/>
      <c r="Y95" s="717">
        <v>1</v>
      </c>
      <c r="Z95" s="717"/>
      <c r="AA95" s="717">
        <v>1</v>
      </c>
      <c r="AB95" s="717">
        <v>1</v>
      </c>
      <c r="AC95" s="719" t="s">
        <v>32</v>
      </c>
      <c r="AD95" s="615" t="s">
        <v>3412</v>
      </c>
      <c r="AE95" s="717">
        <v>1</v>
      </c>
      <c r="AF95" s="717"/>
      <c r="AG95" s="717">
        <v>1</v>
      </c>
      <c r="AH95" s="717">
        <v>1</v>
      </c>
      <c r="AI95" s="720" t="s">
        <v>32</v>
      </c>
      <c r="AM95" s="123">
        <v>66.5</v>
      </c>
      <c r="AN95" s="787" t="e">
        <f t="shared" ca="1" si="1"/>
        <v>#NAME?</v>
      </c>
      <c r="AW95" s="731" t="s">
        <v>2046</v>
      </c>
      <c r="AY95" s="717"/>
    </row>
    <row r="96" spans="1:51">
      <c r="A96" s="558" t="s">
        <v>3273</v>
      </c>
      <c r="B96" s="615">
        <v>11</v>
      </c>
      <c r="C96" s="615" t="s">
        <v>3413</v>
      </c>
      <c r="D96" s="716" t="s">
        <v>2047</v>
      </c>
      <c r="E96" s="717" t="s">
        <v>2019</v>
      </c>
      <c r="F96" s="628">
        <v>40897</v>
      </c>
      <c r="G96" s="717"/>
      <c r="H96" s="717">
        <v>1</v>
      </c>
      <c r="I96" s="718"/>
      <c r="J96" s="717"/>
      <c r="K96" s="717">
        <v>1</v>
      </c>
      <c r="L96" s="717">
        <v>171</v>
      </c>
      <c r="M96" s="717">
        <v>75</v>
      </c>
      <c r="N96" s="717">
        <v>215</v>
      </c>
      <c r="O96" s="717">
        <v>618</v>
      </c>
      <c r="P96" s="717">
        <v>1</v>
      </c>
      <c r="Q96" s="718"/>
      <c r="R96" s="717"/>
      <c r="S96" s="718">
        <v>1</v>
      </c>
      <c r="T96" s="717"/>
      <c r="U96" s="718">
        <v>1</v>
      </c>
      <c r="V96" s="718"/>
      <c r="W96" s="717"/>
      <c r="X96" s="717">
        <v>1</v>
      </c>
      <c r="Y96" s="717">
        <v>1</v>
      </c>
      <c r="Z96" s="717"/>
      <c r="AA96" s="717">
        <v>1</v>
      </c>
      <c r="AB96" s="717">
        <v>1</v>
      </c>
      <c r="AC96" s="719" t="s">
        <v>32</v>
      </c>
      <c r="AD96" s="615" t="s">
        <v>3412</v>
      </c>
      <c r="AE96" s="717">
        <v>1</v>
      </c>
      <c r="AF96" s="717"/>
      <c r="AG96" s="717">
        <v>1</v>
      </c>
      <c r="AH96" s="717">
        <v>1</v>
      </c>
      <c r="AI96" s="720" t="s">
        <v>32</v>
      </c>
      <c r="AM96" s="123">
        <v>81</v>
      </c>
      <c r="AN96" s="787" t="e">
        <f t="shared" ca="1" si="1"/>
        <v>#NAME?</v>
      </c>
      <c r="AW96" s="721" t="s">
        <v>2048</v>
      </c>
      <c r="AY96" s="717"/>
    </row>
    <row r="97" spans="1:51">
      <c r="A97" s="558" t="s">
        <v>3273</v>
      </c>
      <c r="B97" s="615">
        <v>11</v>
      </c>
      <c r="C97" s="615" t="s">
        <v>3413</v>
      </c>
      <c r="D97" s="716" t="s">
        <v>2049</v>
      </c>
      <c r="E97" s="717" t="s">
        <v>2019</v>
      </c>
      <c r="F97" s="628">
        <v>40897</v>
      </c>
      <c r="G97" s="717"/>
      <c r="H97" s="717">
        <v>1</v>
      </c>
      <c r="I97" s="718"/>
      <c r="J97" s="717"/>
      <c r="K97" s="717">
        <v>1</v>
      </c>
      <c r="L97" s="717">
        <v>162</v>
      </c>
      <c r="M97" s="717">
        <v>72</v>
      </c>
      <c r="N97" s="717">
        <v>210</v>
      </c>
      <c r="O97" s="717">
        <v>627</v>
      </c>
      <c r="P97" s="717">
        <v>1</v>
      </c>
      <c r="Q97" s="718"/>
      <c r="R97" s="717"/>
      <c r="S97" s="718">
        <v>1</v>
      </c>
      <c r="T97" s="717"/>
      <c r="U97" s="718">
        <v>1</v>
      </c>
      <c r="V97" s="718"/>
      <c r="W97" s="717"/>
      <c r="X97" s="717">
        <v>1</v>
      </c>
      <c r="Y97" s="717">
        <v>1</v>
      </c>
      <c r="Z97" s="717"/>
      <c r="AA97" s="717">
        <v>1</v>
      </c>
      <c r="AB97" s="717">
        <v>1</v>
      </c>
      <c r="AC97" s="719" t="s">
        <v>32</v>
      </c>
      <c r="AD97" s="615" t="s">
        <v>3412</v>
      </c>
      <c r="AE97" s="717">
        <v>1</v>
      </c>
      <c r="AF97" s="717"/>
      <c r="AG97" s="717">
        <v>1</v>
      </c>
      <c r="AH97" s="717">
        <v>1</v>
      </c>
      <c r="AI97" s="720" t="s">
        <v>32</v>
      </c>
      <c r="AM97" s="710">
        <v>4616</v>
      </c>
      <c r="AN97" s="787" t="e">
        <f t="shared" ca="1" si="1"/>
        <v>#NAME?</v>
      </c>
      <c r="AW97" s="721" t="s">
        <v>2050</v>
      </c>
      <c r="AY97" s="717"/>
    </row>
    <row r="98" spans="1:51">
      <c r="A98" s="558" t="s">
        <v>3273</v>
      </c>
      <c r="B98" s="615">
        <v>11</v>
      </c>
      <c r="C98" s="615" t="s">
        <v>3413</v>
      </c>
      <c r="D98" s="716" t="s">
        <v>2051</v>
      </c>
      <c r="E98" s="717" t="s">
        <v>2019</v>
      </c>
      <c r="F98" s="628">
        <v>40897</v>
      </c>
      <c r="G98" s="717">
        <v>1</v>
      </c>
      <c r="H98" s="717"/>
      <c r="I98" s="718"/>
      <c r="J98" s="717"/>
      <c r="K98" s="717">
        <v>1</v>
      </c>
      <c r="L98" s="717">
        <v>175</v>
      </c>
      <c r="M98" s="717">
        <v>75</v>
      </c>
      <c r="N98" s="717">
        <v>225</v>
      </c>
      <c r="O98" s="717">
        <v>776</v>
      </c>
      <c r="P98" s="717"/>
      <c r="Q98" s="718">
        <v>1</v>
      </c>
      <c r="R98" s="717"/>
      <c r="S98" s="718">
        <v>1</v>
      </c>
      <c r="T98" s="717"/>
      <c r="U98" s="718">
        <v>1</v>
      </c>
      <c r="V98" s="718"/>
      <c r="W98" s="717"/>
      <c r="X98" s="717">
        <v>1</v>
      </c>
      <c r="Y98" s="717">
        <v>1</v>
      </c>
      <c r="Z98" s="717"/>
      <c r="AA98" s="717">
        <v>1</v>
      </c>
      <c r="AB98" s="717">
        <v>1</v>
      </c>
      <c r="AC98" s="719" t="s">
        <v>32</v>
      </c>
      <c r="AD98" s="615" t="s">
        <v>3412</v>
      </c>
      <c r="AE98" s="717">
        <v>1</v>
      </c>
      <c r="AF98" s="717"/>
      <c r="AG98" s="717">
        <v>1</v>
      </c>
      <c r="AH98" s="717">
        <v>1</v>
      </c>
      <c r="AI98" s="720" t="s">
        <v>32</v>
      </c>
      <c r="AM98" s="711">
        <v>12175</v>
      </c>
      <c r="AN98" s="787" t="e">
        <f t="shared" ca="1" si="1"/>
        <v>#NAME?</v>
      </c>
      <c r="AW98" s="721" t="s">
        <v>2052</v>
      </c>
      <c r="AY98" s="717"/>
    </row>
    <row r="99" spans="1:51">
      <c r="A99" s="558" t="s">
        <v>3273</v>
      </c>
      <c r="B99" s="615">
        <v>11</v>
      </c>
      <c r="C99" s="615" t="s">
        <v>3413</v>
      </c>
      <c r="D99" s="722" t="s">
        <v>2053</v>
      </c>
      <c r="E99" s="723" t="s">
        <v>2019</v>
      </c>
      <c r="F99" s="628">
        <v>40897</v>
      </c>
      <c r="G99" s="723">
        <v>1</v>
      </c>
      <c r="H99" s="723"/>
      <c r="I99" s="723"/>
      <c r="J99" s="723"/>
      <c r="K99" s="723">
        <v>1</v>
      </c>
      <c r="L99" s="723">
        <v>177</v>
      </c>
      <c r="M99" s="723">
        <v>71</v>
      </c>
      <c r="N99" s="723">
        <v>215</v>
      </c>
      <c r="O99" s="723">
        <v>701</v>
      </c>
      <c r="P99" s="723"/>
      <c r="Q99" s="723">
        <v>1</v>
      </c>
      <c r="R99" s="723"/>
      <c r="S99" s="723">
        <v>1</v>
      </c>
      <c r="T99" s="723"/>
      <c r="U99" s="723">
        <v>1</v>
      </c>
      <c r="V99" s="723"/>
      <c r="W99" s="723"/>
      <c r="X99" s="723">
        <v>1</v>
      </c>
      <c r="Y99" s="723">
        <v>1</v>
      </c>
      <c r="Z99" s="723"/>
      <c r="AA99" s="723">
        <v>1</v>
      </c>
      <c r="AB99" s="723">
        <v>1</v>
      </c>
      <c r="AC99" s="723" t="s">
        <v>32</v>
      </c>
      <c r="AD99" s="615" t="s">
        <v>3412</v>
      </c>
      <c r="AE99" s="723">
        <v>1</v>
      </c>
      <c r="AF99" s="723"/>
      <c r="AG99" s="723">
        <v>1</v>
      </c>
      <c r="AH99" s="723">
        <v>1</v>
      </c>
      <c r="AI99" s="724" t="s">
        <v>32</v>
      </c>
      <c r="AM99" s="123">
        <v>404</v>
      </c>
      <c r="AN99" s="787" t="e">
        <f t="shared" ca="1" si="1"/>
        <v>#NAME?</v>
      </c>
      <c r="AW99" s="725" t="s">
        <v>2054</v>
      </c>
      <c r="AY99" s="722" t="s">
        <v>2055</v>
      </c>
    </row>
    <row r="100" spans="1:51">
      <c r="A100" s="558" t="s">
        <v>3273</v>
      </c>
      <c r="B100" s="615">
        <v>11</v>
      </c>
      <c r="C100" s="615" t="s">
        <v>3413</v>
      </c>
      <c r="D100" s="722" t="s">
        <v>2056</v>
      </c>
      <c r="E100" s="723" t="s">
        <v>2019</v>
      </c>
      <c r="F100" s="628">
        <v>40897</v>
      </c>
      <c r="G100" s="723"/>
      <c r="H100" s="723">
        <v>1</v>
      </c>
      <c r="I100" s="723"/>
      <c r="J100" s="723"/>
      <c r="K100" s="723">
        <v>1</v>
      </c>
      <c r="L100" s="723">
        <v>170</v>
      </c>
      <c r="M100" s="723">
        <v>72</v>
      </c>
      <c r="N100" s="723">
        <v>228</v>
      </c>
      <c r="O100" s="723">
        <v>788</v>
      </c>
      <c r="P100" s="723">
        <v>1</v>
      </c>
      <c r="Q100" s="723"/>
      <c r="R100" s="723"/>
      <c r="S100" s="723">
        <v>1</v>
      </c>
      <c r="T100" s="723"/>
      <c r="U100" s="723">
        <v>1</v>
      </c>
      <c r="V100" s="723"/>
      <c r="W100" s="723"/>
      <c r="X100" s="723">
        <v>1</v>
      </c>
      <c r="Y100" s="723">
        <v>1</v>
      </c>
      <c r="Z100" s="723">
        <v>1</v>
      </c>
      <c r="AA100" s="723"/>
      <c r="AB100" s="723">
        <v>1</v>
      </c>
      <c r="AC100" s="723" t="s">
        <v>32</v>
      </c>
      <c r="AD100" s="615" t="s">
        <v>3412</v>
      </c>
      <c r="AE100" s="723">
        <v>1</v>
      </c>
      <c r="AF100" s="723">
        <v>1</v>
      </c>
      <c r="AG100" s="723"/>
      <c r="AH100" s="723">
        <v>1</v>
      </c>
      <c r="AI100" s="724" t="s">
        <v>32</v>
      </c>
      <c r="AM100" s="711">
        <v>24853.5</v>
      </c>
      <c r="AN100" s="787" t="e">
        <f t="shared" ca="1" si="1"/>
        <v>#NAME?</v>
      </c>
      <c r="AW100" s="725" t="s">
        <v>2057</v>
      </c>
      <c r="AY100" s="722" t="s">
        <v>393</v>
      </c>
    </row>
    <row r="101" spans="1:51">
      <c r="A101" s="558" t="s">
        <v>3273</v>
      </c>
      <c r="B101" s="615">
        <v>11</v>
      </c>
      <c r="C101" s="615" t="s">
        <v>3413</v>
      </c>
      <c r="D101" s="716" t="s">
        <v>2058</v>
      </c>
      <c r="E101" s="717" t="s">
        <v>2019</v>
      </c>
      <c r="F101" s="628">
        <v>40897</v>
      </c>
      <c r="G101" s="717">
        <v>1</v>
      </c>
      <c r="H101" s="717"/>
      <c r="I101" s="718"/>
      <c r="J101" s="717">
        <v>1</v>
      </c>
      <c r="K101" s="717"/>
      <c r="L101" s="717">
        <v>158</v>
      </c>
      <c r="M101" s="717">
        <v>71</v>
      </c>
      <c r="N101" s="717">
        <v>200</v>
      </c>
      <c r="O101" s="717">
        <v>536</v>
      </c>
      <c r="P101" s="717"/>
      <c r="Q101" s="718">
        <v>1</v>
      </c>
      <c r="R101" s="717"/>
      <c r="S101" s="718">
        <v>1</v>
      </c>
      <c r="T101" s="717"/>
      <c r="U101" s="718">
        <v>1</v>
      </c>
      <c r="V101" s="718"/>
      <c r="W101" s="717"/>
      <c r="X101" s="717">
        <v>1</v>
      </c>
      <c r="Y101" s="717">
        <v>1</v>
      </c>
      <c r="Z101" s="717"/>
      <c r="AA101" s="717">
        <v>1</v>
      </c>
      <c r="AB101" s="717">
        <v>1</v>
      </c>
      <c r="AC101" s="719" t="s">
        <v>32</v>
      </c>
      <c r="AD101" s="615" t="s">
        <v>3412</v>
      </c>
      <c r="AE101" s="717">
        <v>1</v>
      </c>
      <c r="AF101" s="717"/>
      <c r="AG101" s="717">
        <v>1</v>
      </c>
      <c r="AH101" s="717">
        <v>1</v>
      </c>
      <c r="AI101" s="720" t="s">
        <v>32</v>
      </c>
      <c r="AM101" s="123">
        <v>456</v>
      </c>
      <c r="AN101" s="787" t="e">
        <f t="shared" ca="1" si="1"/>
        <v>#NAME?</v>
      </c>
      <c r="AW101" s="730" t="s">
        <v>2059</v>
      </c>
      <c r="AY101" s="7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/>
  <dimension ref="A1:AY102"/>
  <sheetViews>
    <sheetView topLeftCell="AI1" workbookViewId="0">
      <selection activeCell="U19" sqref="U19"/>
    </sheetView>
  </sheetViews>
  <sheetFormatPr baseColWidth="10" defaultRowHeight="15" x14ac:dyDescent="0"/>
  <cols>
    <col min="1" max="16384" width="10.83203125" style="558"/>
  </cols>
  <sheetData>
    <row r="1" spans="1:51" s="651" customFormat="1" ht="16" thickBot="1">
      <c r="A1" s="651" t="s">
        <v>3272</v>
      </c>
      <c r="B1" s="659" t="s">
        <v>3321</v>
      </c>
      <c r="C1" s="659" t="s">
        <v>3274</v>
      </c>
      <c r="D1" s="659" t="s">
        <v>3393</v>
      </c>
      <c r="E1" s="651" t="s">
        <v>3241</v>
      </c>
      <c r="F1" s="651" t="s">
        <v>3322</v>
      </c>
      <c r="G1" s="651" t="s">
        <v>3242</v>
      </c>
      <c r="H1" s="651" t="s">
        <v>3243</v>
      </c>
      <c r="I1" s="651" t="s">
        <v>3327</v>
      </c>
      <c r="J1" s="651" t="s">
        <v>3244</v>
      </c>
      <c r="K1" s="651" t="s">
        <v>3245</v>
      </c>
      <c r="L1" s="651" t="s">
        <v>3246</v>
      </c>
      <c r="M1" s="651" t="s">
        <v>3328</v>
      </c>
      <c r="N1" s="651" t="s">
        <v>3329</v>
      </c>
      <c r="O1" s="658" t="s">
        <v>3247</v>
      </c>
      <c r="P1" s="651" t="s">
        <v>3248</v>
      </c>
      <c r="Q1" s="651" t="s">
        <v>3249</v>
      </c>
      <c r="R1" s="651" t="s">
        <v>3250</v>
      </c>
      <c r="S1" s="651" t="s">
        <v>3251</v>
      </c>
      <c r="T1" s="651" t="s">
        <v>3252</v>
      </c>
      <c r="U1" s="651" t="s">
        <v>3253</v>
      </c>
      <c r="V1" s="651" t="s">
        <v>3254</v>
      </c>
      <c r="W1" s="651" t="s">
        <v>3326</v>
      </c>
      <c r="X1" s="651" t="s">
        <v>3283</v>
      </c>
      <c r="Y1" s="651" t="s">
        <v>3410</v>
      </c>
      <c r="Z1" s="651" t="s">
        <v>3402</v>
      </c>
      <c r="AA1" s="651" t="s">
        <v>3403</v>
      </c>
      <c r="AB1" s="651" t="s">
        <v>3409</v>
      </c>
      <c r="AC1" s="651" t="s">
        <v>3422</v>
      </c>
      <c r="AD1" s="651" t="s">
        <v>3406</v>
      </c>
      <c r="AE1" s="651" t="s">
        <v>3332</v>
      </c>
      <c r="AF1" s="651" t="s">
        <v>3333</v>
      </c>
      <c r="AG1" s="651" t="s">
        <v>3338</v>
      </c>
      <c r="AH1" s="651" t="s">
        <v>3334</v>
      </c>
      <c r="AI1" s="657" t="s">
        <v>3423</v>
      </c>
      <c r="AJ1" s="657" t="s">
        <v>3301</v>
      </c>
      <c r="AK1" s="657" t="s">
        <v>3302</v>
      </c>
      <c r="AL1" s="889" t="s">
        <v>3353</v>
      </c>
      <c r="AM1" s="890" t="s">
        <v>77</v>
      </c>
      <c r="AN1" s="890" t="s">
        <v>3429</v>
      </c>
      <c r="AO1" s="890" t="s">
        <v>79</v>
      </c>
      <c r="AP1" s="890" t="s">
        <v>3345</v>
      </c>
      <c r="AQ1" s="890" t="s">
        <v>3346</v>
      </c>
      <c r="AR1" s="891" t="s">
        <v>82</v>
      </c>
      <c r="AS1" s="890" t="s">
        <v>83</v>
      </c>
      <c r="AT1" s="892" t="s">
        <v>84</v>
      </c>
      <c r="AU1" s="889" t="s">
        <v>85</v>
      </c>
      <c r="AV1" s="651" t="s">
        <v>3390</v>
      </c>
      <c r="AW1" s="651" t="s">
        <v>3376</v>
      </c>
      <c r="AX1" s="651" t="s">
        <v>24</v>
      </c>
      <c r="AY1" s="651" t="s">
        <v>25</v>
      </c>
    </row>
    <row r="2" spans="1:51">
      <c r="A2" s="558" t="s">
        <v>3273</v>
      </c>
      <c r="C2" s="558" t="s">
        <v>3426</v>
      </c>
      <c r="D2" s="732" t="s">
        <v>2060</v>
      </c>
      <c r="E2" s="733" t="s">
        <v>2061</v>
      </c>
      <c r="F2" s="893">
        <v>41025</v>
      </c>
      <c r="G2" s="732"/>
      <c r="H2" s="732">
        <v>1</v>
      </c>
      <c r="I2" s="732"/>
      <c r="J2" s="732"/>
      <c r="K2" s="732">
        <v>1</v>
      </c>
      <c r="L2" s="732">
        <v>165</v>
      </c>
      <c r="M2" s="732">
        <v>71</v>
      </c>
      <c r="N2" s="732">
        <v>198</v>
      </c>
      <c r="O2" s="888">
        <v>536</v>
      </c>
      <c r="P2" s="732"/>
      <c r="Q2" s="732">
        <v>1</v>
      </c>
      <c r="R2" s="732">
        <v>1</v>
      </c>
      <c r="S2" s="732"/>
      <c r="T2" s="732">
        <v>1</v>
      </c>
      <c r="U2" s="732"/>
      <c r="V2" s="732"/>
      <c r="W2" s="732">
        <v>1</v>
      </c>
      <c r="X2" s="732"/>
      <c r="Y2" s="896">
        <v>1</v>
      </c>
      <c r="Z2" s="896"/>
      <c r="AA2" s="896">
        <v>1</v>
      </c>
      <c r="AB2" s="896">
        <v>1</v>
      </c>
      <c r="AC2" s="896" t="s">
        <v>2062</v>
      </c>
      <c r="AD2" s="558" t="s">
        <v>3412</v>
      </c>
      <c r="AE2" s="897">
        <v>1</v>
      </c>
      <c r="AF2" s="732"/>
      <c r="AG2" s="732">
        <v>1</v>
      </c>
      <c r="AH2" s="732">
        <v>1</v>
      </c>
      <c r="AI2" s="898" t="s">
        <v>2062</v>
      </c>
      <c r="AM2" s="894">
        <v>18642.5</v>
      </c>
      <c r="AN2" s="895" t="e">
        <f ca="1">cellcOLOR(AM2)</f>
        <v>#NAME?</v>
      </c>
      <c r="AW2" s="897" t="s">
        <v>2063</v>
      </c>
      <c r="AY2" s="910"/>
    </row>
    <row r="3" spans="1:51">
      <c r="A3" s="558" t="s">
        <v>3273</v>
      </c>
      <c r="C3" s="558" t="s">
        <v>3426</v>
      </c>
      <c r="D3" s="732" t="s">
        <v>2064</v>
      </c>
      <c r="E3" s="733" t="s">
        <v>2061</v>
      </c>
      <c r="F3" s="893">
        <v>41025</v>
      </c>
      <c r="G3" s="732"/>
      <c r="H3" s="732">
        <v>1</v>
      </c>
      <c r="I3" s="732">
        <v>1</v>
      </c>
      <c r="J3" s="732"/>
      <c r="K3" s="732"/>
      <c r="L3" s="732">
        <v>85</v>
      </c>
      <c r="M3" s="732">
        <v>46</v>
      </c>
      <c r="N3" s="732">
        <v>98</v>
      </c>
      <c r="O3" s="888">
        <v>87</v>
      </c>
      <c r="P3" s="732"/>
      <c r="Q3" s="732">
        <v>1</v>
      </c>
      <c r="R3" s="732"/>
      <c r="S3" s="732">
        <v>1</v>
      </c>
      <c r="T3" s="732"/>
      <c r="U3" s="732">
        <v>1</v>
      </c>
      <c r="V3" s="732"/>
      <c r="W3" s="732">
        <v>1</v>
      </c>
      <c r="X3" s="732"/>
      <c r="Y3" s="896">
        <v>1</v>
      </c>
      <c r="Z3" s="896">
        <v>1</v>
      </c>
      <c r="AA3" s="896"/>
      <c r="AB3" s="896">
        <v>1</v>
      </c>
      <c r="AC3" s="896" t="s">
        <v>2062</v>
      </c>
      <c r="AD3" s="558" t="s">
        <v>3412</v>
      </c>
      <c r="AE3" s="897">
        <v>1</v>
      </c>
      <c r="AF3" s="732">
        <v>1</v>
      </c>
      <c r="AG3" s="732"/>
      <c r="AH3" s="732">
        <v>1</v>
      </c>
      <c r="AI3" s="898" t="s">
        <v>2062</v>
      </c>
      <c r="AM3" s="894">
        <v>23823</v>
      </c>
      <c r="AN3" s="895" t="e">
        <f t="shared" ref="AN3:AN66" ca="1" si="0">cellcOLOR(AM3)</f>
        <v>#NAME?</v>
      </c>
      <c r="AW3" s="897" t="s">
        <v>2065</v>
      </c>
      <c r="AY3" s="910"/>
    </row>
    <row r="4" spans="1:51">
      <c r="A4" s="558" t="s">
        <v>3273</v>
      </c>
      <c r="C4" s="558" t="s">
        <v>3426</v>
      </c>
      <c r="D4" s="732" t="s">
        <v>2066</v>
      </c>
      <c r="E4" s="733" t="s">
        <v>2061</v>
      </c>
      <c r="F4" s="893">
        <v>41025</v>
      </c>
      <c r="G4" s="732">
        <v>1</v>
      </c>
      <c r="H4" s="732"/>
      <c r="I4" s="732"/>
      <c r="J4" s="732"/>
      <c r="K4" s="732">
        <v>1</v>
      </c>
      <c r="L4" s="732">
        <v>170</v>
      </c>
      <c r="M4" s="732">
        <v>72</v>
      </c>
      <c r="N4" s="732">
        <v>220</v>
      </c>
      <c r="O4" s="888">
        <v>746</v>
      </c>
      <c r="P4" s="732"/>
      <c r="Q4" s="732">
        <v>1</v>
      </c>
      <c r="R4" s="732"/>
      <c r="S4" s="732">
        <v>1</v>
      </c>
      <c r="T4" s="732"/>
      <c r="U4" s="732">
        <v>1</v>
      </c>
      <c r="V4" s="732"/>
      <c r="W4" s="732"/>
      <c r="X4" s="732">
        <v>1</v>
      </c>
      <c r="Y4" s="896">
        <v>1</v>
      </c>
      <c r="Z4" s="896">
        <v>1</v>
      </c>
      <c r="AA4" s="896"/>
      <c r="AB4" s="896">
        <v>1</v>
      </c>
      <c r="AC4" s="896" t="s">
        <v>2062</v>
      </c>
      <c r="AD4" s="558" t="s">
        <v>3412</v>
      </c>
      <c r="AE4" s="897">
        <v>1</v>
      </c>
      <c r="AF4" s="732">
        <v>1</v>
      </c>
      <c r="AG4" s="732"/>
      <c r="AH4" s="732">
        <v>1</v>
      </c>
      <c r="AI4" s="898" t="s">
        <v>2062</v>
      </c>
      <c r="AM4" s="894">
        <v>11438.5</v>
      </c>
      <c r="AN4" s="895" t="e">
        <f t="shared" ca="1" si="0"/>
        <v>#NAME?</v>
      </c>
      <c r="AW4" s="897" t="s">
        <v>2067</v>
      </c>
      <c r="AY4" s="910"/>
    </row>
    <row r="5" spans="1:51">
      <c r="A5" s="558" t="s">
        <v>3273</v>
      </c>
      <c r="C5" s="558" t="s">
        <v>3426</v>
      </c>
      <c r="D5" s="732" t="s">
        <v>2068</v>
      </c>
      <c r="E5" s="733" t="s">
        <v>2061</v>
      </c>
      <c r="F5" s="893">
        <v>41025</v>
      </c>
      <c r="G5" s="732">
        <v>1</v>
      </c>
      <c r="H5" s="732"/>
      <c r="I5" s="732"/>
      <c r="J5" s="732"/>
      <c r="K5" s="732">
        <v>1</v>
      </c>
      <c r="L5" s="732">
        <v>171</v>
      </c>
      <c r="M5" s="732">
        <v>75</v>
      </c>
      <c r="N5" s="732">
        <v>222</v>
      </c>
      <c r="O5" s="888">
        <v>747</v>
      </c>
      <c r="P5" s="732"/>
      <c r="Q5" s="732">
        <v>1</v>
      </c>
      <c r="R5" s="732"/>
      <c r="S5" s="732">
        <v>1</v>
      </c>
      <c r="T5" s="732"/>
      <c r="U5" s="732">
        <v>1</v>
      </c>
      <c r="V5" s="732"/>
      <c r="W5" s="732"/>
      <c r="X5" s="732">
        <v>1</v>
      </c>
      <c r="Y5" s="896">
        <v>1</v>
      </c>
      <c r="Z5" s="896">
        <v>1</v>
      </c>
      <c r="AA5" s="896"/>
      <c r="AB5" s="896">
        <v>1</v>
      </c>
      <c r="AC5" s="896" t="s">
        <v>2062</v>
      </c>
      <c r="AD5" s="558" t="s">
        <v>3412</v>
      </c>
      <c r="AE5" s="897">
        <v>1</v>
      </c>
      <c r="AF5" s="732">
        <v>1</v>
      </c>
      <c r="AG5" s="732"/>
      <c r="AH5" s="732">
        <v>1</v>
      </c>
      <c r="AI5" s="898" t="s">
        <v>2062</v>
      </c>
      <c r="AM5" s="894">
        <v>25628.5</v>
      </c>
      <c r="AN5" s="895" t="e">
        <f t="shared" ca="1" si="0"/>
        <v>#NAME?</v>
      </c>
      <c r="AW5" s="897" t="s">
        <v>2069</v>
      </c>
      <c r="AY5" s="910"/>
    </row>
    <row r="6" spans="1:51">
      <c r="A6" s="558" t="s">
        <v>3273</v>
      </c>
      <c r="C6" s="558" t="s">
        <v>3426</v>
      </c>
      <c r="D6" s="732" t="s">
        <v>2070</v>
      </c>
      <c r="E6" s="733" t="s">
        <v>2061</v>
      </c>
      <c r="F6" s="893">
        <v>41025</v>
      </c>
      <c r="G6" s="732">
        <v>1</v>
      </c>
      <c r="H6" s="732"/>
      <c r="I6" s="732"/>
      <c r="J6" s="732"/>
      <c r="K6" s="732">
        <v>1</v>
      </c>
      <c r="L6" s="732">
        <v>172</v>
      </c>
      <c r="M6" s="732">
        <v>74</v>
      </c>
      <c r="N6" s="732">
        <v>210</v>
      </c>
      <c r="O6" s="888">
        <v>668</v>
      </c>
      <c r="P6" s="732"/>
      <c r="Q6" s="732">
        <v>1</v>
      </c>
      <c r="R6" s="732"/>
      <c r="S6" s="732">
        <v>1</v>
      </c>
      <c r="T6" s="732"/>
      <c r="U6" s="732">
        <v>1</v>
      </c>
      <c r="V6" s="732"/>
      <c r="W6" s="732"/>
      <c r="X6" s="732">
        <v>1</v>
      </c>
      <c r="Y6" s="896">
        <v>1</v>
      </c>
      <c r="Z6" s="896"/>
      <c r="AA6" s="896">
        <v>1</v>
      </c>
      <c r="AB6" s="896">
        <v>1</v>
      </c>
      <c r="AC6" s="896" t="s">
        <v>2062</v>
      </c>
      <c r="AD6" s="558" t="s">
        <v>3412</v>
      </c>
      <c r="AE6" s="897">
        <v>1</v>
      </c>
      <c r="AF6" s="732"/>
      <c r="AG6" s="732">
        <v>1</v>
      </c>
      <c r="AH6" s="732">
        <v>1</v>
      </c>
      <c r="AI6" s="898" t="s">
        <v>2062</v>
      </c>
      <c r="AM6" s="899">
        <v>108</v>
      </c>
      <c r="AN6" s="895" t="e">
        <f t="shared" ca="1" si="0"/>
        <v>#NAME?</v>
      </c>
      <c r="AW6" s="897" t="s">
        <v>2071</v>
      </c>
      <c r="AY6" s="910"/>
    </row>
    <row r="7" spans="1:51">
      <c r="A7" s="558" t="s">
        <v>3273</v>
      </c>
      <c r="C7" s="558" t="s">
        <v>3426</v>
      </c>
      <c r="D7" s="732" t="s">
        <v>2072</v>
      </c>
      <c r="E7" s="733" t="s">
        <v>2061</v>
      </c>
      <c r="F7" s="893">
        <v>41025</v>
      </c>
      <c r="G7" s="732">
        <v>1</v>
      </c>
      <c r="H7" s="732"/>
      <c r="I7" s="732"/>
      <c r="J7" s="732"/>
      <c r="K7" s="732">
        <v>1</v>
      </c>
      <c r="L7" s="732">
        <v>170</v>
      </c>
      <c r="M7" s="732">
        <v>72</v>
      </c>
      <c r="N7" s="732">
        <v>220</v>
      </c>
      <c r="O7" s="888">
        <v>684</v>
      </c>
      <c r="P7" s="732"/>
      <c r="Q7" s="732">
        <v>1</v>
      </c>
      <c r="R7" s="732"/>
      <c r="S7" s="732">
        <v>1</v>
      </c>
      <c r="T7" s="732"/>
      <c r="U7" s="732">
        <v>1</v>
      </c>
      <c r="V7" s="732"/>
      <c r="W7" s="732"/>
      <c r="X7" s="732">
        <v>1</v>
      </c>
      <c r="Y7" s="896">
        <v>1</v>
      </c>
      <c r="Z7" s="896">
        <v>1</v>
      </c>
      <c r="AA7" s="896"/>
      <c r="AB7" s="896">
        <v>1</v>
      </c>
      <c r="AC7" s="896" t="s">
        <v>2062</v>
      </c>
      <c r="AD7" s="558" t="s">
        <v>3412</v>
      </c>
      <c r="AE7" s="897">
        <v>1</v>
      </c>
      <c r="AF7" s="732">
        <v>1</v>
      </c>
      <c r="AG7" s="732"/>
      <c r="AH7" s="732">
        <v>1</v>
      </c>
      <c r="AI7" s="898" t="s">
        <v>2062</v>
      </c>
      <c r="AM7" s="900">
        <v>1418</v>
      </c>
      <c r="AN7" s="895" t="e">
        <f t="shared" ca="1" si="0"/>
        <v>#NAME?</v>
      </c>
      <c r="AW7" s="897" t="s">
        <v>2073</v>
      </c>
      <c r="AY7" s="910"/>
    </row>
    <row r="8" spans="1:51">
      <c r="A8" s="558" t="s">
        <v>3273</v>
      </c>
      <c r="C8" s="558" t="s">
        <v>3426</v>
      </c>
      <c r="D8" s="732" t="s">
        <v>2074</v>
      </c>
      <c r="E8" s="733" t="s">
        <v>2061</v>
      </c>
      <c r="F8" s="893">
        <v>41025</v>
      </c>
      <c r="G8" s="732">
        <v>1</v>
      </c>
      <c r="H8" s="732"/>
      <c r="I8" s="732"/>
      <c r="J8" s="732"/>
      <c r="K8" s="732">
        <v>1</v>
      </c>
      <c r="L8" s="732">
        <v>171</v>
      </c>
      <c r="M8" s="732">
        <v>72</v>
      </c>
      <c r="N8" s="732">
        <v>205</v>
      </c>
      <c r="O8" s="888">
        <v>729</v>
      </c>
      <c r="P8" s="732"/>
      <c r="Q8" s="732">
        <v>1</v>
      </c>
      <c r="R8" s="732"/>
      <c r="S8" s="732">
        <v>1</v>
      </c>
      <c r="T8" s="732"/>
      <c r="U8" s="732">
        <v>1</v>
      </c>
      <c r="V8" s="732"/>
      <c r="W8" s="732"/>
      <c r="X8" s="732">
        <v>1</v>
      </c>
      <c r="Y8" s="896">
        <v>1</v>
      </c>
      <c r="Z8" s="896"/>
      <c r="AA8" s="896">
        <v>1</v>
      </c>
      <c r="AB8" s="896">
        <v>1</v>
      </c>
      <c r="AC8" s="896" t="s">
        <v>2062</v>
      </c>
      <c r="AD8" s="558" t="s">
        <v>3412</v>
      </c>
      <c r="AE8" s="897">
        <v>1</v>
      </c>
      <c r="AF8" s="732"/>
      <c r="AG8" s="732">
        <v>1</v>
      </c>
      <c r="AH8" s="732">
        <v>1</v>
      </c>
      <c r="AI8" s="898" t="s">
        <v>2062</v>
      </c>
      <c r="AM8" s="899">
        <v>342</v>
      </c>
      <c r="AN8" s="895" t="e">
        <f t="shared" ca="1" si="0"/>
        <v>#NAME?</v>
      </c>
      <c r="AW8" s="897" t="s">
        <v>2075</v>
      </c>
      <c r="AY8" s="910"/>
    </row>
    <row r="9" spans="1:51">
      <c r="A9" s="558" t="s">
        <v>3273</v>
      </c>
      <c r="C9" s="558" t="s">
        <v>3426</v>
      </c>
      <c r="D9" s="732" t="s">
        <v>2076</v>
      </c>
      <c r="E9" s="733" t="s">
        <v>2061</v>
      </c>
      <c r="F9" s="893">
        <v>41025</v>
      </c>
      <c r="G9" s="732">
        <v>1</v>
      </c>
      <c r="H9" s="732"/>
      <c r="I9" s="732"/>
      <c r="J9" s="732"/>
      <c r="K9" s="732">
        <v>1</v>
      </c>
      <c r="L9" s="732">
        <v>174</v>
      </c>
      <c r="M9" s="732">
        <v>82</v>
      </c>
      <c r="N9" s="732">
        <v>222</v>
      </c>
      <c r="O9" s="888">
        <v>711</v>
      </c>
      <c r="P9" s="732"/>
      <c r="Q9" s="732">
        <v>1</v>
      </c>
      <c r="R9" s="732"/>
      <c r="S9" s="732">
        <v>1</v>
      </c>
      <c r="T9" s="732"/>
      <c r="U9" s="732">
        <v>1</v>
      </c>
      <c r="V9" s="732"/>
      <c r="W9" s="732"/>
      <c r="X9" s="732">
        <v>1</v>
      </c>
      <c r="Y9" s="896">
        <v>1</v>
      </c>
      <c r="Z9" s="896"/>
      <c r="AA9" s="896">
        <v>1</v>
      </c>
      <c r="AB9" s="896">
        <v>1</v>
      </c>
      <c r="AC9" s="896" t="s">
        <v>2062</v>
      </c>
      <c r="AD9" s="558" t="s">
        <v>3412</v>
      </c>
      <c r="AE9" s="897">
        <v>1</v>
      </c>
      <c r="AF9" s="732"/>
      <c r="AG9" s="732">
        <v>1</v>
      </c>
      <c r="AH9" s="732">
        <v>1</v>
      </c>
      <c r="AI9" s="898" t="s">
        <v>2062</v>
      </c>
      <c r="AM9" s="899">
        <v>292</v>
      </c>
      <c r="AN9" s="895" t="e">
        <f t="shared" ca="1" si="0"/>
        <v>#NAME?</v>
      </c>
      <c r="AW9" s="897" t="s">
        <v>2077</v>
      </c>
      <c r="AY9" s="910"/>
    </row>
    <row r="10" spans="1:51">
      <c r="A10" s="558" t="s">
        <v>3273</v>
      </c>
      <c r="C10" s="558" t="s">
        <v>3426</v>
      </c>
      <c r="D10" s="732" t="s">
        <v>2078</v>
      </c>
      <c r="E10" s="733" t="s">
        <v>2061</v>
      </c>
      <c r="F10" s="893">
        <v>41025</v>
      </c>
      <c r="G10" s="732">
        <v>1</v>
      </c>
      <c r="H10" s="732"/>
      <c r="I10" s="732"/>
      <c r="J10" s="732"/>
      <c r="K10" s="732">
        <v>1</v>
      </c>
      <c r="L10" s="732">
        <v>172</v>
      </c>
      <c r="M10" s="732">
        <v>74</v>
      </c>
      <c r="N10" s="732">
        <v>210</v>
      </c>
      <c r="O10" s="888">
        <v>717</v>
      </c>
      <c r="P10" s="732"/>
      <c r="Q10" s="732">
        <v>1</v>
      </c>
      <c r="R10" s="732"/>
      <c r="S10" s="732">
        <v>1</v>
      </c>
      <c r="T10" s="732"/>
      <c r="U10" s="732">
        <v>1</v>
      </c>
      <c r="V10" s="732"/>
      <c r="W10" s="732"/>
      <c r="X10" s="732">
        <v>1</v>
      </c>
      <c r="Y10" s="896">
        <v>1</v>
      </c>
      <c r="Z10" s="896"/>
      <c r="AA10" s="896">
        <v>1</v>
      </c>
      <c r="AB10" s="896">
        <v>1</v>
      </c>
      <c r="AC10" s="896" t="s">
        <v>2062</v>
      </c>
      <c r="AD10" s="558" t="s">
        <v>3412</v>
      </c>
      <c r="AE10" s="897">
        <v>1</v>
      </c>
      <c r="AF10" s="732"/>
      <c r="AG10" s="732">
        <v>1</v>
      </c>
      <c r="AH10" s="732">
        <v>1</v>
      </c>
      <c r="AI10" s="898" t="s">
        <v>2062</v>
      </c>
      <c r="AM10" s="900">
        <v>6978</v>
      </c>
      <c r="AN10" s="895" t="e">
        <f t="shared" ca="1" si="0"/>
        <v>#NAME?</v>
      </c>
      <c r="AW10" s="897" t="s">
        <v>2079</v>
      </c>
      <c r="AY10" s="910"/>
    </row>
    <row r="11" spans="1:51">
      <c r="A11" s="558" t="s">
        <v>3273</v>
      </c>
      <c r="C11" s="558" t="s">
        <v>3426</v>
      </c>
      <c r="D11" s="732" t="s">
        <v>2080</v>
      </c>
      <c r="E11" s="733" t="s">
        <v>2061</v>
      </c>
      <c r="F11" s="893">
        <v>41025</v>
      </c>
      <c r="G11" s="732">
        <v>1</v>
      </c>
      <c r="H11" s="732"/>
      <c r="I11" s="732"/>
      <c r="J11" s="732"/>
      <c r="K11" s="732">
        <v>1</v>
      </c>
      <c r="L11" s="732">
        <v>165</v>
      </c>
      <c r="M11" s="732">
        <v>71</v>
      </c>
      <c r="N11" s="732">
        <v>220</v>
      </c>
      <c r="O11" s="888">
        <v>578</v>
      </c>
      <c r="P11" s="732"/>
      <c r="Q11" s="732">
        <v>1</v>
      </c>
      <c r="R11" s="732"/>
      <c r="S11" s="732">
        <v>1</v>
      </c>
      <c r="T11" s="732"/>
      <c r="U11" s="732">
        <v>1</v>
      </c>
      <c r="V11" s="732"/>
      <c r="W11" s="732">
        <v>1</v>
      </c>
      <c r="X11" s="732"/>
      <c r="Y11" s="896">
        <v>1</v>
      </c>
      <c r="Z11" s="896"/>
      <c r="AA11" s="896">
        <v>1</v>
      </c>
      <c r="AB11" s="896">
        <v>1</v>
      </c>
      <c r="AC11" s="896" t="s">
        <v>2062</v>
      </c>
      <c r="AD11" s="558" t="s">
        <v>3412</v>
      </c>
      <c r="AE11" s="897">
        <v>1</v>
      </c>
      <c r="AF11" s="732"/>
      <c r="AG11" s="732">
        <v>1</v>
      </c>
      <c r="AH11" s="732">
        <v>1</v>
      </c>
      <c r="AI11" s="898" t="s">
        <v>2062</v>
      </c>
      <c r="AM11" s="900">
        <v>5549</v>
      </c>
      <c r="AN11" s="895" t="e">
        <f t="shared" ca="1" si="0"/>
        <v>#NAME?</v>
      </c>
      <c r="AW11" s="897" t="s">
        <v>2081</v>
      </c>
      <c r="AY11" s="910"/>
    </row>
    <row r="12" spans="1:51">
      <c r="A12" s="558" t="s">
        <v>3273</v>
      </c>
      <c r="C12" s="558" t="s">
        <v>3426</v>
      </c>
      <c r="D12" s="732" t="s">
        <v>2082</v>
      </c>
      <c r="E12" s="733" t="s">
        <v>2061</v>
      </c>
      <c r="F12" s="893">
        <v>41025</v>
      </c>
      <c r="G12" s="732">
        <v>1</v>
      </c>
      <c r="H12" s="732"/>
      <c r="I12" s="732"/>
      <c r="J12" s="732"/>
      <c r="K12" s="732">
        <v>1</v>
      </c>
      <c r="L12" s="732">
        <v>170</v>
      </c>
      <c r="M12" s="732">
        <v>81</v>
      </c>
      <c r="N12" s="732">
        <v>218</v>
      </c>
      <c r="O12" s="888">
        <v>704</v>
      </c>
      <c r="P12" s="732"/>
      <c r="Q12" s="732">
        <v>1</v>
      </c>
      <c r="R12" s="732"/>
      <c r="S12" s="732">
        <v>1</v>
      </c>
      <c r="T12" s="732"/>
      <c r="U12" s="732">
        <v>1</v>
      </c>
      <c r="V12" s="732"/>
      <c r="W12" s="732"/>
      <c r="X12" s="732">
        <v>1</v>
      </c>
      <c r="Y12" s="896">
        <v>1</v>
      </c>
      <c r="Z12" s="896"/>
      <c r="AA12" s="896">
        <v>1</v>
      </c>
      <c r="AB12" s="896">
        <v>1</v>
      </c>
      <c r="AC12" s="896" t="s">
        <v>2062</v>
      </c>
      <c r="AD12" s="558" t="s">
        <v>3412</v>
      </c>
      <c r="AE12" s="897">
        <v>1</v>
      </c>
      <c r="AF12" s="732"/>
      <c r="AG12" s="732">
        <v>1</v>
      </c>
      <c r="AH12" s="732">
        <v>1</v>
      </c>
      <c r="AI12" s="898" t="s">
        <v>2062</v>
      </c>
      <c r="AM12" s="899">
        <v>90.5</v>
      </c>
      <c r="AN12" s="895" t="e">
        <f t="shared" ca="1" si="0"/>
        <v>#NAME?</v>
      </c>
      <c r="AW12" s="897" t="s">
        <v>2083</v>
      </c>
      <c r="AY12" s="910"/>
    </row>
    <row r="13" spans="1:51">
      <c r="A13" s="558" t="s">
        <v>3273</v>
      </c>
      <c r="C13" s="558" t="s">
        <v>3426</v>
      </c>
      <c r="D13" s="732" t="s">
        <v>2084</v>
      </c>
      <c r="E13" s="733" t="s">
        <v>2061</v>
      </c>
      <c r="F13" s="893">
        <v>41025</v>
      </c>
      <c r="G13" s="732">
        <v>1</v>
      </c>
      <c r="H13" s="732"/>
      <c r="I13" s="732"/>
      <c r="J13" s="732"/>
      <c r="K13" s="732">
        <v>1</v>
      </c>
      <c r="L13" s="732">
        <v>172</v>
      </c>
      <c r="M13" s="732">
        <v>71</v>
      </c>
      <c r="N13" s="732">
        <v>215</v>
      </c>
      <c r="O13" s="888">
        <v>760</v>
      </c>
      <c r="P13" s="732"/>
      <c r="Q13" s="732">
        <v>1</v>
      </c>
      <c r="R13" s="732"/>
      <c r="S13" s="732">
        <v>1</v>
      </c>
      <c r="T13" s="732"/>
      <c r="U13" s="732">
        <v>1</v>
      </c>
      <c r="V13" s="732"/>
      <c r="W13" s="732"/>
      <c r="X13" s="732">
        <v>1</v>
      </c>
      <c r="Y13" s="896">
        <v>1</v>
      </c>
      <c r="Z13" s="896"/>
      <c r="AA13" s="896">
        <v>1</v>
      </c>
      <c r="AB13" s="896">
        <v>1</v>
      </c>
      <c r="AC13" s="896" t="s">
        <v>2062</v>
      </c>
      <c r="AD13" s="558" t="s">
        <v>3412</v>
      </c>
      <c r="AE13" s="897">
        <v>1</v>
      </c>
      <c r="AF13" s="732"/>
      <c r="AG13" s="732">
        <v>1</v>
      </c>
      <c r="AH13" s="732">
        <v>1</v>
      </c>
      <c r="AI13" s="898" t="s">
        <v>2062</v>
      </c>
      <c r="AM13" s="894">
        <v>18119.5</v>
      </c>
      <c r="AN13" s="895" t="e">
        <f t="shared" ca="1" si="0"/>
        <v>#NAME?</v>
      </c>
      <c r="AW13" s="897" t="s">
        <v>2085</v>
      </c>
      <c r="AY13" s="910"/>
    </row>
    <row r="14" spans="1:51">
      <c r="A14" s="558" t="s">
        <v>3273</v>
      </c>
      <c r="C14" s="558" t="s">
        <v>3426</v>
      </c>
      <c r="D14" s="732" t="s">
        <v>2086</v>
      </c>
      <c r="E14" s="733" t="s">
        <v>2061</v>
      </c>
      <c r="F14" s="893">
        <v>41025</v>
      </c>
      <c r="G14" s="732">
        <v>1</v>
      </c>
      <c r="H14" s="732"/>
      <c r="I14" s="732"/>
      <c r="J14" s="732"/>
      <c r="K14" s="732">
        <v>1</v>
      </c>
      <c r="L14" s="732">
        <v>167</v>
      </c>
      <c r="M14" s="732">
        <v>75</v>
      </c>
      <c r="N14" s="732">
        <v>219</v>
      </c>
      <c r="O14" s="888">
        <v>762</v>
      </c>
      <c r="P14" s="732"/>
      <c r="Q14" s="732">
        <v>1</v>
      </c>
      <c r="R14" s="732"/>
      <c r="S14" s="732">
        <v>1</v>
      </c>
      <c r="T14" s="732"/>
      <c r="U14" s="732">
        <v>1</v>
      </c>
      <c r="V14" s="732"/>
      <c r="W14" s="732"/>
      <c r="X14" s="732">
        <v>1</v>
      </c>
      <c r="Y14" s="896">
        <v>1</v>
      </c>
      <c r="Z14" s="896"/>
      <c r="AA14" s="896">
        <v>1</v>
      </c>
      <c r="AB14" s="896">
        <v>1</v>
      </c>
      <c r="AC14" s="896" t="s">
        <v>2062</v>
      </c>
      <c r="AD14" s="558" t="s">
        <v>3412</v>
      </c>
      <c r="AE14" s="897">
        <v>1</v>
      </c>
      <c r="AF14" s="732"/>
      <c r="AG14" s="732">
        <v>1</v>
      </c>
      <c r="AH14" s="732">
        <v>1</v>
      </c>
      <c r="AI14" s="898" t="s">
        <v>2062</v>
      </c>
      <c r="AM14" s="900">
        <v>2134</v>
      </c>
      <c r="AN14" s="895" t="e">
        <f t="shared" ca="1" si="0"/>
        <v>#NAME?</v>
      </c>
      <c r="AW14" s="897" t="s">
        <v>2087</v>
      </c>
      <c r="AY14" s="910"/>
    </row>
    <row r="15" spans="1:51">
      <c r="A15" s="558" t="s">
        <v>3273</v>
      </c>
      <c r="C15" s="558" t="s">
        <v>3426</v>
      </c>
      <c r="D15" s="734" t="s">
        <v>2088</v>
      </c>
      <c r="E15" s="735" t="s">
        <v>2061</v>
      </c>
      <c r="F15" s="893">
        <v>41025</v>
      </c>
      <c r="G15" s="734">
        <v>1</v>
      </c>
      <c r="H15" s="734"/>
      <c r="I15" s="734"/>
      <c r="J15" s="734"/>
      <c r="K15" s="734">
        <v>1</v>
      </c>
      <c r="L15" s="734">
        <v>160</v>
      </c>
      <c r="M15" s="734">
        <v>72</v>
      </c>
      <c r="N15" s="734">
        <v>198</v>
      </c>
      <c r="O15" s="901">
        <v>687</v>
      </c>
      <c r="P15" s="734"/>
      <c r="Q15" s="734">
        <v>1</v>
      </c>
      <c r="R15" s="734"/>
      <c r="S15" s="734">
        <v>1</v>
      </c>
      <c r="T15" s="734"/>
      <c r="U15" s="734">
        <v>1</v>
      </c>
      <c r="V15" s="734"/>
      <c r="W15" s="734">
        <v>1</v>
      </c>
      <c r="X15" s="734"/>
      <c r="Y15" s="734">
        <v>1</v>
      </c>
      <c r="Z15" s="734">
        <v>1</v>
      </c>
      <c r="AA15" s="734"/>
      <c r="AB15" s="734">
        <v>1</v>
      </c>
      <c r="AC15" s="734" t="s">
        <v>2062</v>
      </c>
      <c r="AD15" s="558" t="s">
        <v>3412</v>
      </c>
      <c r="AE15" s="902">
        <v>1</v>
      </c>
      <c r="AF15" s="734">
        <v>1</v>
      </c>
      <c r="AG15" s="734"/>
      <c r="AH15" s="734">
        <v>1</v>
      </c>
      <c r="AI15" s="903" t="s">
        <v>2062</v>
      </c>
      <c r="AM15" s="894">
        <v>13816</v>
      </c>
      <c r="AN15" s="895" t="e">
        <f t="shared" ca="1" si="0"/>
        <v>#NAME?</v>
      </c>
      <c r="AW15" s="902" t="s">
        <v>1062</v>
      </c>
      <c r="AY15" s="911" t="s">
        <v>339</v>
      </c>
    </row>
    <row r="16" spans="1:51">
      <c r="A16" s="558" t="s">
        <v>3273</v>
      </c>
      <c r="C16" s="558" t="s">
        <v>3426</v>
      </c>
      <c r="D16" s="732" t="s">
        <v>2089</v>
      </c>
      <c r="E16" s="733" t="s">
        <v>2061</v>
      </c>
      <c r="F16" s="893">
        <v>41025</v>
      </c>
      <c r="G16" s="732"/>
      <c r="H16" s="732">
        <v>1</v>
      </c>
      <c r="I16" s="732"/>
      <c r="J16" s="732">
        <v>1</v>
      </c>
      <c r="K16" s="732"/>
      <c r="L16" s="732">
        <v>151</v>
      </c>
      <c r="M16" s="732">
        <v>71</v>
      </c>
      <c r="N16" s="732">
        <v>195</v>
      </c>
      <c r="O16" s="888">
        <v>373</v>
      </c>
      <c r="P16" s="732"/>
      <c r="Q16" s="732">
        <v>1</v>
      </c>
      <c r="R16" s="732"/>
      <c r="S16" s="732">
        <v>1</v>
      </c>
      <c r="T16" s="732"/>
      <c r="U16" s="732">
        <v>1</v>
      </c>
      <c r="V16" s="732"/>
      <c r="W16" s="732">
        <v>1</v>
      </c>
      <c r="X16" s="732"/>
      <c r="Y16" s="896">
        <v>1</v>
      </c>
      <c r="Z16" s="896">
        <v>1</v>
      </c>
      <c r="AA16" s="896"/>
      <c r="AB16" s="896">
        <v>1</v>
      </c>
      <c r="AC16" s="896" t="s">
        <v>2062</v>
      </c>
      <c r="AD16" s="558" t="s">
        <v>3412</v>
      </c>
      <c r="AE16" s="897">
        <v>1</v>
      </c>
      <c r="AF16" s="732">
        <v>1</v>
      </c>
      <c r="AG16" s="732"/>
      <c r="AH16" s="732">
        <v>1</v>
      </c>
      <c r="AI16" s="898" t="s">
        <v>2062</v>
      </c>
      <c r="AM16" s="899">
        <v>329</v>
      </c>
      <c r="AN16" s="895" t="e">
        <f t="shared" ca="1" si="0"/>
        <v>#NAME?</v>
      </c>
      <c r="AW16" s="897" t="s">
        <v>2090</v>
      </c>
      <c r="AY16" s="910"/>
    </row>
    <row r="17" spans="1:51">
      <c r="A17" s="558" t="s">
        <v>3273</v>
      </c>
      <c r="C17" s="558" t="s">
        <v>3426</v>
      </c>
      <c r="D17" s="732" t="s">
        <v>2091</v>
      </c>
      <c r="E17" s="733" t="s">
        <v>2061</v>
      </c>
      <c r="F17" s="893">
        <v>41025</v>
      </c>
      <c r="G17" s="732">
        <v>1</v>
      </c>
      <c r="H17" s="732"/>
      <c r="I17" s="732"/>
      <c r="J17" s="732"/>
      <c r="K17" s="732">
        <v>1</v>
      </c>
      <c r="L17" s="732">
        <v>171</v>
      </c>
      <c r="M17" s="732">
        <v>70</v>
      </c>
      <c r="N17" s="732">
        <v>215</v>
      </c>
      <c r="O17" s="888">
        <v>605</v>
      </c>
      <c r="P17" s="732"/>
      <c r="Q17" s="732">
        <v>1</v>
      </c>
      <c r="R17" s="732"/>
      <c r="S17" s="732">
        <v>1</v>
      </c>
      <c r="T17" s="732"/>
      <c r="U17" s="732">
        <v>1</v>
      </c>
      <c r="V17" s="732"/>
      <c r="W17" s="732"/>
      <c r="X17" s="732">
        <v>1</v>
      </c>
      <c r="Y17" s="896">
        <v>1</v>
      </c>
      <c r="Z17" s="896">
        <v>1</v>
      </c>
      <c r="AA17" s="896"/>
      <c r="AB17" s="896">
        <v>1</v>
      </c>
      <c r="AC17" s="896" t="s">
        <v>2062</v>
      </c>
      <c r="AD17" s="558" t="s">
        <v>3412</v>
      </c>
      <c r="AE17" s="897">
        <v>1</v>
      </c>
      <c r="AF17" s="732">
        <v>1</v>
      </c>
      <c r="AG17" s="732"/>
      <c r="AH17" s="732">
        <v>1</v>
      </c>
      <c r="AI17" s="898" t="s">
        <v>2062</v>
      </c>
      <c r="AM17" s="894">
        <v>18289</v>
      </c>
      <c r="AN17" s="895" t="e">
        <f t="shared" ca="1" si="0"/>
        <v>#NAME?</v>
      </c>
      <c r="AW17" s="897" t="s">
        <v>2092</v>
      </c>
      <c r="AY17" s="910"/>
    </row>
    <row r="18" spans="1:51">
      <c r="A18" s="558" t="s">
        <v>3273</v>
      </c>
      <c r="C18" s="558" t="s">
        <v>3426</v>
      </c>
      <c r="D18" s="732" t="s">
        <v>2093</v>
      </c>
      <c r="E18" s="733" t="s">
        <v>2061</v>
      </c>
      <c r="F18" s="893">
        <v>41025</v>
      </c>
      <c r="G18" s="732">
        <v>1</v>
      </c>
      <c r="H18" s="732"/>
      <c r="I18" s="732"/>
      <c r="J18" s="732">
        <v>1</v>
      </c>
      <c r="K18" s="732"/>
      <c r="L18" s="732">
        <v>155</v>
      </c>
      <c r="M18" s="732">
        <v>71</v>
      </c>
      <c r="N18" s="732">
        <v>190</v>
      </c>
      <c r="O18" s="888">
        <v>409</v>
      </c>
      <c r="P18" s="732"/>
      <c r="Q18" s="732">
        <v>1</v>
      </c>
      <c r="R18" s="732"/>
      <c r="S18" s="732">
        <v>1</v>
      </c>
      <c r="T18" s="732"/>
      <c r="U18" s="732">
        <v>1</v>
      </c>
      <c r="V18" s="732"/>
      <c r="W18" s="732"/>
      <c r="X18" s="732">
        <v>1</v>
      </c>
      <c r="Y18" s="896">
        <v>1</v>
      </c>
      <c r="Z18" s="896"/>
      <c r="AA18" s="896">
        <v>1</v>
      </c>
      <c r="AB18" s="896">
        <v>1</v>
      </c>
      <c r="AC18" s="896" t="s">
        <v>2062</v>
      </c>
      <c r="AD18" s="558" t="s">
        <v>3412</v>
      </c>
      <c r="AE18" s="897">
        <v>1</v>
      </c>
      <c r="AF18" s="732"/>
      <c r="AG18" s="732">
        <v>1</v>
      </c>
      <c r="AH18" s="732">
        <v>1</v>
      </c>
      <c r="AI18" s="898" t="s">
        <v>2062</v>
      </c>
      <c r="AM18" s="899">
        <v>151</v>
      </c>
      <c r="AN18" s="895" t="e">
        <f t="shared" ca="1" si="0"/>
        <v>#NAME?</v>
      </c>
      <c r="AW18" s="897" t="s">
        <v>2094</v>
      </c>
      <c r="AY18" s="910"/>
    </row>
    <row r="19" spans="1:51">
      <c r="A19" s="558" t="s">
        <v>3273</v>
      </c>
      <c r="C19" s="558" t="s">
        <v>3426</v>
      </c>
      <c r="D19" s="732" t="s">
        <v>2095</v>
      </c>
      <c r="E19" s="733" t="s">
        <v>2061</v>
      </c>
      <c r="F19" s="893">
        <v>41025</v>
      </c>
      <c r="G19" s="732">
        <v>1</v>
      </c>
      <c r="H19" s="732"/>
      <c r="I19" s="732"/>
      <c r="J19" s="732"/>
      <c r="K19" s="732">
        <v>1</v>
      </c>
      <c r="L19" s="732">
        <v>168</v>
      </c>
      <c r="M19" s="732">
        <v>71</v>
      </c>
      <c r="N19" s="732">
        <v>218</v>
      </c>
      <c r="O19" s="888">
        <v>632</v>
      </c>
      <c r="P19" s="732"/>
      <c r="Q19" s="732">
        <v>1</v>
      </c>
      <c r="R19" s="732"/>
      <c r="S19" s="732">
        <v>1</v>
      </c>
      <c r="T19" s="732"/>
      <c r="U19" s="732">
        <v>1</v>
      </c>
      <c r="V19" s="732"/>
      <c r="W19" s="732"/>
      <c r="X19" s="732">
        <v>1</v>
      </c>
      <c r="Y19" s="896">
        <v>1</v>
      </c>
      <c r="Z19" s="896">
        <v>1</v>
      </c>
      <c r="AA19" s="896"/>
      <c r="AB19" s="896">
        <v>1</v>
      </c>
      <c r="AC19" s="896" t="s">
        <v>2062</v>
      </c>
      <c r="AD19" s="558" t="s">
        <v>3412</v>
      </c>
      <c r="AE19" s="897">
        <v>1</v>
      </c>
      <c r="AF19" s="732">
        <v>1</v>
      </c>
      <c r="AG19" s="732"/>
      <c r="AH19" s="732">
        <v>1</v>
      </c>
      <c r="AI19" s="898" t="s">
        <v>2062</v>
      </c>
      <c r="AM19" s="899">
        <v>161.5</v>
      </c>
      <c r="AN19" s="895" t="e">
        <f t="shared" ca="1" si="0"/>
        <v>#NAME?</v>
      </c>
      <c r="AW19" s="897" t="s">
        <v>2096</v>
      </c>
      <c r="AY19" s="910"/>
    </row>
    <row r="20" spans="1:51">
      <c r="A20" s="558" t="s">
        <v>3273</v>
      </c>
      <c r="C20" s="558" t="s">
        <v>3426</v>
      </c>
      <c r="D20" s="732" t="s">
        <v>2097</v>
      </c>
      <c r="E20" s="733" t="s">
        <v>2061</v>
      </c>
      <c r="F20" s="893">
        <v>41025</v>
      </c>
      <c r="G20" s="732">
        <v>1</v>
      </c>
      <c r="H20" s="732"/>
      <c r="I20" s="732"/>
      <c r="J20" s="732">
        <v>1</v>
      </c>
      <c r="K20" s="732"/>
      <c r="L20" s="732">
        <v>171</v>
      </c>
      <c r="M20" s="732">
        <v>71</v>
      </c>
      <c r="N20" s="732">
        <v>218</v>
      </c>
      <c r="O20" s="888">
        <v>714</v>
      </c>
      <c r="P20" s="732"/>
      <c r="Q20" s="732">
        <v>1</v>
      </c>
      <c r="R20" s="732"/>
      <c r="S20" s="732">
        <v>1</v>
      </c>
      <c r="T20" s="732"/>
      <c r="U20" s="732">
        <v>1</v>
      </c>
      <c r="V20" s="732"/>
      <c r="W20" s="732"/>
      <c r="X20" s="732">
        <v>1</v>
      </c>
      <c r="Y20" s="896">
        <v>1</v>
      </c>
      <c r="Z20" s="896"/>
      <c r="AA20" s="896">
        <v>1</v>
      </c>
      <c r="AB20" s="896">
        <v>1</v>
      </c>
      <c r="AC20" s="896" t="s">
        <v>2062</v>
      </c>
      <c r="AD20" s="558" t="s">
        <v>3412</v>
      </c>
      <c r="AE20" s="897">
        <v>1</v>
      </c>
      <c r="AF20" s="732"/>
      <c r="AG20" s="732">
        <v>1</v>
      </c>
      <c r="AH20" s="732">
        <v>1</v>
      </c>
      <c r="AI20" s="898" t="s">
        <v>2062</v>
      </c>
      <c r="AM20" s="894">
        <v>19571.5</v>
      </c>
      <c r="AN20" s="895" t="e">
        <f t="shared" ca="1" si="0"/>
        <v>#NAME?</v>
      </c>
      <c r="AW20" s="897" t="s">
        <v>2098</v>
      </c>
      <c r="AY20" s="910"/>
    </row>
    <row r="21" spans="1:51">
      <c r="A21" s="558" t="s">
        <v>3273</v>
      </c>
      <c r="C21" s="558" t="s">
        <v>3426</v>
      </c>
      <c r="D21" s="732" t="s">
        <v>2099</v>
      </c>
      <c r="E21" s="733" t="s">
        <v>2061</v>
      </c>
      <c r="F21" s="893">
        <v>41025</v>
      </c>
      <c r="G21" s="732">
        <v>1</v>
      </c>
      <c r="H21" s="732"/>
      <c r="I21" s="732"/>
      <c r="J21" s="732"/>
      <c r="K21" s="732">
        <v>1</v>
      </c>
      <c r="L21" s="732">
        <v>174</v>
      </c>
      <c r="M21" s="732">
        <v>74</v>
      </c>
      <c r="N21" s="732">
        <v>215</v>
      </c>
      <c r="O21" s="888">
        <v>652</v>
      </c>
      <c r="P21" s="732"/>
      <c r="Q21" s="732">
        <v>1</v>
      </c>
      <c r="R21" s="732"/>
      <c r="S21" s="732">
        <v>1</v>
      </c>
      <c r="T21" s="732"/>
      <c r="U21" s="732">
        <v>1</v>
      </c>
      <c r="V21" s="732"/>
      <c r="W21" s="732"/>
      <c r="X21" s="732">
        <v>1</v>
      </c>
      <c r="Y21" s="896">
        <v>1</v>
      </c>
      <c r="Z21" s="896">
        <v>1</v>
      </c>
      <c r="AA21" s="896"/>
      <c r="AB21" s="896">
        <v>1</v>
      </c>
      <c r="AC21" s="896" t="s">
        <v>2062</v>
      </c>
      <c r="AD21" s="558" t="s">
        <v>3412</v>
      </c>
      <c r="AE21" s="897">
        <v>1</v>
      </c>
      <c r="AF21" s="732"/>
      <c r="AG21" s="732">
        <v>1</v>
      </c>
      <c r="AH21" s="732">
        <v>1</v>
      </c>
      <c r="AI21" s="898" t="s">
        <v>2062</v>
      </c>
      <c r="AM21" s="894">
        <v>10601.5</v>
      </c>
      <c r="AN21" s="895" t="e">
        <f t="shared" ca="1" si="0"/>
        <v>#NAME?</v>
      </c>
      <c r="AW21" s="897" t="s">
        <v>2100</v>
      </c>
      <c r="AY21" s="910"/>
    </row>
    <row r="22" spans="1:51">
      <c r="A22" s="558" t="s">
        <v>3273</v>
      </c>
      <c r="C22" s="558" t="s">
        <v>3426</v>
      </c>
      <c r="D22" s="732" t="s">
        <v>2101</v>
      </c>
      <c r="E22" s="733" t="s">
        <v>2061</v>
      </c>
      <c r="F22" s="893">
        <v>41025</v>
      </c>
      <c r="G22" s="732">
        <v>1</v>
      </c>
      <c r="H22" s="732"/>
      <c r="I22" s="732"/>
      <c r="J22" s="732"/>
      <c r="K22" s="732">
        <v>1</v>
      </c>
      <c r="L22" s="732">
        <v>165</v>
      </c>
      <c r="M22" s="732">
        <v>72</v>
      </c>
      <c r="N22" s="732">
        <v>221</v>
      </c>
      <c r="O22" s="888">
        <v>643</v>
      </c>
      <c r="P22" s="732"/>
      <c r="Q22" s="732">
        <v>1</v>
      </c>
      <c r="R22" s="732"/>
      <c r="S22" s="732">
        <v>1</v>
      </c>
      <c r="T22" s="732"/>
      <c r="U22" s="732">
        <v>1</v>
      </c>
      <c r="V22" s="732"/>
      <c r="W22" s="732"/>
      <c r="X22" s="732">
        <v>1</v>
      </c>
      <c r="Y22" s="896">
        <v>1</v>
      </c>
      <c r="Z22" s="896">
        <v>1</v>
      </c>
      <c r="AA22" s="896"/>
      <c r="AB22" s="896">
        <v>1</v>
      </c>
      <c r="AC22" s="896" t="s">
        <v>2062</v>
      </c>
      <c r="AD22" s="558" t="s">
        <v>3412</v>
      </c>
      <c r="AE22" s="897">
        <v>1</v>
      </c>
      <c r="AF22" s="732">
        <v>1</v>
      </c>
      <c r="AG22" s="732"/>
      <c r="AH22" s="732">
        <v>1</v>
      </c>
      <c r="AI22" s="898" t="s">
        <v>2062</v>
      </c>
      <c r="AM22" s="900">
        <v>8912.5</v>
      </c>
      <c r="AN22" s="895" t="e">
        <f t="shared" ca="1" si="0"/>
        <v>#NAME?</v>
      </c>
      <c r="AW22" s="897" t="s">
        <v>2102</v>
      </c>
      <c r="AY22" s="910"/>
    </row>
    <row r="23" spans="1:51">
      <c r="A23" s="558" t="s">
        <v>3273</v>
      </c>
      <c r="C23" s="558" t="s">
        <v>3426</v>
      </c>
      <c r="D23" s="732" t="s">
        <v>2103</v>
      </c>
      <c r="E23" s="733" t="s">
        <v>2061</v>
      </c>
      <c r="F23" s="893">
        <v>41025</v>
      </c>
      <c r="G23" s="732">
        <v>1</v>
      </c>
      <c r="H23" s="732"/>
      <c r="I23" s="732"/>
      <c r="J23" s="732"/>
      <c r="K23" s="732">
        <v>1</v>
      </c>
      <c r="L23" s="732">
        <v>172</v>
      </c>
      <c r="M23" s="732">
        <v>70</v>
      </c>
      <c r="N23" s="732">
        <v>220</v>
      </c>
      <c r="O23" s="888">
        <v>711</v>
      </c>
      <c r="P23" s="732"/>
      <c r="Q23" s="732">
        <v>1</v>
      </c>
      <c r="R23" s="732"/>
      <c r="S23" s="732">
        <v>1</v>
      </c>
      <c r="T23" s="732"/>
      <c r="U23" s="732">
        <v>1</v>
      </c>
      <c r="V23" s="732"/>
      <c r="W23" s="732"/>
      <c r="X23" s="732">
        <v>1</v>
      </c>
      <c r="Y23" s="896">
        <v>1</v>
      </c>
      <c r="Z23" s="896"/>
      <c r="AA23" s="896">
        <v>1</v>
      </c>
      <c r="AB23" s="896">
        <v>1</v>
      </c>
      <c r="AC23" s="896" t="s">
        <v>2062</v>
      </c>
      <c r="AD23" s="558" t="s">
        <v>3412</v>
      </c>
      <c r="AE23" s="897">
        <v>1</v>
      </c>
      <c r="AF23" s="732"/>
      <c r="AG23" s="732">
        <v>1</v>
      </c>
      <c r="AH23" s="732">
        <v>1</v>
      </c>
      <c r="AI23" s="898" t="s">
        <v>2062</v>
      </c>
      <c r="AM23" s="894">
        <v>22771</v>
      </c>
      <c r="AN23" s="895" t="e">
        <f t="shared" ca="1" si="0"/>
        <v>#NAME?</v>
      </c>
      <c r="AW23" s="897" t="s">
        <v>2104</v>
      </c>
      <c r="AY23" s="910"/>
    </row>
    <row r="24" spans="1:51">
      <c r="A24" s="558" t="s">
        <v>3273</v>
      </c>
      <c r="C24" s="558" t="s">
        <v>3426</v>
      </c>
      <c r="D24" s="732" t="s">
        <v>2105</v>
      </c>
      <c r="E24" s="733" t="s">
        <v>2061</v>
      </c>
      <c r="F24" s="893">
        <v>41025</v>
      </c>
      <c r="G24" s="732">
        <v>1</v>
      </c>
      <c r="H24" s="732"/>
      <c r="I24" s="732"/>
      <c r="J24" s="732"/>
      <c r="K24" s="732">
        <v>1</v>
      </c>
      <c r="L24" s="732">
        <v>171</v>
      </c>
      <c r="M24" s="732">
        <v>72</v>
      </c>
      <c r="N24" s="732">
        <v>218</v>
      </c>
      <c r="O24" s="888">
        <v>699</v>
      </c>
      <c r="P24" s="732"/>
      <c r="Q24" s="732">
        <v>1</v>
      </c>
      <c r="R24" s="732"/>
      <c r="S24" s="732">
        <v>1</v>
      </c>
      <c r="T24" s="732"/>
      <c r="U24" s="732">
        <v>1</v>
      </c>
      <c r="V24" s="732"/>
      <c r="W24" s="732"/>
      <c r="X24" s="732">
        <v>1</v>
      </c>
      <c r="Y24" s="896">
        <v>1</v>
      </c>
      <c r="Z24" s="896">
        <v>1</v>
      </c>
      <c r="AA24" s="896"/>
      <c r="AB24" s="896">
        <v>1</v>
      </c>
      <c r="AC24" s="896" t="s">
        <v>2062</v>
      </c>
      <c r="AD24" s="558" t="s">
        <v>3412</v>
      </c>
      <c r="AE24" s="897">
        <v>1</v>
      </c>
      <c r="AF24" s="732">
        <v>1</v>
      </c>
      <c r="AG24" s="732"/>
      <c r="AH24" s="732">
        <v>1</v>
      </c>
      <c r="AI24" s="898" t="s">
        <v>2062</v>
      </c>
      <c r="AM24" s="900">
        <v>3993</v>
      </c>
      <c r="AN24" s="895" t="e">
        <f t="shared" ca="1" si="0"/>
        <v>#NAME?</v>
      </c>
      <c r="AW24" s="897" t="s">
        <v>2106</v>
      </c>
      <c r="AY24" s="910"/>
    </row>
    <row r="25" spans="1:51">
      <c r="A25" s="558" t="s">
        <v>3273</v>
      </c>
      <c r="C25" s="558" t="s">
        <v>3426</v>
      </c>
      <c r="D25" s="732" t="s">
        <v>2107</v>
      </c>
      <c r="E25" s="733" t="s">
        <v>2061</v>
      </c>
      <c r="F25" s="893">
        <v>41025</v>
      </c>
      <c r="G25" s="732"/>
      <c r="H25" s="732">
        <v>1</v>
      </c>
      <c r="I25" s="732"/>
      <c r="J25" s="732"/>
      <c r="K25" s="732">
        <v>1</v>
      </c>
      <c r="L25" s="732">
        <v>162</v>
      </c>
      <c r="M25" s="732">
        <v>71</v>
      </c>
      <c r="N25" s="732">
        <v>200</v>
      </c>
      <c r="O25" s="888">
        <v>455</v>
      </c>
      <c r="P25" s="732"/>
      <c r="Q25" s="732">
        <v>1</v>
      </c>
      <c r="R25" s="732">
        <v>1</v>
      </c>
      <c r="S25" s="732"/>
      <c r="T25" s="732">
        <v>1</v>
      </c>
      <c r="U25" s="732"/>
      <c r="V25" s="732">
        <v>1</v>
      </c>
      <c r="W25" s="732"/>
      <c r="X25" s="732"/>
      <c r="Y25" s="896">
        <v>1</v>
      </c>
      <c r="Z25" s="896"/>
      <c r="AA25" s="896">
        <v>1</v>
      </c>
      <c r="AB25" s="896">
        <v>1</v>
      </c>
      <c r="AC25" s="896" t="s">
        <v>2062</v>
      </c>
      <c r="AD25" s="558" t="s">
        <v>3412</v>
      </c>
      <c r="AE25" s="897">
        <v>1</v>
      </c>
      <c r="AF25" s="732"/>
      <c r="AG25" s="732">
        <v>1</v>
      </c>
      <c r="AH25" s="732">
        <v>1</v>
      </c>
      <c r="AI25" s="898" t="s">
        <v>2062</v>
      </c>
      <c r="AM25" s="900">
        <v>3249</v>
      </c>
      <c r="AN25" s="895" t="e">
        <f t="shared" ca="1" si="0"/>
        <v>#NAME?</v>
      </c>
      <c r="AW25" s="897" t="s">
        <v>2108</v>
      </c>
      <c r="AY25" s="910" t="s">
        <v>2109</v>
      </c>
    </row>
    <row r="26" spans="1:51">
      <c r="A26" s="558" t="s">
        <v>3273</v>
      </c>
      <c r="C26" s="558" t="s">
        <v>3426</v>
      </c>
      <c r="D26" s="732" t="s">
        <v>2110</v>
      </c>
      <c r="E26" s="733" t="s">
        <v>2061</v>
      </c>
      <c r="F26" s="893">
        <v>41025</v>
      </c>
      <c r="G26" s="732"/>
      <c r="H26" s="732">
        <v>1</v>
      </c>
      <c r="I26" s="732">
        <v>1</v>
      </c>
      <c r="J26" s="732"/>
      <c r="K26" s="732"/>
      <c r="L26" s="732">
        <v>81</v>
      </c>
      <c r="M26" s="732">
        <v>45</v>
      </c>
      <c r="N26" s="732">
        <v>98</v>
      </c>
      <c r="O26" s="888">
        <v>82</v>
      </c>
      <c r="P26" s="732"/>
      <c r="Q26" s="732">
        <v>1</v>
      </c>
      <c r="R26" s="732"/>
      <c r="S26" s="732">
        <v>1</v>
      </c>
      <c r="T26" s="732"/>
      <c r="U26" s="732">
        <v>1</v>
      </c>
      <c r="V26" s="732"/>
      <c r="W26" s="732">
        <v>1</v>
      </c>
      <c r="X26" s="732"/>
      <c r="Y26" s="896">
        <v>1</v>
      </c>
      <c r="Z26" s="896">
        <v>1</v>
      </c>
      <c r="AA26" s="896"/>
      <c r="AB26" s="896">
        <v>1</v>
      </c>
      <c r="AC26" s="896" t="s">
        <v>2062</v>
      </c>
      <c r="AD26" s="558" t="s">
        <v>3412</v>
      </c>
      <c r="AE26" s="897">
        <v>1</v>
      </c>
      <c r="AF26" s="732">
        <v>1</v>
      </c>
      <c r="AG26" s="732"/>
      <c r="AH26" s="732">
        <v>1</v>
      </c>
      <c r="AI26" s="898" t="s">
        <v>2062</v>
      </c>
      <c r="AM26" s="899">
        <v>157.5</v>
      </c>
      <c r="AN26" s="895" t="e">
        <f t="shared" ca="1" si="0"/>
        <v>#NAME?</v>
      </c>
      <c r="AW26" s="897" t="s">
        <v>2111</v>
      </c>
      <c r="AY26" s="910"/>
    </row>
    <row r="27" spans="1:51">
      <c r="A27" s="558" t="s">
        <v>3273</v>
      </c>
      <c r="C27" s="558" t="s">
        <v>3426</v>
      </c>
      <c r="D27" s="732" t="s">
        <v>2112</v>
      </c>
      <c r="E27" s="733" t="s">
        <v>2113</v>
      </c>
      <c r="F27" s="893">
        <v>41026</v>
      </c>
      <c r="G27" s="732">
        <v>1</v>
      </c>
      <c r="H27" s="732"/>
      <c r="I27" s="732"/>
      <c r="J27" s="732"/>
      <c r="K27" s="732">
        <v>1</v>
      </c>
      <c r="L27" s="732">
        <v>165</v>
      </c>
      <c r="M27" s="732">
        <v>71</v>
      </c>
      <c r="N27" s="732">
        <v>215</v>
      </c>
      <c r="O27" s="888">
        <v>637</v>
      </c>
      <c r="P27" s="732"/>
      <c r="Q27" s="732">
        <v>1</v>
      </c>
      <c r="R27" s="732"/>
      <c r="S27" s="732">
        <v>1</v>
      </c>
      <c r="T27" s="732"/>
      <c r="U27" s="732">
        <v>1</v>
      </c>
      <c r="V27" s="732"/>
      <c r="W27" s="732"/>
      <c r="X27" s="732">
        <v>1</v>
      </c>
      <c r="Y27" s="896">
        <v>1</v>
      </c>
      <c r="Z27" s="896"/>
      <c r="AA27" s="896">
        <v>1</v>
      </c>
      <c r="AB27" s="896">
        <v>1</v>
      </c>
      <c r="AC27" s="896" t="s">
        <v>2062</v>
      </c>
      <c r="AD27" s="558" t="s">
        <v>3412</v>
      </c>
      <c r="AE27" s="897">
        <v>1</v>
      </c>
      <c r="AF27" s="732"/>
      <c r="AG27" s="732">
        <v>1</v>
      </c>
      <c r="AH27" s="732">
        <v>1</v>
      </c>
      <c r="AI27" s="898" t="s">
        <v>2062</v>
      </c>
      <c r="AM27" s="899">
        <v>396</v>
      </c>
      <c r="AN27" s="895" t="e">
        <f t="shared" ca="1" si="0"/>
        <v>#NAME?</v>
      </c>
      <c r="AW27" s="897" t="s">
        <v>2114</v>
      </c>
      <c r="AY27" s="910"/>
    </row>
    <row r="28" spans="1:51">
      <c r="A28" s="558" t="s">
        <v>3273</v>
      </c>
      <c r="C28" s="558" t="s">
        <v>3426</v>
      </c>
      <c r="D28" s="732" t="s">
        <v>2115</v>
      </c>
      <c r="E28" s="733" t="s">
        <v>2113</v>
      </c>
      <c r="F28" s="893">
        <v>41026</v>
      </c>
      <c r="G28" s="732">
        <v>1</v>
      </c>
      <c r="H28" s="732"/>
      <c r="I28" s="732">
        <v>1</v>
      </c>
      <c r="J28" s="732"/>
      <c r="K28" s="732"/>
      <c r="L28" s="732">
        <v>155</v>
      </c>
      <c r="M28" s="732">
        <v>78</v>
      </c>
      <c r="N28" s="732">
        <v>184</v>
      </c>
      <c r="O28" s="888">
        <v>440</v>
      </c>
      <c r="P28" s="732"/>
      <c r="Q28" s="732">
        <v>1</v>
      </c>
      <c r="R28" s="732"/>
      <c r="S28" s="732">
        <v>1</v>
      </c>
      <c r="T28" s="732"/>
      <c r="U28" s="732">
        <v>1</v>
      </c>
      <c r="V28" s="732"/>
      <c r="W28" s="732">
        <v>1</v>
      </c>
      <c r="X28" s="732"/>
      <c r="Y28" s="896">
        <v>1</v>
      </c>
      <c r="Z28" s="896"/>
      <c r="AA28" s="896">
        <v>1</v>
      </c>
      <c r="AB28" s="896">
        <v>1</v>
      </c>
      <c r="AC28" s="896" t="s">
        <v>2062</v>
      </c>
      <c r="AD28" s="558" t="s">
        <v>3412</v>
      </c>
      <c r="AE28" s="897">
        <v>1</v>
      </c>
      <c r="AF28" s="732"/>
      <c r="AG28" s="732">
        <v>1</v>
      </c>
      <c r="AH28" s="732">
        <v>1</v>
      </c>
      <c r="AI28" s="898" t="s">
        <v>2062</v>
      </c>
      <c r="AM28" s="899">
        <v>486.5</v>
      </c>
      <c r="AN28" s="895" t="e">
        <f t="shared" ca="1" si="0"/>
        <v>#NAME?</v>
      </c>
      <c r="AW28" s="897" t="s">
        <v>2116</v>
      </c>
      <c r="AY28" s="910"/>
    </row>
    <row r="29" spans="1:51">
      <c r="A29" s="558" t="s">
        <v>3273</v>
      </c>
      <c r="C29" s="558" t="s">
        <v>3426</v>
      </c>
      <c r="D29" s="732" t="s">
        <v>2117</v>
      </c>
      <c r="E29" s="733" t="s">
        <v>2113</v>
      </c>
      <c r="F29" s="893">
        <v>41026</v>
      </c>
      <c r="G29" s="732">
        <v>1</v>
      </c>
      <c r="H29" s="732"/>
      <c r="I29" s="732"/>
      <c r="J29" s="732">
        <v>1</v>
      </c>
      <c r="K29" s="732"/>
      <c r="L29" s="732">
        <v>157</v>
      </c>
      <c r="M29" s="732">
        <v>71</v>
      </c>
      <c r="N29" s="732">
        <v>190</v>
      </c>
      <c r="O29" s="888">
        <v>424</v>
      </c>
      <c r="P29" s="732"/>
      <c r="Q29" s="732">
        <v>1</v>
      </c>
      <c r="R29" s="732"/>
      <c r="S29" s="732">
        <v>1</v>
      </c>
      <c r="T29" s="732"/>
      <c r="U29" s="732">
        <v>1</v>
      </c>
      <c r="V29" s="732"/>
      <c r="W29" s="732"/>
      <c r="X29" s="732">
        <v>1</v>
      </c>
      <c r="Y29" s="896">
        <v>1</v>
      </c>
      <c r="Z29" s="896"/>
      <c r="AA29" s="896">
        <v>1</v>
      </c>
      <c r="AB29" s="896">
        <v>1</v>
      </c>
      <c r="AC29" s="896" t="s">
        <v>2062</v>
      </c>
      <c r="AD29" s="558" t="s">
        <v>3412</v>
      </c>
      <c r="AE29" s="897">
        <v>1</v>
      </c>
      <c r="AF29" s="732"/>
      <c r="AG29" s="732">
        <v>1</v>
      </c>
      <c r="AH29" s="732">
        <v>1</v>
      </c>
      <c r="AI29" s="898" t="s">
        <v>2062</v>
      </c>
      <c r="AM29" s="900">
        <v>2250</v>
      </c>
      <c r="AN29" s="895" t="e">
        <f t="shared" ca="1" si="0"/>
        <v>#NAME?</v>
      </c>
      <c r="AW29" s="897" t="s">
        <v>2118</v>
      </c>
      <c r="AY29" s="910"/>
    </row>
    <row r="30" spans="1:51">
      <c r="A30" s="558" t="s">
        <v>3273</v>
      </c>
      <c r="C30" s="558" t="s">
        <v>3426</v>
      </c>
      <c r="D30" s="732" t="s">
        <v>2119</v>
      </c>
      <c r="E30" s="733" t="s">
        <v>2113</v>
      </c>
      <c r="F30" s="893">
        <v>41026</v>
      </c>
      <c r="G30" s="732">
        <v>1</v>
      </c>
      <c r="H30" s="732"/>
      <c r="I30" s="732"/>
      <c r="J30" s="732"/>
      <c r="K30" s="732">
        <v>1</v>
      </c>
      <c r="L30" s="732">
        <v>175</v>
      </c>
      <c r="M30" s="732">
        <v>72</v>
      </c>
      <c r="N30" s="732">
        <v>208</v>
      </c>
      <c r="O30" s="888">
        <v>591</v>
      </c>
      <c r="P30" s="732"/>
      <c r="Q30" s="732">
        <v>1</v>
      </c>
      <c r="R30" s="732"/>
      <c r="S30" s="732">
        <v>1</v>
      </c>
      <c r="T30" s="732"/>
      <c r="U30" s="732">
        <v>1</v>
      </c>
      <c r="V30" s="732"/>
      <c r="W30" s="732"/>
      <c r="X30" s="732">
        <v>1</v>
      </c>
      <c r="Y30" s="896">
        <v>1</v>
      </c>
      <c r="Z30" s="896"/>
      <c r="AA30" s="896">
        <v>1</v>
      </c>
      <c r="AB30" s="896">
        <v>1</v>
      </c>
      <c r="AC30" s="896" t="s">
        <v>2062</v>
      </c>
      <c r="AD30" s="558" t="s">
        <v>3412</v>
      </c>
      <c r="AE30" s="897">
        <v>1</v>
      </c>
      <c r="AF30" s="732"/>
      <c r="AG30" s="732">
        <v>1</v>
      </c>
      <c r="AH30" s="732">
        <v>1</v>
      </c>
      <c r="AI30" s="898" t="s">
        <v>2062</v>
      </c>
      <c r="AM30" s="894">
        <v>23027.5</v>
      </c>
      <c r="AN30" s="895" t="e">
        <f t="shared" ca="1" si="0"/>
        <v>#NAME?</v>
      </c>
      <c r="AW30" s="897" t="s">
        <v>2120</v>
      </c>
      <c r="AY30" s="910"/>
    </row>
    <row r="31" spans="1:51">
      <c r="A31" s="558" t="s">
        <v>3273</v>
      </c>
      <c r="C31" s="558" t="s">
        <v>3426</v>
      </c>
      <c r="D31" s="732" t="s">
        <v>2121</v>
      </c>
      <c r="E31" s="733" t="s">
        <v>2113</v>
      </c>
      <c r="F31" s="893">
        <v>41026</v>
      </c>
      <c r="G31" s="732">
        <v>1</v>
      </c>
      <c r="H31" s="732"/>
      <c r="I31" s="732"/>
      <c r="J31" s="732"/>
      <c r="K31" s="732">
        <v>1</v>
      </c>
      <c r="L31" s="732">
        <v>173</v>
      </c>
      <c r="M31" s="732">
        <v>72</v>
      </c>
      <c r="N31" s="732">
        <v>220</v>
      </c>
      <c r="O31" s="888">
        <v>647</v>
      </c>
      <c r="P31" s="732"/>
      <c r="Q31" s="732">
        <v>1</v>
      </c>
      <c r="R31" s="732"/>
      <c r="S31" s="732">
        <v>1</v>
      </c>
      <c r="T31" s="732"/>
      <c r="U31" s="732">
        <v>1</v>
      </c>
      <c r="V31" s="732"/>
      <c r="W31" s="732"/>
      <c r="X31" s="732">
        <v>1</v>
      </c>
      <c r="Y31" s="896">
        <v>1</v>
      </c>
      <c r="Z31" s="896"/>
      <c r="AA31" s="896">
        <v>1</v>
      </c>
      <c r="AB31" s="896">
        <v>1</v>
      </c>
      <c r="AC31" s="896" t="s">
        <v>2062</v>
      </c>
      <c r="AD31" s="558" t="s">
        <v>3412</v>
      </c>
      <c r="AE31" s="897">
        <v>1</v>
      </c>
      <c r="AF31" s="732"/>
      <c r="AG31" s="732">
        <v>1</v>
      </c>
      <c r="AH31" s="732">
        <v>1</v>
      </c>
      <c r="AI31" s="898" t="s">
        <v>2062</v>
      </c>
      <c r="AM31" s="894">
        <v>25570</v>
      </c>
      <c r="AN31" s="895" t="e">
        <f t="shared" ca="1" si="0"/>
        <v>#NAME?</v>
      </c>
      <c r="AW31" s="897" t="s">
        <v>2122</v>
      </c>
      <c r="AY31" s="910"/>
    </row>
    <row r="32" spans="1:51">
      <c r="A32" s="558" t="s">
        <v>3273</v>
      </c>
      <c r="C32" s="558" t="s">
        <v>3426</v>
      </c>
      <c r="D32" s="732" t="s">
        <v>2123</v>
      </c>
      <c r="E32" s="733" t="s">
        <v>2113</v>
      </c>
      <c r="F32" s="893">
        <v>41026</v>
      </c>
      <c r="G32" s="732"/>
      <c r="H32" s="732">
        <v>1</v>
      </c>
      <c r="I32" s="732"/>
      <c r="J32" s="732"/>
      <c r="K32" s="732">
        <v>1</v>
      </c>
      <c r="L32" s="732">
        <v>180</v>
      </c>
      <c r="M32" s="732">
        <v>74</v>
      </c>
      <c r="N32" s="732">
        <v>216</v>
      </c>
      <c r="O32" s="888">
        <v>553</v>
      </c>
      <c r="P32" s="732"/>
      <c r="Q32" s="732">
        <v>1</v>
      </c>
      <c r="R32" s="732">
        <v>1</v>
      </c>
      <c r="S32" s="732"/>
      <c r="T32" s="732">
        <v>1</v>
      </c>
      <c r="U32" s="732"/>
      <c r="V32" s="732">
        <v>1</v>
      </c>
      <c r="W32" s="732"/>
      <c r="X32" s="732"/>
      <c r="Y32" s="896">
        <v>1</v>
      </c>
      <c r="Z32" s="896"/>
      <c r="AA32" s="896">
        <v>1</v>
      </c>
      <c r="AB32" s="896">
        <v>1</v>
      </c>
      <c r="AC32" s="896" t="s">
        <v>2062</v>
      </c>
      <c r="AD32" s="558" t="s">
        <v>3412</v>
      </c>
      <c r="AE32" s="897">
        <v>1</v>
      </c>
      <c r="AF32" s="732"/>
      <c r="AG32" s="732">
        <v>1</v>
      </c>
      <c r="AH32" s="732">
        <v>1</v>
      </c>
      <c r="AI32" s="898" t="s">
        <v>2062</v>
      </c>
      <c r="AM32" s="899">
        <v>312.5</v>
      </c>
      <c r="AN32" s="895" t="e">
        <f t="shared" ca="1" si="0"/>
        <v>#NAME?</v>
      </c>
      <c r="AW32" s="897" t="s">
        <v>2124</v>
      </c>
      <c r="AY32" s="910"/>
    </row>
    <row r="33" spans="1:51">
      <c r="A33" s="558" t="s">
        <v>3273</v>
      </c>
      <c r="C33" s="558" t="s">
        <v>3426</v>
      </c>
      <c r="D33" s="732" t="s">
        <v>2125</v>
      </c>
      <c r="E33" s="733" t="s">
        <v>2113</v>
      </c>
      <c r="F33" s="893">
        <v>41026</v>
      </c>
      <c r="G33" s="732">
        <v>1</v>
      </c>
      <c r="H33" s="732"/>
      <c r="I33" s="732">
        <v>1</v>
      </c>
      <c r="J33" s="732"/>
      <c r="K33" s="732"/>
      <c r="L33" s="732">
        <v>105</v>
      </c>
      <c r="M33" s="732">
        <v>48</v>
      </c>
      <c r="N33" s="732">
        <v>112</v>
      </c>
      <c r="O33" s="888">
        <v>122</v>
      </c>
      <c r="P33" s="732"/>
      <c r="Q33" s="732">
        <v>1</v>
      </c>
      <c r="R33" s="732"/>
      <c r="S33" s="732">
        <v>1</v>
      </c>
      <c r="T33" s="732"/>
      <c r="U33" s="732">
        <v>1</v>
      </c>
      <c r="V33" s="732"/>
      <c r="W33" s="732">
        <v>1</v>
      </c>
      <c r="X33" s="732"/>
      <c r="Y33" s="896">
        <v>1</v>
      </c>
      <c r="Z33" s="896">
        <v>1</v>
      </c>
      <c r="AA33" s="896"/>
      <c r="AB33" s="896">
        <v>1</v>
      </c>
      <c r="AC33" s="896" t="s">
        <v>2062</v>
      </c>
      <c r="AD33" s="558" t="s">
        <v>3412</v>
      </c>
      <c r="AE33" s="897">
        <v>1</v>
      </c>
      <c r="AF33" s="732">
        <v>1</v>
      </c>
      <c r="AG33" s="732"/>
      <c r="AH33" s="732">
        <v>1</v>
      </c>
      <c r="AI33" s="898" t="s">
        <v>2062</v>
      </c>
      <c r="AM33" s="899">
        <v>294.5</v>
      </c>
      <c r="AN33" s="895" t="e">
        <f t="shared" ca="1" si="0"/>
        <v>#NAME?</v>
      </c>
      <c r="AW33" s="897" t="s">
        <v>2126</v>
      </c>
      <c r="AY33" s="910"/>
    </row>
    <row r="34" spans="1:51">
      <c r="A34" s="558" t="s">
        <v>3273</v>
      </c>
      <c r="C34" s="558" t="s">
        <v>3426</v>
      </c>
      <c r="D34" s="732" t="s">
        <v>2127</v>
      </c>
      <c r="E34" s="733" t="s">
        <v>2113</v>
      </c>
      <c r="F34" s="893">
        <v>41026</v>
      </c>
      <c r="G34" s="732">
        <v>1</v>
      </c>
      <c r="H34" s="732"/>
      <c r="I34" s="732"/>
      <c r="J34" s="732"/>
      <c r="K34" s="732">
        <v>1</v>
      </c>
      <c r="L34" s="732">
        <v>172</v>
      </c>
      <c r="M34" s="732">
        <v>71</v>
      </c>
      <c r="N34" s="732">
        <v>215</v>
      </c>
      <c r="O34" s="888">
        <v>618</v>
      </c>
      <c r="P34" s="732"/>
      <c r="Q34" s="732">
        <v>1</v>
      </c>
      <c r="R34" s="732"/>
      <c r="S34" s="732">
        <v>1</v>
      </c>
      <c r="T34" s="732"/>
      <c r="U34" s="732">
        <v>1</v>
      </c>
      <c r="V34" s="732"/>
      <c r="W34" s="732"/>
      <c r="X34" s="732">
        <v>1</v>
      </c>
      <c r="Y34" s="896">
        <v>1</v>
      </c>
      <c r="Z34" s="896"/>
      <c r="AA34" s="896">
        <v>1</v>
      </c>
      <c r="AB34" s="896">
        <v>1</v>
      </c>
      <c r="AC34" s="896" t="s">
        <v>2062</v>
      </c>
      <c r="AD34" s="558" t="s">
        <v>3412</v>
      </c>
      <c r="AE34" s="897">
        <v>1</v>
      </c>
      <c r="AF34" s="732"/>
      <c r="AG34" s="732">
        <v>1</v>
      </c>
      <c r="AH34" s="732">
        <v>1</v>
      </c>
      <c r="AI34" s="898" t="s">
        <v>2062</v>
      </c>
      <c r="AM34" s="899">
        <v>312</v>
      </c>
      <c r="AN34" s="895" t="e">
        <f t="shared" ca="1" si="0"/>
        <v>#NAME?</v>
      </c>
      <c r="AW34" s="897" t="s">
        <v>2128</v>
      </c>
      <c r="AY34" s="912"/>
    </row>
    <row r="35" spans="1:51">
      <c r="A35" s="558" t="s">
        <v>3273</v>
      </c>
      <c r="C35" s="558" t="s">
        <v>3426</v>
      </c>
      <c r="D35" s="732" t="s">
        <v>2129</v>
      </c>
      <c r="E35" s="733" t="s">
        <v>2113</v>
      </c>
      <c r="F35" s="893">
        <v>41026</v>
      </c>
      <c r="G35" s="732">
        <v>1</v>
      </c>
      <c r="H35" s="732"/>
      <c r="I35" s="732"/>
      <c r="J35" s="732"/>
      <c r="K35" s="732">
        <v>1</v>
      </c>
      <c r="L35" s="732">
        <v>168</v>
      </c>
      <c r="M35" s="732">
        <v>72</v>
      </c>
      <c r="N35" s="732">
        <v>205</v>
      </c>
      <c r="O35" s="888">
        <v>627</v>
      </c>
      <c r="P35" s="732"/>
      <c r="Q35" s="732">
        <v>1</v>
      </c>
      <c r="R35" s="732"/>
      <c r="S35" s="732">
        <v>1</v>
      </c>
      <c r="T35" s="732"/>
      <c r="U35" s="732">
        <v>1</v>
      </c>
      <c r="V35" s="732"/>
      <c r="W35" s="732"/>
      <c r="X35" s="732">
        <v>1</v>
      </c>
      <c r="Y35" s="896">
        <v>1</v>
      </c>
      <c r="Z35" s="896"/>
      <c r="AA35" s="896">
        <v>1</v>
      </c>
      <c r="AB35" s="896">
        <v>1</v>
      </c>
      <c r="AC35" s="896" t="s">
        <v>2062</v>
      </c>
      <c r="AD35" s="558" t="s">
        <v>3412</v>
      </c>
      <c r="AE35" s="897">
        <v>1</v>
      </c>
      <c r="AF35" s="732"/>
      <c r="AG35" s="732">
        <v>1</v>
      </c>
      <c r="AH35" s="732">
        <v>1</v>
      </c>
      <c r="AI35" s="898" t="s">
        <v>2062</v>
      </c>
      <c r="AM35" s="899">
        <v>215</v>
      </c>
      <c r="AN35" s="895" t="e">
        <f t="shared" ca="1" si="0"/>
        <v>#NAME?</v>
      </c>
      <c r="AW35" s="897" t="s">
        <v>2130</v>
      </c>
      <c r="AY35" s="912"/>
    </row>
    <row r="36" spans="1:51">
      <c r="A36" s="558" t="s">
        <v>3273</v>
      </c>
      <c r="C36" s="558" t="s">
        <v>3426</v>
      </c>
      <c r="D36" s="732" t="s">
        <v>2131</v>
      </c>
      <c r="E36" s="733" t="s">
        <v>2113</v>
      </c>
      <c r="F36" s="893">
        <v>41026</v>
      </c>
      <c r="G36" s="732">
        <v>1</v>
      </c>
      <c r="H36" s="732"/>
      <c r="I36" s="732"/>
      <c r="J36" s="732"/>
      <c r="K36" s="732">
        <v>1</v>
      </c>
      <c r="L36" s="732">
        <v>163</v>
      </c>
      <c r="M36" s="732">
        <v>75</v>
      </c>
      <c r="N36" s="732">
        <v>216</v>
      </c>
      <c r="O36" s="888">
        <v>775</v>
      </c>
      <c r="P36" s="732"/>
      <c r="Q36" s="732">
        <v>1</v>
      </c>
      <c r="R36" s="732"/>
      <c r="S36" s="732">
        <v>1</v>
      </c>
      <c r="T36" s="732"/>
      <c r="U36" s="732">
        <v>1</v>
      </c>
      <c r="V36" s="732"/>
      <c r="W36" s="732"/>
      <c r="X36" s="732">
        <v>1</v>
      </c>
      <c r="Y36" s="896">
        <v>1</v>
      </c>
      <c r="Z36" s="896">
        <v>1</v>
      </c>
      <c r="AA36" s="896"/>
      <c r="AB36" s="896">
        <v>1</v>
      </c>
      <c r="AC36" s="896" t="s">
        <v>2062</v>
      </c>
      <c r="AD36" s="558" t="s">
        <v>3412</v>
      </c>
      <c r="AE36" s="897">
        <v>1</v>
      </c>
      <c r="AF36" s="732">
        <v>1</v>
      </c>
      <c r="AG36" s="732"/>
      <c r="AH36" s="732">
        <v>1</v>
      </c>
      <c r="AI36" s="898" t="s">
        <v>2062</v>
      </c>
      <c r="AM36" s="894">
        <v>19829.5</v>
      </c>
      <c r="AN36" s="895" t="e">
        <f t="shared" ca="1" si="0"/>
        <v>#NAME?</v>
      </c>
      <c r="AW36" s="897" t="s">
        <v>2132</v>
      </c>
      <c r="AY36" s="912"/>
    </row>
    <row r="37" spans="1:51">
      <c r="A37" s="558" t="s">
        <v>3273</v>
      </c>
      <c r="C37" s="558" t="s">
        <v>3426</v>
      </c>
      <c r="D37" s="732" t="s">
        <v>2133</v>
      </c>
      <c r="E37" s="733" t="s">
        <v>2113</v>
      </c>
      <c r="F37" s="893">
        <v>41026</v>
      </c>
      <c r="G37" s="732">
        <v>1</v>
      </c>
      <c r="H37" s="732"/>
      <c r="I37" s="732"/>
      <c r="J37" s="732"/>
      <c r="K37" s="732">
        <v>1</v>
      </c>
      <c r="L37" s="732">
        <v>172</v>
      </c>
      <c r="M37" s="732">
        <v>71</v>
      </c>
      <c r="N37" s="732">
        <v>220</v>
      </c>
      <c r="O37" s="888">
        <v>636</v>
      </c>
      <c r="P37" s="732"/>
      <c r="Q37" s="732">
        <v>1</v>
      </c>
      <c r="R37" s="732"/>
      <c r="S37" s="732">
        <v>1</v>
      </c>
      <c r="T37" s="732"/>
      <c r="U37" s="732">
        <v>1</v>
      </c>
      <c r="V37" s="732"/>
      <c r="W37" s="732"/>
      <c r="X37" s="732">
        <v>1</v>
      </c>
      <c r="Y37" s="896">
        <v>1</v>
      </c>
      <c r="Z37" s="896"/>
      <c r="AA37" s="896">
        <v>1</v>
      </c>
      <c r="AB37" s="896">
        <v>1</v>
      </c>
      <c r="AC37" s="896" t="s">
        <v>2062</v>
      </c>
      <c r="AD37" s="558" t="s">
        <v>3412</v>
      </c>
      <c r="AE37" s="897">
        <v>1</v>
      </c>
      <c r="AF37" s="732"/>
      <c r="AG37" s="732">
        <v>1</v>
      </c>
      <c r="AH37" s="732">
        <v>1</v>
      </c>
      <c r="AI37" s="898" t="s">
        <v>2062</v>
      </c>
      <c r="AM37" s="900">
        <v>5722</v>
      </c>
      <c r="AN37" s="895" t="e">
        <f t="shared" ca="1" si="0"/>
        <v>#NAME?</v>
      </c>
      <c r="AW37" s="897" t="s">
        <v>2134</v>
      </c>
      <c r="AY37" s="912"/>
    </row>
    <row r="38" spans="1:51">
      <c r="A38" s="558" t="s">
        <v>3273</v>
      </c>
      <c r="C38" s="558" t="s">
        <v>3426</v>
      </c>
      <c r="D38" s="732" t="s">
        <v>2135</v>
      </c>
      <c r="E38" s="733" t="s">
        <v>2113</v>
      </c>
      <c r="F38" s="893">
        <v>41026</v>
      </c>
      <c r="G38" s="732"/>
      <c r="H38" s="732">
        <v>1</v>
      </c>
      <c r="I38" s="732"/>
      <c r="J38" s="732">
        <v>1</v>
      </c>
      <c r="K38" s="732"/>
      <c r="L38" s="732">
        <v>148</v>
      </c>
      <c r="M38" s="732">
        <v>70</v>
      </c>
      <c r="N38" s="732">
        <v>195</v>
      </c>
      <c r="O38" s="888">
        <v>352</v>
      </c>
      <c r="P38" s="732"/>
      <c r="Q38" s="732">
        <v>1</v>
      </c>
      <c r="R38" s="732"/>
      <c r="S38" s="732">
        <v>1</v>
      </c>
      <c r="T38" s="732"/>
      <c r="U38" s="732">
        <v>1</v>
      </c>
      <c r="V38" s="732"/>
      <c r="W38" s="732">
        <v>1</v>
      </c>
      <c r="X38" s="732"/>
      <c r="Y38" s="896">
        <v>1</v>
      </c>
      <c r="Z38" s="896"/>
      <c r="AA38" s="896">
        <v>1</v>
      </c>
      <c r="AB38" s="896">
        <v>1</v>
      </c>
      <c r="AC38" s="896" t="s">
        <v>2062</v>
      </c>
      <c r="AD38" s="558" t="s">
        <v>3412</v>
      </c>
      <c r="AE38" s="897">
        <v>1</v>
      </c>
      <c r="AF38" s="732"/>
      <c r="AG38" s="732">
        <v>1</v>
      </c>
      <c r="AH38" s="732">
        <v>1</v>
      </c>
      <c r="AI38" s="898" t="s">
        <v>2062</v>
      </c>
      <c r="AM38" s="899">
        <v>306.5</v>
      </c>
      <c r="AN38" s="895" t="e">
        <f t="shared" ca="1" si="0"/>
        <v>#NAME?</v>
      </c>
      <c r="AW38" s="897" t="s">
        <v>2136</v>
      </c>
      <c r="AY38" s="912"/>
    </row>
    <row r="39" spans="1:51">
      <c r="A39" s="558" t="s">
        <v>3273</v>
      </c>
      <c r="C39" s="558" t="s">
        <v>3426</v>
      </c>
      <c r="D39" s="732" t="s">
        <v>2137</v>
      </c>
      <c r="E39" s="733" t="s">
        <v>2113</v>
      </c>
      <c r="F39" s="893">
        <v>41026</v>
      </c>
      <c r="G39" s="732">
        <v>1</v>
      </c>
      <c r="H39" s="732"/>
      <c r="I39" s="732"/>
      <c r="J39" s="732"/>
      <c r="K39" s="732">
        <v>1</v>
      </c>
      <c r="L39" s="732">
        <v>174</v>
      </c>
      <c r="M39" s="732">
        <v>71</v>
      </c>
      <c r="N39" s="732">
        <v>216</v>
      </c>
      <c r="O39" s="888">
        <v>731</v>
      </c>
      <c r="P39" s="732"/>
      <c r="Q39" s="732">
        <v>1</v>
      </c>
      <c r="R39" s="732"/>
      <c r="S39" s="732">
        <v>1</v>
      </c>
      <c r="T39" s="732"/>
      <c r="U39" s="732">
        <v>1</v>
      </c>
      <c r="V39" s="732"/>
      <c r="W39" s="732"/>
      <c r="X39" s="732">
        <v>1</v>
      </c>
      <c r="Y39" s="896">
        <v>1</v>
      </c>
      <c r="Z39" s="896"/>
      <c r="AA39" s="896">
        <v>1</v>
      </c>
      <c r="AB39" s="896">
        <v>1</v>
      </c>
      <c r="AC39" s="896" t="s">
        <v>2062</v>
      </c>
      <c r="AD39" s="558" t="s">
        <v>3412</v>
      </c>
      <c r="AE39" s="897">
        <v>1</v>
      </c>
      <c r="AF39" s="732"/>
      <c r="AG39" s="732">
        <v>1</v>
      </c>
      <c r="AH39" s="732">
        <v>1</v>
      </c>
      <c r="AI39" s="898" t="s">
        <v>2062</v>
      </c>
      <c r="AM39" s="899">
        <v>170</v>
      </c>
      <c r="AN39" s="895" t="e">
        <f t="shared" ca="1" si="0"/>
        <v>#NAME?</v>
      </c>
      <c r="AW39" s="897" t="s">
        <v>2138</v>
      </c>
      <c r="AY39" s="912"/>
    </row>
    <row r="40" spans="1:51">
      <c r="A40" s="558" t="s">
        <v>3273</v>
      </c>
      <c r="C40" s="558" t="s">
        <v>3426</v>
      </c>
      <c r="D40" s="732" t="s">
        <v>2139</v>
      </c>
      <c r="E40" s="733" t="s">
        <v>2113</v>
      </c>
      <c r="F40" s="893">
        <v>41026</v>
      </c>
      <c r="G40" s="732">
        <v>1</v>
      </c>
      <c r="H40" s="732"/>
      <c r="I40" s="732"/>
      <c r="J40" s="732">
        <v>1</v>
      </c>
      <c r="K40" s="732"/>
      <c r="L40" s="732">
        <v>175</v>
      </c>
      <c r="M40" s="732">
        <v>71</v>
      </c>
      <c r="N40" s="732">
        <v>223</v>
      </c>
      <c r="O40" s="888">
        <v>802</v>
      </c>
      <c r="P40" s="732"/>
      <c r="Q40" s="732">
        <v>1</v>
      </c>
      <c r="R40" s="732"/>
      <c r="S40" s="732">
        <v>1</v>
      </c>
      <c r="T40" s="732"/>
      <c r="U40" s="732">
        <v>1</v>
      </c>
      <c r="V40" s="732"/>
      <c r="W40" s="732"/>
      <c r="X40" s="732">
        <v>1</v>
      </c>
      <c r="Y40" s="896">
        <v>1</v>
      </c>
      <c r="Z40" s="896"/>
      <c r="AA40" s="896">
        <v>1</v>
      </c>
      <c r="AB40" s="896">
        <v>1</v>
      </c>
      <c r="AC40" s="896" t="s">
        <v>2062</v>
      </c>
      <c r="AD40" s="558" t="s">
        <v>3412</v>
      </c>
      <c r="AE40" s="897">
        <v>1</v>
      </c>
      <c r="AF40" s="732"/>
      <c r="AG40" s="732">
        <v>1</v>
      </c>
      <c r="AH40" s="732">
        <v>1</v>
      </c>
      <c r="AI40" s="898" t="s">
        <v>2062</v>
      </c>
      <c r="AM40" s="900">
        <v>3459</v>
      </c>
      <c r="AN40" s="895" t="e">
        <f t="shared" ca="1" si="0"/>
        <v>#NAME?</v>
      </c>
      <c r="AW40" s="897" t="s">
        <v>2140</v>
      </c>
      <c r="AY40" s="912"/>
    </row>
    <row r="41" spans="1:51">
      <c r="A41" s="558" t="s">
        <v>3273</v>
      </c>
      <c r="C41" s="558" t="s">
        <v>3426</v>
      </c>
      <c r="D41" s="732" t="s">
        <v>2141</v>
      </c>
      <c r="E41" s="733" t="s">
        <v>2113</v>
      </c>
      <c r="F41" s="893">
        <v>41026</v>
      </c>
      <c r="G41" s="732"/>
      <c r="H41" s="732">
        <v>1</v>
      </c>
      <c r="I41" s="732"/>
      <c r="J41" s="732"/>
      <c r="K41" s="732">
        <v>1</v>
      </c>
      <c r="L41" s="732">
        <v>164</v>
      </c>
      <c r="M41" s="732">
        <v>72</v>
      </c>
      <c r="N41" s="732">
        <v>212</v>
      </c>
      <c r="O41" s="888">
        <v>550</v>
      </c>
      <c r="P41" s="732"/>
      <c r="Q41" s="732">
        <v>1</v>
      </c>
      <c r="R41" s="732">
        <v>1</v>
      </c>
      <c r="S41" s="732"/>
      <c r="T41" s="732">
        <v>1</v>
      </c>
      <c r="U41" s="732"/>
      <c r="V41" s="732">
        <v>1</v>
      </c>
      <c r="W41" s="732"/>
      <c r="X41" s="732"/>
      <c r="Y41" s="896">
        <v>1</v>
      </c>
      <c r="Z41" s="896">
        <v>1</v>
      </c>
      <c r="AA41" s="896"/>
      <c r="AB41" s="896">
        <v>1</v>
      </c>
      <c r="AC41" s="896" t="s">
        <v>2062</v>
      </c>
      <c r="AD41" s="558" t="s">
        <v>3412</v>
      </c>
      <c r="AE41" s="897">
        <v>1</v>
      </c>
      <c r="AF41" s="732">
        <v>1</v>
      </c>
      <c r="AG41" s="732"/>
      <c r="AH41" s="732">
        <v>1</v>
      </c>
      <c r="AI41" s="898" t="s">
        <v>2062</v>
      </c>
      <c r="AM41" s="899">
        <v>143</v>
      </c>
      <c r="AN41" s="895" t="e">
        <f t="shared" ca="1" si="0"/>
        <v>#NAME?</v>
      </c>
      <c r="AW41" s="897" t="s">
        <v>2142</v>
      </c>
      <c r="AY41" s="911" t="s">
        <v>339</v>
      </c>
    </row>
    <row r="42" spans="1:51">
      <c r="A42" s="558" t="s">
        <v>3273</v>
      </c>
      <c r="C42" s="558" t="s">
        <v>3426</v>
      </c>
      <c r="D42" s="732" t="s">
        <v>2143</v>
      </c>
      <c r="E42" s="733" t="s">
        <v>2113</v>
      </c>
      <c r="F42" s="893">
        <v>41026</v>
      </c>
      <c r="G42" s="732">
        <v>1</v>
      </c>
      <c r="H42" s="732"/>
      <c r="I42" s="732">
        <v>1</v>
      </c>
      <c r="J42" s="732"/>
      <c r="K42" s="732"/>
      <c r="L42" s="732">
        <v>111</v>
      </c>
      <c r="M42" s="732">
        <v>56</v>
      </c>
      <c r="N42" s="732">
        <v>118</v>
      </c>
      <c r="O42" s="888">
        <v>160</v>
      </c>
      <c r="P42" s="732"/>
      <c r="Q42" s="732">
        <v>1</v>
      </c>
      <c r="R42" s="732"/>
      <c r="S42" s="732">
        <v>1</v>
      </c>
      <c r="T42" s="732"/>
      <c r="U42" s="732">
        <v>1</v>
      </c>
      <c r="V42" s="732"/>
      <c r="W42" s="732"/>
      <c r="X42" s="732">
        <v>1</v>
      </c>
      <c r="Y42" s="896">
        <v>1</v>
      </c>
      <c r="Z42" s="896">
        <v>1</v>
      </c>
      <c r="AA42" s="896"/>
      <c r="AB42" s="896">
        <v>1</v>
      </c>
      <c r="AC42" s="896" t="s">
        <v>2062</v>
      </c>
      <c r="AD42" s="558" t="s">
        <v>3412</v>
      </c>
      <c r="AE42" s="897">
        <v>1</v>
      </c>
      <c r="AF42" s="732">
        <v>1</v>
      </c>
      <c r="AG42" s="732"/>
      <c r="AH42" s="732">
        <v>1</v>
      </c>
      <c r="AI42" s="898" t="s">
        <v>2062</v>
      </c>
      <c r="AM42" s="899">
        <v>129.5</v>
      </c>
      <c r="AN42" s="895" t="e">
        <f t="shared" ca="1" si="0"/>
        <v>#NAME?</v>
      </c>
      <c r="AW42" s="897" t="s">
        <v>2144</v>
      </c>
      <c r="AY42" s="910"/>
    </row>
    <row r="43" spans="1:51">
      <c r="A43" s="558" t="s">
        <v>3273</v>
      </c>
      <c r="C43" s="558" t="s">
        <v>3426</v>
      </c>
      <c r="D43" s="732" t="s">
        <v>2145</v>
      </c>
      <c r="E43" s="733" t="s">
        <v>2113</v>
      </c>
      <c r="F43" s="893">
        <v>41026</v>
      </c>
      <c r="G43" s="732">
        <v>1</v>
      </c>
      <c r="H43" s="732"/>
      <c r="I43" s="732"/>
      <c r="J43" s="732"/>
      <c r="K43" s="732">
        <v>1</v>
      </c>
      <c r="L43" s="732">
        <v>172</v>
      </c>
      <c r="M43" s="732">
        <v>72</v>
      </c>
      <c r="N43" s="732">
        <v>222</v>
      </c>
      <c r="O43" s="888">
        <v>759</v>
      </c>
      <c r="P43" s="732"/>
      <c r="Q43" s="732">
        <v>1</v>
      </c>
      <c r="R43" s="732"/>
      <c r="S43" s="732">
        <v>1</v>
      </c>
      <c r="T43" s="732"/>
      <c r="U43" s="732">
        <v>1</v>
      </c>
      <c r="V43" s="732"/>
      <c r="W43" s="732"/>
      <c r="X43" s="732">
        <v>1</v>
      </c>
      <c r="Y43" s="896">
        <v>1</v>
      </c>
      <c r="Z43" s="896"/>
      <c r="AA43" s="896">
        <v>1</v>
      </c>
      <c r="AB43" s="896">
        <v>1</v>
      </c>
      <c r="AC43" s="896" t="s">
        <v>2062</v>
      </c>
      <c r="AD43" s="558" t="s">
        <v>3412</v>
      </c>
      <c r="AE43" s="897">
        <v>1</v>
      </c>
      <c r="AF43" s="732"/>
      <c r="AG43" s="732">
        <v>1</v>
      </c>
      <c r="AH43" s="732">
        <v>1</v>
      </c>
      <c r="AI43" s="898" t="s">
        <v>2062</v>
      </c>
      <c r="AM43" s="894">
        <v>26977</v>
      </c>
      <c r="AN43" s="895" t="e">
        <f t="shared" ca="1" si="0"/>
        <v>#NAME?</v>
      </c>
      <c r="AW43" s="897" t="s">
        <v>2146</v>
      </c>
      <c r="AY43" s="910"/>
    </row>
    <row r="44" spans="1:51">
      <c r="A44" s="558" t="s">
        <v>3273</v>
      </c>
      <c r="C44" s="558" t="s">
        <v>3426</v>
      </c>
      <c r="D44" s="732" t="s">
        <v>2147</v>
      </c>
      <c r="E44" s="733" t="s">
        <v>2148</v>
      </c>
      <c r="F44" s="893">
        <v>41027</v>
      </c>
      <c r="G44" s="732">
        <v>1</v>
      </c>
      <c r="H44" s="732"/>
      <c r="I44" s="732"/>
      <c r="J44" s="732"/>
      <c r="K44" s="732">
        <v>1</v>
      </c>
      <c r="L44" s="732">
        <v>175</v>
      </c>
      <c r="M44" s="732">
        <v>72</v>
      </c>
      <c r="N44" s="732">
        <v>220</v>
      </c>
      <c r="O44" s="888">
        <v>745</v>
      </c>
      <c r="P44" s="732"/>
      <c r="Q44" s="732">
        <v>1</v>
      </c>
      <c r="R44" s="732"/>
      <c r="S44" s="732">
        <v>1</v>
      </c>
      <c r="T44" s="732"/>
      <c r="U44" s="732">
        <v>1</v>
      </c>
      <c r="V44" s="732"/>
      <c r="W44" s="732"/>
      <c r="X44" s="732">
        <v>1</v>
      </c>
      <c r="Y44" s="896">
        <v>1</v>
      </c>
      <c r="Z44" s="896"/>
      <c r="AA44" s="896">
        <v>1</v>
      </c>
      <c r="AB44" s="896">
        <v>1</v>
      </c>
      <c r="AC44" s="896" t="s">
        <v>2062</v>
      </c>
      <c r="AD44" s="558" t="s">
        <v>3412</v>
      </c>
      <c r="AE44" s="897">
        <v>1</v>
      </c>
      <c r="AF44" s="732"/>
      <c r="AG44" s="732">
        <v>1</v>
      </c>
      <c r="AH44" s="732">
        <v>1</v>
      </c>
      <c r="AI44" s="898" t="s">
        <v>2062</v>
      </c>
      <c r="AM44" s="899">
        <v>2221</v>
      </c>
      <c r="AN44" s="895" t="e">
        <f t="shared" ca="1" si="0"/>
        <v>#NAME?</v>
      </c>
      <c r="AW44" s="897" t="s">
        <v>2149</v>
      </c>
      <c r="AY44" s="910"/>
    </row>
    <row r="45" spans="1:51">
      <c r="A45" s="558" t="s">
        <v>3273</v>
      </c>
      <c r="C45" s="558" t="s">
        <v>3426</v>
      </c>
      <c r="D45" s="732" t="s">
        <v>2150</v>
      </c>
      <c r="E45" s="733" t="s">
        <v>2148</v>
      </c>
      <c r="F45" s="893">
        <v>41027</v>
      </c>
      <c r="G45" s="732">
        <v>1</v>
      </c>
      <c r="H45" s="732"/>
      <c r="I45" s="732"/>
      <c r="J45" s="732"/>
      <c r="K45" s="732">
        <v>1</v>
      </c>
      <c r="L45" s="732">
        <v>175</v>
      </c>
      <c r="M45" s="732">
        <v>72</v>
      </c>
      <c r="N45" s="732">
        <v>217</v>
      </c>
      <c r="O45" s="888">
        <v>800</v>
      </c>
      <c r="P45" s="732"/>
      <c r="Q45" s="732">
        <v>1</v>
      </c>
      <c r="R45" s="732"/>
      <c r="S45" s="732">
        <v>1</v>
      </c>
      <c r="T45" s="732"/>
      <c r="U45" s="732">
        <v>1</v>
      </c>
      <c r="V45" s="732"/>
      <c r="W45" s="732"/>
      <c r="X45" s="732">
        <v>1</v>
      </c>
      <c r="Y45" s="896">
        <v>1</v>
      </c>
      <c r="Z45" s="896">
        <v>1</v>
      </c>
      <c r="AA45" s="896"/>
      <c r="AB45" s="896">
        <v>1</v>
      </c>
      <c r="AC45" s="896" t="s">
        <v>2062</v>
      </c>
      <c r="AD45" s="558" t="s">
        <v>3412</v>
      </c>
      <c r="AE45" s="897">
        <v>1</v>
      </c>
      <c r="AF45" s="732">
        <v>1</v>
      </c>
      <c r="AG45" s="732"/>
      <c r="AH45" s="732">
        <v>1</v>
      </c>
      <c r="AI45" s="898" t="s">
        <v>2062</v>
      </c>
      <c r="AM45" s="894">
        <v>12955</v>
      </c>
      <c r="AN45" s="895" t="e">
        <f t="shared" ca="1" si="0"/>
        <v>#NAME?</v>
      </c>
      <c r="AW45" s="897" t="s">
        <v>2151</v>
      </c>
      <c r="AY45" s="910"/>
    </row>
    <row r="46" spans="1:51">
      <c r="A46" s="558" t="s">
        <v>3273</v>
      </c>
      <c r="C46" s="558" t="s">
        <v>3426</v>
      </c>
      <c r="D46" s="732" t="s">
        <v>2152</v>
      </c>
      <c r="E46" s="733" t="s">
        <v>2148</v>
      </c>
      <c r="F46" s="893">
        <v>41027</v>
      </c>
      <c r="G46" s="732"/>
      <c r="H46" s="732">
        <v>1</v>
      </c>
      <c r="I46" s="732"/>
      <c r="J46" s="732">
        <v>1</v>
      </c>
      <c r="K46" s="904"/>
      <c r="L46" s="732">
        <v>162</v>
      </c>
      <c r="M46" s="732">
        <v>71</v>
      </c>
      <c r="N46" s="732">
        <v>198</v>
      </c>
      <c r="O46" s="888">
        <v>428</v>
      </c>
      <c r="P46" s="732"/>
      <c r="Q46" s="732">
        <v>1</v>
      </c>
      <c r="R46" s="732"/>
      <c r="S46" s="732">
        <v>1</v>
      </c>
      <c r="T46" s="732"/>
      <c r="U46" s="732">
        <v>1</v>
      </c>
      <c r="V46" s="732"/>
      <c r="W46" s="732">
        <v>1</v>
      </c>
      <c r="X46" s="732"/>
      <c r="Y46" s="896">
        <v>1</v>
      </c>
      <c r="Z46" s="896"/>
      <c r="AA46" s="896">
        <v>1</v>
      </c>
      <c r="AB46" s="896">
        <v>1</v>
      </c>
      <c r="AC46" s="896" t="s">
        <v>2062</v>
      </c>
      <c r="AD46" s="558" t="s">
        <v>3412</v>
      </c>
      <c r="AE46" s="897">
        <v>1</v>
      </c>
      <c r="AF46" s="732">
        <v>1</v>
      </c>
      <c r="AG46" s="732"/>
      <c r="AH46" s="732">
        <v>1</v>
      </c>
      <c r="AI46" s="898" t="s">
        <v>2062</v>
      </c>
      <c r="AM46" s="899">
        <v>180.5</v>
      </c>
      <c r="AN46" s="895" t="e">
        <f t="shared" ca="1" si="0"/>
        <v>#NAME?</v>
      </c>
      <c r="AW46" s="897" t="s">
        <v>2153</v>
      </c>
      <c r="AY46" s="910"/>
    </row>
    <row r="47" spans="1:51">
      <c r="A47" s="558" t="s">
        <v>3273</v>
      </c>
      <c r="C47" s="558" t="s">
        <v>3426</v>
      </c>
      <c r="D47" s="732" t="s">
        <v>2154</v>
      </c>
      <c r="E47" s="733" t="s">
        <v>2148</v>
      </c>
      <c r="F47" s="893">
        <v>41027</v>
      </c>
      <c r="G47" s="732">
        <v>1</v>
      </c>
      <c r="H47" s="732"/>
      <c r="I47" s="732"/>
      <c r="J47" s="732"/>
      <c r="K47" s="904">
        <v>1</v>
      </c>
      <c r="L47" s="732">
        <v>166</v>
      </c>
      <c r="M47" s="732">
        <v>70</v>
      </c>
      <c r="N47" s="732">
        <v>216</v>
      </c>
      <c r="O47" s="888">
        <v>525</v>
      </c>
      <c r="P47" s="732"/>
      <c r="Q47" s="732">
        <v>1</v>
      </c>
      <c r="R47" s="732"/>
      <c r="S47" s="732">
        <v>1</v>
      </c>
      <c r="T47" s="732"/>
      <c r="U47" s="732">
        <v>1</v>
      </c>
      <c r="V47" s="732"/>
      <c r="W47" s="732"/>
      <c r="X47" s="732">
        <v>1</v>
      </c>
      <c r="Y47" s="896">
        <v>1</v>
      </c>
      <c r="Z47" s="896">
        <v>1</v>
      </c>
      <c r="AA47" s="896"/>
      <c r="AB47" s="896">
        <v>1</v>
      </c>
      <c r="AC47" s="896" t="s">
        <v>2062</v>
      </c>
      <c r="AD47" s="558" t="s">
        <v>3412</v>
      </c>
      <c r="AE47" s="897">
        <v>1</v>
      </c>
      <c r="AF47" s="732">
        <v>1</v>
      </c>
      <c r="AG47" s="732"/>
      <c r="AH47" s="732">
        <v>1</v>
      </c>
      <c r="AI47" s="898" t="s">
        <v>2062</v>
      </c>
      <c r="AM47" s="899">
        <v>123.5</v>
      </c>
      <c r="AN47" s="895" t="e">
        <f t="shared" ca="1" si="0"/>
        <v>#NAME?</v>
      </c>
      <c r="AW47" s="897" t="s">
        <v>2155</v>
      </c>
      <c r="AY47" s="910"/>
    </row>
    <row r="48" spans="1:51">
      <c r="A48" s="558" t="s">
        <v>3273</v>
      </c>
      <c r="C48" s="558" t="s">
        <v>3426</v>
      </c>
      <c r="D48" s="732" t="s">
        <v>2156</v>
      </c>
      <c r="E48" s="733" t="s">
        <v>2148</v>
      </c>
      <c r="F48" s="893">
        <v>41027</v>
      </c>
      <c r="G48" s="732">
        <v>1</v>
      </c>
      <c r="H48" s="732"/>
      <c r="I48" s="732"/>
      <c r="J48" s="732"/>
      <c r="K48" s="904">
        <v>1</v>
      </c>
      <c r="L48" s="732">
        <v>168</v>
      </c>
      <c r="M48" s="732">
        <v>71</v>
      </c>
      <c r="N48" s="732">
        <v>215</v>
      </c>
      <c r="O48" s="888">
        <v>557</v>
      </c>
      <c r="P48" s="732"/>
      <c r="Q48" s="732">
        <v>1</v>
      </c>
      <c r="R48" s="732"/>
      <c r="S48" s="732">
        <v>1</v>
      </c>
      <c r="T48" s="732"/>
      <c r="U48" s="732">
        <v>1</v>
      </c>
      <c r="V48" s="732"/>
      <c r="W48" s="732">
        <v>1</v>
      </c>
      <c r="X48" s="732"/>
      <c r="Y48" s="896">
        <v>1</v>
      </c>
      <c r="Z48" s="896"/>
      <c r="AA48" s="896">
        <v>1</v>
      </c>
      <c r="AB48" s="896">
        <v>1</v>
      </c>
      <c r="AC48" s="896" t="s">
        <v>2062</v>
      </c>
      <c r="AD48" s="558" t="s">
        <v>3412</v>
      </c>
      <c r="AE48" s="897">
        <v>1</v>
      </c>
      <c r="AF48" s="732"/>
      <c r="AG48" s="732">
        <v>1</v>
      </c>
      <c r="AH48" s="732">
        <v>1</v>
      </c>
      <c r="AI48" s="898" t="s">
        <v>2062</v>
      </c>
      <c r="AM48" s="899">
        <v>196</v>
      </c>
      <c r="AN48" s="895" t="e">
        <f t="shared" ca="1" si="0"/>
        <v>#NAME?</v>
      </c>
      <c r="AW48" s="897" t="s">
        <v>2157</v>
      </c>
      <c r="AY48" s="910"/>
    </row>
    <row r="49" spans="1:51">
      <c r="A49" s="558" t="s">
        <v>3273</v>
      </c>
      <c r="C49" s="558" t="s">
        <v>3426</v>
      </c>
      <c r="D49" s="732" t="s">
        <v>2158</v>
      </c>
      <c r="E49" s="733" t="s">
        <v>2148</v>
      </c>
      <c r="F49" s="893">
        <v>41027</v>
      </c>
      <c r="G49" s="732">
        <v>1</v>
      </c>
      <c r="H49" s="732"/>
      <c r="I49" s="732"/>
      <c r="J49" s="732"/>
      <c r="K49" s="904">
        <v>1</v>
      </c>
      <c r="L49" s="732">
        <v>162</v>
      </c>
      <c r="M49" s="732">
        <v>67</v>
      </c>
      <c r="N49" s="732">
        <v>210</v>
      </c>
      <c r="O49" s="888">
        <v>501</v>
      </c>
      <c r="P49" s="732"/>
      <c r="Q49" s="732">
        <v>1</v>
      </c>
      <c r="R49" s="732"/>
      <c r="S49" s="732">
        <v>1</v>
      </c>
      <c r="T49" s="732"/>
      <c r="U49" s="732">
        <v>1</v>
      </c>
      <c r="V49" s="732"/>
      <c r="W49" s="732">
        <v>1</v>
      </c>
      <c r="X49" s="732"/>
      <c r="Y49" s="896">
        <v>1</v>
      </c>
      <c r="Z49" s="896">
        <v>1</v>
      </c>
      <c r="AA49" s="896"/>
      <c r="AB49" s="896">
        <v>1</v>
      </c>
      <c r="AC49" s="896" t="s">
        <v>2062</v>
      </c>
      <c r="AD49" s="558" t="s">
        <v>3412</v>
      </c>
      <c r="AE49" s="897">
        <v>1</v>
      </c>
      <c r="AF49" s="732">
        <v>1</v>
      </c>
      <c r="AG49" s="732"/>
      <c r="AH49" s="732">
        <v>1</v>
      </c>
      <c r="AI49" s="898" t="s">
        <v>2062</v>
      </c>
      <c r="AM49" s="899">
        <v>110</v>
      </c>
      <c r="AN49" s="895" t="e">
        <f t="shared" ca="1" si="0"/>
        <v>#NAME?</v>
      </c>
      <c r="AW49" s="897" t="s">
        <v>2159</v>
      </c>
      <c r="AY49" s="910"/>
    </row>
    <row r="50" spans="1:51">
      <c r="A50" s="558" t="s">
        <v>3273</v>
      </c>
      <c r="C50" s="558" t="s">
        <v>3426</v>
      </c>
      <c r="D50" s="732" t="s">
        <v>2160</v>
      </c>
      <c r="E50" s="733" t="s">
        <v>2148</v>
      </c>
      <c r="F50" s="893">
        <v>41027</v>
      </c>
      <c r="G50" s="732">
        <v>1</v>
      </c>
      <c r="H50" s="732"/>
      <c r="I50" s="732"/>
      <c r="J50" s="732"/>
      <c r="K50" s="904">
        <v>1</v>
      </c>
      <c r="L50" s="732">
        <v>166</v>
      </c>
      <c r="M50" s="732">
        <v>72</v>
      </c>
      <c r="N50" s="732">
        <v>214</v>
      </c>
      <c r="O50" s="888">
        <v>584</v>
      </c>
      <c r="P50" s="732"/>
      <c r="Q50" s="732">
        <v>1</v>
      </c>
      <c r="R50" s="732"/>
      <c r="S50" s="732">
        <v>1</v>
      </c>
      <c r="T50" s="732"/>
      <c r="U50" s="732">
        <v>1</v>
      </c>
      <c r="V50" s="732"/>
      <c r="W50" s="732">
        <v>1</v>
      </c>
      <c r="X50" s="732"/>
      <c r="Y50" s="896">
        <v>1</v>
      </c>
      <c r="Z50" s="896"/>
      <c r="AA50" s="896">
        <v>1</v>
      </c>
      <c r="AB50" s="896">
        <v>1</v>
      </c>
      <c r="AC50" s="896" t="s">
        <v>2062</v>
      </c>
      <c r="AD50" s="558" t="s">
        <v>3412</v>
      </c>
      <c r="AE50" s="897">
        <v>1</v>
      </c>
      <c r="AF50" s="732"/>
      <c r="AG50" s="732">
        <v>1</v>
      </c>
      <c r="AH50" s="732">
        <v>1</v>
      </c>
      <c r="AI50" s="898" t="s">
        <v>2062</v>
      </c>
      <c r="AM50" s="899">
        <v>159</v>
      </c>
      <c r="AN50" s="895" t="e">
        <f t="shared" ca="1" si="0"/>
        <v>#NAME?</v>
      </c>
      <c r="AW50" s="897" t="s">
        <v>2161</v>
      </c>
      <c r="AY50" s="910"/>
    </row>
    <row r="51" spans="1:51">
      <c r="A51" s="558" t="s">
        <v>3273</v>
      </c>
      <c r="C51" s="558" t="s">
        <v>3426</v>
      </c>
      <c r="D51" s="732" t="s">
        <v>2162</v>
      </c>
      <c r="E51" s="733" t="s">
        <v>2148</v>
      </c>
      <c r="F51" s="893">
        <v>41027</v>
      </c>
      <c r="G51" s="732">
        <v>1</v>
      </c>
      <c r="H51" s="732"/>
      <c r="I51" s="732"/>
      <c r="J51" s="732"/>
      <c r="K51" s="904">
        <v>1</v>
      </c>
      <c r="L51" s="732">
        <v>170</v>
      </c>
      <c r="M51" s="732">
        <v>71</v>
      </c>
      <c r="N51" s="732">
        <v>215</v>
      </c>
      <c r="O51" s="888">
        <v>660</v>
      </c>
      <c r="P51" s="732"/>
      <c r="Q51" s="732">
        <v>1</v>
      </c>
      <c r="R51" s="732"/>
      <c r="S51" s="732">
        <v>1</v>
      </c>
      <c r="T51" s="732"/>
      <c r="U51" s="732">
        <v>1</v>
      </c>
      <c r="V51" s="732"/>
      <c r="W51" s="732"/>
      <c r="X51" s="732">
        <v>1</v>
      </c>
      <c r="Y51" s="896">
        <v>1</v>
      </c>
      <c r="Z51" s="896">
        <v>1</v>
      </c>
      <c r="AA51" s="896"/>
      <c r="AB51" s="896">
        <v>1</v>
      </c>
      <c r="AC51" s="896" t="s">
        <v>2062</v>
      </c>
      <c r="AD51" s="558" t="s">
        <v>3412</v>
      </c>
      <c r="AE51" s="897">
        <v>1</v>
      </c>
      <c r="AF51" s="732">
        <v>1</v>
      </c>
      <c r="AG51" s="732"/>
      <c r="AH51" s="732">
        <v>1</v>
      </c>
      <c r="AI51" s="898" t="s">
        <v>2062</v>
      </c>
      <c r="AM51" s="894">
        <v>15996</v>
      </c>
      <c r="AN51" s="895" t="e">
        <f t="shared" ca="1" si="0"/>
        <v>#NAME?</v>
      </c>
      <c r="AW51" s="897" t="s">
        <v>2163</v>
      </c>
      <c r="AY51" s="910"/>
    </row>
    <row r="52" spans="1:51">
      <c r="A52" s="558" t="s">
        <v>3273</v>
      </c>
      <c r="C52" s="558" t="s">
        <v>3426</v>
      </c>
      <c r="D52" s="732" t="s">
        <v>2164</v>
      </c>
      <c r="E52" s="733" t="s">
        <v>2148</v>
      </c>
      <c r="F52" s="893">
        <v>41027</v>
      </c>
      <c r="G52" s="732">
        <v>1</v>
      </c>
      <c r="H52" s="732"/>
      <c r="I52" s="732"/>
      <c r="J52" s="732"/>
      <c r="K52" s="904">
        <v>1</v>
      </c>
      <c r="L52" s="732">
        <v>170</v>
      </c>
      <c r="M52" s="732">
        <v>74</v>
      </c>
      <c r="N52" s="732">
        <v>218</v>
      </c>
      <c r="O52" s="888">
        <v>686</v>
      </c>
      <c r="P52" s="732"/>
      <c r="Q52" s="732">
        <v>1</v>
      </c>
      <c r="R52" s="732"/>
      <c r="S52" s="732">
        <v>1</v>
      </c>
      <c r="T52" s="732"/>
      <c r="U52" s="732">
        <v>1</v>
      </c>
      <c r="V52" s="732"/>
      <c r="W52" s="732"/>
      <c r="X52" s="732">
        <v>1</v>
      </c>
      <c r="Y52" s="896">
        <v>1</v>
      </c>
      <c r="Z52" s="896">
        <v>1</v>
      </c>
      <c r="AA52" s="896"/>
      <c r="AB52" s="896">
        <v>1</v>
      </c>
      <c r="AC52" s="896" t="s">
        <v>2062</v>
      </c>
      <c r="AD52" s="558" t="s">
        <v>3412</v>
      </c>
      <c r="AE52" s="897">
        <v>1</v>
      </c>
      <c r="AF52" s="732">
        <v>1</v>
      </c>
      <c r="AG52" s="732"/>
      <c r="AH52" s="732">
        <v>1</v>
      </c>
      <c r="AI52" s="898" t="s">
        <v>2062</v>
      </c>
      <c r="AM52" s="894">
        <v>10930</v>
      </c>
      <c r="AN52" s="895" t="e">
        <f t="shared" ca="1" si="0"/>
        <v>#NAME?</v>
      </c>
      <c r="AW52" s="897" t="s">
        <v>2165</v>
      </c>
      <c r="AY52" s="910"/>
    </row>
    <row r="53" spans="1:51">
      <c r="A53" s="558" t="s">
        <v>3273</v>
      </c>
      <c r="C53" s="558" t="s">
        <v>3426</v>
      </c>
      <c r="D53" s="732" t="s">
        <v>2166</v>
      </c>
      <c r="E53" s="733" t="s">
        <v>2148</v>
      </c>
      <c r="F53" s="893">
        <v>41027</v>
      </c>
      <c r="G53" s="904"/>
      <c r="H53" s="904">
        <v>1</v>
      </c>
      <c r="I53" s="904"/>
      <c r="J53" s="904"/>
      <c r="K53" s="904">
        <v>1</v>
      </c>
      <c r="L53" s="904">
        <v>165</v>
      </c>
      <c r="M53" s="904">
        <v>68</v>
      </c>
      <c r="N53" s="904">
        <v>210</v>
      </c>
      <c r="O53" s="905">
        <v>539</v>
      </c>
      <c r="P53" s="904"/>
      <c r="Q53" s="732">
        <v>1</v>
      </c>
      <c r="R53" s="732">
        <v>1</v>
      </c>
      <c r="S53" s="732"/>
      <c r="T53" s="732">
        <v>1</v>
      </c>
      <c r="U53" s="732"/>
      <c r="V53" s="904">
        <v>1</v>
      </c>
      <c r="W53" s="732"/>
      <c r="X53" s="904"/>
      <c r="Y53" s="896">
        <v>1</v>
      </c>
      <c r="Z53" s="896"/>
      <c r="AA53" s="896">
        <v>1</v>
      </c>
      <c r="AB53" s="896">
        <v>1</v>
      </c>
      <c r="AC53" s="896" t="s">
        <v>2062</v>
      </c>
      <c r="AD53" s="558" t="s">
        <v>3412</v>
      </c>
      <c r="AE53" s="897">
        <v>1</v>
      </c>
      <c r="AF53" s="732"/>
      <c r="AG53" s="732">
        <v>1</v>
      </c>
      <c r="AH53" s="732">
        <v>1</v>
      </c>
      <c r="AI53" s="898" t="s">
        <v>2062</v>
      </c>
      <c r="AM53" s="894">
        <v>10750</v>
      </c>
      <c r="AN53" s="895" t="e">
        <f t="shared" ca="1" si="0"/>
        <v>#NAME?</v>
      </c>
      <c r="AW53" s="906" t="s">
        <v>2167</v>
      </c>
      <c r="AY53" s="913"/>
    </row>
    <row r="54" spans="1:51">
      <c r="A54" s="558" t="s">
        <v>3273</v>
      </c>
      <c r="C54" s="558" t="s">
        <v>3426</v>
      </c>
      <c r="D54" s="732" t="s">
        <v>2168</v>
      </c>
      <c r="E54" s="733" t="s">
        <v>2148</v>
      </c>
      <c r="F54" s="893">
        <v>41027</v>
      </c>
      <c r="G54" s="904">
        <v>1</v>
      </c>
      <c r="H54" s="904"/>
      <c r="I54" s="904">
        <v>1</v>
      </c>
      <c r="J54" s="904"/>
      <c r="K54" s="904"/>
      <c r="L54" s="904">
        <v>112</v>
      </c>
      <c r="M54" s="904">
        <v>51</v>
      </c>
      <c r="N54" s="904">
        <v>130</v>
      </c>
      <c r="O54" s="905">
        <v>151</v>
      </c>
      <c r="P54" s="904"/>
      <c r="Q54" s="732">
        <v>1</v>
      </c>
      <c r="R54" s="732"/>
      <c r="S54" s="732">
        <v>1</v>
      </c>
      <c r="T54" s="732"/>
      <c r="U54" s="732">
        <v>1</v>
      </c>
      <c r="V54" s="904"/>
      <c r="W54" s="732"/>
      <c r="X54" s="904">
        <v>1</v>
      </c>
      <c r="Y54" s="896">
        <v>1</v>
      </c>
      <c r="Z54" s="896">
        <v>1</v>
      </c>
      <c r="AA54" s="896"/>
      <c r="AB54" s="896">
        <v>1</v>
      </c>
      <c r="AC54" s="896" t="s">
        <v>2062</v>
      </c>
      <c r="AD54" s="558" t="s">
        <v>3412</v>
      </c>
      <c r="AE54" s="897">
        <v>1</v>
      </c>
      <c r="AF54" s="732">
        <v>1</v>
      </c>
      <c r="AG54" s="732"/>
      <c r="AH54" s="732">
        <v>1</v>
      </c>
      <c r="AI54" s="898" t="s">
        <v>2062</v>
      </c>
      <c r="AM54" s="894">
        <v>19155.5</v>
      </c>
      <c r="AN54" s="895" t="e">
        <f t="shared" ca="1" si="0"/>
        <v>#NAME?</v>
      </c>
      <c r="AW54" s="906" t="s">
        <v>2169</v>
      </c>
      <c r="AY54" s="913"/>
    </row>
    <row r="55" spans="1:51">
      <c r="A55" s="558" t="s">
        <v>3273</v>
      </c>
      <c r="C55" s="558" t="s">
        <v>3426</v>
      </c>
      <c r="D55" s="732" t="s">
        <v>2170</v>
      </c>
      <c r="E55" s="733" t="s">
        <v>2148</v>
      </c>
      <c r="F55" s="893">
        <v>41027</v>
      </c>
      <c r="G55" s="904">
        <v>1</v>
      </c>
      <c r="H55" s="904"/>
      <c r="I55" s="904"/>
      <c r="J55" s="904"/>
      <c r="K55" s="904">
        <v>1</v>
      </c>
      <c r="L55" s="904">
        <v>175</v>
      </c>
      <c r="M55" s="904">
        <v>70</v>
      </c>
      <c r="N55" s="904">
        <v>215</v>
      </c>
      <c r="O55" s="905">
        <v>795</v>
      </c>
      <c r="P55" s="904"/>
      <c r="Q55" s="732">
        <v>1</v>
      </c>
      <c r="R55" s="732"/>
      <c r="S55" s="732">
        <v>1</v>
      </c>
      <c r="T55" s="732"/>
      <c r="U55" s="732">
        <v>1</v>
      </c>
      <c r="V55" s="904"/>
      <c r="W55" s="732"/>
      <c r="X55" s="904">
        <v>1</v>
      </c>
      <c r="Y55" s="896">
        <v>1</v>
      </c>
      <c r="Z55" s="896"/>
      <c r="AA55" s="896">
        <v>1</v>
      </c>
      <c r="AB55" s="896">
        <v>1</v>
      </c>
      <c r="AC55" s="896" t="s">
        <v>2062</v>
      </c>
      <c r="AD55" s="558" t="s">
        <v>3412</v>
      </c>
      <c r="AE55" s="897">
        <v>1</v>
      </c>
      <c r="AF55" s="732"/>
      <c r="AG55" s="732">
        <v>1</v>
      </c>
      <c r="AH55" s="732">
        <v>1</v>
      </c>
      <c r="AI55" s="898" t="s">
        <v>2062</v>
      </c>
      <c r="AM55" s="894">
        <v>23053</v>
      </c>
      <c r="AN55" s="895" t="e">
        <f t="shared" ca="1" si="0"/>
        <v>#NAME?</v>
      </c>
      <c r="AW55" s="906" t="s">
        <v>2171</v>
      </c>
      <c r="AY55" s="913"/>
    </row>
    <row r="56" spans="1:51">
      <c r="A56" s="558" t="s">
        <v>3273</v>
      </c>
      <c r="C56" s="558" t="s">
        <v>3426</v>
      </c>
      <c r="D56" s="732" t="s">
        <v>2172</v>
      </c>
      <c r="E56" s="733" t="s">
        <v>2148</v>
      </c>
      <c r="F56" s="893">
        <v>41027</v>
      </c>
      <c r="G56" s="904"/>
      <c r="H56" s="904">
        <v>1</v>
      </c>
      <c r="I56" s="904"/>
      <c r="J56" s="904">
        <v>1</v>
      </c>
      <c r="K56" s="904"/>
      <c r="L56" s="904">
        <v>153</v>
      </c>
      <c r="M56" s="904">
        <v>65</v>
      </c>
      <c r="N56" s="904">
        <v>196</v>
      </c>
      <c r="O56" s="905">
        <v>399</v>
      </c>
      <c r="P56" s="904"/>
      <c r="Q56" s="732">
        <v>1</v>
      </c>
      <c r="R56" s="732"/>
      <c r="S56" s="732">
        <v>1</v>
      </c>
      <c r="T56" s="732"/>
      <c r="U56" s="732">
        <v>1</v>
      </c>
      <c r="V56" s="904"/>
      <c r="W56" s="732">
        <v>1</v>
      </c>
      <c r="X56" s="904"/>
      <c r="Y56" s="896">
        <v>1</v>
      </c>
      <c r="Z56" s="896">
        <v>1</v>
      </c>
      <c r="AA56" s="896"/>
      <c r="AB56" s="896">
        <v>1</v>
      </c>
      <c r="AC56" s="896" t="s">
        <v>2062</v>
      </c>
      <c r="AD56" s="558" t="s">
        <v>3412</v>
      </c>
      <c r="AE56" s="897">
        <v>1</v>
      </c>
      <c r="AF56" s="732"/>
      <c r="AG56" s="732">
        <v>1</v>
      </c>
      <c r="AH56" s="732">
        <v>1</v>
      </c>
      <c r="AI56" s="898" t="s">
        <v>2062</v>
      </c>
      <c r="AM56" s="899">
        <v>155</v>
      </c>
      <c r="AN56" s="895" t="e">
        <f t="shared" ca="1" si="0"/>
        <v>#NAME?</v>
      </c>
      <c r="AW56" s="906" t="s">
        <v>2173</v>
      </c>
      <c r="AY56" s="913"/>
    </row>
    <row r="57" spans="1:51" ht="16" thickBot="1">
      <c r="A57" s="558" t="s">
        <v>3273</v>
      </c>
      <c r="C57" s="558" t="s">
        <v>3426</v>
      </c>
      <c r="D57" s="732" t="s">
        <v>2174</v>
      </c>
      <c r="E57" s="733" t="s">
        <v>2148</v>
      </c>
      <c r="F57" s="893">
        <v>41027</v>
      </c>
      <c r="G57" s="904">
        <v>1</v>
      </c>
      <c r="H57" s="904"/>
      <c r="I57" s="904"/>
      <c r="J57" s="904"/>
      <c r="K57" s="904">
        <v>1</v>
      </c>
      <c r="L57" s="904">
        <v>174</v>
      </c>
      <c r="M57" s="904">
        <v>71</v>
      </c>
      <c r="N57" s="904">
        <v>215</v>
      </c>
      <c r="O57" s="905">
        <v>690</v>
      </c>
      <c r="P57" s="904"/>
      <c r="Q57" s="732">
        <v>1</v>
      </c>
      <c r="R57" s="732"/>
      <c r="S57" s="732">
        <v>1</v>
      </c>
      <c r="T57" s="732"/>
      <c r="U57" s="732">
        <v>1</v>
      </c>
      <c r="V57" s="904"/>
      <c r="W57" s="732"/>
      <c r="X57" s="904">
        <v>1</v>
      </c>
      <c r="Y57" s="896">
        <v>1</v>
      </c>
      <c r="Z57" s="896"/>
      <c r="AA57" s="896">
        <v>1</v>
      </c>
      <c r="AB57" s="896">
        <v>1</v>
      </c>
      <c r="AC57" s="896" t="s">
        <v>2062</v>
      </c>
      <c r="AD57" s="558" t="s">
        <v>3412</v>
      </c>
      <c r="AE57" s="897">
        <v>1</v>
      </c>
      <c r="AF57" s="732"/>
      <c r="AG57" s="732">
        <v>1</v>
      </c>
      <c r="AH57" s="732">
        <v>1</v>
      </c>
      <c r="AI57" s="898" t="s">
        <v>2062</v>
      </c>
      <c r="AM57" s="907">
        <v>22929</v>
      </c>
      <c r="AN57" s="895" t="e">
        <f t="shared" ca="1" si="0"/>
        <v>#NAME?</v>
      </c>
      <c r="AW57" s="906" t="s">
        <v>2175</v>
      </c>
      <c r="AY57" s="913"/>
    </row>
    <row r="58" spans="1:51">
      <c r="A58" s="558" t="s">
        <v>3273</v>
      </c>
      <c r="C58" s="558" t="s">
        <v>3426</v>
      </c>
      <c r="D58" s="732" t="s">
        <v>2176</v>
      </c>
      <c r="E58" s="733" t="s">
        <v>2148</v>
      </c>
      <c r="F58" s="893">
        <v>41027</v>
      </c>
      <c r="G58" s="904">
        <v>1</v>
      </c>
      <c r="H58" s="904"/>
      <c r="I58" s="904"/>
      <c r="J58" s="904"/>
      <c r="K58" s="904">
        <v>1</v>
      </c>
      <c r="L58" s="904">
        <v>176</v>
      </c>
      <c r="M58" s="904">
        <v>75</v>
      </c>
      <c r="N58" s="904">
        <v>216</v>
      </c>
      <c r="O58" s="905">
        <v>659</v>
      </c>
      <c r="P58" s="904"/>
      <c r="Q58" s="732">
        <v>1</v>
      </c>
      <c r="R58" s="732"/>
      <c r="S58" s="732">
        <v>1</v>
      </c>
      <c r="T58" s="732"/>
      <c r="U58" s="732">
        <v>1</v>
      </c>
      <c r="V58" s="904"/>
      <c r="W58" s="904"/>
      <c r="X58" s="904">
        <v>1</v>
      </c>
      <c r="Y58" s="896">
        <v>1</v>
      </c>
      <c r="Z58" s="896"/>
      <c r="AA58" s="896">
        <v>1</v>
      </c>
      <c r="AB58" s="896">
        <v>1</v>
      </c>
      <c r="AC58" s="896" t="s">
        <v>2062</v>
      </c>
      <c r="AD58" s="558" t="s">
        <v>3412</v>
      </c>
      <c r="AE58" s="897">
        <v>1</v>
      </c>
      <c r="AF58" s="732"/>
      <c r="AG58" s="732">
        <v>1</v>
      </c>
      <c r="AH58" s="732">
        <v>1</v>
      </c>
      <c r="AI58" s="898" t="s">
        <v>2062</v>
      </c>
      <c r="AM58" s="908">
        <v>25990</v>
      </c>
      <c r="AN58" s="895" t="e">
        <f t="shared" ca="1" si="0"/>
        <v>#NAME?</v>
      </c>
      <c r="AW58" s="906" t="s">
        <v>2177</v>
      </c>
      <c r="AY58" s="913"/>
    </row>
    <row r="59" spans="1:51">
      <c r="A59" s="558" t="s">
        <v>3273</v>
      </c>
      <c r="C59" s="558" t="s">
        <v>3426</v>
      </c>
      <c r="D59" s="732" t="s">
        <v>2178</v>
      </c>
      <c r="E59" s="733" t="s">
        <v>2148</v>
      </c>
      <c r="F59" s="893">
        <v>41027</v>
      </c>
      <c r="G59" s="904">
        <v>1</v>
      </c>
      <c r="H59" s="904"/>
      <c r="I59" s="904"/>
      <c r="J59" s="904">
        <v>1</v>
      </c>
      <c r="K59" s="904"/>
      <c r="L59" s="904">
        <v>159</v>
      </c>
      <c r="M59" s="904">
        <v>65</v>
      </c>
      <c r="N59" s="904">
        <v>200</v>
      </c>
      <c r="O59" s="905">
        <v>450</v>
      </c>
      <c r="P59" s="904"/>
      <c r="Q59" s="732">
        <v>1</v>
      </c>
      <c r="R59" s="732"/>
      <c r="S59" s="732">
        <v>1</v>
      </c>
      <c r="T59" s="732"/>
      <c r="U59" s="732">
        <v>1</v>
      </c>
      <c r="V59" s="904"/>
      <c r="W59" s="904">
        <v>1</v>
      </c>
      <c r="X59" s="904"/>
      <c r="Y59" s="896">
        <v>1</v>
      </c>
      <c r="Z59" s="896"/>
      <c r="AA59" s="896">
        <v>1</v>
      </c>
      <c r="AB59" s="896">
        <v>1</v>
      </c>
      <c r="AC59" s="896" t="s">
        <v>2062</v>
      </c>
      <c r="AD59" s="558" t="s">
        <v>3412</v>
      </c>
      <c r="AE59" s="897">
        <v>1</v>
      </c>
      <c r="AF59" s="732"/>
      <c r="AG59" s="732">
        <v>1</v>
      </c>
      <c r="AH59" s="732">
        <v>1</v>
      </c>
      <c r="AI59" s="898" t="s">
        <v>2062</v>
      </c>
      <c r="AM59" s="899">
        <v>175</v>
      </c>
      <c r="AN59" s="895" t="e">
        <f t="shared" ca="1" si="0"/>
        <v>#NAME?</v>
      </c>
      <c r="AW59" s="906" t="s">
        <v>2179</v>
      </c>
      <c r="AY59" s="913"/>
    </row>
    <row r="60" spans="1:51">
      <c r="A60" s="558" t="s">
        <v>3273</v>
      </c>
      <c r="C60" s="558" t="s">
        <v>3426</v>
      </c>
      <c r="D60" s="732" t="s">
        <v>2180</v>
      </c>
      <c r="E60" s="733" t="s">
        <v>2181</v>
      </c>
      <c r="F60" s="893">
        <v>41029</v>
      </c>
      <c r="G60" s="904">
        <v>1</v>
      </c>
      <c r="H60" s="904"/>
      <c r="I60" s="904"/>
      <c r="J60" s="904">
        <v>1</v>
      </c>
      <c r="K60" s="904"/>
      <c r="L60" s="904">
        <v>158</v>
      </c>
      <c r="M60" s="904">
        <v>71</v>
      </c>
      <c r="N60" s="904">
        <v>195</v>
      </c>
      <c r="O60" s="905">
        <v>458</v>
      </c>
      <c r="P60" s="904"/>
      <c r="Q60" s="732">
        <v>1</v>
      </c>
      <c r="R60" s="732"/>
      <c r="S60" s="732">
        <v>1</v>
      </c>
      <c r="T60" s="732"/>
      <c r="U60" s="732">
        <v>1</v>
      </c>
      <c r="V60" s="904"/>
      <c r="W60" s="904"/>
      <c r="X60" s="904">
        <v>1</v>
      </c>
      <c r="Y60" s="896">
        <v>1</v>
      </c>
      <c r="Z60" s="896"/>
      <c r="AA60" s="896">
        <v>1</v>
      </c>
      <c r="AB60" s="896">
        <v>1</v>
      </c>
      <c r="AC60" s="896" t="s">
        <v>2062</v>
      </c>
      <c r="AD60" s="558" t="s">
        <v>3412</v>
      </c>
      <c r="AE60" s="897">
        <v>1</v>
      </c>
      <c r="AF60" s="732"/>
      <c r="AG60" s="732">
        <v>1</v>
      </c>
      <c r="AH60" s="732">
        <v>1</v>
      </c>
      <c r="AI60" s="898" t="s">
        <v>2062</v>
      </c>
      <c r="AM60" s="894">
        <v>21375</v>
      </c>
      <c r="AN60" s="895" t="e">
        <f t="shared" ca="1" si="0"/>
        <v>#NAME?</v>
      </c>
      <c r="AW60" s="906" t="s">
        <v>2182</v>
      </c>
      <c r="AY60" s="913"/>
    </row>
    <row r="61" spans="1:51">
      <c r="A61" s="558" t="s">
        <v>3273</v>
      </c>
      <c r="C61" s="558" t="s">
        <v>3426</v>
      </c>
      <c r="D61" s="732" t="s">
        <v>2183</v>
      </c>
      <c r="E61" s="733" t="s">
        <v>2181</v>
      </c>
      <c r="F61" s="893">
        <v>41029</v>
      </c>
      <c r="G61" s="904">
        <v>1</v>
      </c>
      <c r="H61" s="904"/>
      <c r="I61" s="904"/>
      <c r="J61" s="904"/>
      <c r="K61" s="904">
        <v>1</v>
      </c>
      <c r="L61" s="904">
        <v>170</v>
      </c>
      <c r="M61" s="904">
        <v>70</v>
      </c>
      <c r="N61" s="904">
        <v>205</v>
      </c>
      <c r="O61" s="905">
        <v>650</v>
      </c>
      <c r="P61" s="904"/>
      <c r="Q61" s="732">
        <v>1</v>
      </c>
      <c r="R61" s="732"/>
      <c r="S61" s="732">
        <v>1</v>
      </c>
      <c r="T61" s="732"/>
      <c r="U61" s="732">
        <v>1</v>
      </c>
      <c r="V61" s="904"/>
      <c r="W61" s="904"/>
      <c r="X61" s="904">
        <v>1</v>
      </c>
      <c r="Y61" s="896">
        <v>1</v>
      </c>
      <c r="Z61" s="896">
        <v>1</v>
      </c>
      <c r="AA61" s="896"/>
      <c r="AB61" s="896">
        <v>1</v>
      </c>
      <c r="AC61" s="896" t="s">
        <v>2062</v>
      </c>
      <c r="AD61" s="558" t="s">
        <v>3412</v>
      </c>
      <c r="AE61" s="897">
        <v>1</v>
      </c>
      <c r="AF61" s="732">
        <v>1</v>
      </c>
      <c r="AG61" s="732"/>
      <c r="AH61" s="732">
        <v>1</v>
      </c>
      <c r="AI61" s="898" t="s">
        <v>2062</v>
      </c>
      <c r="AM61" s="894">
        <v>14295.5</v>
      </c>
      <c r="AN61" s="895" t="e">
        <f t="shared" ca="1" si="0"/>
        <v>#NAME?</v>
      </c>
      <c r="AW61" s="906" t="s">
        <v>2184</v>
      </c>
      <c r="AY61" s="913"/>
    </row>
    <row r="62" spans="1:51">
      <c r="A62" s="558" t="s">
        <v>3273</v>
      </c>
      <c r="C62" s="558" t="s">
        <v>3426</v>
      </c>
      <c r="D62" s="732" t="s">
        <v>2185</v>
      </c>
      <c r="E62" s="733" t="s">
        <v>2181</v>
      </c>
      <c r="F62" s="893">
        <v>41029</v>
      </c>
      <c r="G62" s="904">
        <v>1</v>
      </c>
      <c r="H62" s="904"/>
      <c r="I62" s="904"/>
      <c r="J62" s="904">
        <v>1</v>
      </c>
      <c r="K62" s="904"/>
      <c r="L62" s="904">
        <v>152</v>
      </c>
      <c r="M62" s="904">
        <v>58</v>
      </c>
      <c r="N62" s="904">
        <v>192</v>
      </c>
      <c r="O62" s="905">
        <v>380</v>
      </c>
      <c r="P62" s="904"/>
      <c r="Q62" s="732">
        <v>1</v>
      </c>
      <c r="R62" s="732"/>
      <c r="S62" s="732">
        <v>1</v>
      </c>
      <c r="T62" s="732"/>
      <c r="U62" s="732">
        <v>1</v>
      </c>
      <c r="V62" s="904"/>
      <c r="W62" s="904">
        <v>1</v>
      </c>
      <c r="X62" s="904"/>
      <c r="Y62" s="896">
        <v>1</v>
      </c>
      <c r="Z62" s="896"/>
      <c r="AA62" s="896">
        <v>1</v>
      </c>
      <c r="AB62" s="896">
        <v>1</v>
      </c>
      <c r="AC62" s="896" t="s">
        <v>2062</v>
      </c>
      <c r="AD62" s="558" t="s">
        <v>3412</v>
      </c>
      <c r="AE62" s="897">
        <v>1</v>
      </c>
      <c r="AF62" s="732"/>
      <c r="AG62" s="732">
        <v>1</v>
      </c>
      <c r="AH62" s="732">
        <v>1</v>
      </c>
      <c r="AI62" s="898" t="s">
        <v>2062</v>
      </c>
      <c r="AM62" s="899">
        <v>70.5</v>
      </c>
      <c r="AN62" s="895" t="e">
        <f t="shared" ca="1" si="0"/>
        <v>#NAME?</v>
      </c>
      <c r="AW62" s="906" t="s">
        <v>2186</v>
      </c>
      <c r="AY62" s="913"/>
    </row>
    <row r="63" spans="1:51">
      <c r="A63" s="558" t="s">
        <v>3273</v>
      </c>
      <c r="C63" s="558" t="s">
        <v>3426</v>
      </c>
      <c r="D63" s="732" t="s">
        <v>2187</v>
      </c>
      <c r="E63" s="733" t="s">
        <v>2181</v>
      </c>
      <c r="F63" s="893">
        <v>41029</v>
      </c>
      <c r="G63" s="904">
        <v>1</v>
      </c>
      <c r="H63" s="904"/>
      <c r="I63" s="904"/>
      <c r="J63" s="904"/>
      <c r="K63" s="904">
        <v>1</v>
      </c>
      <c r="L63" s="904">
        <v>163</v>
      </c>
      <c r="M63" s="904">
        <v>74</v>
      </c>
      <c r="N63" s="904">
        <v>215</v>
      </c>
      <c r="O63" s="905">
        <v>616</v>
      </c>
      <c r="P63" s="904"/>
      <c r="Q63" s="732">
        <v>1</v>
      </c>
      <c r="R63" s="732"/>
      <c r="S63" s="732">
        <v>1</v>
      </c>
      <c r="T63" s="732"/>
      <c r="U63" s="732">
        <v>1</v>
      </c>
      <c r="V63" s="904"/>
      <c r="W63" s="904"/>
      <c r="X63" s="904">
        <v>1</v>
      </c>
      <c r="Y63" s="896">
        <v>1</v>
      </c>
      <c r="Z63" s="896"/>
      <c r="AA63" s="896">
        <v>1</v>
      </c>
      <c r="AB63" s="896">
        <v>1</v>
      </c>
      <c r="AC63" s="896" t="s">
        <v>2062</v>
      </c>
      <c r="AD63" s="558" t="s">
        <v>3412</v>
      </c>
      <c r="AE63" s="897">
        <v>1</v>
      </c>
      <c r="AF63" s="732"/>
      <c r="AG63" s="732">
        <v>1</v>
      </c>
      <c r="AH63" s="732">
        <v>1</v>
      </c>
      <c r="AI63" s="898" t="s">
        <v>2062</v>
      </c>
      <c r="AM63" s="899">
        <v>65</v>
      </c>
      <c r="AN63" s="895" t="e">
        <f t="shared" ca="1" si="0"/>
        <v>#NAME?</v>
      </c>
      <c r="AW63" s="906" t="s">
        <v>2188</v>
      </c>
      <c r="AY63" s="913"/>
    </row>
    <row r="64" spans="1:51">
      <c r="A64" s="558" t="s">
        <v>3273</v>
      </c>
      <c r="C64" s="558" t="s">
        <v>3426</v>
      </c>
      <c r="D64" s="732" t="s">
        <v>2189</v>
      </c>
      <c r="E64" s="733" t="s">
        <v>2181</v>
      </c>
      <c r="F64" s="893">
        <v>41029</v>
      </c>
      <c r="G64" s="904">
        <v>1</v>
      </c>
      <c r="H64" s="904"/>
      <c r="I64" s="904"/>
      <c r="J64" s="904"/>
      <c r="K64" s="904">
        <v>1</v>
      </c>
      <c r="L64" s="904">
        <v>172</v>
      </c>
      <c r="M64" s="904">
        <v>73</v>
      </c>
      <c r="N64" s="904">
        <v>213</v>
      </c>
      <c r="O64" s="905">
        <v>731</v>
      </c>
      <c r="P64" s="904"/>
      <c r="Q64" s="732">
        <v>1</v>
      </c>
      <c r="R64" s="732"/>
      <c r="S64" s="732">
        <v>1</v>
      </c>
      <c r="T64" s="732"/>
      <c r="U64" s="732">
        <v>1</v>
      </c>
      <c r="V64" s="904"/>
      <c r="W64" s="904"/>
      <c r="X64" s="904">
        <v>1</v>
      </c>
      <c r="Y64" s="896">
        <v>1</v>
      </c>
      <c r="Z64" s="896"/>
      <c r="AA64" s="896">
        <v>1</v>
      </c>
      <c r="AB64" s="896">
        <v>1</v>
      </c>
      <c r="AC64" s="896" t="s">
        <v>2062</v>
      </c>
      <c r="AD64" s="558" t="s">
        <v>3412</v>
      </c>
      <c r="AE64" s="897">
        <v>1</v>
      </c>
      <c r="AF64" s="732"/>
      <c r="AG64" s="732">
        <v>1</v>
      </c>
      <c r="AH64" s="732">
        <v>1</v>
      </c>
      <c r="AI64" s="898" t="s">
        <v>2062</v>
      </c>
      <c r="AM64" s="899">
        <v>69.5</v>
      </c>
      <c r="AN64" s="895" t="e">
        <f t="shared" ca="1" si="0"/>
        <v>#NAME?</v>
      </c>
      <c r="AW64" s="906" t="s">
        <v>2190</v>
      </c>
      <c r="AY64" s="913"/>
    </row>
    <row r="65" spans="1:51">
      <c r="A65" s="558" t="s">
        <v>3273</v>
      </c>
      <c r="C65" s="558" t="s">
        <v>3426</v>
      </c>
      <c r="D65" s="732" t="s">
        <v>2191</v>
      </c>
      <c r="E65" s="733" t="s">
        <v>2181</v>
      </c>
      <c r="F65" s="893">
        <v>41029</v>
      </c>
      <c r="G65" s="904">
        <v>1</v>
      </c>
      <c r="H65" s="904"/>
      <c r="I65" s="904"/>
      <c r="J65" s="904"/>
      <c r="K65" s="904">
        <v>1</v>
      </c>
      <c r="L65" s="904">
        <v>170</v>
      </c>
      <c r="M65" s="904">
        <v>71</v>
      </c>
      <c r="N65" s="904">
        <v>210</v>
      </c>
      <c r="O65" s="905">
        <v>579</v>
      </c>
      <c r="P65" s="904"/>
      <c r="Q65" s="732">
        <v>1</v>
      </c>
      <c r="R65" s="732"/>
      <c r="S65" s="732">
        <v>1</v>
      </c>
      <c r="T65" s="732"/>
      <c r="U65" s="732">
        <v>1</v>
      </c>
      <c r="V65" s="904"/>
      <c r="W65" s="904"/>
      <c r="X65" s="904">
        <v>1</v>
      </c>
      <c r="Y65" s="896">
        <v>1</v>
      </c>
      <c r="Z65" s="896">
        <v>1</v>
      </c>
      <c r="AA65" s="896"/>
      <c r="AB65" s="896">
        <v>1</v>
      </c>
      <c r="AC65" s="896" t="s">
        <v>2062</v>
      </c>
      <c r="AD65" s="558" t="s">
        <v>3412</v>
      </c>
      <c r="AE65" s="897">
        <v>1</v>
      </c>
      <c r="AF65" s="732">
        <v>1</v>
      </c>
      <c r="AG65" s="732"/>
      <c r="AH65" s="732">
        <v>1</v>
      </c>
      <c r="AI65" s="898" t="s">
        <v>2062</v>
      </c>
      <c r="AM65" s="899">
        <v>69</v>
      </c>
      <c r="AN65" s="895" t="e">
        <f t="shared" ca="1" si="0"/>
        <v>#NAME?</v>
      </c>
      <c r="AW65" s="906" t="s">
        <v>2192</v>
      </c>
      <c r="AY65" s="913"/>
    </row>
    <row r="66" spans="1:51">
      <c r="A66" s="558" t="s">
        <v>3273</v>
      </c>
      <c r="C66" s="558" t="s">
        <v>3426</v>
      </c>
      <c r="D66" s="732" t="s">
        <v>2193</v>
      </c>
      <c r="E66" s="733" t="s">
        <v>2181</v>
      </c>
      <c r="F66" s="893">
        <v>41029</v>
      </c>
      <c r="G66" s="904">
        <v>1</v>
      </c>
      <c r="H66" s="904"/>
      <c r="I66" s="904"/>
      <c r="J66" s="904"/>
      <c r="K66" s="904">
        <v>1</v>
      </c>
      <c r="L66" s="904">
        <v>171</v>
      </c>
      <c r="M66" s="904">
        <v>72</v>
      </c>
      <c r="N66" s="904">
        <v>215</v>
      </c>
      <c r="O66" s="905">
        <v>743</v>
      </c>
      <c r="P66" s="904"/>
      <c r="Q66" s="732">
        <v>1</v>
      </c>
      <c r="R66" s="732"/>
      <c r="S66" s="732">
        <v>1</v>
      </c>
      <c r="T66" s="732"/>
      <c r="U66" s="732">
        <v>1</v>
      </c>
      <c r="V66" s="904"/>
      <c r="W66" s="904">
        <v>1</v>
      </c>
      <c r="X66" s="904"/>
      <c r="Y66" s="896">
        <v>1</v>
      </c>
      <c r="Z66" s="896"/>
      <c r="AA66" s="896">
        <v>1</v>
      </c>
      <c r="AB66" s="896">
        <v>1</v>
      </c>
      <c r="AC66" s="896" t="s">
        <v>2062</v>
      </c>
      <c r="AD66" s="558" t="s">
        <v>3412</v>
      </c>
      <c r="AE66" s="897">
        <v>1</v>
      </c>
      <c r="AF66" s="732"/>
      <c r="AG66" s="732">
        <v>1</v>
      </c>
      <c r="AH66" s="732">
        <v>1</v>
      </c>
      <c r="AI66" s="898" t="s">
        <v>2062</v>
      </c>
      <c r="AM66" s="899">
        <v>39.5</v>
      </c>
      <c r="AN66" s="895" t="e">
        <f t="shared" ca="1" si="0"/>
        <v>#NAME?</v>
      </c>
      <c r="AW66" s="906" t="s">
        <v>2194</v>
      </c>
      <c r="AY66" s="913"/>
    </row>
    <row r="67" spans="1:51">
      <c r="A67" s="558" t="s">
        <v>3273</v>
      </c>
      <c r="C67" s="558" t="s">
        <v>3426</v>
      </c>
      <c r="D67" s="732" t="s">
        <v>2195</v>
      </c>
      <c r="E67" s="733" t="s">
        <v>2181</v>
      </c>
      <c r="F67" s="893">
        <v>41029</v>
      </c>
      <c r="G67" s="904"/>
      <c r="H67" s="904">
        <v>1</v>
      </c>
      <c r="I67" s="904"/>
      <c r="J67" s="904"/>
      <c r="K67" s="904">
        <v>1</v>
      </c>
      <c r="L67" s="904">
        <v>166</v>
      </c>
      <c r="M67" s="904">
        <v>70</v>
      </c>
      <c r="N67" s="904">
        <v>210</v>
      </c>
      <c r="O67" s="905">
        <v>532</v>
      </c>
      <c r="P67" s="904"/>
      <c r="Q67" s="732">
        <v>1</v>
      </c>
      <c r="R67" s="732">
        <v>1</v>
      </c>
      <c r="S67" s="732"/>
      <c r="T67" s="732">
        <v>1</v>
      </c>
      <c r="U67" s="732"/>
      <c r="V67" s="904">
        <v>1</v>
      </c>
      <c r="W67" s="904"/>
      <c r="X67" s="904"/>
      <c r="Y67" s="896">
        <v>1</v>
      </c>
      <c r="Z67" s="896">
        <v>1</v>
      </c>
      <c r="AA67" s="896"/>
      <c r="AB67" s="896">
        <v>1</v>
      </c>
      <c r="AC67" s="896" t="s">
        <v>2062</v>
      </c>
      <c r="AD67" s="558" t="s">
        <v>3412</v>
      </c>
      <c r="AE67" s="897">
        <v>1</v>
      </c>
      <c r="AF67" s="732">
        <v>1</v>
      </c>
      <c r="AG67" s="732"/>
      <c r="AH67" s="732">
        <v>1</v>
      </c>
      <c r="AI67" s="898" t="s">
        <v>2062</v>
      </c>
      <c r="AM67" s="899">
        <v>60.5</v>
      </c>
      <c r="AN67" s="895" t="e">
        <f t="shared" ref="AN67:AN101" ca="1" si="1">cellcOLOR(AM67)</f>
        <v>#NAME?</v>
      </c>
      <c r="AW67" s="906" t="s">
        <v>2196</v>
      </c>
      <c r="AY67" s="913"/>
    </row>
    <row r="68" spans="1:51">
      <c r="A68" s="558" t="s">
        <v>3273</v>
      </c>
      <c r="C68" s="558" t="s">
        <v>3426</v>
      </c>
      <c r="D68" s="732" t="s">
        <v>2197</v>
      </c>
      <c r="E68" s="733" t="s">
        <v>2181</v>
      </c>
      <c r="F68" s="893">
        <v>41029</v>
      </c>
      <c r="G68" s="904"/>
      <c r="H68" s="904">
        <v>1</v>
      </c>
      <c r="I68" s="904">
        <v>1</v>
      </c>
      <c r="J68" s="904"/>
      <c r="K68" s="904"/>
      <c r="L68" s="904">
        <v>103</v>
      </c>
      <c r="M68" s="904">
        <v>50</v>
      </c>
      <c r="N68" s="904">
        <v>121</v>
      </c>
      <c r="O68" s="905">
        <v>135</v>
      </c>
      <c r="P68" s="904"/>
      <c r="Q68" s="732">
        <v>1</v>
      </c>
      <c r="R68" s="732"/>
      <c r="S68" s="732">
        <v>1</v>
      </c>
      <c r="T68" s="732"/>
      <c r="U68" s="732">
        <v>1</v>
      </c>
      <c r="V68" s="904">
        <v>1</v>
      </c>
      <c r="W68" s="904"/>
      <c r="X68" s="904"/>
      <c r="Y68" s="896">
        <v>1</v>
      </c>
      <c r="Z68" s="896">
        <v>1</v>
      </c>
      <c r="AA68" s="896"/>
      <c r="AB68" s="896">
        <v>1</v>
      </c>
      <c r="AC68" s="896" t="s">
        <v>2062</v>
      </c>
      <c r="AD68" s="558" t="s">
        <v>3412</v>
      </c>
      <c r="AE68" s="897">
        <v>1</v>
      </c>
      <c r="AF68" s="732">
        <v>1</v>
      </c>
      <c r="AG68" s="732"/>
      <c r="AH68" s="732">
        <v>1</v>
      </c>
      <c r="AI68" s="898" t="s">
        <v>2062</v>
      </c>
      <c r="AM68" s="899">
        <v>66</v>
      </c>
      <c r="AN68" s="895" t="e">
        <f t="shared" ca="1" si="1"/>
        <v>#NAME?</v>
      </c>
      <c r="AW68" s="906" t="s">
        <v>2198</v>
      </c>
      <c r="AY68" s="913"/>
    </row>
    <row r="69" spans="1:51">
      <c r="A69" s="558" t="s">
        <v>3273</v>
      </c>
      <c r="C69" s="558" t="s">
        <v>3426</v>
      </c>
      <c r="D69" s="732" t="s">
        <v>2199</v>
      </c>
      <c r="E69" s="733" t="s">
        <v>2181</v>
      </c>
      <c r="F69" s="893">
        <v>41029</v>
      </c>
      <c r="G69" s="904"/>
      <c r="H69" s="904">
        <v>1</v>
      </c>
      <c r="I69" s="904"/>
      <c r="J69" s="904"/>
      <c r="K69" s="904">
        <v>1</v>
      </c>
      <c r="L69" s="904">
        <v>125</v>
      </c>
      <c r="M69" s="904">
        <v>71</v>
      </c>
      <c r="N69" s="904">
        <v>195</v>
      </c>
      <c r="O69" s="905">
        <v>504</v>
      </c>
      <c r="P69" s="904"/>
      <c r="Q69" s="732">
        <v>1</v>
      </c>
      <c r="R69" s="732">
        <v>1</v>
      </c>
      <c r="S69" s="732"/>
      <c r="T69" s="732">
        <v>1</v>
      </c>
      <c r="U69" s="732"/>
      <c r="V69" s="904">
        <v>1</v>
      </c>
      <c r="W69" s="904"/>
      <c r="X69" s="904"/>
      <c r="Y69" s="896">
        <v>1</v>
      </c>
      <c r="Z69" s="896">
        <v>1</v>
      </c>
      <c r="AA69" s="896"/>
      <c r="AB69" s="896">
        <v>1</v>
      </c>
      <c r="AC69" s="896" t="s">
        <v>2062</v>
      </c>
      <c r="AD69" s="558" t="s">
        <v>3412</v>
      </c>
      <c r="AE69" s="897">
        <v>1</v>
      </c>
      <c r="AF69" s="732">
        <v>1</v>
      </c>
      <c r="AG69" s="732"/>
      <c r="AH69" s="732">
        <v>1</v>
      </c>
      <c r="AI69" s="898" t="s">
        <v>2062</v>
      </c>
      <c r="AM69" s="899">
        <v>63</v>
      </c>
      <c r="AN69" s="895" t="e">
        <f t="shared" ca="1" si="1"/>
        <v>#NAME?</v>
      </c>
      <c r="AW69" s="906" t="s">
        <v>2200</v>
      </c>
      <c r="AY69" s="913"/>
    </row>
    <row r="70" spans="1:51">
      <c r="A70" s="558" t="s">
        <v>3273</v>
      </c>
      <c r="C70" s="558" t="s">
        <v>3426</v>
      </c>
      <c r="D70" s="732" t="s">
        <v>2201</v>
      </c>
      <c r="E70" s="733" t="s">
        <v>2181</v>
      </c>
      <c r="F70" s="893">
        <v>41029</v>
      </c>
      <c r="G70" s="904"/>
      <c r="H70" s="904">
        <v>1</v>
      </c>
      <c r="I70" s="904">
        <v>1</v>
      </c>
      <c r="J70" s="904"/>
      <c r="K70" s="904"/>
      <c r="L70" s="904">
        <v>84</v>
      </c>
      <c r="M70" s="904">
        <v>48</v>
      </c>
      <c r="N70" s="904">
        <v>111</v>
      </c>
      <c r="O70" s="905">
        <v>125</v>
      </c>
      <c r="P70" s="904"/>
      <c r="Q70" s="732">
        <v>1</v>
      </c>
      <c r="R70" s="732"/>
      <c r="S70" s="732">
        <v>1</v>
      </c>
      <c r="T70" s="732"/>
      <c r="U70" s="732">
        <v>1</v>
      </c>
      <c r="V70" s="904"/>
      <c r="W70" s="904">
        <v>1</v>
      </c>
      <c r="X70" s="904"/>
      <c r="Y70" s="896">
        <v>1</v>
      </c>
      <c r="Z70" s="896">
        <v>1</v>
      </c>
      <c r="AA70" s="896"/>
      <c r="AB70" s="896">
        <v>1</v>
      </c>
      <c r="AC70" s="896" t="s">
        <v>2062</v>
      </c>
      <c r="AD70" s="558" t="s">
        <v>3412</v>
      </c>
      <c r="AE70" s="897">
        <v>1</v>
      </c>
      <c r="AF70" s="732">
        <v>1</v>
      </c>
      <c r="AG70" s="732"/>
      <c r="AH70" s="732">
        <v>1</v>
      </c>
      <c r="AI70" s="898" t="s">
        <v>2062</v>
      </c>
      <c r="AM70" s="899">
        <v>48</v>
      </c>
      <c r="AN70" s="895" t="e">
        <f t="shared" ca="1" si="1"/>
        <v>#NAME?</v>
      </c>
      <c r="AW70" s="906"/>
      <c r="AY70" s="913"/>
    </row>
    <row r="71" spans="1:51">
      <c r="A71" s="558" t="s">
        <v>3273</v>
      </c>
      <c r="C71" s="558" t="s">
        <v>3426</v>
      </c>
      <c r="D71" s="732" t="s">
        <v>2202</v>
      </c>
      <c r="E71" s="733" t="s">
        <v>2181</v>
      </c>
      <c r="F71" s="893">
        <v>41029</v>
      </c>
      <c r="G71" s="904">
        <v>1</v>
      </c>
      <c r="H71" s="904"/>
      <c r="I71" s="904"/>
      <c r="J71" s="904">
        <v>1</v>
      </c>
      <c r="K71" s="904"/>
      <c r="L71" s="904">
        <v>158</v>
      </c>
      <c r="M71" s="904">
        <v>71</v>
      </c>
      <c r="N71" s="904">
        <v>215</v>
      </c>
      <c r="O71" s="905">
        <v>510</v>
      </c>
      <c r="P71" s="904"/>
      <c r="Q71" s="732">
        <v>1</v>
      </c>
      <c r="R71" s="732"/>
      <c r="S71" s="732">
        <v>1</v>
      </c>
      <c r="T71" s="732"/>
      <c r="U71" s="732">
        <v>1</v>
      </c>
      <c r="V71" s="904"/>
      <c r="W71" s="904">
        <v>1</v>
      </c>
      <c r="X71" s="904"/>
      <c r="Y71" s="896">
        <v>1</v>
      </c>
      <c r="Z71" s="896">
        <v>1</v>
      </c>
      <c r="AA71" s="896"/>
      <c r="AB71" s="896">
        <v>1</v>
      </c>
      <c r="AC71" s="896" t="s">
        <v>2062</v>
      </c>
      <c r="AD71" s="558" t="s">
        <v>3412</v>
      </c>
      <c r="AE71" s="897">
        <v>1</v>
      </c>
      <c r="AF71" s="732">
        <v>1</v>
      </c>
      <c r="AG71" s="732"/>
      <c r="AH71" s="732">
        <v>1</v>
      </c>
      <c r="AI71" s="898" t="s">
        <v>2062</v>
      </c>
      <c r="AM71" s="899">
        <v>74.5</v>
      </c>
      <c r="AN71" s="895" t="e">
        <f t="shared" ca="1" si="1"/>
        <v>#NAME?</v>
      </c>
      <c r="AW71" s="906" t="s">
        <v>2203</v>
      </c>
      <c r="AY71" s="913"/>
    </row>
    <row r="72" spans="1:51">
      <c r="A72" s="558" t="s">
        <v>3273</v>
      </c>
      <c r="C72" s="558" t="s">
        <v>3426</v>
      </c>
      <c r="D72" s="732" t="s">
        <v>2204</v>
      </c>
      <c r="E72" s="733" t="s">
        <v>2181</v>
      </c>
      <c r="F72" s="893">
        <v>41029</v>
      </c>
      <c r="G72" s="904">
        <v>1</v>
      </c>
      <c r="H72" s="904"/>
      <c r="I72" s="904"/>
      <c r="J72" s="904"/>
      <c r="K72" s="904">
        <v>1</v>
      </c>
      <c r="L72" s="904">
        <v>161</v>
      </c>
      <c r="M72" s="904">
        <v>71</v>
      </c>
      <c r="N72" s="904">
        <v>195</v>
      </c>
      <c r="O72" s="905">
        <v>446</v>
      </c>
      <c r="P72" s="904"/>
      <c r="Q72" s="732">
        <v>1</v>
      </c>
      <c r="R72" s="732"/>
      <c r="S72" s="732">
        <v>1</v>
      </c>
      <c r="T72" s="732"/>
      <c r="U72" s="732">
        <v>1</v>
      </c>
      <c r="V72" s="904"/>
      <c r="W72" s="904">
        <v>1</v>
      </c>
      <c r="X72" s="904"/>
      <c r="Y72" s="896">
        <v>1</v>
      </c>
      <c r="Z72" s="896"/>
      <c r="AA72" s="896">
        <v>1</v>
      </c>
      <c r="AB72" s="896">
        <v>1</v>
      </c>
      <c r="AC72" s="896" t="s">
        <v>2062</v>
      </c>
      <c r="AD72" s="558" t="s">
        <v>3412</v>
      </c>
      <c r="AE72" s="897">
        <v>1</v>
      </c>
      <c r="AF72" s="732"/>
      <c r="AG72" s="732">
        <v>1</v>
      </c>
      <c r="AH72" s="732">
        <v>1</v>
      </c>
      <c r="AI72" s="898" t="s">
        <v>2062</v>
      </c>
      <c r="AM72" s="899">
        <v>69.5</v>
      </c>
      <c r="AN72" s="895" t="e">
        <f t="shared" ca="1" si="1"/>
        <v>#NAME?</v>
      </c>
      <c r="AW72" s="906" t="s">
        <v>2205</v>
      </c>
      <c r="AY72" s="913"/>
    </row>
    <row r="73" spans="1:51">
      <c r="A73" s="558" t="s">
        <v>3273</v>
      </c>
      <c r="C73" s="558" t="s">
        <v>3426</v>
      </c>
      <c r="D73" s="732" t="s">
        <v>2206</v>
      </c>
      <c r="E73" s="733" t="s">
        <v>2181</v>
      </c>
      <c r="F73" s="893">
        <v>41029</v>
      </c>
      <c r="G73" s="904"/>
      <c r="H73" s="904">
        <v>1</v>
      </c>
      <c r="I73" s="904"/>
      <c r="J73" s="904"/>
      <c r="K73" s="904">
        <v>1</v>
      </c>
      <c r="L73" s="904">
        <v>170</v>
      </c>
      <c r="M73" s="904">
        <v>71</v>
      </c>
      <c r="N73" s="904">
        <v>212</v>
      </c>
      <c r="O73" s="905">
        <v>701</v>
      </c>
      <c r="P73" s="904">
        <v>1</v>
      </c>
      <c r="Q73" s="732"/>
      <c r="R73" s="732"/>
      <c r="S73" s="732">
        <v>1</v>
      </c>
      <c r="T73" s="732"/>
      <c r="U73" s="732">
        <v>1</v>
      </c>
      <c r="V73" s="904"/>
      <c r="W73" s="904"/>
      <c r="X73" s="904">
        <v>1</v>
      </c>
      <c r="Y73" s="896">
        <v>1</v>
      </c>
      <c r="Z73" s="896"/>
      <c r="AA73" s="896">
        <v>1</v>
      </c>
      <c r="AB73" s="896">
        <v>1</v>
      </c>
      <c r="AC73" s="896" t="s">
        <v>2062</v>
      </c>
      <c r="AD73" s="558" t="s">
        <v>3412</v>
      </c>
      <c r="AE73" s="897">
        <v>1</v>
      </c>
      <c r="AF73" s="732"/>
      <c r="AG73" s="732">
        <v>1</v>
      </c>
      <c r="AH73" s="732">
        <v>1</v>
      </c>
      <c r="AI73" s="898" t="s">
        <v>2062</v>
      </c>
      <c r="AM73" s="899">
        <v>68.5</v>
      </c>
      <c r="AN73" s="895" t="e">
        <f t="shared" ca="1" si="1"/>
        <v>#NAME?</v>
      </c>
      <c r="AW73" s="906" t="s">
        <v>2207</v>
      </c>
      <c r="AY73" s="913"/>
    </row>
    <row r="74" spans="1:51">
      <c r="A74" s="558" t="s">
        <v>3273</v>
      </c>
      <c r="C74" s="558" t="s">
        <v>3426</v>
      </c>
      <c r="D74" s="732" t="s">
        <v>2208</v>
      </c>
      <c r="E74" s="733" t="s">
        <v>2181</v>
      </c>
      <c r="F74" s="893">
        <v>41029</v>
      </c>
      <c r="G74" s="904">
        <v>1</v>
      </c>
      <c r="H74" s="904"/>
      <c r="I74" s="904"/>
      <c r="J74" s="904"/>
      <c r="K74" s="904">
        <v>1</v>
      </c>
      <c r="L74" s="904">
        <v>170</v>
      </c>
      <c r="M74" s="904">
        <v>71</v>
      </c>
      <c r="N74" s="904">
        <v>216</v>
      </c>
      <c r="O74" s="905">
        <v>707</v>
      </c>
      <c r="P74" s="904"/>
      <c r="Q74" s="732">
        <v>1</v>
      </c>
      <c r="R74" s="732"/>
      <c r="S74" s="732">
        <v>1</v>
      </c>
      <c r="T74" s="732"/>
      <c r="U74" s="732">
        <v>1</v>
      </c>
      <c r="V74" s="904"/>
      <c r="W74" s="904"/>
      <c r="X74" s="904">
        <v>1</v>
      </c>
      <c r="Y74" s="896">
        <v>1</v>
      </c>
      <c r="Z74" s="896">
        <v>1</v>
      </c>
      <c r="AA74" s="896"/>
      <c r="AB74" s="896">
        <v>1</v>
      </c>
      <c r="AC74" s="896" t="s">
        <v>2062</v>
      </c>
      <c r="AD74" s="558" t="s">
        <v>3412</v>
      </c>
      <c r="AE74" s="897">
        <v>1</v>
      </c>
      <c r="AF74" s="732">
        <v>1</v>
      </c>
      <c r="AG74" s="732"/>
      <c r="AH74" s="732">
        <v>1</v>
      </c>
      <c r="AI74" s="898" t="s">
        <v>2062</v>
      </c>
      <c r="AM74" s="899">
        <v>52.5</v>
      </c>
      <c r="AN74" s="895" t="e">
        <f t="shared" ca="1" si="1"/>
        <v>#NAME?</v>
      </c>
      <c r="AW74" s="906" t="s">
        <v>2209</v>
      </c>
      <c r="AY74" s="913"/>
    </row>
    <row r="75" spans="1:51">
      <c r="A75" s="558" t="s">
        <v>3273</v>
      </c>
      <c r="C75" s="558" t="s">
        <v>3426</v>
      </c>
      <c r="D75" s="734" t="s">
        <v>2210</v>
      </c>
      <c r="E75" s="735" t="s">
        <v>2181</v>
      </c>
      <c r="F75" s="893">
        <v>41029</v>
      </c>
      <c r="G75" s="734"/>
      <c r="H75" s="734">
        <v>1</v>
      </c>
      <c r="I75" s="734"/>
      <c r="J75" s="734"/>
      <c r="K75" s="734">
        <v>1</v>
      </c>
      <c r="L75" s="734">
        <v>172</v>
      </c>
      <c r="M75" s="734">
        <v>75</v>
      </c>
      <c r="N75" s="734">
        <v>212</v>
      </c>
      <c r="O75" s="901">
        <v>574</v>
      </c>
      <c r="P75" s="734"/>
      <c r="Q75" s="734">
        <v>1</v>
      </c>
      <c r="R75" s="734"/>
      <c r="S75" s="734">
        <v>1</v>
      </c>
      <c r="T75" s="734"/>
      <c r="U75" s="734">
        <v>1</v>
      </c>
      <c r="V75" s="734"/>
      <c r="W75" s="734">
        <v>1</v>
      </c>
      <c r="X75" s="734"/>
      <c r="Y75" s="734">
        <v>1</v>
      </c>
      <c r="Z75" s="734">
        <v>1</v>
      </c>
      <c r="AA75" s="734"/>
      <c r="AB75" s="734">
        <v>1</v>
      </c>
      <c r="AC75" s="734" t="s">
        <v>2062</v>
      </c>
      <c r="AD75" s="558" t="s">
        <v>3412</v>
      </c>
      <c r="AE75" s="902">
        <v>1</v>
      </c>
      <c r="AF75" s="734">
        <v>1</v>
      </c>
      <c r="AG75" s="734"/>
      <c r="AH75" s="734">
        <v>1</v>
      </c>
      <c r="AI75" s="903" t="s">
        <v>2062</v>
      </c>
      <c r="AM75" s="899">
        <v>64</v>
      </c>
      <c r="AN75" s="895" t="e">
        <f t="shared" ca="1" si="1"/>
        <v>#NAME?</v>
      </c>
      <c r="AW75" s="902" t="s">
        <v>2211</v>
      </c>
      <c r="AY75" s="911" t="s">
        <v>2212</v>
      </c>
    </row>
    <row r="76" spans="1:51">
      <c r="A76" s="558" t="s">
        <v>3273</v>
      </c>
      <c r="C76" s="558" t="s">
        <v>3426</v>
      </c>
      <c r="D76" s="732" t="s">
        <v>2213</v>
      </c>
      <c r="E76" s="733" t="s">
        <v>2181</v>
      </c>
      <c r="F76" s="893">
        <v>41029</v>
      </c>
      <c r="G76" s="904"/>
      <c r="H76" s="904">
        <v>1</v>
      </c>
      <c r="I76" s="904"/>
      <c r="J76" s="904"/>
      <c r="K76" s="904">
        <v>1</v>
      </c>
      <c r="L76" s="904">
        <v>164</v>
      </c>
      <c r="M76" s="904">
        <v>70</v>
      </c>
      <c r="N76" s="904">
        <v>208</v>
      </c>
      <c r="O76" s="905">
        <v>490</v>
      </c>
      <c r="P76" s="904"/>
      <c r="Q76" s="732">
        <v>1</v>
      </c>
      <c r="R76" s="732">
        <v>1</v>
      </c>
      <c r="S76" s="732"/>
      <c r="T76" s="732"/>
      <c r="U76" s="732">
        <v>1</v>
      </c>
      <c r="V76" s="904">
        <v>1</v>
      </c>
      <c r="W76" s="904"/>
      <c r="X76" s="904"/>
      <c r="Y76" s="896">
        <v>1</v>
      </c>
      <c r="Z76" s="896"/>
      <c r="AA76" s="896">
        <v>1</v>
      </c>
      <c r="AB76" s="896">
        <v>1</v>
      </c>
      <c r="AC76" s="896" t="s">
        <v>2062</v>
      </c>
      <c r="AD76" s="558" t="s">
        <v>3412</v>
      </c>
      <c r="AE76" s="897">
        <v>1</v>
      </c>
      <c r="AF76" s="732"/>
      <c r="AG76" s="732">
        <v>1</v>
      </c>
      <c r="AH76" s="732">
        <v>1</v>
      </c>
      <c r="AI76" s="898" t="s">
        <v>2062</v>
      </c>
      <c r="AM76" s="899">
        <v>40</v>
      </c>
      <c r="AN76" s="895" t="e">
        <f t="shared" ca="1" si="1"/>
        <v>#NAME?</v>
      </c>
      <c r="AW76" s="906" t="s">
        <v>2214</v>
      </c>
      <c r="AY76" s="913"/>
    </row>
    <row r="77" spans="1:51">
      <c r="A77" s="558" t="s">
        <v>3273</v>
      </c>
      <c r="C77" s="558" t="s">
        <v>3426</v>
      </c>
      <c r="D77" s="732" t="s">
        <v>2215</v>
      </c>
      <c r="E77" s="733" t="s">
        <v>2181</v>
      </c>
      <c r="F77" s="893">
        <v>41029</v>
      </c>
      <c r="G77" s="904">
        <v>1</v>
      </c>
      <c r="H77" s="904"/>
      <c r="I77" s="904"/>
      <c r="J77" s="904"/>
      <c r="K77" s="904">
        <v>1</v>
      </c>
      <c r="L77" s="904">
        <v>172</v>
      </c>
      <c r="M77" s="904">
        <v>71</v>
      </c>
      <c r="N77" s="904">
        <v>216</v>
      </c>
      <c r="O77" s="905">
        <v>746</v>
      </c>
      <c r="P77" s="904"/>
      <c r="Q77" s="732">
        <v>1</v>
      </c>
      <c r="R77" s="732"/>
      <c r="S77" s="732">
        <v>1</v>
      </c>
      <c r="T77" s="732"/>
      <c r="U77" s="732">
        <v>1</v>
      </c>
      <c r="V77" s="904"/>
      <c r="W77" s="904"/>
      <c r="X77" s="904">
        <v>1</v>
      </c>
      <c r="Y77" s="896">
        <v>1</v>
      </c>
      <c r="Z77" s="896">
        <v>1</v>
      </c>
      <c r="AA77" s="896"/>
      <c r="AB77" s="896">
        <v>1</v>
      </c>
      <c r="AC77" s="896" t="s">
        <v>2062</v>
      </c>
      <c r="AD77" s="558" t="s">
        <v>3412</v>
      </c>
      <c r="AE77" s="897">
        <v>1</v>
      </c>
      <c r="AF77" s="732">
        <v>1</v>
      </c>
      <c r="AG77" s="732"/>
      <c r="AH77" s="732">
        <v>1</v>
      </c>
      <c r="AI77" s="898" t="s">
        <v>2062</v>
      </c>
      <c r="AM77" s="899">
        <v>67</v>
      </c>
      <c r="AN77" s="895" t="e">
        <f t="shared" ca="1" si="1"/>
        <v>#NAME?</v>
      </c>
      <c r="AW77" s="906" t="s">
        <v>2216</v>
      </c>
      <c r="AY77" s="913"/>
    </row>
    <row r="78" spans="1:51">
      <c r="A78" s="558" t="s">
        <v>3273</v>
      </c>
      <c r="C78" s="558" t="s">
        <v>3426</v>
      </c>
      <c r="D78" s="732" t="s">
        <v>2217</v>
      </c>
      <c r="E78" s="733" t="s">
        <v>2181</v>
      </c>
      <c r="F78" s="893">
        <v>41029</v>
      </c>
      <c r="G78" s="904">
        <v>1</v>
      </c>
      <c r="H78" s="904"/>
      <c r="I78" s="904"/>
      <c r="J78" s="904"/>
      <c r="K78" s="904">
        <v>1</v>
      </c>
      <c r="L78" s="904">
        <v>162</v>
      </c>
      <c r="M78" s="904">
        <v>69</v>
      </c>
      <c r="N78" s="904">
        <v>206</v>
      </c>
      <c r="O78" s="905">
        <v>466</v>
      </c>
      <c r="P78" s="904"/>
      <c r="Q78" s="732">
        <v>1</v>
      </c>
      <c r="R78" s="732"/>
      <c r="S78" s="732">
        <v>1</v>
      </c>
      <c r="T78" s="732"/>
      <c r="U78" s="732">
        <v>1</v>
      </c>
      <c r="V78" s="904"/>
      <c r="W78" s="904">
        <v>1</v>
      </c>
      <c r="X78" s="904"/>
      <c r="Y78" s="896">
        <v>1</v>
      </c>
      <c r="Z78" s="896"/>
      <c r="AA78" s="896">
        <v>1</v>
      </c>
      <c r="AB78" s="896">
        <v>1</v>
      </c>
      <c r="AC78" s="896" t="s">
        <v>2062</v>
      </c>
      <c r="AD78" s="558" t="s">
        <v>3412</v>
      </c>
      <c r="AE78" s="897">
        <v>1</v>
      </c>
      <c r="AF78" s="732"/>
      <c r="AG78" s="732">
        <v>1</v>
      </c>
      <c r="AH78" s="732">
        <v>1</v>
      </c>
      <c r="AI78" s="898" t="s">
        <v>2062</v>
      </c>
      <c r="AM78" s="899">
        <v>79</v>
      </c>
      <c r="AN78" s="895" t="e">
        <f t="shared" ca="1" si="1"/>
        <v>#NAME?</v>
      </c>
      <c r="AW78" s="906" t="s">
        <v>2218</v>
      </c>
      <c r="AY78" s="913"/>
    </row>
    <row r="79" spans="1:51">
      <c r="A79" s="558" t="s">
        <v>3273</v>
      </c>
      <c r="C79" s="558" t="s">
        <v>3426</v>
      </c>
      <c r="D79" s="734" t="s">
        <v>2219</v>
      </c>
      <c r="E79" s="735" t="s">
        <v>2181</v>
      </c>
      <c r="F79" s="893">
        <v>41029</v>
      </c>
      <c r="G79" s="734">
        <v>1</v>
      </c>
      <c r="H79" s="734"/>
      <c r="I79" s="734"/>
      <c r="J79" s="734"/>
      <c r="K79" s="734">
        <v>1</v>
      </c>
      <c r="L79" s="734">
        <v>173</v>
      </c>
      <c r="M79" s="734">
        <v>74</v>
      </c>
      <c r="N79" s="734">
        <v>216</v>
      </c>
      <c r="O79" s="901">
        <v>638</v>
      </c>
      <c r="P79" s="734"/>
      <c r="Q79" s="734">
        <v>1</v>
      </c>
      <c r="R79" s="734"/>
      <c r="S79" s="734">
        <v>1</v>
      </c>
      <c r="T79" s="734"/>
      <c r="U79" s="734">
        <v>1</v>
      </c>
      <c r="V79" s="734"/>
      <c r="W79" s="734">
        <v>1</v>
      </c>
      <c r="X79" s="734"/>
      <c r="Y79" s="734">
        <v>1</v>
      </c>
      <c r="Z79" s="734">
        <v>1</v>
      </c>
      <c r="AA79" s="734"/>
      <c r="AB79" s="734">
        <v>1</v>
      </c>
      <c r="AC79" s="734" t="s">
        <v>2062</v>
      </c>
      <c r="AD79" s="558" t="s">
        <v>3412</v>
      </c>
      <c r="AE79" s="902">
        <v>1</v>
      </c>
      <c r="AF79" s="734">
        <v>1</v>
      </c>
      <c r="AG79" s="734"/>
      <c r="AH79" s="734">
        <v>1</v>
      </c>
      <c r="AI79" s="903" t="s">
        <v>2062</v>
      </c>
      <c r="AM79" s="899">
        <v>53</v>
      </c>
      <c r="AN79" s="895" t="e">
        <f t="shared" ca="1" si="1"/>
        <v>#NAME?</v>
      </c>
      <c r="AW79" s="902" t="s">
        <v>1253</v>
      </c>
      <c r="AY79" s="911" t="s">
        <v>2220</v>
      </c>
    </row>
    <row r="80" spans="1:51">
      <c r="A80" s="558" t="s">
        <v>3273</v>
      </c>
      <c r="C80" s="558" t="s">
        <v>3426</v>
      </c>
      <c r="D80" s="732" t="s">
        <v>2221</v>
      </c>
      <c r="E80" s="733" t="s">
        <v>2222</v>
      </c>
      <c r="F80" s="893">
        <v>41030</v>
      </c>
      <c r="G80" s="904">
        <v>1</v>
      </c>
      <c r="H80" s="904"/>
      <c r="I80" s="904"/>
      <c r="J80" s="904"/>
      <c r="K80" s="904">
        <v>1</v>
      </c>
      <c r="L80" s="904">
        <v>172</v>
      </c>
      <c r="M80" s="904">
        <v>71</v>
      </c>
      <c r="N80" s="904">
        <v>222</v>
      </c>
      <c r="O80" s="905">
        <v>737</v>
      </c>
      <c r="P80" s="904"/>
      <c r="Q80" s="732">
        <v>1</v>
      </c>
      <c r="R80" s="732"/>
      <c r="S80" s="732">
        <v>1</v>
      </c>
      <c r="T80" s="732"/>
      <c r="U80" s="732">
        <v>1</v>
      </c>
      <c r="V80" s="904"/>
      <c r="W80" s="904"/>
      <c r="X80" s="904">
        <v>1</v>
      </c>
      <c r="Y80" s="896">
        <v>1</v>
      </c>
      <c r="Z80" s="896"/>
      <c r="AA80" s="896">
        <v>1</v>
      </c>
      <c r="AB80" s="896">
        <v>1</v>
      </c>
      <c r="AC80" s="896" t="s">
        <v>2062</v>
      </c>
      <c r="AD80" s="558" t="s">
        <v>3412</v>
      </c>
      <c r="AE80" s="897">
        <v>1</v>
      </c>
      <c r="AF80" s="732"/>
      <c r="AG80" s="732">
        <v>1</v>
      </c>
      <c r="AH80" s="732">
        <v>1</v>
      </c>
      <c r="AI80" s="898" t="s">
        <v>2062</v>
      </c>
      <c r="AM80" s="900">
        <v>5884</v>
      </c>
      <c r="AN80" s="895" t="e">
        <f t="shared" ca="1" si="1"/>
        <v>#NAME?</v>
      </c>
      <c r="AW80" s="906" t="s">
        <v>2223</v>
      </c>
      <c r="AY80" s="913"/>
    </row>
    <row r="81" spans="1:51">
      <c r="A81" s="558" t="s">
        <v>3273</v>
      </c>
      <c r="C81" s="558" t="s">
        <v>3426</v>
      </c>
      <c r="D81" s="732" t="s">
        <v>2224</v>
      </c>
      <c r="E81" s="733" t="s">
        <v>2222</v>
      </c>
      <c r="F81" s="893">
        <v>41030</v>
      </c>
      <c r="G81" s="904">
        <v>1</v>
      </c>
      <c r="H81" s="904"/>
      <c r="I81" s="904"/>
      <c r="J81" s="904">
        <v>1</v>
      </c>
      <c r="K81" s="904"/>
      <c r="L81" s="904">
        <v>155</v>
      </c>
      <c r="M81" s="904">
        <v>89</v>
      </c>
      <c r="N81" s="904">
        <v>220</v>
      </c>
      <c r="O81" s="905">
        <v>483</v>
      </c>
      <c r="P81" s="904"/>
      <c r="Q81" s="732">
        <v>1</v>
      </c>
      <c r="R81" s="732"/>
      <c r="S81" s="732">
        <v>1</v>
      </c>
      <c r="T81" s="732"/>
      <c r="U81" s="732">
        <v>1</v>
      </c>
      <c r="V81" s="904"/>
      <c r="W81" s="904"/>
      <c r="X81" s="904">
        <v>1</v>
      </c>
      <c r="Y81" s="896">
        <v>1</v>
      </c>
      <c r="Z81" s="896">
        <v>1</v>
      </c>
      <c r="AA81" s="896"/>
      <c r="AB81" s="896">
        <v>1</v>
      </c>
      <c r="AC81" s="896" t="s">
        <v>2062</v>
      </c>
      <c r="AD81" s="558" t="s">
        <v>3412</v>
      </c>
      <c r="AE81" s="897">
        <v>1</v>
      </c>
      <c r="AF81" s="732">
        <v>1</v>
      </c>
      <c r="AG81" s="732"/>
      <c r="AH81" s="732">
        <v>1</v>
      </c>
      <c r="AI81" s="898" t="s">
        <v>2062</v>
      </c>
      <c r="AM81" s="899">
        <v>69</v>
      </c>
      <c r="AN81" s="895" t="e">
        <f t="shared" ca="1" si="1"/>
        <v>#NAME?</v>
      </c>
      <c r="AW81" s="906" t="s">
        <v>2225</v>
      </c>
      <c r="AY81" s="913"/>
    </row>
    <row r="82" spans="1:51">
      <c r="A82" s="558" t="s">
        <v>3273</v>
      </c>
      <c r="C82" s="558" t="s">
        <v>3426</v>
      </c>
      <c r="D82" s="732" t="s">
        <v>2226</v>
      </c>
      <c r="E82" s="733" t="s">
        <v>2222</v>
      </c>
      <c r="F82" s="893">
        <v>41030</v>
      </c>
      <c r="G82" s="904">
        <v>1</v>
      </c>
      <c r="H82" s="904"/>
      <c r="I82" s="904"/>
      <c r="J82" s="904"/>
      <c r="K82" s="904">
        <v>1</v>
      </c>
      <c r="L82" s="904">
        <v>195</v>
      </c>
      <c r="M82" s="904">
        <v>71</v>
      </c>
      <c r="N82" s="904">
        <v>196</v>
      </c>
      <c r="O82" s="905">
        <v>588</v>
      </c>
      <c r="P82" s="904"/>
      <c r="Q82" s="732">
        <v>1</v>
      </c>
      <c r="R82" s="732"/>
      <c r="S82" s="732">
        <v>1</v>
      </c>
      <c r="T82" s="732"/>
      <c r="U82" s="732">
        <v>1</v>
      </c>
      <c r="V82" s="904"/>
      <c r="W82" s="904">
        <v>1</v>
      </c>
      <c r="X82" s="904"/>
      <c r="Y82" s="896">
        <v>1</v>
      </c>
      <c r="Z82" s="896"/>
      <c r="AA82" s="896">
        <v>1</v>
      </c>
      <c r="AB82" s="896">
        <v>1</v>
      </c>
      <c r="AC82" s="896" t="s">
        <v>2062</v>
      </c>
      <c r="AD82" s="558" t="s">
        <v>3412</v>
      </c>
      <c r="AE82" s="897">
        <v>1</v>
      </c>
      <c r="AF82" s="732"/>
      <c r="AG82" s="732">
        <v>1</v>
      </c>
      <c r="AH82" s="732">
        <v>1</v>
      </c>
      <c r="AI82" s="898" t="s">
        <v>2062</v>
      </c>
      <c r="AM82" s="894">
        <v>14335</v>
      </c>
      <c r="AN82" s="895" t="e">
        <f t="shared" ca="1" si="1"/>
        <v>#NAME?</v>
      </c>
      <c r="AW82" s="906" t="s">
        <v>2227</v>
      </c>
      <c r="AY82" s="913"/>
    </row>
    <row r="83" spans="1:51">
      <c r="A83" s="558" t="s">
        <v>3273</v>
      </c>
      <c r="C83" s="558" t="s">
        <v>3426</v>
      </c>
      <c r="D83" s="732" t="s">
        <v>2228</v>
      </c>
      <c r="E83" s="733" t="s">
        <v>2222</v>
      </c>
      <c r="F83" s="893">
        <v>41030</v>
      </c>
      <c r="G83" s="904"/>
      <c r="H83" s="904">
        <v>1</v>
      </c>
      <c r="I83" s="904"/>
      <c r="J83" s="904">
        <v>1</v>
      </c>
      <c r="K83" s="904"/>
      <c r="L83" s="904">
        <v>157</v>
      </c>
      <c r="M83" s="904">
        <v>58</v>
      </c>
      <c r="N83" s="904">
        <v>212</v>
      </c>
      <c r="O83" s="905">
        <v>392</v>
      </c>
      <c r="P83" s="904"/>
      <c r="Q83" s="732">
        <v>1</v>
      </c>
      <c r="R83" s="732"/>
      <c r="S83" s="732">
        <v>1</v>
      </c>
      <c r="T83" s="732"/>
      <c r="U83" s="732">
        <v>1</v>
      </c>
      <c r="V83" s="904"/>
      <c r="W83" s="904">
        <v>1</v>
      </c>
      <c r="X83" s="904"/>
      <c r="Y83" s="896">
        <v>1</v>
      </c>
      <c r="Z83" s="896">
        <v>1</v>
      </c>
      <c r="AA83" s="896"/>
      <c r="AB83" s="896">
        <v>1</v>
      </c>
      <c r="AC83" s="896" t="s">
        <v>2062</v>
      </c>
      <c r="AD83" s="558" t="s">
        <v>3412</v>
      </c>
      <c r="AE83" s="897">
        <v>1</v>
      </c>
      <c r="AF83" s="732">
        <v>1</v>
      </c>
      <c r="AG83" s="732"/>
      <c r="AH83" s="732">
        <v>1</v>
      </c>
      <c r="AI83" s="898" t="s">
        <v>2062</v>
      </c>
      <c r="AM83" s="899">
        <v>82.5</v>
      </c>
      <c r="AN83" s="895" t="e">
        <f t="shared" ca="1" si="1"/>
        <v>#NAME?</v>
      </c>
      <c r="AW83" s="906" t="s">
        <v>2229</v>
      </c>
      <c r="AY83" s="913"/>
    </row>
    <row r="84" spans="1:51">
      <c r="A84" s="558" t="s">
        <v>3273</v>
      </c>
      <c r="C84" s="558" t="s">
        <v>3426</v>
      </c>
      <c r="D84" s="732" t="s">
        <v>2230</v>
      </c>
      <c r="E84" s="733" t="s">
        <v>2222</v>
      </c>
      <c r="F84" s="893">
        <v>41030</v>
      </c>
      <c r="G84" s="904">
        <v>1</v>
      </c>
      <c r="H84" s="904"/>
      <c r="I84" s="904"/>
      <c r="J84" s="904"/>
      <c r="K84" s="904">
        <v>1</v>
      </c>
      <c r="L84" s="904">
        <v>170</v>
      </c>
      <c r="M84" s="904">
        <v>71</v>
      </c>
      <c r="N84" s="904">
        <v>215</v>
      </c>
      <c r="O84" s="905">
        <v>625</v>
      </c>
      <c r="P84" s="904"/>
      <c r="Q84" s="732">
        <v>1</v>
      </c>
      <c r="R84" s="732"/>
      <c r="S84" s="732">
        <v>1</v>
      </c>
      <c r="T84" s="732"/>
      <c r="U84" s="732">
        <v>1</v>
      </c>
      <c r="V84" s="904"/>
      <c r="W84" s="904">
        <v>1</v>
      </c>
      <c r="X84" s="904"/>
      <c r="Y84" s="896">
        <v>1</v>
      </c>
      <c r="Z84" s="896"/>
      <c r="AA84" s="896">
        <v>1</v>
      </c>
      <c r="AB84" s="896">
        <v>1</v>
      </c>
      <c r="AC84" s="896" t="s">
        <v>2062</v>
      </c>
      <c r="AD84" s="558" t="s">
        <v>3412</v>
      </c>
      <c r="AE84" s="897">
        <v>1</v>
      </c>
      <c r="AF84" s="732"/>
      <c r="AG84" s="732">
        <v>1</v>
      </c>
      <c r="AH84" s="732">
        <v>1</v>
      </c>
      <c r="AI84" s="898" t="s">
        <v>2062</v>
      </c>
      <c r="AM84" s="894">
        <v>11437</v>
      </c>
      <c r="AN84" s="895" t="e">
        <f t="shared" ca="1" si="1"/>
        <v>#NAME?</v>
      </c>
      <c r="AW84" s="906" t="s">
        <v>2231</v>
      </c>
      <c r="AY84" s="913"/>
    </row>
    <row r="85" spans="1:51">
      <c r="A85" s="558" t="s">
        <v>3273</v>
      </c>
      <c r="C85" s="558" t="s">
        <v>3426</v>
      </c>
      <c r="D85" s="732" t="s">
        <v>2232</v>
      </c>
      <c r="E85" s="733" t="s">
        <v>2222</v>
      </c>
      <c r="F85" s="893">
        <v>41030</v>
      </c>
      <c r="G85" s="904">
        <v>1</v>
      </c>
      <c r="H85" s="904"/>
      <c r="I85" s="904"/>
      <c r="J85" s="904">
        <v>1</v>
      </c>
      <c r="K85" s="904"/>
      <c r="L85" s="904">
        <v>156</v>
      </c>
      <c r="M85" s="904">
        <v>70</v>
      </c>
      <c r="N85" s="904">
        <v>198</v>
      </c>
      <c r="O85" s="905">
        <v>438</v>
      </c>
      <c r="P85" s="904"/>
      <c r="Q85" s="732">
        <v>1</v>
      </c>
      <c r="R85" s="732"/>
      <c r="S85" s="732">
        <v>1</v>
      </c>
      <c r="T85" s="732"/>
      <c r="U85" s="732">
        <v>1</v>
      </c>
      <c r="V85" s="904"/>
      <c r="W85" s="904">
        <v>1</v>
      </c>
      <c r="X85" s="904"/>
      <c r="Y85" s="896">
        <v>1</v>
      </c>
      <c r="Z85" s="896">
        <v>1</v>
      </c>
      <c r="AA85" s="896"/>
      <c r="AB85" s="896">
        <v>1</v>
      </c>
      <c r="AC85" s="896" t="s">
        <v>2062</v>
      </c>
      <c r="AD85" s="558" t="s">
        <v>3412</v>
      </c>
      <c r="AE85" s="897">
        <v>1</v>
      </c>
      <c r="AF85" s="732">
        <v>1</v>
      </c>
      <c r="AG85" s="732"/>
      <c r="AH85" s="732">
        <v>1</v>
      </c>
      <c r="AI85" s="898" t="s">
        <v>2062</v>
      </c>
      <c r="AM85" s="899">
        <v>388.5</v>
      </c>
      <c r="AN85" s="895" t="e">
        <f t="shared" ca="1" si="1"/>
        <v>#NAME?</v>
      </c>
      <c r="AW85" s="906" t="s">
        <v>2233</v>
      </c>
      <c r="AY85" s="913"/>
    </row>
    <row r="86" spans="1:51">
      <c r="A86" s="558" t="s">
        <v>3273</v>
      </c>
      <c r="C86" s="558" t="s">
        <v>3426</v>
      </c>
      <c r="D86" s="732" t="s">
        <v>2234</v>
      </c>
      <c r="E86" s="733" t="s">
        <v>2222</v>
      </c>
      <c r="F86" s="893">
        <v>41030</v>
      </c>
      <c r="G86" s="904"/>
      <c r="H86" s="904">
        <v>1</v>
      </c>
      <c r="I86" s="904"/>
      <c r="J86" s="904"/>
      <c r="K86" s="904">
        <v>1</v>
      </c>
      <c r="L86" s="904">
        <v>162</v>
      </c>
      <c r="M86" s="904">
        <v>72</v>
      </c>
      <c r="N86" s="904">
        <v>205</v>
      </c>
      <c r="O86" s="905">
        <v>530</v>
      </c>
      <c r="P86" s="904"/>
      <c r="Q86" s="732">
        <v>1</v>
      </c>
      <c r="R86" s="732">
        <v>1</v>
      </c>
      <c r="S86" s="732"/>
      <c r="T86" s="732"/>
      <c r="U86" s="732">
        <v>1</v>
      </c>
      <c r="V86" s="904"/>
      <c r="W86" s="904">
        <v>1</v>
      </c>
      <c r="X86" s="904"/>
      <c r="Y86" s="896">
        <v>1</v>
      </c>
      <c r="Z86" s="896"/>
      <c r="AA86" s="896">
        <v>1</v>
      </c>
      <c r="AB86" s="896">
        <v>1</v>
      </c>
      <c r="AC86" s="896" t="s">
        <v>2062</v>
      </c>
      <c r="AD86" s="558" t="s">
        <v>3412</v>
      </c>
      <c r="AE86" s="897">
        <v>1</v>
      </c>
      <c r="AF86" s="732"/>
      <c r="AG86" s="732">
        <v>1</v>
      </c>
      <c r="AH86" s="732">
        <v>1</v>
      </c>
      <c r="AI86" s="898" t="s">
        <v>2062</v>
      </c>
      <c r="AM86" s="894">
        <v>24324</v>
      </c>
      <c r="AN86" s="895" t="e">
        <f t="shared" ca="1" si="1"/>
        <v>#NAME?</v>
      </c>
      <c r="AW86" s="906" t="s">
        <v>2235</v>
      </c>
      <c r="AY86" s="913"/>
    </row>
    <row r="87" spans="1:51">
      <c r="A87" s="558" t="s">
        <v>3273</v>
      </c>
      <c r="C87" s="558" t="s">
        <v>3426</v>
      </c>
      <c r="D87" s="732" t="s">
        <v>2236</v>
      </c>
      <c r="E87" s="733" t="s">
        <v>2222</v>
      </c>
      <c r="F87" s="893">
        <v>41030</v>
      </c>
      <c r="G87" s="904">
        <v>1</v>
      </c>
      <c r="H87" s="904"/>
      <c r="I87" s="904"/>
      <c r="J87" s="904"/>
      <c r="K87" s="904">
        <v>1</v>
      </c>
      <c r="L87" s="904">
        <v>170</v>
      </c>
      <c r="M87" s="904">
        <v>72</v>
      </c>
      <c r="N87" s="904">
        <v>215</v>
      </c>
      <c r="O87" s="905">
        <v>625</v>
      </c>
      <c r="P87" s="904"/>
      <c r="Q87" s="732">
        <v>1</v>
      </c>
      <c r="R87" s="732"/>
      <c r="S87" s="732">
        <v>1</v>
      </c>
      <c r="T87" s="732"/>
      <c r="U87" s="732">
        <v>1</v>
      </c>
      <c r="V87" s="904"/>
      <c r="W87" s="904"/>
      <c r="X87" s="904">
        <v>1</v>
      </c>
      <c r="Y87" s="896">
        <v>1</v>
      </c>
      <c r="Z87" s="896"/>
      <c r="AA87" s="896">
        <v>1</v>
      </c>
      <c r="AB87" s="896">
        <v>1</v>
      </c>
      <c r="AC87" s="896" t="s">
        <v>2062</v>
      </c>
      <c r="AD87" s="558" t="s">
        <v>3412</v>
      </c>
      <c r="AE87" s="897">
        <v>1</v>
      </c>
      <c r="AF87" s="732"/>
      <c r="AG87" s="732">
        <v>1</v>
      </c>
      <c r="AH87" s="732">
        <v>1</v>
      </c>
      <c r="AI87" s="898" t="s">
        <v>2062</v>
      </c>
      <c r="AM87" s="894">
        <v>27352</v>
      </c>
      <c r="AN87" s="895" t="e">
        <f t="shared" ca="1" si="1"/>
        <v>#NAME?</v>
      </c>
      <c r="AW87" s="906" t="s">
        <v>2237</v>
      </c>
      <c r="AY87" s="913"/>
    </row>
    <row r="88" spans="1:51">
      <c r="A88" s="558" t="s">
        <v>3273</v>
      </c>
      <c r="C88" s="558" t="s">
        <v>3426</v>
      </c>
      <c r="D88" s="732" t="s">
        <v>2238</v>
      </c>
      <c r="E88" s="733" t="s">
        <v>2222</v>
      </c>
      <c r="F88" s="893">
        <v>41030</v>
      </c>
      <c r="G88" s="904">
        <v>1</v>
      </c>
      <c r="H88" s="904"/>
      <c r="I88" s="904"/>
      <c r="J88" s="904"/>
      <c r="K88" s="904">
        <v>1</v>
      </c>
      <c r="L88" s="904">
        <v>170</v>
      </c>
      <c r="M88" s="904">
        <v>71</v>
      </c>
      <c r="N88" s="904">
        <v>215</v>
      </c>
      <c r="O88" s="905">
        <v>562</v>
      </c>
      <c r="P88" s="904"/>
      <c r="Q88" s="732">
        <v>1</v>
      </c>
      <c r="R88" s="732"/>
      <c r="S88" s="732">
        <v>1</v>
      </c>
      <c r="T88" s="732"/>
      <c r="U88" s="732">
        <v>1</v>
      </c>
      <c r="V88" s="904"/>
      <c r="W88" s="904">
        <v>1</v>
      </c>
      <c r="X88" s="904"/>
      <c r="Y88" s="896">
        <v>1</v>
      </c>
      <c r="Z88" s="896"/>
      <c r="AA88" s="896">
        <v>1</v>
      </c>
      <c r="AB88" s="896">
        <v>1</v>
      </c>
      <c r="AC88" s="896" t="s">
        <v>2062</v>
      </c>
      <c r="AD88" s="558" t="s">
        <v>3412</v>
      </c>
      <c r="AE88" s="897">
        <v>1</v>
      </c>
      <c r="AF88" s="732"/>
      <c r="AG88" s="732">
        <v>1</v>
      </c>
      <c r="AH88" s="732">
        <v>1</v>
      </c>
      <c r="AI88" s="898" t="s">
        <v>2062</v>
      </c>
      <c r="AM88" s="899">
        <v>174.5</v>
      </c>
      <c r="AN88" s="895" t="e">
        <f t="shared" ca="1" si="1"/>
        <v>#NAME?</v>
      </c>
      <c r="AW88" s="906" t="s">
        <v>2239</v>
      </c>
      <c r="AY88" s="913"/>
    </row>
    <row r="89" spans="1:51">
      <c r="A89" s="558" t="s">
        <v>3273</v>
      </c>
      <c r="C89" s="558" t="s">
        <v>3426</v>
      </c>
      <c r="D89" s="732" t="s">
        <v>2240</v>
      </c>
      <c r="E89" s="733" t="s">
        <v>2222</v>
      </c>
      <c r="F89" s="893">
        <v>41030</v>
      </c>
      <c r="G89" s="904">
        <v>1</v>
      </c>
      <c r="H89" s="904"/>
      <c r="I89" s="904"/>
      <c r="J89" s="904"/>
      <c r="K89" s="904">
        <v>1</v>
      </c>
      <c r="L89" s="904">
        <v>165</v>
      </c>
      <c r="M89" s="904">
        <v>71</v>
      </c>
      <c r="N89" s="904">
        <v>215</v>
      </c>
      <c r="O89" s="905">
        <v>605</v>
      </c>
      <c r="P89" s="904"/>
      <c r="Q89" s="732">
        <v>1</v>
      </c>
      <c r="R89" s="732"/>
      <c r="S89" s="732">
        <v>1</v>
      </c>
      <c r="T89" s="732"/>
      <c r="U89" s="732">
        <v>1</v>
      </c>
      <c r="V89" s="904"/>
      <c r="W89" s="904"/>
      <c r="X89" s="904">
        <v>1</v>
      </c>
      <c r="Y89" s="896">
        <v>1</v>
      </c>
      <c r="Z89" s="896"/>
      <c r="AA89" s="896">
        <v>1</v>
      </c>
      <c r="AB89" s="896">
        <v>1</v>
      </c>
      <c r="AC89" s="896" t="s">
        <v>2062</v>
      </c>
      <c r="AD89" s="558" t="s">
        <v>3412</v>
      </c>
      <c r="AE89" s="897">
        <v>1</v>
      </c>
      <c r="AF89" s="732"/>
      <c r="AG89" s="732">
        <v>1</v>
      </c>
      <c r="AH89" s="732">
        <v>1</v>
      </c>
      <c r="AI89" s="898" t="s">
        <v>2062</v>
      </c>
      <c r="AM89" s="894">
        <v>13824</v>
      </c>
      <c r="AN89" s="895" t="e">
        <f t="shared" ca="1" si="1"/>
        <v>#NAME?</v>
      </c>
      <c r="AW89" s="906" t="s">
        <v>2241</v>
      </c>
      <c r="AY89" s="913"/>
    </row>
    <row r="90" spans="1:51">
      <c r="A90" s="558" t="s">
        <v>3273</v>
      </c>
      <c r="C90" s="558" t="s">
        <v>3426</v>
      </c>
      <c r="D90" s="732" t="s">
        <v>2242</v>
      </c>
      <c r="E90" s="733" t="s">
        <v>2222</v>
      </c>
      <c r="F90" s="893">
        <v>41030</v>
      </c>
      <c r="G90" s="904">
        <v>1</v>
      </c>
      <c r="H90" s="904"/>
      <c r="I90" s="904"/>
      <c r="J90" s="904">
        <v>1</v>
      </c>
      <c r="K90" s="904"/>
      <c r="L90" s="904">
        <v>156</v>
      </c>
      <c r="M90" s="904">
        <v>68</v>
      </c>
      <c r="N90" s="904">
        <v>190</v>
      </c>
      <c r="O90" s="905">
        <v>355</v>
      </c>
      <c r="P90" s="904"/>
      <c r="Q90" s="732">
        <v>1</v>
      </c>
      <c r="R90" s="732"/>
      <c r="S90" s="732">
        <v>1</v>
      </c>
      <c r="T90" s="732"/>
      <c r="U90" s="732">
        <v>1</v>
      </c>
      <c r="V90" s="904"/>
      <c r="W90" s="904">
        <v>1</v>
      </c>
      <c r="X90" s="904"/>
      <c r="Y90" s="896">
        <v>1</v>
      </c>
      <c r="Z90" s="896">
        <v>1</v>
      </c>
      <c r="AA90" s="896"/>
      <c r="AB90" s="896">
        <v>1</v>
      </c>
      <c r="AC90" s="896" t="s">
        <v>2062</v>
      </c>
      <c r="AD90" s="558" t="s">
        <v>3412</v>
      </c>
      <c r="AE90" s="897">
        <v>1</v>
      </c>
      <c r="AF90" s="732">
        <v>1</v>
      </c>
      <c r="AG90" s="732"/>
      <c r="AH90" s="732">
        <v>1</v>
      </c>
      <c r="AI90" s="898" t="s">
        <v>2062</v>
      </c>
      <c r="AM90" s="899">
        <v>96.5</v>
      </c>
      <c r="AN90" s="895" t="e">
        <f t="shared" ca="1" si="1"/>
        <v>#NAME?</v>
      </c>
      <c r="AW90" s="906" t="s">
        <v>2243</v>
      </c>
      <c r="AY90" s="913"/>
    </row>
    <row r="91" spans="1:51">
      <c r="A91" s="558" t="s">
        <v>3273</v>
      </c>
      <c r="C91" s="558" t="s">
        <v>3426</v>
      </c>
      <c r="D91" s="732" t="s">
        <v>2244</v>
      </c>
      <c r="E91" s="733" t="s">
        <v>2222</v>
      </c>
      <c r="F91" s="893">
        <v>41030</v>
      </c>
      <c r="G91" s="904"/>
      <c r="H91" s="904">
        <v>1</v>
      </c>
      <c r="I91" s="904"/>
      <c r="J91" s="904">
        <v>1</v>
      </c>
      <c r="K91" s="904"/>
      <c r="L91" s="904">
        <v>155</v>
      </c>
      <c r="M91" s="904">
        <v>69</v>
      </c>
      <c r="N91" s="904">
        <v>202</v>
      </c>
      <c r="O91" s="905">
        <v>423</v>
      </c>
      <c r="P91" s="904"/>
      <c r="Q91" s="732">
        <v>1</v>
      </c>
      <c r="R91" s="732"/>
      <c r="S91" s="732">
        <v>1</v>
      </c>
      <c r="T91" s="732"/>
      <c r="U91" s="732">
        <v>1</v>
      </c>
      <c r="V91" s="904"/>
      <c r="W91" s="904">
        <v>1</v>
      </c>
      <c r="X91" s="904"/>
      <c r="Y91" s="896">
        <v>1</v>
      </c>
      <c r="Z91" s="896">
        <v>1</v>
      </c>
      <c r="AA91" s="896"/>
      <c r="AB91" s="896">
        <v>1</v>
      </c>
      <c r="AC91" s="896" t="s">
        <v>2062</v>
      </c>
      <c r="AD91" s="558" t="s">
        <v>3412</v>
      </c>
      <c r="AE91" s="897">
        <v>1</v>
      </c>
      <c r="AF91" s="732">
        <v>1</v>
      </c>
      <c r="AG91" s="732"/>
      <c r="AH91" s="732">
        <v>1</v>
      </c>
      <c r="AI91" s="898" t="s">
        <v>2062</v>
      </c>
      <c r="AM91" s="899">
        <v>404</v>
      </c>
      <c r="AN91" s="895" t="e">
        <f t="shared" ca="1" si="1"/>
        <v>#NAME?</v>
      </c>
      <c r="AW91" s="906" t="s">
        <v>2245</v>
      </c>
      <c r="AY91" s="913"/>
    </row>
    <row r="92" spans="1:51">
      <c r="A92" s="558" t="s">
        <v>3273</v>
      </c>
      <c r="C92" s="558" t="s">
        <v>3426</v>
      </c>
      <c r="D92" s="732" t="s">
        <v>2246</v>
      </c>
      <c r="E92" s="733" t="s">
        <v>2222</v>
      </c>
      <c r="F92" s="893">
        <v>41030</v>
      </c>
      <c r="G92" s="904">
        <v>1</v>
      </c>
      <c r="H92" s="904"/>
      <c r="I92" s="904"/>
      <c r="J92" s="904"/>
      <c r="K92" s="904">
        <v>1</v>
      </c>
      <c r="L92" s="904">
        <v>172</v>
      </c>
      <c r="M92" s="904">
        <v>71</v>
      </c>
      <c r="N92" s="904">
        <v>216</v>
      </c>
      <c r="O92" s="905">
        <v>596</v>
      </c>
      <c r="P92" s="904"/>
      <c r="Q92" s="732">
        <v>1</v>
      </c>
      <c r="R92" s="732"/>
      <c r="S92" s="732">
        <v>1</v>
      </c>
      <c r="T92" s="732"/>
      <c r="U92" s="732">
        <v>1</v>
      </c>
      <c r="V92" s="904"/>
      <c r="W92" s="904"/>
      <c r="X92" s="904">
        <v>1</v>
      </c>
      <c r="Y92" s="896">
        <v>1</v>
      </c>
      <c r="Z92" s="896">
        <v>1</v>
      </c>
      <c r="AA92" s="896"/>
      <c r="AB92" s="896">
        <v>1</v>
      </c>
      <c r="AC92" s="896" t="s">
        <v>2062</v>
      </c>
      <c r="AD92" s="558" t="s">
        <v>3412</v>
      </c>
      <c r="AE92" s="897">
        <v>1</v>
      </c>
      <c r="AF92" s="732">
        <v>1</v>
      </c>
      <c r="AG92" s="732"/>
      <c r="AH92" s="732">
        <v>1</v>
      </c>
      <c r="AI92" s="898" t="s">
        <v>2062</v>
      </c>
      <c r="AM92" s="899">
        <v>86.5</v>
      </c>
      <c r="AN92" s="895" t="e">
        <f t="shared" ca="1" si="1"/>
        <v>#NAME?</v>
      </c>
      <c r="AW92" s="906" t="s">
        <v>2247</v>
      </c>
      <c r="AY92" s="913"/>
    </row>
    <row r="93" spans="1:51">
      <c r="A93" s="558" t="s">
        <v>3273</v>
      </c>
      <c r="C93" s="558" t="s">
        <v>3426</v>
      </c>
      <c r="D93" s="732" t="s">
        <v>2248</v>
      </c>
      <c r="E93" s="733" t="s">
        <v>2222</v>
      </c>
      <c r="F93" s="893">
        <v>41030</v>
      </c>
      <c r="G93" s="904">
        <v>1</v>
      </c>
      <c r="H93" s="904"/>
      <c r="I93" s="904"/>
      <c r="J93" s="904"/>
      <c r="K93" s="904">
        <v>1</v>
      </c>
      <c r="L93" s="904">
        <v>172</v>
      </c>
      <c r="M93" s="904">
        <v>71</v>
      </c>
      <c r="N93" s="904">
        <v>220</v>
      </c>
      <c r="O93" s="905">
        <v>669</v>
      </c>
      <c r="P93" s="904"/>
      <c r="Q93" s="732">
        <v>1</v>
      </c>
      <c r="R93" s="732"/>
      <c r="S93" s="732">
        <v>1</v>
      </c>
      <c r="T93" s="732"/>
      <c r="U93" s="732">
        <v>1</v>
      </c>
      <c r="V93" s="904"/>
      <c r="W93" s="904"/>
      <c r="X93" s="904">
        <v>1</v>
      </c>
      <c r="Y93" s="896">
        <v>1</v>
      </c>
      <c r="Z93" s="896"/>
      <c r="AA93" s="896">
        <v>1</v>
      </c>
      <c r="AB93" s="896">
        <v>1</v>
      </c>
      <c r="AC93" s="896" t="s">
        <v>2062</v>
      </c>
      <c r="AD93" s="558" t="s">
        <v>3412</v>
      </c>
      <c r="AE93" s="897">
        <v>1</v>
      </c>
      <c r="AF93" s="732"/>
      <c r="AG93" s="732">
        <v>1</v>
      </c>
      <c r="AH93" s="732">
        <v>1</v>
      </c>
      <c r="AI93" s="898" t="s">
        <v>2062</v>
      </c>
      <c r="AM93" s="894">
        <v>17053</v>
      </c>
      <c r="AN93" s="895" t="e">
        <f t="shared" ca="1" si="1"/>
        <v>#NAME?</v>
      </c>
      <c r="AW93" s="906" t="s">
        <v>2249</v>
      </c>
      <c r="AY93" s="913"/>
    </row>
    <row r="94" spans="1:51">
      <c r="A94" s="558" t="s">
        <v>3273</v>
      </c>
      <c r="C94" s="558" t="s">
        <v>3426</v>
      </c>
      <c r="D94" s="734" t="s">
        <v>2250</v>
      </c>
      <c r="E94" s="735" t="s">
        <v>2222</v>
      </c>
      <c r="F94" s="893">
        <v>41030</v>
      </c>
      <c r="G94" s="734"/>
      <c r="H94" s="734">
        <v>1</v>
      </c>
      <c r="I94" s="734"/>
      <c r="J94" s="734"/>
      <c r="K94" s="734">
        <v>1</v>
      </c>
      <c r="L94" s="734">
        <v>150</v>
      </c>
      <c r="M94" s="734">
        <v>65</v>
      </c>
      <c r="N94" s="734">
        <v>195</v>
      </c>
      <c r="O94" s="901">
        <v>395</v>
      </c>
      <c r="P94" s="734"/>
      <c r="Q94" s="734">
        <v>1</v>
      </c>
      <c r="R94" s="734">
        <v>1</v>
      </c>
      <c r="S94" s="734"/>
      <c r="T94" s="734">
        <v>1</v>
      </c>
      <c r="U94" s="734"/>
      <c r="V94" s="734">
        <v>1</v>
      </c>
      <c r="W94" s="734"/>
      <c r="X94" s="734"/>
      <c r="Y94" s="734">
        <v>1</v>
      </c>
      <c r="Z94" s="734">
        <v>1</v>
      </c>
      <c r="AA94" s="734"/>
      <c r="AB94" s="734">
        <v>1</v>
      </c>
      <c r="AC94" s="734" t="s">
        <v>2062</v>
      </c>
      <c r="AD94" s="558" t="s">
        <v>3412</v>
      </c>
      <c r="AE94" s="902">
        <v>1</v>
      </c>
      <c r="AF94" s="734">
        <v>1</v>
      </c>
      <c r="AG94" s="734"/>
      <c r="AH94" s="734">
        <v>1</v>
      </c>
      <c r="AI94" s="903" t="s">
        <v>2062</v>
      </c>
      <c r="AM94" s="899">
        <v>343.5</v>
      </c>
      <c r="AN94" s="895" t="e">
        <f t="shared" ca="1" si="1"/>
        <v>#NAME?</v>
      </c>
      <c r="AW94" s="902" t="s">
        <v>1350</v>
      </c>
      <c r="AY94" s="911" t="s">
        <v>339</v>
      </c>
    </row>
    <row r="95" spans="1:51">
      <c r="A95" s="558" t="s">
        <v>3273</v>
      </c>
      <c r="C95" s="558" t="s">
        <v>3426</v>
      </c>
      <c r="D95" s="732" t="s">
        <v>2251</v>
      </c>
      <c r="E95" s="733" t="s">
        <v>2222</v>
      </c>
      <c r="F95" s="893">
        <v>41030</v>
      </c>
      <c r="G95" s="904">
        <v>1</v>
      </c>
      <c r="H95" s="904"/>
      <c r="I95" s="904">
        <v>1</v>
      </c>
      <c r="J95" s="904"/>
      <c r="K95" s="904"/>
      <c r="L95" s="904">
        <v>78</v>
      </c>
      <c r="M95" s="904">
        <v>48</v>
      </c>
      <c r="N95" s="904">
        <v>89</v>
      </c>
      <c r="O95" s="905">
        <v>73</v>
      </c>
      <c r="P95" s="904"/>
      <c r="Q95" s="732">
        <v>1</v>
      </c>
      <c r="R95" s="732"/>
      <c r="S95" s="732">
        <v>1</v>
      </c>
      <c r="T95" s="732"/>
      <c r="U95" s="732">
        <v>1</v>
      </c>
      <c r="V95" s="904"/>
      <c r="W95" s="904">
        <v>1</v>
      </c>
      <c r="X95" s="904"/>
      <c r="Y95" s="896">
        <v>1</v>
      </c>
      <c r="Z95" s="896">
        <v>1</v>
      </c>
      <c r="AA95" s="896"/>
      <c r="AB95" s="896">
        <v>1</v>
      </c>
      <c r="AC95" s="896" t="s">
        <v>2062</v>
      </c>
      <c r="AD95" s="558" t="s">
        <v>3412</v>
      </c>
      <c r="AE95" s="897">
        <v>1</v>
      </c>
      <c r="AF95" s="732">
        <v>1</v>
      </c>
      <c r="AG95" s="732"/>
      <c r="AH95" s="732">
        <v>1</v>
      </c>
      <c r="AI95" s="898" t="s">
        <v>2062</v>
      </c>
      <c r="AM95" s="899">
        <v>73</v>
      </c>
      <c r="AN95" s="895" t="e">
        <f t="shared" ca="1" si="1"/>
        <v>#NAME?</v>
      </c>
      <c r="AW95" s="906" t="s">
        <v>2252</v>
      </c>
      <c r="AY95" s="913"/>
    </row>
    <row r="96" spans="1:51">
      <c r="A96" s="558" t="s">
        <v>3273</v>
      </c>
      <c r="C96" s="558" t="s">
        <v>3426</v>
      </c>
      <c r="D96" s="732" t="s">
        <v>2253</v>
      </c>
      <c r="E96" s="733" t="s">
        <v>2254</v>
      </c>
      <c r="F96" s="893">
        <v>41031</v>
      </c>
      <c r="G96" s="904"/>
      <c r="H96" s="904">
        <v>1</v>
      </c>
      <c r="I96" s="904"/>
      <c r="J96" s="904"/>
      <c r="K96" s="904">
        <v>1</v>
      </c>
      <c r="L96" s="904">
        <v>165</v>
      </c>
      <c r="M96" s="904">
        <v>70</v>
      </c>
      <c r="N96" s="904">
        <v>210</v>
      </c>
      <c r="O96" s="905">
        <v>529</v>
      </c>
      <c r="P96" s="904"/>
      <c r="Q96" s="732">
        <v>1</v>
      </c>
      <c r="R96" s="732">
        <v>1</v>
      </c>
      <c r="S96" s="732"/>
      <c r="T96" s="732">
        <v>1</v>
      </c>
      <c r="U96" s="732"/>
      <c r="V96" s="904"/>
      <c r="W96" s="904">
        <v>1</v>
      </c>
      <c r="X96" s="904"/>
      <c r="Y96" s="896">
        <v>1</v>
      </c>
      <c r="Z96" s="896">
        <v>1</v>
      </c>
      <c r="AA96" s="896"/>
      <c r="AB96" s="896">
        <v>1</v>
      </c>
      <c r="AC96" s="896" t="s">
        <v>2062</v>
      </c>
      <c r="AD96" s="558" t="s">
        <v>3412</v>
      </c>
      <c r="AE96" s="897">
        <v>1</v>
      </c>
      <c r="AF96" s="732">
        <v>1</v>
      </c>
      <c r="AG96" s="732"/>
      <c r="AH96" s="732">
        <v>1</v>
      </c>
      <c r="AI96" s="898" t="s">
        <v>2062</v>
      </c>
      <c r="AM96" s="900">
        <v>3851</v>
      </c>
      <c r="AN96" s="895" t="e">
        <f t="shared" ca="1" si="1"/>
        <v>#NAME?</v>
      </c>
      <c r="AW96" s="906" t="s">
        <v>2255</v>
      </c>
      <c r="AY96" s="913"/>
    </row>
    <row r="97" spans="1:51">
      <c r="A97" s="558" t="s">
        <v>3273</v>
      </c>
      <c r="C97" s="558" t="s">
        <v>3426</v>
      </c>
      <c r="D97" s="732" t="s">
        <v>2256</v>
      </c>
      <c r="E97" s="733" t="s">
        <v>2254</v>
      </c>
      <c r="F97" s="893">
        <v>41031</v>
      </c>
      <c r="G97" s="904">
        <v>1</v>
      </c>
      <c r="H97" s="904"/>
      <c r="I97" s="904">
        <v>1</v>
      </c>
      <c r="J97" s="904"/>
      <c r="K97" s="904"/>
      <c r="L97" s="904">
        <v>107</v>
      </c>
      <c r="M97" s="904">
        <v>51</v>
      </c>
      <c r="N97" s="904">
        <v>135</v>
      </c>
      <c r="O97" s="905">
        <v>156</v>
      </c>
      <c r="P97" s="904"/>
      <c r="Q97" s="732">
        <v>1</v>
      </c>
      <c r="R97" s="732"/>
      <c r="S97" s="732">
        <v>1</v>
      </c>
      <c r="T97" s="732"/>
      <c r="U97" s="732">
        <v>1</v>
      </c>
      <c r="V97" s="904"/>
      <c r="W97" s="904">
        <v>1</v>
      </c>
      <c r="X97" s="904"/>
      <c r="Y97" s="896">
        <v>1</v>
      </c>
      <c r="Z97" s="896">
        <v>1</v>
      </c>
      <c r="AA97" s="896"/>
      <c r="AB97" s="896">
        <v>1</v>
      </c>
      <c r="AC97" s="896" t="s">
        <v>2062</v>
      </c>
      <c r="AD97" s="558" t="s">
        <v>3412</v>
      </c>
      <c r="AE97" s="897">
        <v>1</v>
      </c>
      <c r="AF97" s="732">
        <v>1</v>
      </c>
      <c r="AG97" s="732"/>
      <c r="AH97" s="732">
        <v>1</v>
      </c>
      <c r="AI97" s="898" t="s">
        <v>2062</v>
      </c>
      <c r="AM97" s="900">
        <v>5134.5</v>
      </c>
      <c r="AN97" s="895" t="e">
        <f t="shared" ca="1" si="1"/>
        <v>#NAME?</v>
      </c>
      <c r="AW97" s="906" t="s">
        <v>2257</v>
      </c>
      <c r="AY97" s="913"/>
    </row>
    <row r="98" spans="1:51">
      <c r="A98" s="558" t="s">
        <v>3273</v>
      </c>
      <c r="C98" s="558" t="s">
        <v>3426</v>
      </c>
      <c r="D98" s="732" t="s">
        <v>2258</v>
      </c>
      <c r="E98" s="733" t="s">
        <v>2254</v>
      </c>
      <c r="F98" s="893">
        <v>41031</v>
      </c>
      <c r="G98" s="904"/>
      <c r="H98" s="904">
        <v>1</v>
      </c>
      <c r="I98" s="904"/>
      <c r="J98" s="904"/>
      <c r="K98" s="904">
        <v>1</v>
      </c>
      <c r="L98" s="904">
        <v>168</v>
      </c>
      <c r="M98" s="904">
        <v>72</v>
      </c>
      <c r="N98" s="904">
        <v>215</v>
      </c>
      <c r="O98" s="905">
        <v>567</v>
      </c>
      <c r="P98" s="904"/>
      <c r="Q98" s="732">
        <v>1</v>
      </c>
      <c r="R98" s="732"/>
      <c r="S98" s="732">
        <v>1</v>
      </c>
      <c r="T98" s="732"/>
      <c r="U98" s="732">
        <v>1</v>
      </c>
      <c r="V98" s="904"/>
      <c r="W98" s="904">
        <v>1</v>
      </c>
      <c r="X98" s="904"/>
      <c r="Y98" s="896">
        <v>1</v>
      </c>
      <c r="Z98" s="896"/>
      <c r="AA98" s="896">
        <v>1</v>
      </c>
      <c r="AB98" s="896">
        <v>1</v>
      </c>
      <c r="AC98" s="896" t="s">
        <v>2062</v>
      </c>
      <c r="AD98" s="558" t="s">
        <v>3412</v>
      </c>
      <c r="AE98" s="897">
        <v>1</v>
      </c>
      <c r="AF98" s="732"/>
      <c r="AG98" s="732">
        <v>1</v>
      </c>
      <c r="AH98" s="732">
        <v>1</v>
      </c>
      <c r="AI98" s="898" t="s">
        <v>2062</v>
      </c>
      <c r="AM98" s="899">
        <v>468</v>
      </c>
      <c r="AN98" s="895" t="e">
        <f t="shared" ca="1" si="1"/>
        <v>#NAME?</v>
      </c>
      <c r="AW98" s="906" t="s">
        <v>2259</v>
      </c>
      <c r="AY98" s="913"/>
    </row>
    <row r="99" spans="1:51">
      <c r="A99" s="558" t="s">
        <v>3273</v>
      </c>
      <c r="C99" s="558" t="s">
        <v>3426</v>
      </c>
      <c r="D99" s="732" t="s">
        <v>2260</v>
      </c>
      <c r="E99" s="733" t="s">
        <v>2254</v>
      </c>
      <c r="F99" s="893">
        <v>41031</v>
      </c>
      <c r="G99" s="904">
        <v>1</v>
      </c>
      <c r="H99" s="904"/>
      <c r="I99" s="904"/>
      <c r="J99" s="904"/>
      <c r="K99" s="904">
        <v>1</v>
      </c>
      <c r="L99" s="904">
        <v>175</v>
      </c>
      <c r="M99" s="904">
        <v>74</v>
      </c>
      <c r="N99" s="904">
        <v>218</v>
      </c>
      <c r="O99" s="905">
        <v>715</v>
      </c>
      <c r="P99" s="904"/>
      <c r="Q99" s="732">
        <v>1</v>
      </c>
      <c r="R99" s="732"/>
      <c r="S99" s="732">
        <v>1</v>
      </c>
      <c r="T99" s="732"/>
      <c r="U99" s="732">
        <v>1</v>
      </c>
      <c r="V99" s="904"/>
      <c r="W99" s="904"/>
      <c r="X99" s="904">
        <v>1</v>
      </c>
      <c r="Y99" s="896">
        <v>1</v>
      </c>
      <c r="Z99" s="896">
        <v>1</v>
      </c>
      <c r="AA99" s="896"/>
      <c r="AB99" s="896">
        <v>1</v>
      </c>
      <c r="AC99" s="896" t="s">
        <v>2062</v>
      </c>
      <c r="AD99" s="558" t="s">
        <v>3412</v>
      </c>
      <c r="AE99" s="897">
        <v>1</v>
      </c>
      <c r="AF99" s="732">
        <v>1</v>
      </c>
      <c r="AG99" s="732"/>
      <c r="AH99" s="732">
        <v>1</v>
      </c>
      <c r="AI99" s="898" t="s">
        <v>2062</v>
      </c>
      <c r="AM99" s="900">
        <v>2736.5</v>
      </c>
      <c r="AN99" s="895" t="e">
        <f t="shared" ca="1" si="1"/>
        <v>#NAME?</v>
      </c>
      <c r="AW99" s="906" t="s">
        <v>2261</v>
      </c>
      <c r="AY99" s="913"/>
    </row>
    <row r="100" spans="1:51">
      <c r="A100" s="558" t="s">
        <v>3273</v>
      </c>
      <c r="C100" s="558" t="s">
        <v>3426</v>
      </c>
      <c r="D100" s="732" t="s">
        <v>2262</v>
      </c>
      <c r="E100" s="733" t="s">
        <v>2254</v>
      </c>
      <c r="F100" s="893">
        <v>41031</v>
      </c>
      <c r="G100" s="904"/>
      <c r="H100" s="904">
        <v>1</v>
      </c>
      <c r="I100" s="904"/>
      <c r="J100" s="904"/>
      <c r="K100" s="904">
        <v>1</v>
      </c>
      <c r="L100" s="904">
        <v>170</v>
      </c>
      <c r="M100" s="904">
        <v>70</v>
      </c>
      <c r="N100" s="904">
        <v>216</v>
      </c>
      <c r="O100" s="905">
        <v>549</v>
      </c>
      <c r="P100" s="904"/>
      <c r="Q100" s="732">
        <v>1</v>
      </c>
      <c r="R100" s="732">
        <v>1</v>
      </c>
      <c r="S100" s="732"/>
      <c r="T100" s="732">
        <v>1</v>
      </c>
      <c r="U100" s="732"/>
      <c r="V100" s="904"/>
      <c r="W100" s="904">
        <v>1</v>
      </c>
      <c r="X100" s="904"/>
      <c r="Y100" s="896">
        <v>1</v>
      </c>
      <c r="Z100" s="896"/>
      <c r="AA100" s="896">
        <v>1</v>
      </c>
      <c r="AB100" s="896">
        <v>1</v>
      </c>
      <c r="AC100" s="896" t="s">
        <v>2062</v>
      </c>
      <c r="AD100" s="558" t="s">
        <v>3412</v>
      </c>
      <c r="AE100" s="897">
        <v>1</v>
      </c>
      <c r="AF100" s="732"/>
      <c r="AG100" s="732">
        <v>1</v>
      </c>
      <c r="AH100" s="732">
        <v>1</v>
      </c>
      <c r="AI100" s="898" t="s">
        <v>2062</v>
      </c>
      <c r="AM100" s="899">
        <v>318</v>
      </c>
      <c r="AN100" s="895" t="e">
        <f t="shared" ca="1" si="1"/>
        <v>#NAME?</v>
      </c>
      <c r="AW100" s="906" t="s">
        <v>2263</v>
      </c>
      <c r="AY100" s="913"/>
    </row>
    <row r="101" spans="1:51">
      <c r="A101" s="558" t="s">
        <v>3273</v>
      </c>
      <c r="C101" s="558" t="s">
        <v>3426</v>
      </c>
      <c r="D101" s="732" t="s">
        <v>2264</v>
      </c>
      <c r="E101" s="733" t="s">
        <v>2254</v>
      </c>
      <c r="F101" s="893">
        <v>41031</v>
      </c>
      <c r="G101" s="904">
        <v>1</v>
      </c>
      <c r="H101" s="904"/>
      <c r="I101" s="904">
        <v>1</v>
      </c>
      <c r="J101" s="904"/>
      <c r="K101" s="904"/>
      <c r="L101" s="904">
        <v>94</v>
      </c>
      <c r="M101" s="904">
        <v>45</v>
      </c>
      <c r="N101" s="904">
        <v>112</v>
      </c>
      <c r="O101" s="905">
        <v>126</v>
      </c>
      <c r="P101" s="904"/>
      <c r="Q101" s="732">
        <v>1</v>
      </c>
      <c r="R101" s="732"/>
      <c r="S101" s="732">
        <v>1</v>
      </c>
      <c r="T101" s="732"/>
      <c r="U101" s="732">
        <v>1</v>
      </c>
      <c r="V101" s="904"/>
      <c r="W101" s="904">
        <v>1</v>
      </c>
      <c r="X101" s="904"/>
      <c r="Y101" s="896">
        <v>1</v>
      </c>
      <c r="Z101" s="896">
        <v>1</v>
      </c>
      <c r="AA101" s="896"/>
      <c r="AB101" s="896">
        <v>1</v>
      </c>
      <c r="AC101" s="896" t="s">
        <v>2062</v>
      </c>
      <c r="AD101" s="558" t="s">
        <v>3412</v>
      </c>
      <c r="AE101" s="897">
        <v>1</v>
      </c>
      <c r="AF101" s="732">
        <v>1</v>
      </c>
      <c r="AG101" s="732"/>
      <c r="AH101" s="732">
        <v>1</v>
      </c>
      <c r="AI101" s="898" t="s">
        <v>2062</v>
      </c>
      <c r="AM101" s="899">
        <v>88</v>
      </c>
      <c r="AN101" s="895" t="e">
        <f t="shared" ca="1" si="1"/>
        <v>#NAME?</v>
      </c>
      <c r="AW101" s="906" t="s">
        <v>2265</v>
      </c>
      <c r="AY101" s="913"/>
    </row>
    <row r="102" spans="1:51">
      <c r="AY102" s="90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3" tint="0.39997558519241921"/>
  </sheetPr>
  <dimension ref="A1:AS482"/>
  <sheetViews>
    <sheetView workbookViewId="0">
      <pane xSplit="5" ySplit="1" topLeftCell="F3" activePane="bottomRight" state="frozen"/>
      <selection pane="topRight" activeCell="F1" sqref="F1"/>
      <selection pane="bottomLeft" activeCell="A2" sqref="A2"/>
      <selection pane="bottomRight" activeCell="M7" sqref="M7"/>
    </sheetView>
  </sheetViews>
  <sheetFormatPr baseColWidth="10" defaultColWidth="9.1640625" defaultRowHeight="16" thickBottom="1" x14ac:dyDescent="0"/>
  <cols>
    <col min="1" max="2" width="9.1640625" style="1"/>
    <col min="3" max="3" width="9.1640625" style="212"/>
    <col min="4" max="4" width="15.6640625" style="1" customWidth="1"/>
    <col min="5" max="6" width="17.6640625" style="16" customWidth="1"/>
    <col min="7" max="9" width="9.1640625" style="1"/>
    <col min="10" max="10" width="15" style="1" customWidth="1"/>
    <col min="11" max="11" width="9.1640625" style="1"/>
    <col min="12" max="14" width="12.5" style="1" customWidth="1"/>
    <col min="15" max="15" width="9.1640625" style="4" customWidth="1"/>
    <col min="16" max="17" width="9.1640625" style="1" customWidth="1"/>
    <col min="18" max="18" width="9.33203125" style="1" customWidth="1"/>
    <col min="19" max="24" width="9.1640625" style="1" customWidth="1"/>
    <col min="25" max="28" width="10.5" style="1" customWidth="1"/>
    <col min="29" max="33" width="10.5" style="2" customWidth="1"/>
    <col min="34" max="34" width="9.1640625" style="46" customWidth="1"/>
    <col min="35" max="39" width="13.1640625" style="46" customWidth="1"/>
    <col min="40" max="40" width="15.6640625" style="1" customWidth="1"/>
    <col min="41" max="42" width="17.5" style="1" customWidth="1"/>
    <col min="43" max="43" width="22.5" style="1" customWidth="1"/>
    <col min="44" max="44" width="22.5" style="3" customWidth="1"/>
    <col min="45" max="45" width="166" style="1" customWidth="1"/>
    <col min="46" max="16384" width="9.1640625" style="1"/>
  </cols>
  <sheetData>
    <row r="1" spans="1:45" s="224" customFormat="1" thickBot="1">
      <c r="A1" s="224" t="s">
        <v>3272</v>
      </c>
      <c r="B1" s="224" t="s">
        <v>3321</v>
      </c>
      <c r="C1" s="228" t="s">
        <v>3274</v>
      </c>
      <c r="D1" s="224" t="s">
        <v>11</v>
      </c>
      <c r="E1" s="224" t="s">
        <v>3241</v>
      </c>
      <c r="F1" s="224" t="s">
        <v>3322</v>
      </c>
      <c r="G1" s="224" t="s">
        <v>3242</v>
      </c>
      <c r="H1" s="224" t="s">
        <v>3243</v>
      </c>
      <c r="I1" s="224" t="s">
        <v>3327</v>
      </c>
      <c r="J1" s="224" t="s">
        <v>3244</v>
      </c>
      <c r="K1" s="224" t="s">
        <v>3245</v>
      </c>
      <c r="L1" s="224" t="s">
        <v>3246</v>
      </c>
      <c r="M1" s="224" t="s">
        <v>3328</v>
      </c>
      <c r="N1" s="224" t="s">
        <v>3329</v>
      </c>
      <c r="O1" s="225" t="s">
        <v>3247</v>
      </c>
      <c r="P1" s="224" t="s">
        <v>3248</v>
      </c>
      <c r="Q1" s="224" t="s">
        <v>3249</v>
      </c>
      <c r="R1" s="224" t="s">
        <v>3250</v>
      </c>
      <c r="S1" s="224" t="s">
        <v>3251</v>
      </c>
      <c r="T1" s="224" t="s">
        <v>3252</v>
      </c>
      <c r="U1" s="224" t="s">
        <v>3253</v>
      </c>
      <c r="V1" s="224" t="s">
        <v>3254</v>
      </c>
      <c r="W1" s="224" t="s">
        <v>3326</v>
      </c>
      <c r="X1" s="224" t="s">
        <v>3283</v>
      </c>
      <c r="Y1" s="224" t="s">
        <v>3405</v>
      </c>
      <c r="Z1" s="224" t="s">
        <v>3402</v>
      </c>
      <c r="AA1" s="224" t="s">
        <v>3403</v>
      </c>
      <c r="AB1" s="224" t="s">
        <v>3409</v>
      </c>
      <c r="AC1" s="959" t="s">
        <v>3406</v>
      </c>
      <c r="AD1" s="224" t="s">
        <v>3332</v>
      </c>
      <c r="AE1" s="224" t="s">
        <v>3333</v>
      </c>
      <c r="AF1" s="224" t="s">
        <v>3338</v>
      </c>
      <c r="AG1" s="224" t="s">
        <v>3334</v>
      </c>
      <c r="AH1" s="226" t="s">
        <v>3301</v>
      </c>
      <c r="AI1" s="226" t="s">
        <v>3302</v>
      </c>
      <c r="AJ1" s="226" t="s">
        <v>21</v>
      </c>
      <c r="AK1" s="226" t="s">
        <v>3303</v>
      </c>
      <c r="AL1" s="226" t="s">
        <v>3304</v>
      </c>
      <c r="AM1" s="226" t="s">
        <v>10</v>
      </c>
      <c r="AN1" s="224" t="s">
        <v>3305</v>
      </c>
      <c r="AO1" s="224" t="s">
        <v>3306</v>
      </c>
      <c r="AP1" s="224" t="s">
        <v>3307</v>
      </c>
      <c r="AQ1" s="224" t="s">
        <v>24</v>
      </c>
      <c r="AR1" s="227" t="s">
        <v>3308</v>
      </c>
      <c r="AS1" s="224" t="s">
        <v>25</v>
      </c>
    </row>
    <row r="2" spans="1:45" thickBot="1">
      <c r="A2" s="1" t="s">
        <v>3273</v>
      </c>
      <c r="B2" s="1">
        <v>1</v>
      </c>
      <c r="C2" s="229" t="s">
        <v>4</v>
      </c>
      <c r="D2" s="1">
        <v>1290601</v>
      </c>
      <c r="E2" s="16">
        <v>38746</v>
      </c>
      <c r="F2" s="16">
        <v>38746</v>
      </c>
      <c r="G2" s="1">
        <v>1</v>
      </c>
      <c r="K2" s="214">
        <v>1</v>
      </c>
      <c r="L2" s="1">
        <v>174</v>
      </c>
      <c r="O2" s="4">
        <v>764</v>
      </c>
      <c r="W2" s="1">
        <v>1</v>
      </c>
      <c r="Y2" s="1">
        <v>1</v>
      </c>
      <c r="Z2" s="1">
        <v>1</v>
      </c>
      <c r="AB2" s="1">
        <v>1</v>
      </c>
      <c r="AC2" s="1" t="s">
        <v>3408</v>
      </c>
      <c r="AD2" s="1">
        <v>1</v>
      </c>
      <c r="AE2" s="1">
        <v>1</v>
      </c>
      <c r="AF2" s="1"/>
      <c r="AG2" s="1">
        <v>1</v>
      </c>
      <c r="AH2" s="5"/>
      <c r="AI2" s="5"/>
      <c r="AJ2" s="5">
        <v>0</v>
      </c>
      <c r="AK2" s="5"/>
      <c r="AL2" s="5"/>
      <c r="AM2" s="6"/>
      <c r="AR2" s="3">
        <v>81052841</v>
      </c>
    </row>
    <row r="3" spans="1:45" thickBot="1">
      <c r="A3" s="1" t="s">
        <v>3273</v>
      </c>
      <c r="B3" s="1">
        <v>1</v>
      </c>
      <c r="C3" s="229" t="s">
        <v>4</v>
      </c>
      <c r="D3" s="1">
        <v>1290602</v>
      </c>
      <c r="E3" s="16">
        <v>38746</v>
      </c>
      <c r="F3" s="16">
        <v>38746</v>
      </c>
      <c r="G3" s="1">
        <v>1</v>
      </c>
      <c r="K3" s="1">
        <v>1</v>
      </c>
      <c r="L3" s="1">
        <v>185</v>
      </c>
      <c r="O3" s="4">
        <v>818</v>
      </c>
      <c r="W3" s="1">
        <v>1</v>
      </c>
      <c r="Y3" s="1">
        <v>1</v>
      </c>
      <c r="Z3" s="1">
        <v>1</v>
      </c>
      <c r="AB3" s="1">
        <v>1</v>
      </c>
      <c r="AC3" s="1" t="s">
        <v>3408</v>
      </c>
      <c r="AD3" s="1">
        <v>1</v>
      </c>
      <c r="AE3" s="1">
        <v>1</v>
      </c>
      <c r="AF3" s="1"/>
      <c r="AG3" s="1">
        <v>1</v>
      </c>
      <c r="AH3" s="5"/>
      <c r="AI3" s="5"/>
      <c r="AJ3" s="5">
        <v>0</v>
      </c>
      <c r="AK3" s="5"/>
      <c r="AL3" s="5"/>
      <c r="AM3" s="6"/>
      <c r="AR3" s="3">
        <v>80846575</v>
      </c>
    </row>
    <row r="4" spans="1:45" thickBot="1">
      <c r="A4" s="1" t="s">
        <v>3273</v>
      </c>
      <c r="B4" s="1">
        <v>1</v>
      </c>
      <c r="C4" s="229" t="s">
        <v>4</v>
      </c>
      <c r="D4" s="1">
        <v>1290603</v>
      </c>
      <c r="E4" s="16">
        <v>38746</v>
      </c>
      <c r="F4" s="16">
        <v>38746</v>
      </c>
      <c r="G4" s="1">
        <v>1</v>
      </c>
      <c r="K4" s="1">
        <v>1</v>
      </c>
      <c r="L4" s="1">
        <v>164</v>
      </c>
      <c r="O4" s="4">
        <v>604</v>
      </c>
      <c r="W4" s="1">
        <v>1</v>
      </c>
      <c r="Y4" s="1">
        <v>1</v>
      </c>
      <c r="Z4" s="1">
        <v>1</v>
      </c>
      <c r="AB4" s="1">
        <v>1</v>
      </c>
      <c r="AC4" s="1" t="s">
        <v>3408</v>
      </c>
      <c r="AD4" s="1">
        <v>1</v>
      </c>
      <c r="AE4" s="1">
        <v>1</v>
      </c>
      <c r="AF4" s="1"/>
      <c r="AG4" s="1">
        <v>1</v>
      </c>
      <c r="AH4" s="5"/>
      <c r="AI4" s="5"/>
      <c r="AJ4" s="5">
        <v>0</v>
      </c>
      <c r="AK4" s="5"/>
      <c r="AL4" s="5"/>
      <c r="AM4" s="6"/>
      <c r="AR4" s="3">
        <v>80840872</v>
      </c>
    </row>
    <row r="5" spans="1:45" thickBot="1">
      <c r="A5" s="1" t="s">
        <v>3273</v>
      </c>
      <c r="B5" s="1">
        <v>1</v>
      </c>
      <c r="C5" s="229" t="s">
        <v>4</v>
      </c>
      <c r="D5" s="1">
        <v>1290604</v>
      </c>
      <c r="E5" s="16">
        <v>38746</v>
      </c>
      <c r="F5" s="16">
        <v>38746</v>
      </c>
      <c r="G5" s="1">
        <v>1</v>
      </c>
      <c r="K5" s="1">
        <v>1</v>
      </c>
      <c r="L5" s="1">
        <v>174</v>
      </c>
      <c r="O5" s="4">
        <v>736</v>
      </c>
      <c r="W5" s="1">
        <v>1</v>
      </c>
      <c r="Y5" s="1">
        <v>1</v>
      </c>
      <c r="Z5" s="1">
        <v>1</v>
      </c>
      <c r="AB5" s="1">
        <v>1</v>
      </c>
      <c r="AC5" s="1" t="s">
        <v>3408</v>
      </c>
      <c r="AD5" s="1">
        <v>1</v>
      </c>
      <c r="AE5" s="1">
        <v>1</v>
      </c>
      <c r="AF5" s="1"/>
      <c r="AG5" s="1">
        <v>1</v>
      </c>
      <c r="AH5" s="5"/>
      <c r="AI5" s="5"/>
      <c r="AJ5" s="5">
        <v>0</v>
      </c>
      <c r="AK5" s="5"/>
      <c r="AL5" s="5"/>
      <c r="AM5" s="6"/>
      <c r="AQ5" s="4"/>
      <c r="AR5" s="3">
        <v>81061317</v>
      </c>
    </row>
    <row r="6" spans="1:45" thickBot="1">
      <c r="A6" s="1" t="s">
        <v>3273</v>
      </c>
      <c r="B6" s="1">
        <v>1</v>
      </c>
      <c r="C6" s="229" t="s">
        <v>4</v>
      </c>
      <c r="D6" s="1">
        <v>1290606</v>
      </c>
      <c r="E6" s="16">
        <v>38746</v>
      </c>
      <c r="F6" s="16">
        <v>38746</v>
      </c>
      <c r="G6" s="1">
        <v>1</v>
      </c>
      <c r="K6" s="1">
        <v>1</v>
      </c>
      <c r="L6" s="1">
        <v>168</v>
      </c>
      <c r="O6" s="4">
        <v>628</v>
      </c>
      <c r="W6" s="1">
        <v>1</v>
      </c>
      <c r="Y6" s="1">
        <v>1</v>
      </c>
      <c r="Z6" s="1">
        <v>1</v>
      </c>
      <c r="AB6" s="1">
        <v>1</v>
      </c>
      <c r="AC6" s="1" t="s">
        <v>3408</v>
      </c>
      <c r="AD6" s="1">
        <v>1</v>
      </c>
      <c r="AE6" s="1">
        <v>1</v>
      </c>
      <c r="AF6" s="1"/>
      <c r="AG6" s="1">
        <v>1</v>
      </c>
      <c r="AH6" s="5"/>
      <c r="AI6" s="5"/>
      <c r="AJ6" s="5">
        <v>0</v>
      </c>
      <c r="AK6" s="5"/>
      <c r="AL6" s="5"/>
      <c r="AM6" s="6"/>
      <c r="AR6" s="3">
        <v>81000054</v>
      </c>
    </row>
    <row r="7" spans="1:45" thickBot="1">
      <c r="A7" s="1" t="s">
        <v>3273</v>
      </c>
      <c r="B7" s="1">
        <v>1</v>
      </c>
      <c r="C7" s="229" t="s">
        <v>4</v>
      </c>
      <c r="D7" s="1">
        <v>1290609</v>
      </c>
      <c r="E7" s="16">
        <v>38747</v>
      </c>
      <c r="F7" s="16">
        <v>38747</v>
      </c>
      <c r="G7" s="1">
        <v>1</v>
      </c>
      <c r="K7" s="1">
        <v>1</v>
      </c>
      <c r="L7" s="1">
        <v>168</v>
      </c>
      <c r="O7" s="4">
        <v>666</v>
      </c>
      <c r="W7" s="1">
        <v>1</v>
      </c>
      <c r="Y7" s="1">
        <v>1</v>
      </c>
      <c r="Z7" s="1">
        <v>1</v>
      </c>
      <c r="AB7" s="1">
        <v>1</v>
      </c>
      <c r="AC7" s="1" t="s">
        <v>3408</v>
      </c>
      <c r="AD7" s="1">
        <v>1</v>
      </c>
      <c r="AE7" s="1">
        <v>1</v>
      </c>
      <c r="AF7" s="1"/>
      <c r="AG7" s="1">
        <v>1</v>
      </c>
      <c r="AH7" s="5"/>
      <c r="AI7" s="5"/>
      <c r="AJ7" s="5">
        <v>0</v>
      </c>
      <c r="AK7" s="5"/>
      <c r="AL7" s="5"/>
      <c r="AM7" s="6"/>
      <c r="AR7" s="3">
        <v>81043370</v>
      </c>
    </row>
    <row r="8" spans="1:45" thickBot="1">
      <c r="A8" s="1" t="s">
        <v>3273</v>
      </c>
      <c r="B8" s="1">
        <v>1</v>
      </c>
      <c r="C8" s="229" t="s">
        <v>4</v>
      </c>
      <c r="D8" s="1">
        <v>1290610</v>
      </c>
      <c r="E8" s="16">
        <v>38747</v>
      </c>
      <c r="F8" s="16">
        <v>38747</v>
      </c>
      <c r="G8" s="1">
        <v>1</v>
      </c>
      <c r="K8" s="1">
        <v>1</v>
      </c>
      <c r="L8" s="1">
        <v>175</v>
      </c>
      <c r="O8" s="4">
        <v>744</v>
      </c>
      <c r="W8" s="1">
        <v>1</v>
      </c>
      <c r="Y8" s="1">
        <v>1</v>
      </c>
      <c r="Z8" s="1">
        <v>1</v>
      </c>
      <c r="AB8" s="1">
        <v>1</v>
      </c>
      <c r="AC8" s="1" t="s">
        <v>3408</v>
      </c>
      <c r="AD8" s="1">
        <v>1</v>
      </c>
      <c r="AE8" s="1">
        <v>1</v>
      </c>
      <c r="AF8" s="1"/>
      <c r="AG8" s="1">
        <v>1</v>
      </c>
      <c r="AH8" s="5"/>
      <c r="AI8" s="5"/>
      <c r="AJ8" s="5">
        <v>1</v>
      </c>
      <c r="AK8" s="5"/>
      <c r="AL8" s="5"/>
      <c r="AM8" s="6"/>
      <c r="AQ8" s="215"/>
      <c r="AR8" s="3">
        <v>80868379</v>
      </c>
    </row>
    <row r="9" spans="1:45" thickBot="1">
      <c r="A9" s="1" t="s">
        <v>3273</v>
      </c>
      <c r="B9" s="1">
        <v>1</v>
      </c>
      <c r="C9" s="229" t="s">
        <v>4</v>
      </c>
      <c r="D9" s="1">
        <v>1290612</v>
      </c>
      <c r="E9" s="16">
        <v>38747</v>
      </c>
      <c r="F9" s="16">
        <v>38747</v>
      </c>
      <c r="G9" s="1">
        <v>1</v>
      </c>
      <c r="K9" s="1">
        <v>1</v>
      </c>
      <c r="L9" s="1">
        <v>176</v>
      </c>
      <c r="O9" s="4">
        <v>828</v>
      </c>
      <c r="W9" s="1">
        <v>1</v>
      </c>
      <c r="Y9" s="1">
        <v>1</v>
      </c>
      <c r="Z9" s="1">
        <v>1</v>
      </c>
      <c r="AB9" s="1">
        <v>1</v>
      </c>
      <c r="AC9" s="1" t="s">
        <v>3408</v>
      </c>
      <c r="AD9" s="1">
        <v>1</v>
      </c>
      <c r="AE9" s="1">
        <v>1</v>
      </c>
      <c r="AF9" s="1"/>
      <c r="AG9" s="1">
        <v>1</v>
      </c>
      <c r="AH9" s="5"/>
      <c r="AI9" s="5"/>
      <c r="AJ9" s="5">
        <v>0</v>
      </c>
      <c r="AK9" s="5"/>
      <c r="AL9" s="5"/>
      <c r="AM9" s="6"/>
      <c r="AR9" s="3">
        <v>81028792</v>
      </c>
    </row>
    <row r="10" spans="1:45" thickBot="1">
      <c r="A10" s="1" t="s">
        <v>3273</v>
      </c>
      <c r="B10" s="1">
        <v>1</v>
      </c>
      <c r="C10" s="229" t="s">
        <v>4</v>
      </c>
      <c r="D10" s="1">
        <v>1290619</v>
      </c>
      <c r="E10" s="16">
        <v>38747</v>
      </c>
      <c r="F10" s="16">
        <v>38747</v>
      </c>
      <c r="G10" s="1">
        <v>1</v>
      </c>
      <c r="K10" s="1">
        <v>1</v>
      </c>
      <c r="L10" s="1">
        <v>170</v>
      </c>
      <c r="O10" s="216">
        <v>690</v>
      </c>
      <c r="W10" s="1">
        <v>1</v>
      </c>
      <c r="Y10" s="1">
        <v>1</v>
      </c>
      <c r="Z10" s="1">
        <v>1</v>
      </c>
      <c r="AB10" s="1">
        <v>1</v>
      </c>
      <c r="AC10" s="1" t="s">
        <v>3408</v>
      </c>
      <c r="AD10" s="1">
        <v>1</v>
      </c>
      <c r="AE10" s="1">
        <v>1</v>
      </c>
      <c r="AF10" s="1"/>
      <c r="AG10" s="1">
        <v>1</v>
      </c>
      <c r="AH10" s="5"/>
      <c r="AI10" s="5"/>
      <c r="AJ10" s="5" t="s">
        <v>37</v>
      </c>
      <c r="AK10" s="5"/>
      <c r="AL10" s="5"/>
      <c r="AM10" s="6"/>
      <c r="AR10" s="3">
        <v>80864823</v>
      </c>
      <c r="AS10" s="1" t="s">
        <v>38</v>
      </c>
    </row>
    <row r="11" spans="1:45" thickBot="1">
      <c r="A11" s="1" t="s">
        <v>3273</v>
      </c>
      <c r="B11" s="1">
        <v>1</v>
      </c>
      <c r="C11" s="229" t="s">
        <v>4</v>
      </c>
      <c r="D11" s="1">
        <v>1290620</v>
      </c>
      <c r="E11" s="16">
        <v>38747</v>
      </c>
      <c r="F11" s="16">
        <v>38747</v>
      </c>
      <c r="G11" s="1">
        <v>1</v>
      </c>
      <c r="K11" s="1">
        <v>1</v>
      </c>
      <c r="L11" s="1">
        <v>175</v>
      </c>
      <c r="O11" s="216">
        <v>710</v>
      </c>
      <c r="W11" s="1">
        <v>1</v>
      </c>
      <c r="Y11" s="1">
        <v>1</v>
      </c>
      <c r="Z11" s="1">
        <v>1</v>
      </c>
      <c r="AB11" s="1">
        <v>1</v>
      </c>
      <c r="AC11" s="1" t="s">
        <v>3408</v>
      </c>
      <c r="AD11" s="1">
        <v>1</v>
      </c>
      <c r="AE11" s="1">
        <v>1</v>
      </c>
      <c r="AF11" s="1"/>
      <c r="AG11" s="1">
        <v>1</v>
      </c>
      <c r="AH11" s="5"/>
      <c r="AI11" s="5"/>
      <c r="AJ11" s="5">
        <v>1</v>
      </c>
      <c r="AK11" s="5"/>
      <c r="AL11" s="5"/>
      <c r="AM11" s="6"/>
      <c r="AR11" s="3">
        <v>81007379</v>
      </c>
    </row>
    <row r="12" spans="1:45" thickBot="1">
      <c r="A12" s="1" t="s">
        <v>3273</v>
      </c>
      <c r="B12" s="1">
        <v>1</v>
      </c>
      <c r="C12" s="229" t="s">
        <v>4</v>
      </c>
      <c r="D12" s="1">
        <v>1290621</v>
      </c>
      <c r="E12" s="16">
        <v>38748</v>
      </c>
      <c r="F12" s="16">
        <v>38748</v>
      </c>
      <c r="G12" s="1">
        <v>1</v>
      </c>
      <c r="K12" s="1">
        <v>1</v>
      </c>
      <c r="L12" s="1">
        <v>170</v>
      </c>
      <c r="O12" s="4">
        <v>640</v>
      </c>
      <c r="W12" s="1">
        <v>1</v>
      </c>
      <c r="Y12" s="1">
        <v>1</v>
      </c>
      <c r="Z12" s="1">
        <v>1</v>
      </c>
      <c r="AB12" s="1">
        <v>1</v>
      </c>
      <c r="AC12" s="1" t="s">
        <v>3408</v>
      </c>
      <c r="AD12" s="1">
        <v>1</v>
      </c>
      <c r="AE12" s="1">
        <v>1</v>
      </c>
      <c r="AF12" s="1"/>
      <c r="AG12" s="1">
        <v>1</v>
      </c>
      <c r="AH12" s="5"/>
      <c r="AI12" s="5"/>
      <c r="AJ12" s="5">
        <v>0</v>
      </c>
      <c r="AK12" s="5"/>
      <c r="AL12" s="5"/>
      <c r="AM12" s="6"/>
      <c r="AR12" s="3">
        <v>81019269</v>
      </c>
      <c r="AS12" s="1" t="s">
        <v>38</v>
      </c>
    </row>
    <row r="13" spans="1:45" thickBot="1">
      <c r="A13" s="1" t="s">
        <v>3273</v>
      </c>
      <c r="B13" s="1">
        <v>1</v>
      </c>
      <c r="C13" s="229" t="s">
        <v>4</v>
      </c>
      <c r="D13" s="1">
        <v>1290626</v>
      </c>
      <c r="E13" s="16">
        <v>38748</v>
      </c>
      <c r="F13" s="16">
        <v>38748</v>
      </c>
      <c r="G13" s="1">
        <v>1</v>
      </c>
      <c r="K13" s="1">
        <v>1</v>
      </c>
      <c r="L13" s="1">
        <v>170</v>
      </c>
      <c r="O13" s="4">
        <v>660</v>
      </c>
      <c r="W13" s="1">
        <v>1</v>
      </c>
      <c r="Y13" s="1">
        <v>1</v>
      </c>
      <c r="Z13" s="1">
        <v>1</v>
      </c>
      <c r="AB13" s="1">
        <v>1</v>
      </c>
      <c r="AC13" s="1" t="s">
        <v>3408</v>
      </c>
      <c r="AD13" s="1">
        <v>1</v>
      </c>
      <c r="AE13" s="1">
        <v>1</v>
      </c>
      <c r="AF13" s="1"/>
      <c r="AG13" s="1">
        <v>1</v>
      </c>
      <c r="AH13" s="5"/>
      <c r="AI13" s="5"/>
      <c r="AJ13" s="5">
        <v>0</v>
      </c>
      <c r="AK13" s="5"/>
      <c r="AL13" s="5"/>
      <c r="AM13" s="6"/>
      <c r="AR13" s="3">
        <v>81008769</v>
      </c>
    </row>
    <row r="14" spans="1:45" thickBot="1">
      <c r="A14" s="1" t="s">
        <v>3273</v>
      </c>
      <c r="B14" s="1">
        <v>1</v>
      </c>
      <c r="C14" s="229" t="s">
        <v>4</v>
      </c>
      <c r="D14" s="1">
        <v>1290628</v>
      </c>
      <c r="E14" s="16">
        <v>38748</v>
      </c>
      <c r="F14" s="16">
        <v>38748</v>
      </c>
      <c r="G14" s="1">
        <v>1</v>
      </c>
      <c r="K14" s="1">
        <v>1</v>
      </c>
      <c r="L14" s="1">
        <v>180</v>
      </c>
      <c r="O14" s="4">
        <v>642</v>
      </c>
      <c r="W14" s="1">
        <v>1</v>
      </c>
      <c r="Y14" s="1">
        <v>1</v>
      </c>
      <c r="Z14" s="1">
        <v>1</v>
      </c>
      <c r="AB14" s="1">
        <v>1</v>
      </c>
      <c r="AC14" s="1" t="s">
        <v>3408</v>
      </c>
      <c r="AD14" s="1">
        <v>1</v>
      </c>
      <c r="AE14" s="1">
        <v>1</v>
      </c>
      <c r="AF14" s="1"/>
      <c r="AG14" s="1">
        <v>1</v>
      </c>
      <c r="AH14" s="5"/>
      <c r="AI14" s="5"/>
      <c r="AJ14" s="5">
        <v>0</v>
      </c>
      <c r="AK14" s="5"/>
      <c r="AL14" s="5"/>
      <c r="AM14" s="6"/>
      <c r="AR14" s="3">
        <v>80870303</v>
      </c>
    </row>
    <row r="15" spans="1:45" thickBot="1">
      <c r="A15" s="1" t="s">
        <v>3273</v>
      </c>
      <c r="B15" s="1">
        <v>1</v>
      </c>
      <c r="C15" s="229" t="s">
        <v>4</v>
      </c>
      <c r="D15" s="1">
        <v>1290630</v>
      </c>
      <c r="E15" s="16">
        <v>38748</v>
      </c>
      <c r="F15" s="16">
        <v>38748</v>
      </c>
      <c r="G15" s="1">
        <v>1</v>
      </c>
      <c r="K15" s="1">
        <v>1</v>
      </c>
      <c r="L15" s="217">
        <v>167</v>
      </c>
      <c r="M15" s="217"/>
      <c r="N15" s="217"/>
      <c r="O15" s="216">
        <v>506</v>
      </c>
      <c r="W15" s="1">
        <v>1</v>
      </c>
      <c r="Y15" s="1">
        <v>1</v>
      </c>
      <c r="Z15" s="1">
        <v>1</v>
      </c>
      <c r="AB15" s="1">
        <v>1</v>
      </c>
      <c r="AC15" s="1" t="s">
        <v>3408</v>
      </c>
      <c r="AD15" s="1">
        <v>1</v>
      </c>
      <c r="AE15" s="1">
        <v>1</v>
      </c>
      <c r="AF15" s="1"/>
      <c r="AG15" s="1">
        <v>1</v>
      </c>
      <c r="AH15" s="5"/>
      <c r="AI15" s="5"/>
      <c r="AJ15" s="5">
        <v>0</v>
      </c>
      <c r="AK15" s="5"/>
      <c r="AL15" s="5"/>
      <c r="AM15" s="6"/>
      <c r="AR15" s="3">
        <v>80883015</v>
      </c>
    </row>
    <row r="16" spans="1:45" thickBot="1">
      <c r="A16" s="1" t="s">
        <v>3273</v>
      </c>
      <c r="B16" s="1">
        <v>1</v>
      </c>
      <c r="C16" s="229" t="s">
        <v>4</v>
      </c>
      <c r="D16" s="1">
        <v>1290648</v>
      </c>
      <c r="E16" s="16">
        <v>38750</v>
      </c>
      <c r="F16" s="16">
        <v>38750</v>
      </c>
      <c r="G16" s="1">
        <v>1</v>
      </c>
      <c r="K16" s="1">
        <v>1</v>
      </c>
      <c r="L16" s="1">
        <v>149</v>
      </c>
      <c r="O16" s="4">
        <v>449</v>
      </c>
      <c r="W16" s="1">
        <v>1</v>
      </c>
      <c r="Y16" s="1">
        <v>1</v>
      </c>
      <c r="Z16" s="1">
        <v>1</v>
      </c>
      <c r="AB16" s="1">
        <v>1</v>
      </c>
      <c r="AC16" s="1" t="s">
        <v>3408</v>
      </c>
      <c r="AD16" s="1">
        <v>1</v>
      </c>
      <c r="AE16" s="1">
        <v>1</v>
      </c>
      <c r="AF16" s="1"/>
      <c r="AG16" s="1">
        <v>1</v>
      </c>
      <c r="AH16" s="7"/>
      <c r="AI16" s="7"/>
      <c r="AJ16" s="5">
        <v>0</v>
      </c>
      <c r="AK16" s="5"/>
      <c r="AL16" s="5"/>
      <c r="AM16" s="6"/>
      <c r="AR16" s="3">
        <v>80843031</v>
      </c>
    </row>
    <row r="17" spans="1:45" thickBot="1">
      <c r="A17" s="1" t="s">
        <v>3273</v>
      </c>
      <c r="B17" s="1">
        <v>2</v>
      </c>
      <c r="C17" s="230" t="s">
        <v>7</v>
      </c>
      <c r="D17" s="1">
        <v>1290650</v>
      </c>
      <c r="E17" s="16">
        <v>38752</v>
      </c>
      <c r="F17" s="16">
        <v>38752</v>
      </c>
      <c r="G17" s="1">
        <v>1</v>
      </c>
      <c r="K17" s="1">
        <v>1</v>
      </c>
      <c r="L17" s="1">
        <v>171</v>
      </c>
      <c r="O17" s="4">
        <v>638</v>
      </c>
      <c r="W17" s="1">
        <v>1</v>
      </c>
      <c r="Y17" s="1">
        <v>1</v>
      </c>
      <c r="Z17" s="1">
        <v>1</v>
      </c>
      <c r="AB17" s="1">
        <v>1</v>
      </c>
      <c r="AC17" s="1" t="s">
        <v>3408</v>
      </c>
      <c r="AD17" s="1">
        <v>1</v>
      </c>
      <c r="AE17" s="1">
        <v>1</v>
      </c>
      <c r="AF17" s="1"/>
      <c r="AG17" s="1">
        <v>1</v>
      </c>
      <c r="AH17" s="5"/>
      <c r="AI17" s="5"/>
      <c r="AJ17" s="5">
        <v>1</v>
      </c>
      <c r="AK17" s="5"/>
      <c r="AL17" s="5"/>
      <c r="AM17" s="6"/>
      <c r="AR17" s="3">
        <v>80856596</v>
      </c>
    </row>
    <row r="18" spans="1:45" thickBot="1">
      <c r="A18" s="1" t="s">
        <v>3273</v>
      </c>
      <c r="B18" s="1">
        <v>2</v>
      </c>
      <c r="C18" s="230" t="s">
        <v>7</v>
      </c>
      <c r="D18" s="1">
        <v>1290653</v>
      </c>
      <c r="E18" s="16">
        <v>38752</v>
      </c>
      <c r="F18" s="16">
        <v>38752</v>
      </c>
      <c r="G18" s="1">
        <v>1</v>
      </c>
      <c r="K18" s="1">
        <v>1</v>
      </c>
      <c r="L18" s="1">
        <v>179</v>
      </c>
      <c r="O18" s="4">
        <v>768</v>
      </c>
      <c r="W18" s="1">
        <v>1</v>
      </c>
      <c r="Y18" s="1">
        <v>1</v>
      </c>
      <c r="Z18" s="1">
        <v>1</v>
      </c>
      <c r="AB18" s="1">
        <v>1</v>
      </c>
      <c r="AC18" s="1" t="s">
        <v>3408</v>
      </c>
      <c r="AD18" s="1">
        <v>1</v>
      </c>
      <c r="AE18" s="1">
        <v>1</v>
      </c>
      <c r="AF18" s="1"/>
      <c r="AG18" s="1">
        <v>1</v>
      </c>
      <c r="AH18" s="5"/>
      <c r="AI18" s="211"/>
      <c r="AJ18" s="211">
        <v>0</v>
      </c>
      <c r="AK18" s="211"/>
      <c r="AL18" s="211"/>
      <c r="AM18" s="77"/>
      <c r="AR18" s="3">
        <v>81027356</v>
      </c>
    </row>
    <row r="19" spans="1:45" thickBot="1">
      <c r="A19" s="1" t="s">
        <v>3273</v>
      </c>
      <c r="B19" s="1">
        <v>2</v>
      </c>
      <c r="C19" s="230" t="s">
        <v>7</v>
      </c>
      <c r="D19" s="1">
        <v>1290654</v>
      </c>
      <c r="E19" s="16">
        <v>38752</v>
      </c>
      <c r="F19" s="16">
        <v>38752</v>
      </c>
      <c r="G19" s="1">
        <v>1</v>
      </c>
      <c r="K19" s="1">
        <v>1</v>
      </c>
      <c r="L19" s="1">
        <v>175</v>
      </c>
      <c r="O19" s="4">
        <v>598</v>
      </c>
      <c r="W19" s="1">
        <v>1</v>
      </c>
      <c r="Y19" s="1">
        <v>1</v>
      </c>
      <c r="Z19" s="1">
        <v>1</v>
      </c>
      <c r="AB19" s="1">
        <v>1</v>
      </c>
      <c r="AC19" s="1" t="s">
        <v>3408</v>
      </c>
      <c r="AD19" s="1">
        <v>1</v>
      </c>
      <c r="AE19" s="1">
        <v>1</v>
      </c>
      <c r="AF19" s="1"/>
      <c r="AG19" s="1">
        <v>1</v>
      </c>
      <c r="AH19" s="211"/>
      <c r="AI19" s="211"/>
      <c r="AJ19" s="211">
        <v>0</v>
      </c>
      <c r="AK19" s="211"/>
      <c r="AL19" s="211"/>
      <c r="AM19" s="77"/>
      <c r="AR19" s="3">
        <v>81095867</v>
      </c>
    </row>
    <row r="20" spans="1:45" thickBot="1">
      <c r="A20" s="1" t="s">
        <v>3273</v>
      </c>
      <c r="B20" s="1">
        <v>2</v>
      </c>
      <c r="C20" s="230" t="s">
        <v>7</v>
      </c>
      <c r="D20" s="1">
        <v>1290657</v>
      </c>
      <c r="E20" s="16">
        <v>38752</v>
      </c>
      <c r="F20" s="16">
        <v>38752</v>
      </c>
      <c r="G20" s="1">
        <v>1</v>
      </c>
      <c r="K20" s="1">
        <v>1</v>
      </c>
      <c r="L20" s="1">
        <v>172</v>
      </c>
      <c r="O20" s="4">
        <v>710</v>
      </c>
      <c r="W20" s="1">
        <v>1</v>
      </c>
      <c r="Y20" s="1">
        <v>1</v>
      </c>
      <c r="Z20" s="1">
        <v>1</v>
      </c>
      <c r="AB20" s="1">
        <v>1</v>
      </c>
      <c r="AC20" s="1" t="s">
        <v>3408</v>
      </c>
      <c r="AD20" s="1">
        <v>1</v>
      </c>
      <c r="AE20" s="1">
        <v>1</v>
      </c>
      <c r="AF20" s="1"/>
      <c r="AG20" s="1">
        <v>1</v>
      </c>
      <c r="AH20" s="211"/>
      <c r="AI20" s="211"/>
      <c r="AJ20" s="211">
        <v>0</v>
      </c>
      <c r="AK20" s="211"/>
      <c r="AL20" s="211"/>
      <c r="AM20" s="77"/>
      <c r="AR20" s="3">
        <v>81035836</v>
      </c>
    </row>
    <row r="21" spans="1:45" thickBot="1">
      <c r="A21" s="1" t="s">
        <v>3273</v>
      </c>
      <c r="B21" s="1">
        <v>2</v>
      </c>
      <c r="C21" s="230" t="s">
        <v>7</v>
      </c>
      <c r="D21" s="1">
        <v>1290658</v>
      </c>
      <c r="E21" s="16">
        <v>38752</v>
      </c>
      <c r="F21" s="16">
        <v>38752</v>
      </c>
      <c r="G21" s="1">
        <v>1</v>
      </c>
      <c r="K21" s="1">
        <v>1</v>
      </c>
      <c r="L21" s="1">
        <v>170</v>
      </c>
      <c r="O21" s="4">
        <v>702</v>
      </c>
      <c r="W21" s="1">
        <v>1</v>
      </c>
      <c r="Y21" s="1">
        <v>1</v>
      </c>
      <c r="Z21" s="1">
        <v>1</v>
      </c>
      <c r="AB21" s="1">
        <v>1</v>
      </c>
      <c r="AC21" s="1" t="s">
        <v>3408</v>
      </c>
      <c r="AD21" s="1">
        <v>1</v>
      </c>
      <c r="AE21" s="1">
        <v>1</v>
      </c>
      <c r="AF21" s="1"/>
      <c r="AG21" s="1">
        <v>1</v>
      </c>
      <c r="AH21" s="211"/>
      <c r="AI21" s="211"/>
      <c r="AJ21" s="211">
        <v>0</v>
      </c>
      <c r="AK21" s="211"/>
      <c r="AL21" s="211"/>
      <c r="AM21" s="77"/>
      <c r="AR21" s="3">
        <v>80855796</v>
      </c>
    </row>
    <row r="22" spans="1:45" thickBot="1">
      <c r="A22" s="1" t="s">
        <v>3273</v>
      </c>
      <c r="B22" s="1">
        <v>2</v>
      </c>
      <c r="C22" s="230" t="s">
        <v>7</v>
      </c>
      <c r="D22" s="1">
        <v>1290660</v>
      </c>
      <c r="E22" s="16">
        <v>38752</v>
      </c>
      <c r="F22" s="16">
        <v>38752</v>
      </c>
      <c r="G22" s="1">
        <v>1</v>
      </c>
      <c r="K22" s="1">
        <v>1</v>
      </c>
      <c r="L22" s="1">
        <v>158</v>
      </c>
      <c r="O22" s="4">
        <v>506</v>
      </c>
      <c r="W22" s="1">
        <v>1</v>
      </c>
      <c r="Y22" s="1">
        <v>1</v>
      </c>
      <c r="Z22" s="1">
        <v>1</v>
      </c>
      <c r="AB22" s="1">
        <v>1</v>
      </c>
      <c r="AC22" s="1" t="s">
        <v>3408</v>
      </c>
      <c r="AD22" s="1">
        <v>1</v>
      </c>
      <c r="AE22" s="1">
        <v>1</v>
      </c>
      <c r="AF22" s="1"/>
      <c r="AG22" s="1">
        <v>1</v>
      </c>
      <c r="AH22" s="211"/>
      <c r="AI22" s="211"/>
      <c r="AJ22" s="211">
        <v>0</v>
      </c>
      <c r="AK22" s="211"/>
      <c r="AL22" s="211"/>
      <c r="AM22" s="77"/>
      <c r="AR22" s="3">
        <v>81069633</v>
      </c>
    </row>
    <row r="23" spans="1:45" thickBot="1">
      <c r="A23" s="1" t="s">
        <v>3273</v>
      </c>
      <c r="B23" s="1">
        <v>3</v>
      </c>
      <c r="C23" s="231" t="s">
        <v>8</v>
      </c>
      <c r="D23" s="1">
        <v>1290663</v>
      </c>
      <c r="E23" s="16">
        <v>38752</v>
      </c>
      <c r="F23" s="16">
        <v>38752</v>
      </c>
      <c r="G23" s="1">
        <v>1</v>
      </c>
      <c r="K23" s="1">
        <v>1</v>
      </c>
      <c r="L23" s="1">
        <v>175</v>
      </c>
      <c r="O23" s="4">
        <v>750</v>
      </c>
      <c r="X23" s="1">
        <v>1</v>
      </c>
      <c r="Y23" s="1">
        <v>1</v>
      </c>
      <c r="Z23" s="1">
        <v>1</v>
      </c>
      <c r="AB23" s="1">
        <v>1</v>
      </c>
      <c r="AC23" s="1" t="s">
        <v>3408</v>
      </c>
      <c r="AD23" s="1">
        <v>1</v>
      </c>
      <c r="AE23" s="1">
        <v>1</v>
      </c>
      <c r="AF23" s="1"/>
      <c r="AG23" s="1">
        <v>1</v>
      </c>
      <c r="AH23" s="211"/>
      <c r="AI23" s="211"/>
      <c r="AJ23" s="211">
        <v>1</v>
      </c>
      <c r="AK23" s="211"/>
      <c r="AL23" s="211"/>
      <c r="AM23" s="77"/>
      <c r="AR23" s="3">
        <v>80890300</v>
      </c>
    </row>
    <row r="24" spans="1:45" thickBot="1">
      <c r="A24" s="1" t="s">
        <v>3273</v>
      </c>
      <c r="B24" s="1">
        <v>2</v>
      </c>
      <c r="C24" s="230" t="s">
        <v>7</v>
      </c>
      <c r="D24" s="1">
        <v>1290665</v>
      </c>
      <c r="E24" s="16">
        <v>38753</v>
      </c>
      <c r="F24" s="16">
        <v>38753</v>
      </c>
      <c r="G24" s="1">
        <v>1</v>
      </c>
      <c r="K24" s="1">
        <v>1</v>
      </c>
      <c r="L24" s="1">
        <v>173</v>
      </c>
      <c r="O24" s="4">
        <v>746</v>
      </c>
      <c r="W24" s="1">
        <v>1</v>
      </c>
      <c r="Y24" s="1">
        <v>1</v>
      </c>
      <c r="Z24" s="1">
        <v>1</v>
      </c>
      <c r="AB24" s="1">
        <v>1</v>
      </c>
      <c r="AC24" s="1" t="s">
        <v>3408</v>
      </c>
      <c r="AD24" s="1">
        <v>1</v>
      </c>
      <c r="AE24" s="1">
        <v>1</v>
      </c>
      <c r="AF24" s="1"/>
      <c r="AG24" s="1">
        <v>1</v>
      </c>
      <c r="AH24" s="211"/>
      <c r="AI24" s="211"/>
      <c r="AJ24" s="211">
        <v>0</v>
      </c>
      <c r="AK24" s="211"/>
      <c r="AL24" s="211"/>
      <c r="AM24" s="77"/>
      <c r="AR24" s="3">
        <v>80881269</v>
      </c>
    </row>
    <row r="25" spans="1:45" thickBot="1">
      <c r="A25" s="1" t="s">
        <v>3273</v>
      </c>
      <c r="B25" s="1">
        <v>2</v>
      </c>
      <c r="C25" s="230" t="s">
        <v>7</v>
      </c>
      <c r="D25" s="1">
        <v>1290668</v>
      </c>
      <c r="E25" s="16">
        <v>38753</v>
      </c>
      <c r="F25" s="16">
        <v>38753</v>
      </c>
      <c r="G25" s="1">
        <v>1</v>
      </c>
      <c r="K25" s="1">
        <v>1</v>
      </c>
      <c r="L25" s="1">
        <v>173</v>
      </c>
      <c r="O25" s="4">
        <v>596</v>
      </c>
      <c r="W25" s="1">
        <v>1</v>
      </c>
      <c r="Y25" s="1">
        <v>1</v>
      </c>
      <c r="Z25" s="1">
        <v>1</v>
      </c>
      <c r="AB25" s="1">
        <v>1</v>
      </c>
      <c r="AC25" s="1" t="s">
        <v>3408</v>
      </c>
      <c r="AD25" s="1">
        <v>1</v>
      </c>
      <c r="AE25" s="1">
        <v>1</v>
      </c>
      <c r="AF25" s="1"/>
      <c r="AG25" s="1">
        <v>1</v>
      </c>
      <c r="AH25" s="211"/>
      <c r="AI25" s="211"/>
      <c r="AJ25" s="211">
        <v>0</v>
      </c>
      <c r="AK25" s="211"/>
      <c r="AL25" s="211"/>
      <c r="AM25" s="77"/>
      <c r="AR25" s="3">
        <v>80849374</v>
      </c>
    </row>
    <row r="26" spans="1:45" thickBot="1">
      <c r="A26" s="1" t="s">
        <v>3273</v>
      </c>
      <c r="B26" s="1">
        <v>2</v>
      </c>
      <c r="C26" s="230" t="s">
        <v>7</v>
      </c>
      <c r="D26" s="1">
        <v>1290670</v>
      </c>
      <c r="E26" s="16">
        <v>38753</v>
      </c>
      <c r="F26" s="16">
        <v>38753</v>
      </c>
      <c r="G26" s="1">
        <v>1</v>
      </c>
      <c r="K26" s="1">
        <v>1</v>
      </c>
      <c r="L26" s="1">
        <v>169</v>
      </c>
      <c r="O26" s="4">
        <v>690</v>
      </c>
      <c r="X26" s="1">
        <v>1</v>
      </c>
      <c r="Y26" s="1">
        <v>1</v>
      </c>
      <c r="Z26" s="1">
        <v>1</v>
      </c>
      <c r="AB26" s="1">
        <v>1</v>
      </c>
      <c r="AC26" s="1" t="s">
        <v>3408</v>
      </c>
      <c r="AD26" s="1">
        <v>1</v>
      </c>
      <c r="AE26" s="1">
        <v>1</v>
      </c>
      <c r="AF26" s="1"/>
      <c r="AG26" s="1">
        <v>1</v>
      </c>
      <c r="AH26" s="211"/>
      <c r="AI26" s="211"/>
      <c r="AJ26" s="211">
        <v>0</v>
      </c>
      <c r="AK26" s="211"/>
      <c r="AL26" s="211"/>
      <c r="AM26" s="77"/>
      <c r="AR26" s="3" t="s">
        <v>39</v>
      </c>
    </row>
    <row r="27" spans="1:45" thickBot="1">
      <c r="A27" s="1" t="s">
        <v>3273</v>
      </c>
      <c r="B27" s="1">
        <v>2</v>
      </c>
      <c r="C27" s="230" t="s">
        <v>7</v>
      </c>
      <c r="D27" s="1">
        <v>1290672</v>
      </c>
      <c r="E27" s="16">
        <v>38753</v>
      </c>
      <c r="F27" s="16">
        <v>38753</v>
      </c>
      <c r="G27" s="1">
        <v>1</v>
      </c>
      <c r="K27" s="1">
        <v>1</v>
      </c>
      <c r="L27" s="1">
        <v>163</v>
      </c>
      <c r="O27" s="4">
        <v>646</v>
      </c>
      <c r="W27" s="1">
        <v>1</v>
      </c>
      <c r="Y27" s="1">
        <v>1</v>
      </c>
      <c r="Z27" s="1">
        <v>1</v>
      </c>
      <c r="AB27" s="1">
        <v>1</v>
      </c>
      <c r="AC27" s="1" t="s">
        <v>3408</v>
      </c>
      <c r="AD27" s="1">
        <v>1</v>
      </c>
      <c r="AE27" s="1">
        <v>1</v>
      </c>
      <c r="AF27" s="1"/>
      <c r="AG27" s="1">
        <v>1</v>
      </c>
      <c r="AH27" s="211"/>
      <c r="AI27" s="211"/>
      <c r="AJ27" s="211">
        <v>0</v>
      </c>
      <c r="AK27" s="211"/>
      <c r="AL27" s="211"/>
      <c r="AM27" s="77"/>
      <c r="AR27" s="3">
        <v>81057822</v>
      </c>
    </row>
    <row r="28" spans="1:45" thickBot="1">
      <c r="A28" s="1" t="s">
        <v>3273</v>
      </c>
      <c r="B28" s="1">
        <v>2</v>
      </c>
      <c r="C28" s="230" t="s">
        <v>7</v>
      </c>
      <c r="D28" s="1">
        <v>1290673</v>
      </c>
      <c r="E28" s="16">
        <v>38753</v>
      </c>
      <c r="F28" s="16">
        <v>38753</v>
      </c>
      <c r="G28" s="1">
        <v>1</v>
      </c>
      <c r="K28" s="1">
        <v>1</v>
      </c>
      <c r="L28" s="1">
        <v>174</v>
      </c>
      <c r="O28" s="4">
        <v>675</v>
      </c>
      <c r="W28" s="1">
        <v>1</v>
      </c>
      <c r="Y28" s="1">
        <v>1</v>
      </c>
      <c r="Z28" s="1">
        <v>1</v>
      </c>
      <c r="AB28" s="1">
        <v>1</v>
      </c>
      <c r="AC28" s="1" t="s">
        <v>3408</v>
      </c>
      <c r="AD28" s="1">
        <v>1</v>
      </c>
      <c r="AE28" s="1">
        <v>1</v>
      </c>
      <c r="AF28" s="1"/>
      <c r="AG28" s="1">
        <v>1</v>
      </c>
      <c r="AH28" s="211"/>
      <c r="AI28" s="211"/>
      <c r="AJ28" s="211">
        <v>0</v>
      </c>
      <c r="AK28" s="211"/>
      <c r="AL28" s="211"/>
      <c r="AM28" s="77"/>
      <c r="AR28" s="3">
        <v>81091845</v>
      </c>
      <c r="AS28" s="1" t="s">
        <v>40</v>
      </c>
    </row>
    <row r="29" spans="1:45" thickBot="1">
      <c r="A29" s="1" t="s">
        <v>3273</v>
      </c>
      <c r="B29" s="1">
        <v>1</v>
      </c>
      <c r="C29" s="229" t="s">
        <v>4</v>
      </c>
      <c r="D29" s="1">
        <v>1290679</v>
      </c>
      <c r="E29" s="16">
        <v>38754</v>
      </c>
      <c r="F29" s="16">
        <v>38754</v>
      </c>
      <c r="G29" s="1">
        <v>1</v>
      </c>
      <c r="K29" s="1">
        <v>1</v>
      </c>
      <c r="L29" s="1">
        <v>180</v>
      </c>
      <c r="O29" s="4">
        <v>762</v>
      </c>
      <c r="X29" s="1">
        <v>1</v>
      </c>
      <c r="Y29" s="1">
        <v>1</v>
      </c>
      <c r="Z29" s="1">
        <v>1</v>
      </c>
      <c r="AB29" s="1">
        <v>1</v>
      </c>
      <c r="AC29" s="1" t="s">
        <v>3408</v>
      </c>
      <c r="AD29" s="1">
        <v>1</v>
      </c>
      <c r="AE29" s="1">
        <v>1</v>
      </c>
      <c r="AF29" s="1"/>
      <c r="AG29" s="1">
        <v>1</v>
      </c>
      <c r="AH29" s="211"/>
      <c r="AI29" s="211"/>
      <c r="AJ29" s="211">
        <v>1</v>
      </c>
      <c r="AK29" s="211"/>
      <c r="AL29" s="211"/>
      <c r="AM29" s="77"/>
      <c r="AR29" s="3">
        <v>81010074</v>
      </c>
    </row>
    <row r="30" spans="1:45" thickBot="1">
      <c r="A30" s="1" t="s">
        <v>3273</v>
      </c>
      <c r="B30" s="1">
        <v>1</v>
      </c>
      <c r="C30" s="229" t="s">
        <v>4</v>
      </c>
      <c r="D30" s="1">
        <v>1290680</v>
      </c>
      <c r="E30" s="16">
        <v>38754</v>
      </c>
      <c r="F30" s="16">
        <v>38754</v>
      </c>
      <c r="G30" s="1">
        <v>1</v>
      </c>
      <c r="K30" s="1">
        <v>1</v>
      </c>
      <c r="L30" s="1">
        <v>170</v>
      </c>
      <c r="O30" s="4">
        <v>564</v>
      </c>
      <c r="W30" s="1">
        <v>1</v>
      </c>
      <c r="Y30" s="1">
        <v>1</v>
      </c>
      <c r="Z30" s="1">
        <v>1</v>
      </c>
      <c r="AB30" s="1">
        <v>1</v>
      </c>
      <c r="AC30" s="1" t="s">
        <v>3408</v>
      </c>
      <c r="AD30" s="1">
        <v>1</v>
      </c>
      <c r="AE30" s="1">
        <v>1</v>
      </c>
      <c r="AF30" s="1"/>
      <c r="AG30" s="1">
        <v>1</v>
      </c>
      <c r="AH30" s="211"/>
      <c r="AI30" s="211"/>
      <c r="AJ30" s="211">
        <v>0</v>
      </c>
      <c r="AK30" s="211"/>
      <c r="AL30" s="211"/>
      <c r="AM30" s="77"/>
      <c r="AR30" s="3">
        <v>80864117</v>
      </c>
    </row>
    <row r="31" spans="1:45" thickBot="1">
      <c r="A31" s="1" t="s">
        <v>3273</v>
      </c>
      <c r="B31" s="1">
        <v>1</v>
      </c>
      <c r="C31" s="229" t="s">
        <v>4</v>
      </c>
      <c r="D31" s="1">
        <v>1290681</v>
      </c>
      <c r="E31" s="16">
        <v>38754</v>
      </c>
      <c r="F31" s="16">
        <v>38754</v>
      </c>
      <c r="G31" s="1">
        <v>1</v>
      </c>
      <c r="K31" s="1">
        <v>1</v>
      </c>
      <c r="L31" s="1">
        <v>176</v>
      </c>
      <c r="O31" s="4">
        <v>636</v>
      </c>
      <c r="W31" s="1">
        <v>1</v>
      </c>
      <c r="Y31" s="1">
        <v>1</v>
      </c>
      <c r="Z31" s="1">
        <v>1</v>
      </c>
      <c r="AB31" s="1">
        <v>1</v>
      </c>
      <c r="AC31" s="1" t="s">
        <v>3408</v>
      </c>
      <c r="AD31" s="1">
        <v>1</v>
      </c>
      <c r="AE31" s="1">
        <v>1</v>
      </c>
      <c r="AF31" s="1"/>
      <c r="AG31" s="1">
        <v>1</v>
      </c>
      <c r="AH31" s="211"/>
      <c r="AI31" s="211"/>
      <c r="AJ31" s="211">
        <v>0</v>
      </c>
      <c r="AK31" s="211"/>
      <c r="AL31" s="211"/>
      <c r="AM31" s="77"/>
      <c r="AR31" s="3">
        <v>81071608</v>
      </c>
    </row>
    <row r="32" spans="1:45" thickBot="1">
      <c r="A32" s="1" t="s">
        <v>3273</v>
      </c>
      <c r="B32" s="1">
        <v>1</v>
      </c>
      <c r="C32" s="229" t="s">
        <v>4</v>
      </c>
      <c r="D32" s="1">
        <v>1290689</v>
      </c>
      <c r="E32" s="16">
        <v>38754</v>
      </c>
      <c r="F32" s="16">
        <v>38754</v>
      </c>
      <c r="G32" s="1">
        <v>1</v>
      </c>
      <c r="K32" s="1">
        <v>1</v>
      </c>
      <c r="L32" s="1">
        <v>178</v>
      </c>
      <c r="O32" s="4">
        <v>752</v>
      </c>
      <c r="W32" s="1">
        <v>1</v>
      </c>
      <c r="Y32" s="1">
        <v>1</v>
      </c>
      <c r="Z32" s="1">
        <v>1</v>
      </c>
      <c r="AB32" s="1">
        <v>1</v>
      </c>
      <c r="AC32" s="1" t="s">
        <v>3408</v>
      </c>
      <c r="AD32" s="1">
        <v>1</v>
      </c>
      <c r="AE32" s="1">
        <v>1</v>
      </c>
      <c r="AF32" s="1"/>
      <c r="AG32" s="1">
        <v>1</v>
      </c>
      <c r="AH32" s="211"/>
      <c r="AI32" s="211"/>
      <c r="AJ32" s="211" t="s">
        <v>37</v>
      </c>
      <c r="AK32" s="211"/>
      <c r="AL32" s="211"/>
      <c r="AM32" s="77"/>
      <c r="AR32" s="3">
        <v>80834622</v>
      </c>
    </row>
    <row r="33" spans="1:45" thickBot="1">
      <c r="A33" s="1" t="s">
        <v>3273</v>
      </c>
      <c r="B33" s="1">
        <v>1</v>
      </c>
      <c r="C33" s="229" t="s">
        <v>4</v>
      </c>
      <c r="D33" s="1">
        <v>1290697</v>
      </c>
      <c r="E33" s="16">
        <v>38754</v>
      </c>
      <c r="F33" s="16">
        <v>38754</v>
      </c>
      <c r="G33" s="1">
        <v>1</v>
      </c>
      <c r="K33" s="1">
        <v>1</v>
      </c>
      <c r="L33" s="1">
        <v>172</v>
      </c>
      <c r="O33" s="4">
        <v>706</v>
      </c>
      <c r="W33" s="1">
        <v>1</v>
      </c>
      <c r="Y33" s="1">
        <v>1</v>
      </c>
      <c r="Z33" s="1">
        <v>1</v>
      </c>
      <c r="AB33" s="1">
        <v>1</v>
      </c>
      <c r="AC33" s="1" t="s">
        <v>3408</v>
      </c>
      <c r="AD33" s="1">
        <v>1</v>
      </c>
      <c r="AE33" s="1">
        <v>1</v>
      </c>
      <c r="AF33" s="1"/>
      <c r="AG33" s="1">
        <v>1</v>
      </c>
      <c r="AH33" s="211"/>
      <c r="AI33" s="211"/>
      <c r="AJ33" s="211" t="s">
        <v>37</v>
      </c>
      <c r="AK33" s="211"/>
      <c r="AL33" s="211"/>
      <c r="AM33" s="77"/>
      <c r="AR33" s="3">
        <v>81016261</v>
      </c>
    </row>
    <row r="34" spans="1:45" thickBot="1">
      <c r="A34" s="1" t="s">
        <v>3273</v>
      </c>
      <c r="B34" s="1">
        <v>1</v>
      </c>
      <c r="C34" s="229" t="s">
        <v>4</v>
      </c>
      <c r="D34" s="10">
        <v>1290698</v>
      </c>
      <c r="E34" s="218">
        <v>38754</v>
      </c>
      <c r="F34" s="218">
        <v>38754</v>
      </c>
      <c r="G34" s="10">
        <v>1</v>
      </c>
      <c r="H34" s="10"/>
      <c r="I34" s="10"/>
      <c r="J34" s="10"/>
      <c r="K34" s="10">
        <v>1</v>
      </c>
      <c r="L34" s="10">
        <v>108</v>
      </c>
      <c r="M34" s="10"/>
      <c r="N34" s="10"/>
      <c r="O34" s="219">
        <v>702</v>
      </c>
      <c r="P34" s="10"/>
      <c r="Q34" s="10"/>
      <c r="R34" s="10"/>
      <c r="S34" s="10"/>
      <c r="T34" s="10"/>
      <c r="U34" s="10"/>
      <c r="V34" s="10"/>
      <c r="W34" s="10">
        <v>1</v>
      </c>
      <c r="X34" s="10"/>
      <c r="Y34" s="10">
        <v>1</v>
      </c>
      <c r="Z34" s="10">
        <v>1</v>
      </c>
      <c r="AA34" s="10"/>
      <c r="AB34" s="10">
        <v>1</v>
      </c>
      <c r="AC34" s="1" t="s">
        <v>3408</v>
      </c>
      <c r="AD34" s="10">
        <v>1</v>
      </c>
      <c r="AE34" s="10">
        <v>1</v>
      </c>
      <c r="AF34" s="10"/>
      <c r="AG34" s="10">
        <v>1</v>
      </c>
      <c r="AH34" s="8"/>
      <c r="AI34" s="8"/>
      <c r="AJ34" s="211" t="s">
        <v>37</v>
      </c>
      <c r="AK34" s="211"/>
      <c r="AL34" s="211"/>
      <c r="AM34" s="77"/>
      <c r="AN34" s="10"/>
      <c r="AO34" s="10"/>
      <c r="AP34" s="10"/>
      <c r="AQ34" s="10"/>
      <c r="AR34" s="9">
        <v>81030044</v>
      </c>
      <c r="AS34" s="10" t="s">
        <v>41</v>
      </c>
    </row>
    <row r="35" spans="1:45" thickBot="1">
      <c r="A35" s="1" t="s">
        <v>3273</v>
      </c>
      <c r="B35" s="1">
        <v>1</v>
      </c>
      <c r="C35" s="229" t="s">
        <v>4</v>
      </c>
      <c r="D35" s="1">
        <v>1290624</v>
      </c>
      <c r="E35" s="16">
        <v>38748</v>
      </c>
      <c r="F35" s="16">
        <v>38748</v>
      </c>
      <c r="G35" s="1">
        <v>1</v>
      </c>
      <c r="J35" s="1">
        <v>1</v>
      </c>
      <c r="L35" s="1">
        <v>155</v>
      </c>
      <c r="O35" s="4">
        <v>378</v>
      </c>
      <c r="W35" s="1">
        <v>1</v>
      </c>
      <c r="Y35" s="1">
        <v>1</v>
      </c>
      <c r="Z35" s="1">
        <v>1</v>
      </c>
      <c r="AB35" s="1">
        <v>1</v>
      </c>
      <c r="AC35" s="1" t="s">
        <v>3408</v>
      </c>
      <c r="AD35" s="1">
        <v>1</v>
      </c>
      <c r="AE35" s="1">
        <v>1</v>
      </c>
      <c r="AF35" s="1"/>
      <c r="AG35" s="1">
        <v>1</v>
      </c>
      <c r="AH35" s="5"/>
      <c r="AI35" s="5"/>
      <c r="AJ35" s="5">
        <v>0</v>
      </c>
      <c r="AK35" s="5"/>
      <c r="AL35" s="5"/>
      <c r="AM35" s="6"/>
      <c r="AR35" s="3">
        <v>81016838</v>
      </c>
    </row>
    <row r="36" spans="1:45" thickBot="1">
      <c r="A36" s="1" t="s">
        <v>3273</v>
      </c>
      <c r="B36" s="1">
        <v>1</v>
      </c>
      <c r="C36" s="229" t="s">
        <v>4</v>
      </c>
      <c r="D36" s="14">
        <v>1290629</v>
      </c>
      <c r="E36" s="220">
        <v>38748</v>
      </c>
      <c r="F36" s="220">
        <v>38748</v>
      </c>
      <c r="G36" s="14">
        <v>1</v>
      </c>
      <c r="H36" s="14"/>
      <c r="I36" s="14"/>
      <c r="J36" s="14">
        <v>1</v>
      </c>
      <c r="K36" s="14"/>
      <c r="L36" s="221">
        <v>158</v>
      </c>
      <c r="M36" s="221"/>
      <c r="N36" s="221"/>
      <c r="O36" s="222">
        <v>406</v>
      </c>
      <c r="P36" s="14"/>
      <c r="Q36" s="14"/>
      <c r="R36" s="14"/>
      <c r="S36" s="14"/>
      <c r="T36" s="14"/>
      <c r="U36" s="14"/>
      <c r="V36" s="14"/>
      <c r="W36" s="14">
        <v>1</v>
      </c>
      <c r="X36" s="14"/>
      <c r="Y36" s="14">
        <v>1</v>
      </c>
      <c r="Z36" s="14">
        <v>1</v>
      </c>
      <c r="AA36" s="14"/>
      <c r="AB36" s="15">
        <v>1</v>
      </c>
      <c r="AC36" s="1" t="s">
        <v>3408</v>
      </c>
      <c r="AD36" s="14">
        <v>1</v>
      </c>
      <c r="AE36" s="14">
        <v>1</v>
      </c>
      <c r="AF36" s="14"/>
      <c r="AG36" s="15">
        <v>1</v>
      </c>
      <c r="AH36" s="11"/>
      <c r="AI36" s="11"/>
      <c r="AJ36" s="11">
        <v>0</v>
      </c>
      <c r="AK36" s="11"/>
      <c r="AL36" s="11"/>
      <c r="AM36" s="12">
        <v>1</v>
      </c>
      <c r="AN36" s="14"/>
      <c r="AO36" s="14"/>
      <c r="AP36" s="14"/>
      <c r="AQ36" s="14"/>
      <c r="AR36" s="13">
        <v>81048372</v>
      </c>
      <c r="AS36" s="14" t="s">
        <v>42</v>
      </c>
    </row>
    <row r="37" spans="1:45" thickBot="1">
      <c r="A37" s="1" t="s">
        <v>3273</v>
      </c>
      <c r="B37" s="1">
        <v>1</v>
      </c>
      <c r="C37" s="229" t="s">
        <v>4</v>
      </c>
      <c r="D37" s="1">
        <v>1290637</v>
      </c>
      <c r="E37" s="16">
        <v>38748</v>
      </c>
      <c r="F37" s="16">
        <v>38748</v>
      </c>
      <c r="G37" s="1">
        <v>1</v>
      </c>
      <c r="J37" s="1">
        <v>1</v>
      </c>
      <c r="L37" s="1">
        <v>159</v>
      </c>
      <c r="O37" s="4">
        <v>448</v>
      </c>
      <c r="W37" s="1">
        <v>1</v>
      </c>
      <c r="Y37" s="1">
        <v>1</v>
      </c>
      <c r="Z37" s="1">
        <v>1</v>
      </c>
      <c r="AB37" s="1">
        <v>1</v>
      </c>
      <c r="AC37" s="1" t="s">
        <v>3408</v>
      </c>
      <c r="AD37" s="1">
        <v>1</v>
      </c>
      <c r="AE37" s="1">
        <v>1</v>
      </c>
      <c r="AF37" s="1"/>
      <c r="AG37" s="1">
        <v>1</v>
      </c>
      <c r="AH37" s="5"/>
      <c r="AI37" s="5"/>
      <c r="AJ37" s="5">
        <v>0</v>
      </c>
      <c r="AK37" s="5"/>
      <c r="AL37" s="5"/>
      <c r="AM37" s="6"/>
      <c r="AR37" s="3">
        <v>81096071</v>
      </c>
    </row>
    <row r="38" spans="1:45" thickBot="1">
      <c r="A38" s="1" t="s">
        <v>3273</v>
      </c>
      <c r="B38" s="1">
        <v>1</v>
      </c>
      <c r="C38" s="229" t="s">
        <v>4</v>
      </c>
      <c r="D38" s="1">
        <v>1290646</v>
      </c>
      <c r="E38" s="16">
        <v>38750</v>
      </c>
      <c r="F38" s="16">
        <v>38750</v>
      </c>
      <c r="G38" s="1">
        <v>1</v>
      </c>
      <c r="J38" s="1">
        <v>1</v>
      </c>
      <c r="L38" s="1">
        <v>145</v>
      </c>
      <c r="O38" s="4">
        <v>394</v>
      </c>
      <c r="W38" s="1">
        <v>1</v>
      </c>
      <c r="Y38" s="1">
        <v>1</v>
      </c>
      <c r="Z38" s="1">
        <v>1</v>
      </c>
      <c r="AB38" s="1">
        <v>1</v>
      </c>
      <c r="AC38" s="1" t="s">
        <v>3408</v>
      </c>
      <c r="AD38" s="1">
        <v>1</v>
      </c>
      <c r="AE38" s="1">
        <v>1</v>
      </c>
      <c r="AF38" s="1"/>
      <c r="AG38" s="1">
        <v>1</v>
      </c>
      <c r="AH38" s="5"/>
      <c r="AI38" s="5"/>
      <c r="AJ38" s="5">
        <v>1</v>
      </c>
      <c r="AK38" s="5"/>
      <c r="AL38" s="5"/>
      <c r="AM38" s="6"/>
      <c r="AR38" s="3">
        <v>80881785</v>
      </c>
    </row>
    <row r="39" spans="1:45" thickBot="1">
      <c r="A39" s="1" t="s">
        <v>3273</v>
      </c>
      <c r="B39" s="1">
        <v>2</v>
      </c>
      <c r="C39" s="230" t="s">
        <v>7</v>
      </c>
      <c r="D39" s="1">
        <v>1290666</v>
      </c>
      <c r="E39" s="16">
        <v>38753</v>
      </c>
      <c r="F39" s="16">
        <v>38753</v>
      </c>
      <c r="G39" s="1">
        <v>1</v>
      </c>
      <c r="J39" s="1">
        <v>1</v>
      </c>
      <c r="L39" s="1">
        <v>152</v>
      </c>
      <c r="O39" s="4">
        <v>444</v>
      </c>
      <c r="W39" s="1">
        <v>1</v>
      </c>
      <c r="Y39" s="1">
        <v>1</v>
      </c>
      <c r="Z39" s="1">
        <v>1</v>
      </c>
      <c r="AB39" s="1">
        <v>1</v>
      </c>
      <c r="AC39" s="1" t="s">
        <v>3408</v>
      </c>
      <c r="AD39" s="1">
        <v>1</v>
      </c>
      <c r="AE39" s="1">
        <v>1</v>
      </c>
      <c r="AF39" s="1"/>
      <c r="AG39" s="1">
        <v>1</v>
      </c>
      <c r="AH39" s="211"/>
      <c r="AI39" s="211"/>
      <c r="AJ39" s="211">
        <v>1</v>
      </c>
      <c r="AK39" s="211"/>
      <c r="AL39" s="211"/>
      <c r="AM39" s="77"/>
      <c r="AR39" s="3">
        <v>81023357</v>
      </c>
    </row>
    <row r="40" spans="1:45" thickBot="1">
      <c r="A40" s="1" t="s">
        <v>3273</v>
      </c>
      <c r="B40" s="1">
        <v>2</v>
      </c>
      <c r="C40" s="230" t="s">
        <v>7</v>
      </c>
      <c r="D40" s="1">
        <v>1290674</v>
      </c>
      <c r="E40" s="16">
        <v>38753</v>
      </c>
      <c r="F40" s="16">
        <v>38753</v>
      </c>
      <c r="G40" s="1">
        <v>1</v>
      </c>
      <c r="J40" s="1">
        <v>1</v>
      </c>
      <c r="L40" s="1">
        <v>152</v>
      </c>
      <c r="O40" s="4">
        <v>416</v>
      </c>
      <c r="W40" s="1">
        <v>1</v>
      </c>
      <c r="Y40" s="1">
        <v>1</v>
      </c>
      <c r="Z40" s="1">
        <v>1</v>
      </c>
      <c r="AB40" s="1">
        <v>1</v>
      </c>
      <c r="AC40" s="1" t="s">
        <v>3408</v>
      </c>
      <c r="AD40" s="1">
        <v>1</v>
      </c>
      <c r="AE40" s="1">
        <v>1</v>
      </c>
      <c r="AF40" s="1"/>
      <c r="AG40" s="1">
        <v>1</v>
      </c>
      <c r="AH40" s="211"/>
      <c r="AI40" s="211"/>
      <c r="AJ40" s="211">
        <v>1</v>
      </c>
      <c r="AK40" s="211"/>
      <c r="AL40" s="211"/>
      <c r="AM40" s="77"/>
      <c r="AR40" s="3">
        <v>80886076</v>
      </c>
    </row>
    <row r="41" spans="1:45" thickBot="1">
      <c r="A41" s="1" t="s">
        <v>3273</v>
      </c>
      <c r="B41" s="1">
        <v>1</v>
      </c>
      <c r="C41" s="229" t="s">
        <v>4</v>
      </c>
      <c r="D41" s="1">
        <v>1290675</v>
      </c>
      <c r="E41" s="16">
        <v>38754</v>
      </c>
      <c r="F41" s="16">
        <v>38754</v>
      </c>
      <c r="G41" s="1">
        <v>1</v>
      </c>
      <c r="J41" s="1">
        <v>1</v>
      </c>
      <c r="L41" s="1">
        <v>148</v>
      </c>
      <c r="O41" s="4">
        <v>362</v>
      </c>
      <c r="W41" s="1">
        <v>1</v>
      </c>
      <c r="Y41" s="1">
        <v>1</v>
      </c>
      <c r="Z41" s="1">
        <v>1</v>
      </c>
      <c r="AB41" s="1">
        <v>1</v>
      </c>
      <c r="AC41" s="1" t="s">
        <v>3408</v>
      </c>
      <c r="AD41" s="1">
        <v>1</v>
      </c>
      <c r="AE41" s="1">
        <v>1</v>
      </c>
      <c r="AF41" s="1"/>
      <c r="AG41" s="1">
        <v>1</v>
      </c>
      <c r="AH41" s="211"/>
      <c r="AI41" s="211"/>
      <c r="AJ41" s="211">
        <v>0</v>
      </c>
      <c r="AK41" s="211"/>
      <c r="AL41" s="211"/>
      <c r="AM41" s="77"/>
      <c r="AR41" s="3">
        <v>81033619</v>
      </c>
    </row>
    <row r="42" spans="1:45" thickBot="1">
      <c r="A42" s="1" t="s">
        <v>3273</v>
      </c>
      <c r="B42" s="1">
        <v>1</v>
      </c>
      <c r="C42" s="229" t="s">
        <v>4</v>
      </c>
      <c r="D42" s="1">
        <v>1290682</v>
      </c>
      <c r="E42" s="16">
        <v>38754</v>
      </c>
      <c r="F42" s="16">
        <v>38754</v>
      </c>
      <c r="G42" s="1">
        <v>1</v>
      </c>
      <c r="J42" s="1">
        <v>1</v>
      </c>
      <c r="L42" s="1">
        <v>156</v>
      </c>
      <c r="O42" s="4">
        <v>402</v>
      </c>
      <c r="W42" s="1">
        <v>1</v>
      </c>
      <c r="Y42" s="1">
        <v>1</v>
      </c>
      <c r="Z42" s="1">
        <v>1</v>
      </c>
      <c r="AB42" s="1">
        <v>1</v>
      </c>
      <c r="AC42" s="1" t="s">
        <v>3408</v>
      </c>
      <c r="AD42" s="1">
        <v>1</v>
      </c>
      <c r="AE42" s="1">
        <v>1</v>
      </c>
      <c r="AF42" s="1"/>
      <c r="AG42" s="1">
        <v>1</v>
      </c>
      <c r="AH42" s="211"/>
      <c r="AI42" s="211"/>
      <c r="AJ42" s="211">
        <v>0</v>
      </c>
      <c r="AK42" s="211"/>
      <c r="AL42" s="211"/>
      <c r="AM42" s="77"/>
      <c r="AR42" s="3">
        <v>81080869</v>
      </c>
    </row>
    <row r="43" spans="1:45" thickBot="1">
      <c r="A43" s="1" t="s">
        <v>3273</v>
      </c>
      <c r="B43" s="1">
        <v>1</v>
      </c>
      <c r="C43" s="229" t="s">
        <v>4</v>
      </c>
      <c r="D43" s="1">
        <v>1290683</v>
      </c>
      <c r="E43" s="16">
        <v>38754</v>
      </c>
      <c r="F43" s="16">
        <v>38754</v>
      </c>
      <c r="G43" s="1">
        <v>1</v>
      </c>
      <c r="J43" s="1">
        <v>1</v>
      </c>
      <c r="L43" s="1">
        <v>159</v>
      </c>
      <c r="O43" s="4">
        <v>440</v>
      </c>
      <c r="W43" s="1">
        <v>1</v>
      </c>
      <c r="Y43" s="1">
        <v>1</v>
      </c>
      <c r="Z43" s="1">
        <v>1</v>
      </c>
      <c r="AB43" s="1">
        <v>1</v>
      </c>
      <c r="AC43" s="1" t="s">
        <v>3408</v>
      </c>
      <c r="AD43" s="1">
        <v>1</v>
      </c>
      <c r="AE43" s="1">
        <v>1</v>
      </c>
      <c r="AF43" s="1"/>
      <c r="AG43" s="1">
        <v>1</v>
      </c>
      <c r="AH43" s="211"/>
      <c r="AI43" s="211"/>
      <c r="AJ43" s="211" t="s">
        <v>37</v>
      </c>
      <c r="AK43" s="211"/>
      <c r="AL43" s="211"/>
      <c r="AM43" s="77"/>
      <c r="AR43" s="3">
        <v>80844774</v>
      </c>
    </row>
    <row r="44" spans="1:45" thickBot="1">
      <c r="A44" s="1" t="s">
        <v>3273</v>
      </c>
      <c r="B44" s="1">
        <v>1</v>
      </c>
      <c r="C44" s="229" t="s">
        <v>4</v>
      </c>
      <c r="D44" s="1">
        <v>1290687</v>
      </c>
      <c r="E44" s="16">
        <v>38754</v>
      </c>
      <c r="F44" s="16">
        <v>38754</v>
      </c>
      <c r="G44" s="1">
        <v>1</v>
      </c>
      <c r="J44" s="1">
        <v>1</v>
      </c>
      <c r="L44" s="1">
        <v>165</v>
      </c>
      <c r="O44" s="4">
        <v>472</v>
      </c>
      <c r="W44" s="1">
        <v>1</v>
      </c>
      <c r="Y44" s="1">
        <v>1</v>
      </c>
      <c r="Z44" s="1">
        <v>1</v>
      </c>
      <c r="AB44" s="1">
        <v>1</v>
      </c>
      <c r="AC44" s="1" t="s">
        <v>3408</v>
      </c>
      <c r="AD44" s="1">
        <v>1</v>
      </c>
      <c r="AE44" s="1">
        <v>1</v>
      </c>
      <c r="AF44" s="1"/>
      <c r="AG44" s="1">
        <v>1</v>
      </c>
      <c r="AH44" s="211"/>
      <c r="AI44" s="211"/>
      <c r="AJ44" s="211" t="s">
        <v>37</v>
      </c>
      <c r="AK44" s="211"/>
      <c r="AL44" s="211"/>
      <c r="AM44" s="77"/>
      <c r="AR44" s="3">
        <v>81031776</v>
      </c>
    </row>
    <row r="45" spans="1:45" thickBot="1">
      <c r="A45" s="1" t="s">
        <v>3273</v>
      </c>
      <c r="B45" s="1">
        <v>1</v>
      </c>
      <c r="C45" s="229" t="s">
        <v>4</v>
      </c>
      <c r="D45" s="1">
        <v>1290688</v>
      </c>
      <c r="E45" s="16">
        <v>38754</v>
      </c>
      <c r="F45" s="16">
        <v>38754</v>
      </c>
      <c r="G45" s="1">
        <v>1</v>
      </c>
      <c r="J45" s="1">
        <v>1</v>
      </c>
      <c r="L45" s="1">
        <v>152</v>
      </c>
      <c r="O45" s="4">
        <v>390</v>
      </c>
      <c r="W45" s="1">
        <v>1</v>
      </c>
      <c r="Y45" s="1">
        <v>1</v>
      </c>
      <c r="Z45" s="1">
        <v>1</v>
      </c>
      <c r="AB45" s="1">
        <v>1</v>
      </c>
      <c r="AC45" s="1" t="s">
        <v>3408</v>
      </c>
      <c r="AD45" s="1">
        <v>1</v>
      </c>
      <c r="AE45" s="1">
        <v>1</v>
      </c>
      <c r="AF45" s="1"/>
      <c r="AG45" s="1">
        <v>1</v>
      </c>
      <c r="AH45" s="211"/>
      <c r="AI45" s="211"/>
      <c r="AJ45" s="211" t="s">
        <v>37</v>
      </c>
      <c r="AK45" s="211"/>
      <c r="AL45" s="211"/>
      <c r="AM45" s="77"/>
      <c r="AR45" s="3">
        <v>80885328</v>
      </c>
    </row>
    <row r="46" spans="1:45" thickBot="1">
      <c r="A46" s="1" t="s">
        <v>3273</v>
      </c>
      <c r="B46" s="1">
        <v>1</v>
      </c>
      <c r="C46" s="229" t="s">
        <v>4</v>
      </c>
      <c r="D46" s="1">
        <v>1290690</v>
      </c>
      <c r="E46" s="16">
        <v>38754</v>
      </c>
      <c r="F46" s="16">
        <v>38754</v>
      </c>
      <c r="G46" s="1">
        <v>1</v>
      </c>
      <c r="J46" s="1">
        <v>1</v>
      </c>
      <c r="L46" s="1">
        <v>157</v>
      </c>
      <c r="O46" s="4">
        <v>414</v>
      </c>
      <c r="W46" s="1">
        <v>1</v>
      </c>
      <c r="Y46" s="1">
        <v>1</v>
      </c>
      <c r="Z46" s="1">
        <v>1</v>
      </c>
      <c r="AB46" s="1">
        <v>1</v>
      </c>
      <c r="AC46" s="1" t="s">
        <v>3408</v>
      </c>
      <c r="AD46" s="1">
        <v>1</v>
      </c>
      <c r="AE46" s="1">
        <v>1</v>
      </c>
      <c r="AF46" s="1"/>
      <c r="AG46" s="1">
        <v>1</v>
      </c>
      <c r="AH46" s="211"/>
      <c r="AI46" s="211"/>
      <c r="AJ46" s="211" t="s">
        <v>37</v>
      </c>
      <c r="AK46" s="211"/>
      <c r="AL46" s="211"/>
      <c r="AM46" s="77"/>
      <c r="AR46" s="3">
        <v>80832074</v>
      </c>
      <c r="AS46" s="1" t="s">
        <v>43</v>
      </c>
    </row>
    <row r="47" spans="1:45" thickBot="1">
      <c r="A47" s="1" t="s">
        <v>3273</v>
      </c>
      <c r="B47" s="1">
        <v>1</v>
      </c>
      <c r="C47" s="229" t="s">
        <v>4</v>
      </c>
      <c r="D47" s="1">
        <v>1290696</v>
      </c>
      <c r="E47" s="16">
        <v>38754</v>
      </c>
      <c r="F47" s="16">
        <v>38754</v>
      </c>
      <c r="G47" s="1">
        <v>1</v>
      </c>
      <c r="J47" s="1">
        <v>1</v>
      </c>
      <c r="L47" s="1">
        <v>157</v>
      </c>
      <c r="O47" s="4">
        <v>436</v>
      </c>
      <c r="W47" s="1">
        <v>1</v>
      </c>
      <c r="Y47" s="1">
        <v>1</v>
      </c>
      <c r="Z47" s="1">
        <v>1</v>
      </c>
      <c r="AB47" s="1">
        <v>1</v>
      </c>
      <c r="AC47" s="1" t="s">
        <v>3408</v>
      </c>
      <c r="AD47" s="1">
        <v>1</v>
      </c>
      <c r="AE47" s="1">
        <v>1</v>
      </c>
      <c r="AF47" s="1"/>
      <c r="AG47" s="1">
        <v>1</v>
      </c>
      <c r="AH47" s="211"/>
      <c r="AI47" s="211"/>
      <c r="AJ47" s="211" t="s">
        <v>37</v>
      </c>
      <c r="AK47" s="211"/>
      <c r="AL47" s="211"/>
      <c r="AM47" s="77"/>
      <c r="AR47" s="3">
        <v>80848873</v>
      </c>
    </row>
    <row r="48" spans="1:45" thickBot="1">
      <c r="A48" s="1" t="s">
        <v>3273</v>
      </c>
      <c r="B48" s="1">
        <v>1</v>
      </c>
      <c r="C48" s="229" t="s">
        <v>4</v>
      </c>
      <c r="D48" s="1">
        <v>1290699</v>
      </c>
      <c r="E48" s="16">
        <v>38754</v>
      </c>
      <c r="F48" s="16">
        <v>38754</v>
      </c>
      <c r="G48" s="1">
        <v>1</v>
      </c>
      <c r="J48" s="1">
        <v>1</v>
      </c>
      <c r="L48" s="1">
        <v>157</v>
      </c>
      <c r="O48" s="4">
        <v>404</v>
      </c>
      <c r="W48" s="1">
        <v>1</v>
      </c>
      <c r="Y48" s="1">
        <v>1</v>
      </c>
      <c r="Z48" s="1">
        <v>1</v>
      </c>
      <c r="AB48" s="1">
        <v>1</v>
      </c>
      <c r="AC48" s="1" t="s">
        <v>3408</v>
      </c>
      <c r="AD48" s="1">
        <v>1</v>
      </c>
      <c r="AE48" s="1">
        <v>1</v>
      </c>
      <c r="AF48" s="1"/>
      <c r="AG48" s="1">
        <v>1</v>
      </c>
      <c r="AH48" s="211"/>
      <c r="AI48" s="211"/>
      <c r="AJ48" s="211" t="s">
        <v>37</v>
      </c>
      <c r="AK48" s="211"/>
      <c r="AL48" s="211"/>
      <c r="AM48" s="77"/>
      <c r="AR48" s="3">
        <v>80880099</v>
      </c>
    </row>
    <row r="49" spans="1:45" thickBot="1">
      <c r="A49" s="1" t="s">
        <v>3273</v>
      </c>
      <c r="B49" s="1">
        <v>1</v>
      </c>
      <c r="C49" s="229" t="s">
        <v>4</v>
      </c>
      <c r="D49" s="1">
        <v>1290605</v>
      </c>
      <c r="E49" s="16">
        <v>38746</v>
      </c>
      <c r="F49" s="16">
        <v>38746</v>
      </c>
      <c r="H49" s="1">
        <v>1</v>
      </c>
      <c r="K49" s="1">
        <v>1</v>
      </c>
      <c r="L49" s="1">
        <v>178</v>
      </c>
      <c r="O49" s="4">
        <v>586</v>
      </c>
      <c r="P49" s="1">
        <v>1</v>
      </c>
      <c r="W49" s="1">
        <v>1</v>
      </c>
      <c r="Y49" s="1">
        <v>1</v>
      </c>
      <c r="Z49" s="1">
        <v>1</v>
      </c>
      <c r="AB49" s="1">
        <v>1</v>
      </c>
      <c r="AC49" s="1" t="s">
        <v>3408</v>
      </c>
      <c r="AD49" s="1">
        <v>1</v>
      </c>
      <c r="AE49" s="1">
        <v>1</v>
      </c>
      <c r="AF49" s="1"/>
      <c r="AG49" s="1">
        <v>1</v>
      </c>
      <c r="AH49" s="5"/>
      <c r="AI49" s="5"/>
      <c r="AJ49" s="5">
        <v>0</v>
      </c>
      <c r="AK49" s="5"/>
      <c r="AL49" s="5"/>
      <c r="AM49" s="6"/>
      <c r="AR49" s="3">
        <v>80841868</v>
      </c>
    </row>
    <row r="50" spans="1:45" thickBot="1">
      <c r="A50" s="1" t="s">
        <v>3273</v>
      </c>
      <c r="B50" s="1">
        <v>1</v>
      </c>
      <c r="C50" s="229" t="s">
        <v>4</v>
      </c>
      <c r="D50" s="1">
        <v>1290607</v>
      </c>
      <c r="E50" s="16">
        <v>38747</v>
      </c>
      <c r="F50" s="16">
        <v>38747</v>
      </c>
      <c r="H50" s="1">
        <v>1</v>
      </c>
      <c r="K50" s="1">
        <v>1</v>
      </c>
      <c r="L50" s="1">
        <v>162</v>
      </c>
      <c r="O50" s="4">
        <v>600</v>
      </c>
      <c r="P50" s="1">
        <v>1</v>
      </c>
      <c r="W50" s="1">
        <v>1</v>
      </c>
      <c r="Y50" s="1">
        <v>1</v>
      </c>
      <c r="Z50" s="1">
        <v>1</v>
      </c>
      <c r="AB50" s="1">
        <v>1</v>
      </c>
      <c r="AC50" s="1" t="s">
        <v>3408</v>
      </c>
      <c r="AD50" s="1">
        <v>1</v>
      </c>
      <c r="AE50" s="1">
        <v>1</v>
      </c>
      <c r="AF50" s="1"/>
      <c r="AG50" s="1">
        <v>1</v>
      </c>
      <c r="AH50" s="5"/>
      <c r="AI50" s="5"/>
      <c r="AJ50" s="5">
        <v>0</v>
      </c>
      <c r="AK50" s="5"/>
      <c r="AL50" s="5"/>
      <c r="AM50" s="6"/>
      <c r="AR50" s="3">
        <v>81015004</v>
      </c>
    </row>
    <row r="51" spans="1:45" s="14" customFormat="1" thickBot="1">
      <c r="A51" s="1" t="s">
        <v>3273</v>
      </c>
      <c r="B51" s="14">
        <v>1</v>
      </c>
      <c r="C51" s="229" t="s">
        <v>4</v>
      </c>
      <c r="D51" s="1">
        <v>1290608</v>
      </c>
      <c r="E51" s="16">
        <v>38747</v>
      </c>
      <c r="F51" s="16">
        <v>38747</v>
      </c>
      <c r="G51" s="1"/>
      <c r="H51" s="1">
        <v>1</v>
      </c>
      <c r="I51" s="1"/>
      <c r="J51" s="1"/>
      <c r="K51" s="1">
        <v>1</v>
      </c>
      <c r="L51" s="1">
        <v>162</v>
      </c>
      <c r="M51" s="1"/>
      <c r="N51" s="1"/>
      <c r="O51" s="4">
        <v>520</v>
      </c>
      <c r="P51" s="1">
        <v>1</v>
      </c>
      <c r="Q51" s="1"/>
      <c r="R51" s="1"/>
      <c r="S51" s="1"/>
      <c r="T51" s="1"/>
      <c r="U51" s="1"/>
      <c r="V51" s="1"/>
      <c r="W51" s="1">
        <v>1</v>
      </c>
      <c r="X51" s="1"/>
      <c r="Y51" s="1">
        <v>1</v>
      </c>
      <c r="Z51" s="1">
        <v>1</v>
      </c>
      <c r="AA51" s="1"/>
      <c r="AB51" s="1">
        <v>1</v>
      </c>
      <c r="AC51" s="1" t="s">
        <v>3408</v>
      </c>
      <c r="AD51" s="1">
        <v>1</v>
      </c>
      <c r="AE51" s="1">
        <v>1</v>
      </c>
      <c r="AF51" s="1"/>
      <c r="AG51" s="1">
        <v>1</v>
      </c>
      <c r="AH51" s="5"/>
      <c r="AI51" s="5"/>
      <c r="AJ51" s="5">
        <v>0</v>
      </c>
      <c r="AK51" s="5"/>
      <c r="AL51" s="5"/>
      <c r="AM51" s="6"/>
      <c r="AN51" s="1"/>
      <c r="AO51" s="1"/>
      <c r="AP51" s="1"/>
      <c r="AQ51" s="1"/>
      <c r="AR51" s="3">
        <v>81086082</v>
      </c>
      <c r="AS51" s="1"/>
    </row>
    <row r="52" spans="1:45" thickBot="1">
      <c r="A52" s="1" t="s">
        <v>3273</v>
      </c>
      <c r="B52" s="1">
        <v>1</v>
      </c>
      <c r="C52" s="229" t="s">
        <v>4</v>
      </c>
      <c r="D52" s="1">
        <v>1290611</v>
      </c>
      <c r="E52" s="16">
        <v>38747</v>
      </c>
      <c r="F52" s="16">
        <v>38747</v>
      </c>
      <c r="H52" s="1">
        <v>1</v>
      </c>
      <c r="K52" s="1">
        <v>1</v>
      </c>
      <c r="L52" s="1">
        <v>170</v>
      </c>
      <c r="O52" s="4">
        <v>672</v>
      </c>
      <c r="P52" s="1">
        <v>1</v>
      </c>
      <c r="W52" s="1">
        <v>1</v>
      </c>
      <c r="Y52" s="1">
        <v>1</v>
      </c>
      <c r="Z52" s="1">
        <v>1</v>
      </c>
      <c r="AB52" s="1">
        <v>1</v>
      </c>
      <c r="AC52" s="1" t="s">
        <v>3408</v>
      </c>
      <c r="AD52" s="1">
        <v>1</v>
      </c>
      <c r="AE52" s="1">
        <v>1</v>
      </c>
      <c r="AF52" s="1"/>
      <c r="AG52" s="1">
        <v>1</v>
      </c>
      <c r="AH52" s="5"/>
      <c r="AI52" s="5"/>
      <c r="AJ52" s="5">
        <v>0</v>
      </c>
      <c r="AK52" s="5"/>
      <c r="AL52" s="5"/>
      <c r="AM52" s="6"/>
      <c r="AR52" s="3">
        <v>81029517</v>
      </c>
    </row>
    <row r="53" spans="1:45" thickBot="1">
      <c r="A53" s="1" t="s">
        <v>3273</v>
      </c>
      <c r="B53" s="1">
        <v>1</v>
      </c>
      <c r="C53" s="229" t="s">
        <v>4</v>
      </c>
      <c r="D53" s="1">
        <v>1290613</v>
      </c>
      <c r="E53" s="16">
        <v>38747</v>
      </c>
      <c r="F53" s="16">
        <v>38747</v>
      </c>
      <c r="H53" s="1">
        <v>1</v>
      </c>
      <c r="K53" s="1">
        <v>1</v>
      </c>
      <c r="L53" s="1">
        <v>168</v>
      </c>
      <c r="O53" s="4">
        <v>588</v>
      </c>
      <c r="P53" s="1">
        <v>1</v>
      </c>
      <c r="W53" s="1">
        <v>1</v>
      </c>
      <c r="Y53" s="1">
        <v>1</v>
      </c>
      <c r="Z53" s="1">
        <v>1</v>
      </c>
      <c r="AB53" s="1">
        <v>1</v>
      </c>
      <c r="AC53" s="1" t="s">
        <v>3408</v>
      </c>
      <c r="AD53" s="1">
        <v>1</v>
      </c>
      <c r="AE53" s="1">
        <v>1</v>
      </c>
      <c r="AF53" s="1"/>
      <c r="AG53" s="1">
        <v>1</v>
      </c>
      <c r="AH53" s="5"/>
      <c r="AI53" s="5"/>
      <c r="AJ53" s="5">
        <v>1</v>
      </c>
      <c r="AK53" s="5"/>
      <c r="AL53" s="5"/>
      <c r="AM53" s="6"/>
      <c r="AR53" s="3">
        <v>80849114</v>
      </c>
    </row>
    <row r="54" spans="1:45" thickBot="1">
      <c r="A54" s="1" t="s">
        <v>3273</v>
      </c>
      <c r="B54" s="1">
        <v>1</v>
      </c>
      <c r="C54" s="229" t="s">
        <v>4</v>
      </c>
      <c r="D54" s="1">
        <v>1290614</v>
      </c>
      <c r="E54" s="16">
        <v>38747</v>
      </c>
      <c r="F54" s="16">
        <v>38747</v>
      </c>
      <c r="H54" s="1">
        <v>1</v>
      </c>
      <c r="K54" s="1">
        <v>1</v>
      </c>
      <c r="L54" s="1">
        <v>175</v>
      </c>
      <c r="O54" s="4">
        <v>702</v>
      </c>
      <c r="P54" s="1">
        <v>1</v>
      </c>
      <c r="W54" s="1">
        <v>1</v>
      </c>
      <c r="Y54" s="1">
        <v>1</v>
      </c>
      <c r="Z54" s="1">
        <v>1</v>
      </c>
      <c r="AB54" s="1">
        <v>1</v>
      </c>
      <c r="AC54" s="1" t="s">
        <v>3408</v>
      </c>
      <c r="AD54" s="1">
        <v>1</v>
      </c>
      <c r="AE54" s="1">
        <v>1</v>
      </c>
      <c r="AF54" s="1"/>
      <c r="AG54" s="1">
        <v>1</v>
      </c>
      <c r="AH54" s="5"/>
      <c r="AI54" s="5"/>
      <c r="AJ54" s="5">
        <v>0</v>
      </c>
      <c r="AK54" s="5"/>
      <c r="AL54" s="5"/>
      <c r="AM54" s="6"/>
      <c r="AR54" s="3">
        <v>81026025</v>
      </c>
    </row>
    <row r="55" spans="1:45" thickBot="1">
      <c r="A55" s="1" t="s">
        <v>3273</v>
      </c>
      <c r="B55" s="1">
        <v>1</v>
      </c>
      <c r="C55" s="229" t="s">
        <v>4</v>
      </c>
      <c r="D55" s="1">
        <v>1290615</v>
      </c>
      <c r="E55" s="16">
        <v>38747</v>
      </c>
      <c r="F55" s="16">
        <v>38747</v>
      </c>
      <c r="H55" s="1">
        <v>1</v>
      </c>
      <c r="K55" s="1">
        <v>1</v>
      </c>
      <c r="L55" s="1">
        <v>166</v>
      </c>
      <c r="O55" s="4">
        <v>642</v>
      </c>
      <c r="P55" s="1">
        <v>1</v>
      </c>
      <c r="W55" s="1">
        <v>1</v>
      </c>
      <c r="Y55" s="1">
        <v>1</v>
      </c>
      <c r="Z55" s="1">
        <v>1</v>
      </c>
      <c r="AB55" s="1">
        <v>1</v>
      </c>
      <c r="AC55" s="1" t="s">
        <v>3408</v>
      </c>
      <c r="AD55" s="1">
        <v>1</v>
      </c>
      <c r="AE55" s="1">
        <v>1</v>
      </c>
      <c r="AF55" s="1"/>
      <c r="AG55" s="1">
        <v>1</v>
      </c>
      <c r="AH55" s="5"/>
      <c r="AI55" s="5"/>
      <c r="AJ55" s="5">
        <v>0</v>
      </c>
      <c r="AK55" s="5"/>
      <c r="AL55" s="5"/>
      <c r="AM55" s="6"/>
      <c r="AR55" s="3">
        <v>80839342</v>
      </c>
    </row>
    <row r="56" spans="1:45" thickBot="1">
      <c r="A56" s="1" t="s">
        <v>3273</v>
      </c>
      <c r="B56" s="1">
        <v>1</v>
      </c>
      <c r="C56" s="229" t="s">
        <v>4</v>
      </c>
      <c r="D56" s="1">
        <v>1290616</v>
      </c>
      <c r="E56" s="16">
        <v>38747</v>
      </c>
      <c r="F56" s="16">
        <v>38747</v>
      </c>
      <c r="H56" s="1">
        <v>1</v>
      </c>
      <c r="K56" s="1">
        <v>1</v>
      </c>
      <c r="L56" s="1">
        <v>154</v>
      </c>
      <c r="O56" s="4">
        <v>426</v>
      </c>
      <c r="Q56" s="1">
        <v>1</v>
      </c>
      <c r="W56" s="1">
        <v>1</v>
      </c>
      <c r="Y56" s="1">
        <v>1</v>
      </c>
      <c r="Z56" s="1">
        <v>1</v>
      </c>
      <c r="AB56" s="1">
        <v>1</v>
      </c>
      <c r="AC56" s="1" t="s">
        <v>3408</v>
      </c>
      <c r="AD56" s="1">
        <v>1</v>
      </c>
      <c r="AE56" s="1">
        <v>1</v>
      </c>
      <c r="AF56" s="1"/>
      <c r="AG56" s="1">
        <v>1</v>
      </c>
      <c r="AH56" s="5"/>
      <c r="AI56" s="5"/>
      <c r="AJ56" s="5">
        <v>0</v>
      </c>
      <c r="AK56" s="5"/>
      <c r="AL56" s="5"/>
      <c r="AM56" s="6"/>
      <c r="AR56" s="3">
        <v>80837025</v>
      </c>
    </row>
    <row r="57" spans="1:45" thickBot="1">
      <c r="A57" s="1" t="s">
        <v>3273</v>
      </c>
      <c r="B57" s="1">
        <v>1</v>
      </c>
      <c r="C57" s="229" t="s">
        <v>4</v>
      </c>
      <c r="D57" s="1">
        <v>1290617</v>
      </c>
      <c r="E57" s="16">
        <v>38747</v>
      </c>
      <c r="F57" s="16">
        <v>38747</v>
      </c>
      <c r="H57" s="1">
        <v>1</v>
      </c>
      <c r="K57" s="1">
        <v>1</v>
      </c>
      <c r="L57" s="1">
        <v>158</v>
      </c>
      <c r="O57" s="4">
        <v>526</v>
      </c>
      <c r="Q57" s="1">
        <v>1</v>
      </c>
      <c r="W57" s="1">
        <v>1</v>
      </c>
      <c r="Y57" s="1">
        <v>1</v>
      </c>
      <c r="Z57" s="1">
        <v>1</v>
      </c>
      <c r="AB57" s="1">
        <v>1</v>
      </c>
      <c r="AC57" s="1" t="s">
        <v>3408</v>
      </c>
      <c r="AD57" s="1">
        <v>1</v>
      </c>
      <c r="AE57" s="1">
        <v>1</v>
      </c>
      <c r="AF57" s="1"/>
      <c r="AG57" s="1">
        <v>1</v>
      </c>
      <c r="AH57" s="5"/>
      <c r="AI57" s="5"/>
      <c r="AJ57" s="5" t="s">
        <v>37</v>
      </c>
      <c r="AK57" s="5"/>
      <c r="AL57" s="5"/>
      <c r="AM57" s="6"/>
      <c r="AR57" s="3">
        <v>81096123</v>
      </c>
    </row>
    <row r="58" spans="1:45" thickBot="1">
      <c r="A58" s="1" t="s">
        <v>3273</v>
      </c>
      <c r="B58" s="1">
        <v>1</v>
      </c>
      <c r="C58" s="229" t="s">
        <v>4</v>
      </c>
      <c r="D58" s="1">
        <v>1290618</v>
      </c>
      <c r="E58" s="16">
        <v>38747</v>
      </c>
      <c r="F58" s="16">
        <v>38747</v>
      </c>
      <c r="H58" s="1">
        <v>1</v>
      </c>
      <c r="K58" s="1">
        <v>1</v>
      </c>
      <c r="L58" s="1">
        <v>147</v>
      </c>
      <c r="O58" s="4">
        <v>386</v>
      </c>
      <c r="Q58" s="1">
        <v>1</v>
      </c>
      <c r="W58" s="1">
        <v>1</v>
      </c>
      <c r="Y58" s="1">
        <v>1</v>
      </c>
      <c r="Z58" s="1">
        <v>1</v>
      </c>
      <c r="AB58" s="1">
        <v>1</v>
      </c>
      <c r="AC58" s="1" t="s">
        <v>3408</v>
      </c>
      <c r="AD58" s="1">
        <v>1</v>
      </c>
      <c r="AE58" s="1">
        <v>1</v>
      </c>
      <c r="AF58" s="1"/>
      <c r="AG58" s="1">
        <v>1</v>
      </c>
      <c r="AH58" s="5"/>
      <c r="AI58" s="5"/>
      <c r="AJ58" s="5">
        <v>0</v>
      </c>
      <c r="AK58" s="5"/>
      <c r="AL58" s="5"/>
      <c r="AM58" s="6"/>
      <c r="AR58" s="3">
        <v>80842342</v>
      </c>
    </row>
    <row r="59" spans="1:45" thickBot="1">
      <c r="A59" s="1" t="s">
        <v>3273</v>
      </c>
      <c r="B59" s="1">
        <v>1</v>
      </c>
      <c r="C59" s="229" t="s">
        <v>4</v>
      </c>
      <c r="D59" s="1">
        <v>1290623</v>
      </c>
      <c r="E59" s="16">
        <v>38748</v>
      </c>
      <c r="F59" s="16">
        <v>38748</v>
      </c>
      <c r="H59" s="1">
        <v>1</v>
      </c>
      <c r="K59" s="1">
        <v>1</v>
      </c>
      <c r="L59" s="1">
        <v>177</v>
      </c>
      <c r="O59" s="4">
        <v>592</v>
      </c>
      <c r="P59" s="1">
        <v>1</v>
      </c>
      <c r="W59" s="1">
        <v>1</v>
      </c>
      <c r="Y59" s="1">
        <v>1</v>
      </c>
      <c r="Z59" s="1">
        <v>1</v>
      </c>
      <c r="AB59" s="1">
        <v>1</v>
      </c>
      <c r="AC59" s="1" t="s">
        <v>3408</v>
      </c>
      <c r="AD59" s="1">
        <v>1</v>
      </c>
      <c r="AE59" s="1">
        <v>1</v>
      </c>
      <c r="AF59" s="1"/>
      <c r="AG59" s="1">
        <v>1</v>
      </c>
      <c r="AH59" s="5"/>
      <c r="AI59" s="5"/>
      <c r="AJ59" s="5">
        <v>0</v>
      </c>
      <c r="AK59" s="5"/>
      <c r="AL59" s="5"/>
      <c r="AM59" s="6"/>
      <c r="AR59" s="3">
        <v>80892804</v>
      </c>
    </row>
    <row r="60" spans="1:45" thickBot="1">
      <c r="A60" s="1" t="s">
        <v>3273</v>
      </c>
      <c r="B60" s="1">
        <v>1</v>
      </c>
      <c r="C60" s="229" t="s">
        <v>4</v>
      </c>
      <c r="D60" s="1">
        <v>1290625</v>
      </c>
      <c r="E60" s="16">
        <v>38748</v>
      </c>
      <c r="F60" s="16">
        <v>38748</v>
      </c>
      <c r="H60" s="1">
        <v>1</v>
      </c>
      <c r="K60" s="1">
        <v>1</v>
      </c>
      <c r="L60" s="1">
        <v>175</v>
      </c>
      <c r="O60" s="4">
        <v>596</v>
      </c>
      <c r="W60" s="1">
        <v>1</v>
      </c>
      <c r="Y60" s="1">
        <v>1</v>
      </c>
      <c r="Z60" s="1">
        <v>1</v>
      </c>
      <c r="AB60" s="1">
        <v>1</v>
      </c>
      <c r="AC60" s="1" t="s">
        <v>3408</v>
      </c>
      <c r="AD60" s="1">
        <v>1</v>
      </c>
      <c r="AE60" s="1">
        <v>1</v>
      </c>
      <c r="AF60" s="1"/>
      <c r="AG60" s="1">
        <v>1</v>
      </c>
      <c r="AH60" s="5"/>
      <c r="AI60" s="5"/>
      <c r="AJ60" s="5">
        <v>1</v>
      </c>
      <c r="AK60" s="5"/>
      <c r="AL60" s="5"/>
      <c r="AM60" s="6"/>
      <c r="AR60" s="3">
        <v>81027380</v>
      </c>
    </row>
    <row r="61" spans="1:45" thickBot="1">
      <c r="A61" s="1" t="s">
        <v>3273</v>
      </c>
      <c r="B61" s="1">
        <v>1</v>
      </c>
      <c r="C61" s="229" t="s">
        <v>4</v>
      </c>
      <c r="D61" s="1">
        <v>1290627</v>
      </c>
      <c r="E61" s="16">
        <v>38748</v>
      </c>
      <c r="F61" s="16">
        <v>38748</v>
      </c>
      <c r="H61" s="1">
        <v>1</v>
      </c>
      <c r="K61" s="1">
        <v>1</v>
      </c>
      <c r="L61" s="1">
        <v>169</v>
      </c>
      <c r="O61" s="4">
        <v>600</v>
      </c>
      <c r="W61" s="1">
        <v>1</v>
      </c>
      <c r="Y61" s="1">
        <v>1</v>
      </c>
      <c r="Z61" s="1">
        <v>1</v>
      </c>
      <c r="AB61" s="1">
        <v>1</v>
      </c>
      <c r="AC61" s="1" t="s">
        <v>3408</v>
      </c>
      <c r="AD61" s="1">
        <v>1</v>
      </c>
      <c r="AE61" s="1">
        <v>1</v>
      </c>
      <c r="AF61" s="1"/>
      <c r="AG61" s="1">
        <v>1</v>
      </c>
      <c r="AH61" s="5"/>
      <c r="AI61" s="5"/>
      <c r="AJ61" s="5">
        <v>0</v>
      </c>
      <c r="AK61" s="5"/>
      <c r="AL61" s="5"/>
      <c r="AM61" s="6"/>
      <c r="AR61" s="3">
        <v>80856085</v>
      </c>
    </row>
    <row r="62" spans="1:45" thickBot="1">
      <c r="A62" s="1" t="s">
        <v>3273</v>
      </c>
      <c r="B62" s="1">
        <v>1</v>
      </c>
      <c r="C62" s="229" t="s">
        <v>4</v>
      </c>
      <c r="D62" s="1">
        <v>1290631</v>
      </c>
      <c r="E62" s="16">
        <v>38748</v>
      </c>
      <c r="F62" s="16">
        <v>38748</v>
      </c>
      <c r="H62" s="1">
        <v>1</v>
      </c>
      <c r="K62" s="1">
        <v>1</v>
      </c>
      <c r="L62" s="1">
        <v>175</v>
      </c>
      <c r="O62" s="216">
        <v>632</v>
      </c>
      <c r="Q62" s="1">
        <v>1</v>
      </c>
      <c r="V62" s="1">
        <v>1</v>
      </c>
      <c r="Y62" s="1">
        <v>1</v>
      </c>
      <c r="Z62" s="1">
        <v>1</v>
      </c>
      <c r="AB62" s="1">
        <v>1</v>
      </c>
      <c r="AC62" s="1" t="s">
        <v>3408</v>
      </c>
      <c r="AD62" s="1">
        <v>1</v>
      </c>
      <c r="AE62" s="1">
        <v>1</v>
      </c>
      <c r="AF62" s="1"/>
      <c r="AG62" s="1">
        <v>1</v>
      </c>
      <c r="AH62" s="5"/>
      <c r="AI62" s="5"/>
      <c r="AJ62" s="5">
        <v>0</v>
      </c>
      <c r="AK62" s="5"/>
      <c r="AL62" s="5"/>
      <c r="AM62" s="6"/>
      <c r="AR62" s="3">
        <v>81009792</v>
      </c>
    </row>
    <row r="63" spans="1:45" s="14" customFormat="1" thickBot="1">
      <c r="A63" s="1" t="s">
        <v>3273</v>
      </c>
      <c r="B63" s="14">
        <v>1</v>
      </c>
      <c r="C63" s="229" t="s">
        <v>4</v>
      </c>
      <c r="D63" s="1">
        <v>1290635</v>
      </c>
      <c r="E63" s="16">
        <v>38748</v>
      </c>
      <c r="F63" s="16">
        <v>38748</v>
      </c>
      <c r="G63" s="1"/>
      <c r="H63" s="1">
        <v>1</v>
      </c>
      <c r="I63" s="1"/>
      <c r="J63" s="1"/>
      <c r="K63" s="1">
        <v>1</v>
      </c>
      <c r="L63" s="1">
        <v>170</v>
      </c>
      <c r="M63" s="1"/>
      <c r="N63" s="1"/>
      <c r="O63" s="4">
        <v>634</v>
      </c>
      <c r="P63" s="1"/>
      <c r="Q63" s="1">
        <v>1</v>
      </c>
      <c r="R63" s="1"/>
      <c r="S63" s="1"/>
      <c r="T63" s="1"/>
      <c r="U63" s="1"/>
      <c r="V63" s="1"/>
      <c r="W63" s="1">
        <v>1</v>
      </c>
      <c r="X63" s="1"/>
      <c r="Y63" s="1">
        <v>1</v>
      </c>
      <c r="Z63" s="1">
        <v>1</v>
      </c>
      <c r="AA63" s="1"/>
      <c r="AB63" s="1">
        <v>1</v>
      </c>
      <c r="AC63" s="1" t="s">
        <v>3408</v>
      </c>
      <c r="AD63" s="1">
        <v>1</v>
      </c>
      <c r="AE63" s="1">
        <v>1</v>
      </c>
      <c r="AF63" s="1"/>
      <c r="AG63" s="1">
        <v>1</v>
      </c>
      <c r="AH63" s="5"/>
      <c r="AI63" s="5"/>
      <c r="AJ63" s="5">
        <v>0</v>
      </c>
      <c r="AK63" s="5"/>
      <c r="AL63" s="5"/>
      <c r="AM63" s="6"/>
      <c r="AN63" s="1"/>
      <c r="AO63" s="1"/>
      <c r="AP63" s="1"/>
      <c r="AQ63" s="1"/>
      <c r="AR63" s="3">
        <v>80864840</v>
      </c>
      <c r="AS63" s="1"/>
    </row>
    <row r="64" spans="1:45" thickBot="1">
      <c r="A64" s="1" t="s">
        <v>3273</v>
      </c>
      <c r="B64" s="1">
        <v>1</v>
      </c>
      <c r="C64" s="229" t="s">
        <v>4</v>
      </c>
      <c r="D64" s="1">
        <v>1290636</v>
      </c>
      <c r="E64" s="16">
        <v>38748</v>
      </c>
      <c r="F64" s="16">
        <v>38748</v>
      </c>
      <c r="H64" s="1">
        <v>1</v>
      </c>
      <c r="K64" s="1">
        <v>1</v>
      </c>
      <c r="L64" s="1">
        <v>170</v>
      </c>
      <c r="O64" s="4">
        <v>690</v>
      </c>
      <c r="P64" s="1">
        <v>1</v>
      </c>
      <c r="W64" s="1">
        <v>1</v>
      </c>
      <c r="Y64" s="1">
        <v>1</v>
      </c>
      <c r="Z64" s="1">
        <v>1</v>
      </c>
      <c r="AB64" s="1">
        <v>1</v>
      </c>
      <c r="AC64" s="1" t="s">
        <v>3408</v>
      </c>
      <c r="AD64" s="1">
        <v>1</v>
      </c>
      <c r="AE64" s="1">
        <v>1</v>
      </c>
      <c r="AF64" s="1"/>
      <c r="AG64" s="1">
        <v>1</v>
      </c>
      <c r="AH64" s="5"/>
      <c r="AI64" s="5"/>
      <c r="AJ64" s="5">
        <v>0</v>
      </c>
      <c r="AK64" s="5"/>
      <c r="AL64" s="5"/>
      <c r="AM64" s="6"/>
      <c r="AR64" s="3">
        <v>81014552</v>
      </c>
    </row>
    <row r="65" spans="1:45" thickBot="1">
      <c r="A65" s="1" t="s">
        <v>3273</v>
      </c>
      <c r="B65" s="1">
        <v>1</v>
      </c>
      <c r="C65" s="229" t="s">
        <v>4</v>
      </c>
      <c r="D65" s="1">
        <v>1290638</v>
      </c>
      <c r="E65" s="16">
        <v>38750</v>
      </c>
      <c r="F65" s="16">
        <v>38750</v>
      </c>
      <c r="H65" s="1">
        <v>1</v>
      </c>
      <c r="K65" s="1">
        <v>1</v>
      </c>
      <c r="L65" s="1">
        <v>161</v>
      </c>
      <c r="O65" s="4">
        <v>604</v>
      </c>
      <c r="Q65" s="1">
        <v>1</v>
      </c>
      <c r="W65" s="1">
        <v>1</v>
      </c>
      <c r="Y65" s="1">
        <v>1</v>
      </c>
      <c r="Z65" s="1">
        <v>1</v>
      </c>
      <c r="AB65" s="1">
        <v>1</v>
      </c>
      <c r="AC65" s="1" t="s">
        <v>3408</v>
      </c>
      <c r="AD65" s="1">
        <v>1</v>
      </c>
      <c r="AE65" s="1">
        <v>1</v>
      </c>
      <c r="AF65" s="1"/>
      <c r="AG65" s="1">
        <v>1</v>
      </c>
      <c r="AH65" s="5"/>
      <c r="AI65" s="5"/>
      <c r="AJ65" s="5">
        <v>0</v>
      </c>
      <c r="AK65" s="5"/>
      <c r="AL65" s="5"/>
      <c r="AM65" s="6"/>
      <c r="AR65" s="3">
        <v>81059797</v>
      </c>
    </row>
    <row r="66" spans="1:45" thickBot="1">
      <c r="A66" s="1" t="s">
        <v>3273</v>
      </c>
      <c r="B66" s="1">
        <v>1</v>
      </c>
      <c r="C66" s="229" t="s">
        <v>4</v>
      </c>
      <c r="D66" s="1">
        <v>1290639</v>
      </c>
      <c r="E66" s="16">
        <v>38750</v>
      </c>
      <c r="F66" s="16">
        <v>38750</v>
      </c>
      <c r="H66" s="1">
        <v>1</v>
      </c>
      <c r="K66" s="1">
        <v>1</v>
      </c>
      <c r="L66" s="1">
        <v>170</v>
      </c>
      <c r="O66" s="4">
        <v>632</v>
      </c>
      <c r="P66" s="1">
        <v>1</v>
      </c>
      <c r="W66" s="1">
        <v>1</v>
      </c>
      <c r="Y66" s="1">
        <v>1</v>
      </c>
      <c r="Z66" s="1">
        <v>1</v>
      </c>
      <c r="AB66" s="1">
        <v>1</v>
      </c>
      <c r="AC66" s="1" t="s">
        <v>3408</v>
      </c>
      <c r="AD66" s="1">
        <v>1</v>
      </c>
      <c r="AE66" s="1">
        <v>1</v>
      </c>
      <c r="AF66" s="1"/>
      <c r="AG66" s="1">
        <v>1</v>
      </c>
      <c r="AH66" s="5"/>
      <c r="AI66" s="5"/>
      <c r="AJ66" s="5">
        <v>0</v>
      </c>
      <c r="AK66" s="5"/>
      <c r="AL66" s="5"/>
      <c r="AM66" s="6"/>
      <c r="AR66" s="3">
        <v>81066569</v>
      </c>
    </row>
    <row r="67" spans="1:45" thickBot="1">
      <c r="A67" s="1" t="s">
        <v>3273</v>
      </c>
      <c r="B67" s="1">
        <v>1</v>
      </c>
      <c r="C67" s="229" t="s">
        <v>4</v>
      </c>
      <c r="D67" s="1">
        <v>1290640</v>
      </c>
      <c r="E67" s="16">
        <v>38750</v>
      </c>
      <c r="F67" s="16">
        <v>38750</v>
      </c>
      <c r="H67" s="1">
        <v>1</v>
      </c>
      <c r="K67" s="1">
        <v>1</v>
      </c>
      <c r="L67" s="1">
        <v>173</v>
      </c>
      <c r="O67" s="4">
        <v>700</v>
      </c>
      <c r="P67" s="1">
        <v>1</v>
      </c>
      <c r="W67" s="1">
        <v>1</v>
      </c>
      <c r="Y67" s="1">
        <v>1</v>
      </c>
      <c r="Z67" s="1">
        <v>1</v>
      </c>
      <c r="AB67" s="1">
        <v>1</v>
      </c>
      <c r="AC67" s="1" t="s">
        <v>3408</v>
      </c>
      <c r="AD67" s="1">
        <v>1</v>
      </c>
      <c r="AE67" s="1">
        <v>1</v>
      </c>
      <c r="AF67" s="1"/>
      <c r="AG67" s="1">
        <v>1</v>
      </c>
      <c r="AH67" s="5"/>
      <c r="AI67" s="5"/>
      <c r="AJ67" s="5">
        <v>0</v>
      </c>
      <c r="AK67" s="5"/>
      <c r="AL67" s="5"/>
      <c r="AM67" s="6"/>
      <c r="AR67" s="3">
        <v>81046292</v>
      </c>
    </row>
    <row r="68" spans="1:45" thickBot="1">
      <c r="A68" s="1" t="s">
        <v>3273</v>
      </c>
      <c r="B68" s="1">
        <v>1</v>
      </c>
      <c r="C68" s="229" t="s">
        <v>4</v>
      </c>
      <c r="D68" s="1">
        <v>1290641</v>
      </c>
      <c r="E68" s="16">
        <v>38750</v>
      </c>
      <c r="F68" s="16">
        <v>38750</v>
      </c>
      <c r="H68" s="1">
        <v>1</v>
      </c>
      <c r="K68" s="1">
        <v>1</v>
      </c>
      <c r="L68" s="1">
        <v>174</v>
      </c>
      <c r="O68" s="4">
        <v>570</v>
      </c>
      <c r="P68" s="1">
        <v>1</v>
      </c>
      <c r="W68" s="1">
        <v>1</v>
      </c>
      <c r="Y68" s="1">
        <v>1</v>
      </c>
      <c r="Z68" s="1">
        <v>1</v>
      </c>
      <c r="AB68" s="1">
        <v>1</v>
      </c>
      <c r="AC68" s="1" t="s">
        <v>3408</v>
      </c>
      <c r="AD68" s="1">
        <v>1</v>
      </c>
      <c r="AE68" s="1">
        <v>1</v>
      </c>
      <c r="AF68" s="1"/>
      <c r="AG68" s="1">
        <v>1</v>
      </c>
      <c r="AH68" s="5"/>
      <c r="AI68" s="5"/>
      <c r="AJ68" s="5">
        <v>1</v>
      </c>
      <c r="AK68" s="5"/>
      <c r="AL68" s="5"/>
      <c r="AM68" s="6"/>
      <c r="AR68" s="3">
        <v>81062326</v>
      </c>
    </row>
    <row r="69" spans="1:45" thickBot="1">
      <c r="A69" s="1" t="s">
        <v>3273</v>
      </c>
      <c r="B69" s="1">
        <v>1</v>
      </c>
      <c r="C69" s="229" t="s">
        <v>4</v>
      </c>
      <c r="D69" s="1">
        <v>1290642</v>
      </c>
      <c r="E69" s="16">
        <v>38750</v>
      </c>
      <c r="F69" s="16">
        <v>38750</v>
      </c>
      <c r="H69" s="1">
        <v>1</v>
      </c>
      <c r="K69" s="1">
        <v>1</v>
      </c>
      <c r="L69" s="1">
        <v>158</v>
      </c>
      <c r="O69" s="4">
        <v>442</v>
      </c>
      <c r="P69" s="1">
        <v>1</v>
      </c>
      <c r="W69" s="1">
        <v>1</v>
      </c>
      <c r="Y69" s="1">
        <v>1</v>
      </c>
      <c r="Z69" s="1">
        <v>1</v>
      </c>
      <c r="AB69" s="1">
        <v>1</v>
      </c>
      <c r="AC69" s="1" t="s">
        <v>3408</v>
      </c>
      <c r="AD69" s="1">
        <v>1</v>
      </c>
      <c r="AE69" s="1">
        <v>1</v>
      </c>
      <c r="AF69" s="1"/>
      <c r="AG69" s="1">
        <v>1</v>
      </c>
      <c r="AH69" s="5"/>
      <c r="AI69" s="5"/>
      <c r="AJ69" s="5">
        <v>0</v>
      </c>
      <c r="AK69" s="5"/>
      <c r="AL69" s="5"/>
      <c r="AM69" s="6"/>
      <c r="AR69" s="3">
        <v>81043564</v>
      </c>
    </row>
    <row r="70" spans="1:45" thickBot="1">
      <c r="A70" s="1" t="s">
        <v>3273</v>
      </c>
      <c r="B70" s="1">
        <v>1</v>
      </c>
      <c r="C70" s="229" t="s">
        <v>4</v>
      </c>
      <c r="D70" s="1">
        <v>1290643</v>
      </c>
      <c r="E70" s="16">
        <v>38750</v>
      </c>
      <c r="F70" s="16">
        <v>38750</v>
      </c>
      <c r="H70" s="1">
        <v>1</v>
      </c>
      <c r="K70" s="1">
        <v>1</v>
      </c>
      <c r="L70" s="1">
        <v>160</v>
      </c>
      <c r="O70" s="4">
        <v>516</v>
      </c>
      <c r="P70" s="1">
        <v>1</v>
      </c>
      <c r="W70" s="1">
        <v>1</v>
      </c>
      <c r="Y70" s="1">
        <v>1</v>
      </c>
      <c r="Z70" s="1">
        <v>1</v>
      </c>
      <c r="AB70" s="1">
        <v>1</v>
      </c>
      <c r="AC70" s="1" t="s">
        <v>3408</v>
      </c>
      <c r="AD70" s="1">
        <v>1</v>
      </c>
      <c r="AE70" s="1">
        <v>1</v>
      </c>
      <c r="AF70" s="1"/>
      <c r="AG70" s="1">
        <v>1</v>
      </c>
      <c r="AH70" s="5"/>
      <c r="AI70" s="5"/>
      <c r="AJ70" s="5">
        <v>0</v>
      </c>
      <c r="AK70" s="5"/>
      <c r="AL70" s="5"/>
      <c r="AM70" s="6"/>
      <c r="AR70" s="3">
        <v>80844618</v>
      </c>
    </row>
    <row r="71" spans="1:45" thickBot="1">
      <c r="A71" s="1" t="s">
        <v>3273</v>
      </c>
      <c r="B71" s="1">
        <v>1</v>
      </c>
      <c r="C71" s="229" t="s">
        <v>4</v>
      </c>
      <c r="D71" s="1">
        <v>1290644</v>
      </c>
      <c r="E71" s="16">
        <v>38750</v>
      </c>
      <c r="F71" s="16">
        <v>38750</v>
      </c>
      <c r="H71" s="1">
        <v>1</v>
      </c>
      <c r="K71" s="1">
        <v>1</v>
      </c>
      <c r="L71" s="1">
        <v>161</v>
      </c>
      <c r="O71" s="4">
        <v>598</v>
      </c>
      <c r="P71" s="1">
        <v>1</v>
      </c>
      <c r="W71" s="1">
        <v>1</v>
      </c>
      <c r="Y71" s="1">
        <v>1</v>
      </c>
      <c r="Z71" s="1">
        <v>1</v>
      </c>
      <c r="AB71" s="1">
        <v>1</v>
      </c>
      <c r="AC71" s="1" t="s">
        <v>3408</v>
      </c>
      <c r="AD71" s="1">
        <v>1</v>
      </c>
      <c r="AE71" s="1">
        <v>1</v>
      </c>
      <c r="AF71" s="1"/>
      <c r="AG71" s="1">
        <v>1</v>
      </c>
      <c r="AH71" s="5"/>
      <c r="AI71" s="5"/>
      <c r="AJ71" s="5">
        <v>0</v>
      </c>
      <c r="AK71" s="5"/>
      <c r="AL71" s="5"/>
      <c r="AM71" s="6"/>
      <c r="AR71" s="3">
        <v>80864775</v>
      </c>
    </row>
    <row r="72" spans="1:45" thickBot="1">
      <c r="A72" s="1" t="s">
        <v>3273</v>
      </c>
      <c r="B72" s="1">
        <v>1</v>
      </c>
      <c r="C72" s="229" t="s">
        <v>4</v>
      </c>
      <c r="D72" s="1">
        <v>1290645</v>
      </c>
      <c r="E72" s="16">
        <v>38750</v>
      </c>
      <c r="F72" s="16">
        <v>38750</v>
      </c>
      <c r="H72" s="1">
        <v>1</v>
      </c>
      <c r="K72" s="1">
        <v>1</v>
      </c>
      <c r="L72" s="1">
        <v>177</v>
      </c>
      <c r="O72" s="4">
        <v>766</v>
      </c>
      <c r="P72" s="1">
        <v>1</v>
      </c>
      <c r="W72" s="1">
        <v>1</v>
      </c>
      <c r="Y72" s="1">
        <v>1</v>
      </c>
      <c r="Z72" s="1">
        <v>1</v>
      </c>
      <c r="AB72" s="1">
        <v>1</v>
      </c>
      <c r="AC72" s="1" t="s">
        <v>3408</v>
      </c>
      <c r="AD72" s="1">
        <v>1</v>
      </c>
      <c r="AE72" s="1">
        <v>1</v>
      </c>
      <c r="AF72" s="1"/>
      <c r="AG72" s="1">
        <v>1</v>
      </c>
      <c r="AH72" s="5"/>
      <c r="AI72" s="5"/>
      <c r="AJ72" s="5">
        <v>0</v>
      </c>
      <c r="AK72" s="5"/>
      <c r="AL72" s="5"/>
      <c r="AM72" s="6"/>
      <c r="AR72" s="3">
        <v>81057291</v>
      </c>
    </row>
    <row r="73" spans="1:45" thickBot="1">
      <c r="A73" s="1" t="s">
        <v>3273</v>
      </c>
      <c r="B73" s="1">
        <v>1</v>
      </c>
      <c r="C73" s="229" t="s">
        <v>4</v>
      </c>
      <c r="D73" s="1">
        <v>1290647</v>
      </c>
      <c r="E73" s="16">
        <v>38750</v>
      </c>
      <c r="F73" s="16">
        <v>38750</v>
      </c>
      <c r="H73" s="1">
        <v>1</v>
      </c>
      <c r="K73" s="1">
        <v>1</v>
      </c>
      <c r="L73" s="1">
        <v>155</v>
      </c>
      <c r="O73" s="4">
        <v>480</v>
      </c>
      <c r="W73" s="1">
        <v>1</v>
      </c>
      <c r="Y73" s="1">
        <v>1</v>
      </c>
      <c r="Z73" s="1">
        <v>1</v>
      </c>
      <c r="AB73" s="1">
        <v>1</v>
      </c>
      <c r="AC73" s="1" t="s">
        <v>3408</v>
      </c>
      <c r="AD73" s="1">
        <v>1</v>
      </c>
      <c r="AE73" s="1">
        <v>1</v>
      </c>
      <c r="AF73" s="1"/>
      <c r="AG73" s="1">
        <v>1</v>
      </c>
      <c r="AH73" s="5"/>
      <c r="AI73" s="5"/>
      <c r="AJ73" s="5">
        <v>0</v>
      </c>
      <c r="AK73" s="5"/>
      <c r="AL73" s="5"/>
      <c r="AM73" s="6"/>
      <c r="AR73" s="3">
        <v>80864863</v>
      </c>
    </row>
    <row r="74" spans="1:45" thickBot="1">
      <c r="A74" s="1" t="s">
        <v>3273</v>
      </c>
      <c r="B74" s="1">
        <v>2</v>
      </c>
      <c r="C74" s="230" t="s">
        <v>7</v>
      </c>
      <c r="D74" s="1">
        <v>1290649</v>
      </c>
      <c r="E74" s="16">
        <v>38752</v>
      </c>
      <c r="F74" s="16">
        <v>38752</v>
      </c>
      <c r="H74" s="1">
        <v>1</v>
      </c>
      <c r="K74" s="1">
        <v>1</v>
      </c>
      <c r="L74" s="1">
        <v>170</v>
      </c>
      <c r="O74" s="4">
        <v>726</v>
      </c>
      <c r="P74" s="1">
        <v>1</v>
      </c>
      <c r="W74" s="1">
        <v>1</v>
      </c>
      <c r="Y74" s="1">
        <v>1</v>
      </c>
      <c r="Z74" s="1">
        <v>1</v>
      </c>
      <c r="AB74" s="1">
        <v>1</v>
      </c>
      <c r="AC74" s="1" t="s">
        <v>3408</v>
      </c>
      <c r="AD74" s="1">
        <v>1</v>
      </c>
      <c r="AE74" s="1">
        <v>1</v>
      </c>
      <c r="AF74" s="1"/>
      <c r="AG74" s="1">
        <v>1</v>
      </c>
      <c r="AH74" s="5"/>
      <c r="AI74" s="5"/>
      <c r="AJ74" s="5">
        <v>0</v>
      </c>
      <c r="AK74" s="5"/>
      <c r="AL74" s="5"/>
      <c r="AM74" s="6"/>
      <c r="AR74" s="3">
        <v>82020829</v>
      </c>
    </row>
    <row r="75" spans="1:45" thickBot="1">
      <c r="A75" s="1" t="s">
        <v>3273</v>
      </c>
      <c r="B75" s="1">
        <v>2</v>
      </c>
      <c r="C75" s="230" t="s">
        <v>7</v>
      </c>
      <c r="D75" s="1">
        <v>1290651</v>
      </c>
      <c r="E75" s="16">
        <v>38752</v>
      </c>
      <c r="F75" s="16">
        <v>38752</v>
      </c>
      <c r="H75" s="1">
        <v>1</v>
      </c>
      <c r="K75" s="1">
        <v>1</v>
      </c>
      <c r="L75" s="1">
        <v>164</v>
      </c>
      <c r="O75" s="4">
        <v>652</v>
      </c>
      <c r="P75" s="1">
        <v>1</v>
      </c>
      <c r="W75" s="1">
        <v>1</v>
      </c>
      <c r="Y75" s="1">
        <v>1</v>
      </c>
      <c r="Z75" s="1">
        <v>1</v>
      </c>
      <c r="AB75" s="1">
        <v>1</v>
      </c>
      <c r="AC75" s="1" t="s">
        <v>3408</v>
      </c>
      <c r="AD75" s="1">
        <v>1</v>
      </c>
      <c r="AE75" s="1">
        <v>1</v>
      </c>
      <c r="AF75" s="1"/>
      <c r="AG75" s="1">
        <v>1</v>
      </c>
      <c r="AH75" s="5"/>
      <c r="AI75" s="5"/>
      <c r="AJ75" s="5">
        <v>0</v>
      </c>
      <c r="AK75" s="5"/>
      <c r="AL75" s="5"/>
      <c r="AM75" s="6"/>
      <c r="AR75" s="3">
        <v>80860017</v>
      </c>
    </row>
    <row r="76" spans="1:45" thickBot="1">
      <c r="A76" s="1" t="s">
        <v>3273</v>
      </c>
      <c r="B76" s="1">
        <v>2</v>
      </c>
      <c r="C76" s="230" t="s">
        <v>7</v>
      </c>
      <c r="D76" s="1">
        <v>1290652</v>
      </c>
      <c r="E76" s="16">
        <v>38752</v>
      </c>
      <c r="F76" s="16">
        <v>38752</v>
      </c>
      <c r="H76" s="1">
        <v>1</v>
      </c>
      <c r="K76" s="1">
        <v>1</v>
      </c>
      <c r="L76" s="1">
        <v>167</v>
      </c>
      <c r="O76" s="4">
        <v>536</v>
      </c>
      <c r="P76" s="1">
        <v>1</v>
      </c>
      <c r="W76" s="1">
        <v>1</v>
      </c>
      <c r="Y76" s="1">
        <v>1</v>
      </c>
      <c r="Z76" s="1">
        <v>1</v>
      </c>
      <c r="AB76" s="1">
        <v>1</v>
      </c>
      <c r="AC76" s="1" t="s">
        <v>3408</v>
      </c>
      <c r="AD76" s="1">
        <v>1</v>
      </c>
      <c r="AE76" s="1">
        <v>1</v>
      </c>
      <c r="AF76" s="1"/>
      <c r="AG76" s="1">
        <v>1</v>
      </c>
      <c r="AH76" s="5"/>
      <c r="AI76" s="211"/>
      <c r="AJ76" s="211">
        <v>1</v>
      </c>
      <c r="AK76" s="211"/>
      <c r="AL76" s="211"/>
      <c r="AM76" s="77"/>
      <c r="AR76" s="3">
        <v>81044296</v>
      </c>
    </row>
    <row r="77" spans="1:45" thickBot="1">
      <c r="A77" s="1" t="s">
        <v>3273</v>
      </c>
      <c r="B77" s="1">
        <v>2</v>
      </c>
      <c r="C77" s="230" t="s">
        <v>7</v>
      </c>
      <c r="D77" s="1">
        <v>1290656</v>
      </c>
      <c r="E77" s="16">
        <v>38752</v>
      </c>
      <c r="F77" s="16">
        <v>38752</v>
      </c>
      <c r="H77" s="1">
        <v>1</v>
      </c>
      <c r="K77" s="1">
        <v>1</v>
      </c>
      <c r="L77" s="1">
        <v>163</v>
      </c>
      <c r="O77" s="4">
        <v>520</v>
      </c>
      <c r="P77" s="1">
        <v>1</v>
      </c>
      <c r="W77" s="1">
        <v>1</v>
      </c>
      <c r="Y77" s="1">
        <v>1</v>
      </c>
      <c r="Z77" s="1">
        <v>1</v>
      </c>
      <c r="AB77" s="1">
        <v>1</v>
      </c>
      <c r="AC77" s="1" t="s">
        <v>3408</v>
      </c>
      <c r="AD77" s="1">
        <v>1</v>
      </c>
      <c r="AE77" s="1">
        <v>1</v>
      </c>
      <c r="AF77" s="1"/>
      <c r="AG77" s="1">
        <v>1</v>
      </c>
      <c r="AH77" s="211"/>
      <c r="AI77" s="211"/>
      <c r="AJ77" s="211">
        <v>1</v>
      </c>
      <c r="AK77" s="211"/>
      <c r="AL77" s="211"/>
      <c r="AM77" s="77"/>
      <c r="AR77" s="3">
        <v>80830571</v>
      </c>
    </row>
    <row r="78" spans="1:45" thickBot="1">
      <c r="A78" s="1" t="s">
        <v>3273</v>
      </c>
      <c r="B78" s="1">
        <v>2</v>
      </c>
      <c r="C78" s="230" t="s">
        <v>7</v>
      </c>
      <c r="D78" s="14">
        <v>1290659</v>
      </c>
      <c r="E78" s="220">
        <v>38752</v>
      </c>
      <c r="F78" s="220">
        <v>38752</v>
      </c>
      <c r="G78" s="14"/>
      <c r="H78" s="14">
        <v>1</v>
      </c>
      <c r="I78" s="14"/>
      <c r="J78" s="14"/>
      <c r="K78" s="14">
        <v>1</v>
      </c>
      <c r="L78" s="14">
        <v>175</v>
      </c>
      <c r="M78" s="14"/>
      <c r="N78" s="14"/>
      <c r="O78" s="223">
        <v>632</v>
      </c>
      <c r="P78" s="14">
        <v>1</v>
      </c>
      <c r="Q78" s="14"/>
      <c r="R78" s="14"/>
      <c r="S78" s="14"/>
      <c r="T78" s="14"/>
      <c r="U78" s="14"/>
      <c r="V78" s="14"/>
      <c r="W78" s="14">
        <v>1</v>
      </c>
      <c r="X78" s="14"/>
      <c r="Y78" s="15">
        <v>1</v>
      </c>
      <c r="Z78" s="14">
        <v>1</v>
      </c>
      <c r="AA78" s="14"/>
      <c r="AB78" s="14">
        <v>1</v>
      </c>
      <c r="AC78" s="1" t="s">
        <v>3408</v>
      </c>
      <c r="AD78" s="15">
        <v>1</v>
      </c>
      <c r="AE78" s="14">
        <v>1</v>
      </c>
      <c r="AF78" s="14"/>
      <c r="AG78" s="14">
        <v>1</v>
      </c>
      <c r="AH78" s="11"/>
      <c r="AI78" s="11"/>
      <c r="AJ78" s="11">
        <v>0</v>
      </c>
      <c r="AK78" s="11"/>
      <c r="AL78" s="11"/>
      <c r="AM78" s="12">
        <v>1</v>
      </c>
      <c r="AN78" s="14"/>
      <c r="AO78" s="14"/>
      <c r="AP78" s="14"/>
      <c r="AQ78" s="14"/>
      <c r="AR78" s="13">
        <v>80866087</v>
      </c>
      <c r="AS78" s="14"/>
    </row>
    <row r="79" spans="1:45" thickBot="1">
      <c r="A79" s="1" t="s">
        <v>3273</v>
      </c>
      <c r="B79" s="1">
        <v>2</v>
      </c>
      <c r="C79" s="230" t="s">
        <v>7</v>
      </c>
      <c r="D79" s="1">
        <v>1290661</v>
      </c>
      <c r="E79" s="16">
        <v>38752</v>
      </c>
      <c r="F79" s="16">
        <v>38752</v>
      </c>
      <c r="H79" s="1">
        <v>1</v>
      </c>
      <c r="K79" s="1">
        <v>1</v>
      </c>
      <c r="L79" s="1">
        <v>159</v>
      </c>
      <c r="O79" s="4">
        <v>516</v>
      </c>
      <c r="P79" s="1">
        <v>1</v>
      </c>
      <c r="W79" s="1">
        <v>1</v>
      </c>
      <c r="Y79" s="1">
        <v>1</v>
      </c>
      <c r="Z79" s="1">
        <v>1</v>
      </c>
      <c r="AB79" s="1">
        <v>1</v>
      </c>
      <c r="AC79" s="1" t="s">
        <v>3408</v>
      </c>
      <c r="AD79" s="1">
        <v>1</v>
      </c>
      <c r="AE79" s="1">
        <v>1</v>
      </c>
      <c r="AF79" s="1"/>
      <c r="AG79" s="1">
        <v>1</v>
      </c>
      <c r="AH79" s="211"/>
      <c r="AI79" s="211"/>
      <c r="AJ79" s="211">
        <v>0</v>
      </c>
      <c r="AK79" s="211"/>
      <c r="AL79" s="211"/>
      <c r="AM79" s="77"/>
      <c r="AR79" s="3">
        <v>80894570</v>
      </c>
    </row>
    <row r="80" spans="1:45" thickBot="1">
      <c r="A80" s="1" t="s">
        <v>3273</v>
      </c>
      <c r="B80" s="1">
        <v>3</v>
      </c>
      <c r="C80" s="231" t="s">
        <v>8</v>
      </c>
      <c r="D80" s="1">
        <v>1290662</v>
      </c>
      <c r="E80" s="16">
        <v>38752</v>
      </c>
      <c r="F80" s="16">
        <v>38752</v>
      </c>
      <c r="H80" s="1">
        <v>1</v>
      </c>
      <c r="K80" s="1">
        <v>1</v>
      </c>
      <c r="L80" s="1">
        <v>170</v>
      </c>
      <c r="O80" s="4">
        <v>720</v>
      </c>
      <c r="P80" s="1">
        <v>1</v>
      </c>
      <c r="W80" s="1">
        <v>1</v>
      </c>
      <c r="Y80" s="1">
        <v>1</v>
      </c>
      <c r="Z80" s="1">
        <v>1</v>
      </c>
      <c r="AB80" s="1">
        <v>1</v>
      </c>
      <c r="AC80" s="1" t="s">
        <v>3408</v>
      </c>
      <c r="AD80" s="1">
        <v>1</v>
      </c>
      <c r="AE80" s="1">
        <v>1</v>
      </c>
      <c r="AF80" s="1"/>
      <c r="AG80" s="1">
        <v>1</v>
      </c>
      <c r="AH80" s="211"/>
      <c r="AI80" s="211"/>
      <c r="AJ80" s="211">
        <v>0</v>
      </c>
      <c r="AK80" s="211"/>
      <c r="AL80" s="211"/>
      <c r="AM80" s="77"/>
      <c r="AR80" s="3">
        <v>81009562</v>
      </c>
    </row>
    <row r="81" spans="1:45" thickBot="1">
      <c r="A81" s="1" t="s">
        <v>3273</v>
      </c>
      <c r="B81" s="1">
        <v>3</v>
      </c>
      <c r="C81" s="231" t="s">
        <v>8</v>
      </c>
      <c r="D81" s="1">
        <v>1290664</v>
      </c>
      <c r="E81" s="16">
        <v>38752</v>
      </c>
      <c r="F81" s="16">
        <v>38752</v>
      </c>
      <c r="H81" s="1">
        <v>1</v>
      </c>
      <c r="K81" s="1">
        <v>1</v>
      </c>
      <c r="L81" s="1">
        <v>162</v>
      </c>
      <c r="O81" s="4">
        <v>572</v>
      </c>
      <c r="P81" s="1">
        <v>1</v>
      </c>
      <c r="W81" s="1">
        <v>1</v>
      </c>
      <c r="Y81" s="1">
        <v>1</v>
      </c>
      <c r="Z81" s="1">
        <v>1</v>
      </c>
      <c r="AB81" s="1">
        <v>1</v>
      </c>
      <c r="AC81" s="1" t="s">
        <v>3408</v>
      </c>
      <c r="AD81" s="1">
        <v>1</v>
      </c>
      <c r="AE81" s="1">
        <v>1</v>
      </c>
      <c r="AF81" s="1"/>
      <c r="AG81" s="1">
        <v>1</v>
      </c>
      <c r="AH81" s="211"/>
      <c r="AI81" s="211"/>
      <c r="AJ81" s="211">
        <v>1</v>
      </c>
      <c r="AK81" s="211"/>
      <c r="AL81" s="211"/>
      <c r="AM81" s="77"/>
      <c r="AR81" s="3">
        <v>81068535</v>
      </c>
    </row>
    <row r="82" spans="1:45" s="14" customFormat="1" thickBot="1">
      <c r="A82" s="1" t="s">
        <v>3273</v>
      </c>
      <c r="B82" s="14">
        <v>3</v>
      </c>
      <c r="C82" s="231" t="s">
        <v>8</v>
      </c>
      <c r="D82" s="1">
        <v>1290671</v>
      </c>
      <c r="E82" s="16">
        <v>38753</v>
      </c>
      <c r="F82" s="16">
        <v>38753</v>
      </c>
      <c r="G82" s="1"/>
      <c r="H82" s="1">
        <v>1</v>
      </c>
      <c r="I82" s="1"/>
      <c r="J82" s="1"/>
      <c r="K82" s="1">
        <v>1</v>
      </c>
      <c r="L82" s="1">
        <v>150</v>
      </c>
      <c r="M82" s="1"/>
      <c r="N82" s="1"/>
      <c r="O82" s="4">
        <v>426</v>
      </c>
      <c r="P82" s="1"/>
      <c r="Q82" s="1">
        <v>1</v>
      </c>
      <c r="R82" s="1"/>
      <c r="S82" s="1"/>
      <c r="T82" s="1"/>
      <c r="U82" s="1"/>
      <c r="V82" s="1">
        <v>1</v>
      </c>
      <c r="W82" s="1"/>
      <c r="X82" s="1"/>
      <c r="Y82" s="1">
        <v>1</v>
      </c>
      <c r="Z82" s="1">
        <v>1</v>
      </c>
      <c r="AA82" s="1"/>
      <c r="AB82" s="1">
        <v>1</v>
      </c>
      <c r="AC82" s="1" t="s">
        <v>3408</v>
      </c>
      <c r="AD82" s="1">
        <v>1</v>
      </c>
      <c r="AE82" s="1">
        <v>1</v>
      </c>
      <c r="AF82" s="1"/>
      <c r="AG82" s="1">
        <v>1</v>
      </c>
      <c r="AH82" s="211"/>
      <c r="AI82" s="211"/>
      <c r="AJ82" s="211">
        <v>0</v>
      </c>
      <c r="AK82" s="211"/>
      <c r="AL82" s="211"/>
      <c r="AM82" s="77"/>
      <c r="AN82" s="1"/>
      <c r="AO82" s="1"/>
      <c r="AP82" s="1"/>
      <c r="AQ82" s="1"/>
      <c r="AR82" s="3">
        <v>81005096</v>
      </c>
      <c r="AS82" s="1"/>
    </row>
    <row r="83" spans="1:45" thickBot="1">
      <c r="A83" s="1" t="s">
        <v>3273</v>
      </c>
      <c r="B83" s="1">
        <v>1</v>
      </c>
      <c r="C83" s="229" t="s">
        <v>4</v>
      </c>
      <c r="D83" s="14">
        <v>1290676</v>
      </c>
      <c r="E83" s="220">
        <v>38754</v>
      </c>
      <c r="F83" s="220">
        <v>38754</v>
      </c>
      <c r="G83" s="14"/>
      <c r="H83" s="14">
        <v>1</v>
      </c>
      <c r="I83" s="14"/>
      <c r="J83" s="14"/>
      <c r="K83" s="14">
        <v>1</v>
      </c>
      <c r="L83" s="14">
        <v>158</v>
      </c>
      <c r="M83" s="14"/>
      <c r="N83" s="14"/>
      <c r="O83" s="223">
        <v>514</v>
      </c>
      <c r="P83" s="14">
        <v>1</v>
      </c>
      <c r="Q83" s="14"/>
      <c r="R83" s="14"/>
      <c r="S83" s="14"/>
      <c r="T83" s="14"/>
      <c r="U83" s="14"/>
      <c r="V83" s="14"/>
      <c r="W83" s="14">
        <v>1</v>
      </c>
      <c r="X83" s="14"/>
      <c r="Y83" s="15">
        <v>1</v>
      </c>
      <c r="Z83" s="14">
        <v>1</v>
      </c>
      <c r="AA83" s="14"/>
      <c r="AB83" s="14">
        <v>1</v>
      </c>
      <c r="AC83" s="1" t="s">
        <v>3408</v>
      </c>
      <c r="AD83" s="15">
        <v>1</v>
      </c>
      <c r="AE83" s="14">
        <v>1</v>
      </c>
      <c r="AF83" s="14"/>
      <c r="AG83" s="14">
        <v>1</v>
      </c>
      <c r="AH83" s="11"/>
      <c r="AI83" s="11"/>
      <c r="AJ83" s="11">
        <v>0</v>
      </c>
      <c r="AK83" s="11"/>
      <c r="AL83" s="11"/>
      <c r="AM83" s="12">
        <v>1</v>
      </c>
      <c r="AN83" s="14"/>
      <c r="AO83" s="14"/>
      <c r="AP83" s="14"/>
      <c r="AQ83" s="14"/>
      <c r="AR83" s="13">
        <v>80887343</v>
      </c>
      <c r="AS83" s="14"/>
    </row>
    <row r="84" spans="1:45" thickBot="1">
      <c r="A84" s="1" t="s">
        <v>3273</v>
      </c>
      <c r="B84" s="1">
        <v>1</v>
      </c>
      <c r="C84" s="229" t="s">
        <v>4</v>
      </c>
      <c r="D84" s="1">
        <v>1290677</v>
      </c>
      <c r="E84" s="16">
        <v>38754</v>
      </c>
      <c r="F84" s="16">
        <v>38754</v>
      </c>
      <c r="H84" s="1">
        <v>1</v>
      </c>
      <c r="K84" s="1">
        <v>1</v>
      </c>
      <c r="L84" s="1">
        <v>167</v>
      </c>
      <c r="O84" s="4">
        <v>570</v>
      </c>
      <c r="Q84" s="1">
        <v>1</v>
      </c>
      <c r="W84" s="1">
        <v>1</v>
      </c>
      <c r="Y84" s="1">
        <v>1</v>
      </c>
      <c r="Z84" s="1">
        <v>1</v>
      </c>
      <c r="AB84" s="1">
        <v>1</v>
      </c>
      <c r="AC84" s="1" t="s">
        <v>3408</v>
      </c>
      <c r="AD84" s="1">
        <v>1</v>
      </c>
      <c r="AE84" s="1">
        <v>1</v>
      </c>
      <c r="AF84" s="1"/>
      <c r="AG84" s="1">
        <v>1</v>
      </c>
      <c r="AH84" s="211"/>
      <c r="AI84" s="211"/>
      <c r="AJ84" s="211">
        <v>1</v>
      </c>
      <c r="AK84" s="211"/>
      <c r="AL84" s="211"/>
      <c r="AM84" s="77"/>
      <c r="AR84" s="3">
        <v>81077803</v>
      </c>
    </row>
    <row r="85" spans="1:45" thickBot="1">
      <c r="A85" s="1" t="s">
        <v>3273</v>
      </c>
      <c r="B85" s="1">
        <v>1</v>
      </c>
      <c r="C85" s="229" t="s">
        <v>4</v>
      </c>
      <c r="D85" s="1">
        <v>1290678</v>
      </c>
      <c r="E85" s="16">
        <v>38754</v>
      </c>
      <c r="F85" s="16">
        <v>38754</v>
      </c>
      <c r="H85" s="1">
        <v>1</v>
      </c>
      <c r="K85" s="1">
        <v>1</v>
      </c>
      <c r="L85" s="1">
        <v>179</v>
      </c>
      <c r="O85" s="4">
        <v>680</v>
      </c>
      <c r="P85" s="1">
        <v>1</v>
      </c>
      <c r="W85" s="1">
        <v>1</v>
      </c>
      <c r="Y85" s="1">
        <v>1</v>
      </c>
      <c r="Z85" s="1">
        <v>1</v>
      </c>
      <c r="AB85" s="1">
        <v>1</v>
      </c>
      <c r="AC85" s="1" t="s">
        <v>3408</v>
      </c>
      <c r="AD85" s="1">
        <v>1</v>
      </c>
      <c r="AE85" s="1">
        <v>1</v>
      </c>
      <c r="AF85" s="1"/>
      <c r="AG85" s="1">
        <v>1</v>
      </c>
      <c r="AH85" s="211"/>
      <c r="AI85" s="211"/>
      <c r="AJ85" s="211">
        <v>1</v>
      </c>
      <c r="AK85" s="211"/>
      <c r="AL85" s="211"/>
      <c r="AM85" s="77"/>
      <c r="AR85" s="3">
        <v>81054822</v>
      </c>
    </row>
    <row r="86" spans="1:45" thickBot="1">
      <c r="A86" s="1" t="s">
        <v>3273</v>
      </c>
      <c r="B86" s="1">
        <v>1</v>
      </c>
      <c r="C86" s="229" t="s">
        <v>4</v>
      </c>
      <c r="D86" s="1">
        <v>1290684</v>
      </c>
      <c r="E86" s="16">
        <v>38754</v>
      </c>
      <c r="F86" s="16">
        <v>38754</v>
      </c>
      <c r="H86" s="1">
        <v>1</v>
      </c>
      <c r="K86" s="1">
        <v>1</v>
      </c>
      <c r="L86" s="1">
        <v>170</v>
      </c>
      <c r="O86" s="4">
        <v>680</v>
      </c>
      <c r="P86" s="1">
        <v>1</v>
      </c>
      <c r="W86" s="1">
        <v>1</v>
      </c>
      <c r="Y86" s="1">
        <v>1</v>
      </c>
      <c r="Z86" s="1">
        <v>1</v>
      </c>
      <c r="AB86" s="1">
        <v>1</v>
      </c>
      <c r="AC86" s="1" t="s">
        <v>3408</v>
      </c>
      <c r="AD86" s="1">
        <v>1</v>
      </c>
      <c r="AE86" s="1">
        <v>1</v>
      </c>
      <c r="AF86" s="1"/>
      <c r="AG86" s="1">
        <v>1</v>
      </c>
      <c r="AH86" s="211"/>
      <c r="AI86" s="211"/>
      <c r="AJ86" s="211" t="s">
        <v>37</v>
      </c>
      <c r="AK86" s="211"/>
      <c r="AL86" s="211"/>
      <c r="AM86" s="77"/>
      <c r="AR86" s="3">
        <v>81044856</v>
      </c>
    </row>
    <row r="87" spans="1:45" thickBot="1">
      <c r="A87" s="1" t="s">
        <v>3273</v>
      </c>
      <c r="B87" s="1">
        <v>1</v>
      </c>
      <c r="C87" s="229" t="s">
        <v>4</v>
      </c>
      <c r="D87" s="1">
        <v>1290685</v>
      </c>
      <c r="E87" s="16">
        <v>38754</v>
      </c>
      <c r="F87" s="16">
        <v>38754</v>
      </c>
      <c r="H87" s="1">
        <v>1</v>
      </c>
      <c r="K87" s="1">
        <v>1</v>
      </c>
      <c r="L87" s="1">
        <v>184</v>
      </c>
      <c r="O87" s="4">
        <v>608</v>
      </c>
      <c r="P87" s="1">
        <v>1</v>
      </c>
      <c r="W87" s="1">
        <v>1</v>
      </c>
      <c r="Y87" s="1">
        <v>1</v>
      </c>
      <c r="Z87" s="1">
        <v>1</v>
      </c>
      <c r="AB87" s="1">
        <v>1</v>
      </c>
      <c r="AC87" s="1" t="s">
        <v>3408</v>
      </c>
      <c r="AD87" s="1">
        <v>1</v>
      </c>
      <c r="AE87" s="1">
        <v>1</v>
      </c>
      <c r="AF87" s="1"/>
      <c r="AG87" s="1">
        <v>1</v>
      </c>
      <c r="AH87" s="211"/>
      <c r="AI87" s="211"/>
      <c r="AJ87" s="211" t="s">
        <v>37</v>
      </c>
      <c r="AK87" s="211"/>
      <c r="AL87" s="211"/>
      <c r="AM87" s="77"/>
      <c r="AR87" s="3">
        <v>80873005</v>
      </c>
    </row>
    <row r="88" spans="1:45" thickBot="1">
      <c r="A88" s="1" t="s">
        <v>3273</v>
      </c>
      <c r="B88" s="1">
        <v>1</v>
      </c>
      <c r="C88" s="229" t="s">
        <v>4</v>
      </c>
      <c r="D88" s="1">
        <v>1290686</v>
      </c>
      <c r="E88" s="16">
        <v>38754</v>
      </c>
      <c r="F88" s="16">
        <v>38754</v>
      </c>
      <c r="H88" s="1">
        <v>1</v>
      </c>
      <c r="K88" s="1">
        <v>1</v>
      </c>
      <c r="L88" s="1">
        <v>169</v>
      </c>
      <c r="O88" s="4">
        <v>658</v>
      </c>
      <c r="P88" s="1">
        <v>1</v>
      </c>
      <c r="W88" s="1">
        <v>1</v>
      </c>
      <c r="Y88" s="1">
        <v>1</v>
      </c>
      <c r="Z88" s="1">
        <v>1</v>
      </c>
      <c r="AB88" s="1">
        <v>1</v>
      </c>
      <c r="AC88" s="1" t="s">
        <v>3408</v>
      </c>
      <c r="AD88" s="1">
        <v>1</v>
      </c>
      <c r="AE88" s="1">
        <v>1</v>
      </c>
      <c r="AF88" s="1"/>
      <c r="AG88" s="1">
        <v>1</v>
      </c>
      <c r="AH88" s="211"/>
      <c r="AI88" s="211"/>
      <c r="AJ88" s="211" t="s">
        <v>37</v>
      </c>
      <c r="AK88" s="211"/>
      <c r="AL88" s="211"/>
      <c r="AM88" s="77"/>
      <c r="AR88" s="3">
        <v>80876025</v>
      </c>
    </row>
    <row r="89" spans="1:45" thickBot="1">
      <c r="A89" s="1" t="s">
        <v>3273</v>
      </c>
      <c r="B89" s="1">
        <v>1</v>
      </c>
      <c r="C89" s="229" t="s">
        <v>4</v>
      </c>
      <c r="D89" s="1">
        <v>1290691</v>
      </c>
      <c r="E89" s="16">
        <v>38754</v>
      </c>
      <c r="F89" s="16">
        <v>38754</v>
      </c>
      <c r="H89" s="1">
        <v>1</v>
      </c>
      <c r="K89" s="1">
        <v>1</v>
      </c>
      <c r="L89" s="1">
        <v>168</v>
      </c>
      <c r="O89" s="4">
        <v>624</v>
      </c>
      <c r="P89" s="1">
        <v>1</v>
      </c>
      <c r="X89" s="1">
        <v>1</v>
      </c>
      <c r="Y89" s="1">
        <v>1</v>
      </c>
      <c r="Z89" s="1">
        <v>1</v>
      </c>
      <c r="AB89" s="1">
        <v>1</v>
      </c>
      <c r="AC89" s="1" t="s">
        <v>3408</v>
      </c>
      <c r="AD89" s="1">
        <v>1</v>
      </c>
      <c r="AE89" s="1">
        <v>1</v>
      </c>
      <c r="AF89" s="1"/>
      <c r="AG89" s="1">
        <v>1</v>
      </c>
      <c r="AH89" s="211"/>
      <c r="AI89" s="211"/>
      <c r="AJ89" s="211" t="s">
        <v>37</v>
      </c>
      <c r="AK89" s="211"/>
      <c r="AL89" s="211"/>
      <c r="AM89" s="77"/>
      <c r="AR89" s="3">
        <v>81090785</v>
      </c>
    </row>
    <row r="90" spans="1:45" thickBot="1">
      <c r="A90" s="1" t="s">
        <v>3273</v>
      </c>
      <c r="B90" s="1">
        <v>1</v>
      </c>
      <c r="C90" s="229" t="s">
        <v>4</v>
      </c>
      <c r="D90" s="1">
        <v>1290692</v>
      </c>
      <c r="E90" s="16">
        <v>38754</v>
      </c>
      <c r="F90" s="16">
        <v>38754</v>
      </c>
      <c r="H90" s="1">
        <v>1</v>
      </c>
      <c r="K90" s="1">
        <v>1</v>
      </c>
      <c r="L90" s="1">
        <v>165</v>
      </c>
      <c r="O90" s="4">
        <v>552</v>
      </c>
      <c r="P90" s="1">
        <v>1</v>
      </c>
      <c r="W90" s="1">
        <v>1</v>
      </c>
      <c r="Y90" s="1">
        <v>1</v>
      </c>
      <c r="Z90" s="1">
        <v>1</v>
      </c>
      <c r="AB90" s="1">
        <v>1</v>
      </c>
      <c r="AC90" s="1" t="s">
        <v>3408</v>
      </c>
      <c r="AD90" s="1">
        <v>1</v>
      </c>
      <c r="AE90" s="1">
        <v>1</v>
      </c>
      <c r="AF90" s="1"/>
      <c r="AG90" s="1">
        <v>1</v>
      </c>
      <c r="AH90" s="211"/>
      <c r="AI90" s="211"/>
      <c r="AJ90" s="211" t="s">
        <v>37</v>
      </c>
      <c r="AK90" s="211"/>
      <c r="AL90" s="211"/>
      <c r="AM90" s="77"/>
      <c r="AR90" s="3">
        <v>80854609</v>
      </c>
    </row>
    <row r="91" spans="1:45" thickBot="1">
      <c r="A91" s="1" t="s">
        <v>3273</v>
      </c>
      <c r="B91" s="1">
        <v>1</v>
      </c>
      <c r="C91" s="229" t="s">
        <v>4</v>
      </c>
      <c r="D91" s="1">
        <v>1290693</v>
      </c>
      <c r="E91" s="16">
        <v>38754</v>
      </c>
      <c r="F91" s="16">
        <v>38754</v>
      </c>
      <c r="H91" s="1">
        <v>1</v>
      </c>
      <c r="K91" s="1">
        <v>1</v>
      </c>
      <c r="L91" s="1">
        <v>158</v>
      </c>
      <c r="O91" s="4">
        <v>594</v>
      </c>
      <c r="P91" s="1">
        <v>1</v>
      </c>
      <c r="W91" s="1">
        <v>1</v>
      </c>
      <c r="Y91" s="1">
        <v>1</v>
      </c>
      <c r="Z91" s="1">
        <v>1</v>
      </c>
      <c r="AB91" s="1">
        <v>1</v>
      </c>
      <c r="AC91" s="1" t="s">
        <v>3408</v>
      </c>
      <c r="AD91" s="1">
        <v>1</v>
      </c>
      <c r="AE91" s="1">
        <v>1</v>
      </c>
      <c r="AF91" s="1"/>
      <c r="AG91" s="1">
        <v>1</v>
      </c>
      <c r="AH91" s="211"/>
      <c r="AI91" s="211"/>
      <c r="AJ91" s="211" t="s">
        <v>37</v>
      </c>
      <c r="AK91" s="211"/>
      <c r="AL91" s="211"/>
      <c r="AM91" s="77"/>
      <c r="AR91" s="3">
        <v>81073794</v>
      </c>
    </row>
    <row r="92" spans="1:45" thickBot="1">
      <c r="A92" s="1" t="s">
        <v>3273</v>
      </c>
      <c r="B92" s="1">
        <v>1</v>
      </c>
      <c r="C92" s="229" t="s">
        <v>4</v>
      </c>
      <c r="D92" s="1">
        <v>1290694</v>
      </c>
      <c r="E92" s="16">
        <v>38754</v>
      </c>
      <c r="F92" s="16">
        <v>38754</v>
      </c>
      <c r="H92" s="1">
        <v>1</v>
      </c>
      <c r="K92" s="1">
        <v>1</v>
      </c>
      <c r="L92" s="1">
        <v>168</v>
      </c>
      <c r="O92" s="4">
        <v>484</v>
      </c>
      <c r="P92" s="1">
        <v>1</v>
      </c>
      <c r="V92" s="1">
        <v>1</v>
      </c>
      <c r="Y92" s="1">
        <v>1</v>
      </c>
      <c r="Z92" s="1">
        <v>1</v>
      </c>
      <c r="AB92" s="1">
        <v>1</v>
      </c>
      <c r="AC92" s="1" t="s">
        <v>3408</v>
      </c>
      <c r="AD92" s="1">
        <v>1</v>
      </c>
      <c r="AE92" s="1">
        <v>1</v>
      </c>
      <c r="AF92" s="1"/>
      <c r="AG92" s="1">
        <v>1</v>
      </c>
      <c r="AH92" s="211"/>
      <c r="AI92" s="211"/>
      <c r="AJ92" s="211" t="s">
        <v>37</v>
      </c>
      <c r="AK92" s="211"/>
      <c r="AL92" s="211"/>
      <c r="AM92" s="77"/>
      <c r="AR92" s="3">
        <v>80852020</v>
      </c>
    </row>
    <row r="93" spans="1:45" thickBot="1">
      <c r="A93" s="1" t="s">
        <v>3273</v>
      </c>
      <c r="B93" s="1">
        <v>1</v>
      </c>
      <c r="C93" s="229" t="s">
        <v>4</v>
      </c>
      <c r="D93" s="1">
        <v>1290695</v>
      </c>
      <c r="E93" s="16">
        <v>38754</v>
      </c>
      <c r="F93" s="16">
        <v>38754</v>
      </c>
      <c r="H93" s="1">
        <v>1</v>
      </c>
      <c r="K93" s="1">
        <v>1</v>
      </c>
      <c r="L93" s="1">
        <v>170</v>
      </c>
      <c r="O93" s="4">
        <v>614</v>
      </c>
      <c r="P93" s="1">
        <v>1</v>
      </c>
      <c r="X93" s="1">
        <v>1</v>
      </c>
      <c r="Y93" s="1">
        <v>1</v>
      </c>
      <c r="Z93" s="1">
        <v>1</v>
      </c>
      <c r="AB93" s="1">
        <v>1</v>
      </c>
      <c r="AC93" s="1" t="s">
        <v>3408</v>
      </c>
      <c r="AD93" s="1">
        <v>1</v>
      </c>
      <c r="AE93" s="1">
        <v>1</v>
      </c>
      <c r="AF93" s="1"/>
      <c r="AG93" s="1">
        <v>1</v>
      </c>
      <c r="AH93" s="211"/>
      <c r="AI93" s="211"/>
      <c r="AJ93" s="211" t="s">
        <v>37</v>
      </c>
      <c r="AK93" s="211"/>
      <c r="AL93" s="211"/>
      <c r="AM93" s="77"/>
      <c r="AR93" s="3">
        <v>81052523</v>
      </c>
    </row>
    <row r="94" spans="1:45" thickBot="1">
      <c r="A94" s="1" t="s">
        <v>3273</v>
      </c>
      <c r="B94" s="1">
        <v>1</v>
      </c>
      <c r="C94" s="229" t="s">
        <v>4</v>
      </c>
      <c r="D94" s="1">
        <v>1290622</v>
      </c>
      <c r="E94" s="16">
        <v>38748</v>
      </c>
      <c r="F94" s="16">
        <v>38748</v>
      </c>
      <c r="H94" s="1">
        <v>1</v>
      </c>
      <c r="J94" s="1">
        <v>1</v>
      </c>
      <c r="L94" s="1">
        <v>153</v>
      </c>
      <c r="O94" s="4">
        <v>372</v>
      </c>
      <c r="Q94" s="1">
        <v>1</v>
      </c>
      <c r="W94" s="1">
        <v>1</v>
      </c>
      <c r="Y94" s="1">
        <v>1</v>
      </c>
      <c r="Z94" s="1">
        <v>1</v>
      </c>
      <c r="AB94" s="1">
        <v>1</v>
      </c>
      <c r="AC94" s="1" t="s">
        <v>3408</v>
      </c>
      <c r="AD94" s="1">
        <v>1</v>
      </c>
      <c r="AE94" s="1">
        <v>1</v>
      </c>
      <c r="AF94" s="1"/>
      <c r="AG94" s="1">
        <v>1</v>
      </c>
      <c r="AH94" s="5"/>
      <c r="AI94" s="5"/>
      <c r="AJ94" s="5">
        <v>0</v>
      </c>
      <c r="AK94" s="5"/>
      <c r="AL94" s="5"/>
      <c r="AM94" s="6"/>
      <c r="AR94" s="3">
        <v>80830530</v>
      </c>
    </row>
    <row r="95" spans="1:45" thickBot="1">
      <c r="A95" s="1" t="s">
        <v>3273</v>
      </c>
      <c r="B95" s="1">
        <v>1</v>
      </c>
      <c r="C95" s="229" t="s">
        <v>4</v>
      </c>
      <c r="D95" s="1">
        <v>1290632</v>
      </c>
      <c r="E95" s="16">
        <v>38748</v>
      </c>
      <c r="F95" s="16">
        <v>38748</v>
      </c>
      <c r="H95" s="1">
        <v>1</v>
      </c>
      <c r="J95" s="1">
        <v>1</v>
      </c>
      <c r="L95" s="1">
        <v>150</v>
      </c>
      <c r="O95" s="4">
        <v>350</v>
      </c>
      <c r="Q95" s="1">
        <v>1</v>
      </c>
      <c r="W95" s="1">
        <v>1</v>
      </c>
      <c r="Y95" s="1">
        <v>1</v>
      </c>
      <c r="Z95" s="1">
        <v>1</v>
      </c>
      <c r="AB95" s="1">
        <v>1</v>
      </c>
      <c r="AC95" s="1" t="s">
        <v>3408</v>
      </c>
      <c r="AD95" s="1">
        <v>1</v>
      </c>
      <c r="AE95" s="1">
        <v>1</v>
      </c>
      <c r="AF95" s="1"/>
      <c r="AG95" s="1">
        <v>1</v>
      </c>
      <c r="AH95" s="5"/>
      <c r="AI95" s="5"/>
      <c r="AJ95" s="5">
        <v>0</v>
      </c>
      <c r="AK95" s="5"/>
      <c r="AL95" s="5"/>
      <c r="AM95" s="6"/>
      <c r="AR95" s="3">
        <v>81061281</v>
      </c>
    </row>
    <row r="96" spans="1:45" thickBot="1">
      <c r="A96" s="1" t="s">
        <v>3273</v>
      </c>
      <c r="B96" s="1">
        <v>1</v>
      </c>
      <c r="C96" s="229" t="s">
        <v>4</v>
      </c>
      <c r="D96" s="1">
        <v>1290633</v>
      </c>
      <c r="E96" s="16">
        <v>38748</v>
      </c>
      <c r="F96" s="16">
        <v>38748</v>
      </c>
      <c r="H96" s="1">
        <v>1</v>
      </c>
      <c r="J96" s="1">
        <v>1</v>
      </c>
      <c r="L96" s="1">
        <v>153</v>
      </c>
      <c r="O96" s="4">
        <v>382</v>
      </c>
      <c r="Q96" s="1">
        <v>1</v>
      </c>
      <c r="V96" s="1">
        <v>1</v>
      </c>
      <c r="Y96" s="1">
        <v>1</v>
      </c>
      <c r="Z96" s="1">
        <v>1</v>
      </c>
      <c r="AB96" s="1">
        <v>1</v>
      </c>
      <c r="AC96" s="1" t="s">
        <v>3408</v>
      </c>
      <c r="AD96" s="1">
        <v>1</v>
      </c>
      <c r="AE96" s="1">
        <v>1</v>
      </c>
      <c r="AF96" s="1"/>
      <c r="AG96" s="1">
        <v>1</v>
      </c>
      <c r="AH96" s="5"/>
      <c r="AI96" s="5"/>
      <c r="AJ96" s="5">
        <v>0</v>
      </c>
      <c r="AK96" s="5"/>
      <c r="AL96" s="5"/>
      <c r="AM96" s="6"/>
      <c r="AR96" s="3">
        <v>80856531</v>
      </c>
    </row>
    <row r="97" spans="1:44" thickBot="1">
      <c r="A97" s="1" t="s">
        <v>3273</v>
      </c>
      <c r="B97" s="1">
        <v>1</v>
      </c>
      <c r="C97" s="229" t="s">
        <v>4</v>
      </c>
      <c r="D97" s="1">
        <v>1290634</v>
      </c>
      <c r="E97" s="16">
        <v>38748</v>
      </c>
      <c r="F97" s="16">
        <v>38748</v>
      </c>
      <c r="H97" s="1">
        <v>1</v>
      </c>
      <c r="J97" s="1">
        <v>1</v>
      </c>
      <c r="L97" s="1">
        <v>156</v>
      </c>
      <c r="O97" s="4">
        <v>422</v>
      </c>
      <c r="V97" s="1">
        <v>1</v>
      </c>
      <c r="Y97" s="1">
        <v>1</v>
      </c>
      <c r="Z97" s="1">
        <v>1</v>
      </c>
      <c r="AB97" s="1">
        <v>1</v>
      </c>
      <c r="AC97" s="1" t="s">
        <v>3408</v>
      </c>
      <c r="AD97" s="1">
        <v>1</v>
      </c>
      <c r="AE97" s="1">
        <v>1</v>
      </c>
      <c r="AF97" s="1"/>
      <c r="AG97" s="1">
        <v>1</v>
      </c>
      <c r="AH97" s="5"/>
      <c r="AI97" s="5"/>
      <c r="AJ97" s="5">
        <v>0</v>
      </c>
      <c r="AK97" s="5"/>
      <c r="AL97" s="5"/>
      <c r="AM97" s="6"/>
      <c r="AR97" s="3">
        <v>80870884</v>
      </c>
    </row>
    <row r="98" spans="1:44" thickBot="1">
      <c r="A98" s="1" t="s">
        <v>3273</v>
      </c>
      <c r="B98" s="1">
        <v>2</v>
      </c>
      <c r="C98" s="230" t="s">
        <v>7</v>
      </c>
      <c r="D98" s="1">
        <v>1290655</v>
      </c>
      <c r="E98" s="16">
        <v>38752</v>
      </c>
      <c r="F98" s="16">
        <v>38752</v>
      </c>
      <c r="H98" s="1">
        <v>1</v>
      </c>
      <c r="J98" s="1">
        <v>1</v>
      </c>
      <c r="L98" s="1">
        <v>156</v>
      </c>
      <c r="O98" s="4">
        <v>422</v>
      </c>
      <c r="Q98" s="1">
        <v>1</v>
      </c>
      <c r="W98" s="1">
        <v>1</v>
      </c>
      <c r="Y98" s="1">
        <v>1</v>
      </c>
      <c r="Z98" s="1">
        <v>1</v>
      </c>
      <c r="AB98" s="1">
        <v>1</v>
      </c>
      <c r="AC98" s="1" t="s">
        <v>3408</v>
      </c>
      <c r="AD98" s="1">
        <v>1</v>
      </c>
      <c r="AE98" s="1">
        <v>1</v>
      </c>
      <c r="AF98" s="1"/>
      <c r="AG98" s="1">
        <v>1</v>
      </c>
      <c r="AH98" s="211"/>
      <c r="AI98" s="211"/>
      <c r="AJ98" s="211">
        <v>0</v>
      </c>
      <c r="AK98" s="211"/>
      <c r="AL98" s="211"/>
      <c r="AM98" s="77"/>
      <c r="AR98" s="3">
        <v>80869845</v>
      </c>
    </row>
    <row r="99" spans="1:44" thickBot="1">
      <c r="A99" s="1" t="s">
        <v>3273</v>
      </c>
      <c r="B99" s="1">
        <v>2</v>
      </c>
      <c r="C99" s="230" t="s">
        <v>7</v>
      </c>
      <c r="D99" s="1">
        <v>1290667</v>
      </c>
      <c r="E99" s="16">
        <v>38753</v>
      </c>
      <c r="F99" s="16">
        <v>38753</v>
      </c>
      <c r="H99" s="1">
        <v>1</v>
      </c>
      <c r="J99" s="1">
        <v>1</v>
      </c>
      <c r="L99" s="1">
        <v>144</v>
      </c>
      <c r="O99" s="4">
        <v>370</v>
      </c>
      <c r="Q99" s="1">
        <v>1</v>
      </c>
      <c r="W99" s="1">
        <v>1</v>
      </c>
      <c r="Y99" s="1">
        <v>1</v>
      </c>
      <c r="Z99" s="1">
        <v>1</v>
      </c>
      <c r="AB99" s="1">
        <v>1</v>
      </c>
      <c r="AC99" s="1" t="s">
        <v>3408</v>
      </c>
      <c r="AD99" s="1">
        <v>1</v>
      </c>
      <c r="AE99" s="1">
        <v>1</v>
      </c>
      <c r="AF99" s="1"/>
      <c r="AG99" s="1">
        <v>1</v>
      </c>
      <c r="AH99" s="211"/>
      <c r="AI99" s="211"/>
      <c r="AJ99" s="211">
        <v>0</v>
      </c>
      <c r="AK99" s="211"/>
      <c r="AL99" s="211"/>
      <c r="AM99" s="77"/>
      <c r="AR99" s="3">
        <v>81052830</v>
      </c>
    </row>
    <row r="100" spans="1:44" thickBot="1">
      <c r="A100" s="1" t="s">
        <v>3273</v>
      </c>
      <c r="B100" s="1">
        <v>2</v>
      </c>
      <c r="C100" s="230" t="s">
        <v>7</v>
      </c>
      <c r="D100" s="1">
        <v>1290669</v>
      </c>
      <c r="E100" s="16">
        <v>38753</v>
      </c>
      <c r="F100" s="16">
        <v>38753</v>
      </c>
      <c r="H100" s="1">
        <v>1</v>
      </c>
      <c r="J100" s="1">
        <v>1</v>
      </c>
      <c r="L100" s="1">
        <v>149</v>
      </c>
      <c r="O100" s="4">
        <v>402</v>
      </c>
      <c r="Q100" s="1">
        <v>1</v>
      </c>
      <c r="W100" s="1">
        <v>1</v>
      </c>
      <c r="Y100" s="1">
        <v>1</v>
      </c>
      <c r="Z100" s="1">
        <v>1</v>
      </c>
      <c r="AB100" s="1">
        <v>1</v>
      </c>
      <c r="AC100" s="1" t="s">
        <v>3408</v>
      </c>
      <c r="AD100" s="1">
        <v>1</v>
      </c>
      <c r="AE100" s="1">
        <v>1</v>
      </c>
      <c r="AF100" s="1"/>
      <c r="AG100" s="1">
        <v>1</v>
      </c>
      <c r="AH100" s="211"/>
      <c r="AI100" s="211"/>
      <c r="AJ100" s="211">
        <v>0</v>
      </c>
      <c r="AK100" s="211"/>
      <c r="AL100" s="211"/>
      <c r="AM100" s="77"/>
      <c r="AR100" s="3">
        <v>81045272</v>
      </c>
    </row>
    <row r="101" spans="1:44" thickBot="1">
      <c r="AH101" s="211"/>
      <c r="AI101" s="211"/>
      <c r="AJ101" s="211"/>
      <c r="AK101" s="211"/>
      <c r="AL101" s="211"/>
      <c r="AM101" s="77"/>
    </row>
    <row r="102" spans="1:44" thickBot="1">
      <c r="D102" s="1" t="s">
        <v>44</v>
      </c>
      <c r="O102" s="4">
        <f>AVERAGE(O2:O79)</f>
        <v>593.84615384615381</v>
      </c>
      <c r="AH102" s="211"/>
      <c r="AI102" s="211"/>
      <c r="AJ102" s="211"/>
      <c r="AK102" s="211"/>
      <c r="AL102" s="211"/>
      <c r="AM102" s="77"/>
    </row>
    <row r="103" spans="1:44" thickBot="1">
      <c r="D103" s="17" t="s">
        <v>45</v>
      </c>
      <c r="E103" s="18"/>
      <c r="F103" s="18"/>
      <c r="G103" s="17">
        <f>SUM(G2:G100)</f>
        <v>47</v>
      </c>
      <c r="H103" s="17">
        <f>SUM(H2:H100)</f>
        <v>52</v>
      </c>
      <c r="I103" s="17"/>
      <c r="J103" s="17">
        <f>SUM(J2:J100)</f>
        <v>21</v>
      </c>
      <c r="K103" s="17">
        <f>SUM(K2:K100)</f>
        <v>78</v>
      </c>
      <c r="L103" s="17">
        <f>AVERAGE(L2:L100)</f>
        <v>165</v>
      </c>
      <c r="M103" s="17"/>
      <c r="N103" s="17"/>
      <c r="O103" s="19">
        <f>AVERAGE(O2:O100)</f>
        <v>579.15151515151513</v>
      </c>
      <c r="P103" s="17">
        <f>SUM(P2:P100)</f>
        <v>34</v>
      </c>
      <c r="Q103" s="17">
        <f t="shared" ref="Q103:X103" si="0">SUM(Q2:Q100)</f>
        <v>14</v>
      </c>
      <c r="R103" s="17">
        <f t="shared" si="0"/>
        <v>0</v>
      </c>
      <c r="S103" s="17">
        <f t="shared" si="0"/>
        <v>0</v>
      </c>
      <c r="T103" s="17">
        <f t="shared" si="0"/>
        <v>0</v>
      </c>
      <c r="U103" s="17">
        <f t="shared" si="0"/>
        <v>0</v>
      </c>
      <c r="V103" s="17">
        <f t="shared" si="0"/>
        <v>5</v>
      </c>
      <c r="W103" s="17"/>
      <c r="X103" s="17">
        <f t="shared" si="0"/>
        <v>5</v>
      </c>
      <c r="Y103" s="1">
        <f>SUM(Y2:Y102)</f>
        <v>99</v>
      </c>
      <c r="Z103" s="1">
        <f>SUM(Z2:Z102)</f>
        <v>99</v>
      </c>
      <c r="AB103" s="1">
        <f>SUM(AB2:AB102)</f>
        <v>99</v>
      </c>
      <c r="AH103" s="20"/>
      <c r="AI103" s="20"/>
      <c r="AJ103" s="20"/>
      <c r="AK103" s="20"/>
      <c r="AL103" s="20"/>
      <c r="AM103" s="77"/>
    </row>
    <row r="104" spans="1:44" ht="17" thickTop="1" thickBot="1">
      <c r="AH104" s="21"/>
      <c r="AI104" s="21"/>
      <c r="AJ104" s="21"/>
      <c r="AK104" s="21"/>
      <c r="AL104" s="21"/>
      <c r="AM104" s="77"/>
    </row>
    <row r="105" spans="1:44" thickBot="1">
      <c r="L105" s="1" t="s">
        <v>46</v>
      </c>
      <c r="AH105" s="211"/>
      <c r="AI105" s="211"/>
      <c r="AJ105" s="211"/>
      <c r="AK105" s="211" t="s">
        <v>47</v>
      </c>
      <c r="AL105" s="211" t="s">
        <v>48</v>
      </c>
      <c r="AM105" s="77"/>
      <c r="AN105" s="1" t="s">
        <v>49</v>
      </c>
    </row>
    <row r="106" spans="1:44" thickBot="1">
      <c r="L106" s="1" t="s">
        <v>47</v>
      </c>
      <c r="O106" s="4" t="s">
        <v>50</v>
      </c>
      <c r="AH106" s="211"/>
      <c r="AI106" s="211"/>
      <c r="AJ106" s="211" t="s">
        <v>51</v>
      </c>
      <c r="AK106" s="211">
        <v>80</v>
      </c>
      <c r="AL106" s="211">
        <f>SUM(AJ2:AJ83)</f>
        <v>14</v>
      </c>
      <c r="AM106" s="77"/>
      <c r="AN106" s="1">
        <f>AL106/AK106</f>
        <v>0.17499999999999999</v>
      </c>
    </row>
    <row r="107" spans="1:44" s="23" customFormat="1" ht="15">
      <c r="C107" s="232"/>
      <c r="E107" s="22"/>
      <c r="F107" s="22"/>
      <c r="J107" s="23" t="s">
        <v>52</v>
      </c>
      <c r="O107" s="24"/>
      <c r="AC107" s="2"/>
      <c r="AD107" s="2"/>
      <c r="AE107" s="2"/>
      <c r="AF107" s="2"/>
      <c r="AG107" s="2"/>
      <c r="AH107" s="20"/>
      <c r="AI107" s="20"/>
      <c r="AJ107" s="20"/>
      <c r="AK107" s="20"/>
      <c r="AL107" s="20"/>
      <c r="AM107" s="77"/>
      <c r="AR107" s="25"/>
    </row>
    <row r="108" spans="1:44" s="2" customFormat="1" ht="15">
      <c r="C108" s="233"/>
      <c r="E108" s="26"/>
      <c r="F108" s="26"/>
      <c r="O108" s="27"/>
      <c r="AH108" s="77"/>
      <c r="AI108" s="77"/>
      <c r="AJ108" s="77"/>
      <c r="AK108" s="77"/>
      <c r="AL108" s="77"/>
      <c r="AM108" s="77"/>
      <c r="AR108" s="28"/>
    </row>
    <row r="109" spans="1:44" s="2" customFormat="1" ht="15">
      <c r="C109" s="233"/>
      <c r="E109" s="26"/>
      <c r="F109" s="26"/>
      <c r="O109" s="27"/>
      <c r="AH109" s="77"/>
      <c r="AI109" s="77"/>
      <c r="AJ109" s="77"/>
      <c r="AK109" s="77"/>
      <c r="AL109" s="77"/>
      <c r="AM109" s="77"/>
      <c r="AR109" s="28"/>
    </row>
    <row r="110" spans="1:44" s="2" customFormat="1" ht="15">
      <c r="C110" s="233"/>
      <c r="E110" s="26"/>
      <c r="F110" s="26"/>
      <c r="O110" s="27"/>
      <c r="AH110" s="77"/>
      <c r="AI110" s="77"/>
      <c r="AJ110" s="77"/>
      <c r="AK110" s="77"/>
      <c r="AL110" s="77"/>
      <c r="AM110" s="77"/>
      <c r="AR110" s="28"/>
    </row>
    <row r="111" spans="1:44" s="2" customFormat="1" ht="15">
      <c r="C111" s="233"/>
      <c r="E111" s="26"/>
      <c r="F111" s="26"/>
      <c r="O111" s="27"/>
      <c r="AH111" s="77"/>
      <c r="AI111" s="77"/>
      <c r="AJ111" s="77"/>
      <c r="AK111" s="77"/>
      <c r="AL111" s="77"/>
      <c r="AM111" s="77"/>
      <c r="AR111" s="28"/>
    </row>
    <row r="112" spans="1:44" s="2" customFormat="1" ht="15">
      <c r="C112" s="233"/>
      <c r="E112" s="26"/>
      <c r="F112" s="26"/>
      <c r="O112" s="27"/>
      <c r="AH112" s="77"/>
      <c r="AI112" s="77"/>
      <c r="AJ112" s="77"/>
      <c r="AK112" s="77"/>
      <c r="AL112" s="77"/>
      <c r="AM112" s="77"/>
      <c r="AR112" s="28"/>
    </row>
    <row r="113" spans="3:44" s="2" customFormat="1" ht="15">
      <c r="C113" s="233"/>
      <c r="E113" s="26"/>
      <c r="F113" s="26"/>
      <c r="O113" s="27"/>
      <c r="AH113" s="77"/>
      <c r="AI113" s="77"/>
      <c r="AJ113" s="77"/>
      <c r="AK113" s="77"/>
      <c r="AL113" s="77"/>
      <c r="AM113" s="77"/>
      <c r="AR113" s="28"/>
    </row>
    <row r="114" spans="3:44" s="2" customFormat="1" ht="15">
      <c r="C114" s="233"/>
      <c r="E114" s="26"/>
      <c r="F114" s="26"/>
      <c r="O114" s="27"/>
      <c r="AH114" s="77"/>
      <c r="AI114" s="77"/>
      <c r="AJ114" s="77"/>
      <c r="AK114" s="77"/>
      <c r="AL114" s="77"/>
      <c r="AM114" s="77"/>
      <c r="AR114" s="28"/>
    </row>
    <row r="115" spans="3:44" s="2" customFormat="1" ht="15">
      <c r="C115" s="233"/>
      <c r="E115" s="26"/>
      <c r="F115" s="26"/>
      <c r="O115" s="27"/>
      <c r="AH115" s="77"/>
      <c r="AI115" s="77"/>
      <c r="AJ115" s="77"/>
      <c r="AK115" s="77"/>
      <c r="AL115" s="77"/>
      <c r="AM115" s="77"/>
      <c r="AR115" s="28"/>
    </row>
    <row r="116" spans="3:44" s="2" customFormat="1" ht="15">
      <c r="C116" s="233"/>
      <c r="E116" s="26"/>
      <c r="F116" s="26"/>
      <c r="O116" s="27"/>
      <c r="AH116" s="77"/>
      <c r="AI116" s="77"/>
      <c r="AJ116" s="77"/>
      <c r="AK116" s="77"/>
      <c r="AL116" s="77"/>
      <c r="AM116" s="77"/>
      <c r="AR116" s="28"/>
    </row>
    <row r="117" spans="3:44" s="2" customFormat="1" ht="15">
      <c r="C117" s="233"/>
      <c r="E117" s="26"/>
      <c r="F117" s="26"/>
      <c r="O117" s="27"/>
      <c r="AH117" s="77"/>
      <c r="AI117" s="77"/>
      <c r="AJ117" s="77"/>
      <c r="AK117" s="77"/>
      <c r="AL117" s="77"/>
      <c r="AM117" s="77"/>
      <c r="AR117" s="28"/>
    </row>
    <row r="118" spans="3:44" s="2" customFormat="1" ht="15">
      <c r="C118" s="233"/>
      <c r="E118" s="26"/>
      <c r="F118" s="26"/>
      <c r="O118" s="27"/>
      <c r="AH118" s="77"/>
      <c r="AI118" s="77"/>
      <c r="AJ118" s="77"/>
      <c r="AK118" s="77"/>
      <c r="AL118" s="77"/>
      <c r="AM118" s="77"/>
      <c r="AR118" s="28"/>
    </row>
    <row r="119" spans="3:44" s="2" customFormat="1" ht="15">
      <c r="C119" s="233"/>
      <c r="E119" s="26"/>
      <c r="F119" s="26"/>
      <c r="O119" s="27"/>
      <c r="AH119" s="77"/>
      <c r="AI119" s="77"/>
      <c r="AJ119" s="77"/>
      <c r="AK119" s="77"/>
      <c r="AL119" s="77"/>
      <c r="AM119" s="77"/>
      <c r="AR119" s="28"/>
    </row>
    <row r="120" spans="3:44" s="2" customFormat="1" ht="15">
      <c r="C120" s="233"/>
      <c r="E120" s="26"/>
      <c r="F120" s="26"/>
      <c r="O120" s="27"/>
      <c r="AH120" s="77"/>
      <c r="AI120" s="77"/>
      <c r="AJ120" s="77"/>
      <c r="AK120" s="77"/>
      <c r="AL120" s="77"/>
      <c r="AM120" s="77"/>
      <c r="AR120" s="28"/>
    </row>
    <row r="121" spans="3:44" s="2" customFormat="1" ht="15">
      <c r="C121" s="233"/>
      <c r="E121" s="26"/>
      <c r="F121" s="26"/>
      <c r="O121" s="27"/>
      <c r="AH121" s="77"/>
      <c r="AI121" s="77"/>
      <c r="AJ121" s="77"/>
      <c r="AK121" s="77"/>
      <c r="AL121" s="77"/>
      <c r="AM121" s="77"/>
      <c r="AR121" s="28"/>
    </row>
    <row r="122" spans="3:44" s="2" customFormat="1" ht="15">
      <c r="C122" s="233"/>
      <c r="E122" s="26"/>
      <c r="F122" s="26"/>
      <c r="O122" s="27"/>
      <c r="AH122" s="77"/>
      <c r="AI122" s="77"/>
      <c r="AJ122" s="77"/>
      <c r="AK122" s="77"/>
      <c r="AL122" s="77"/>
      <c r="AM122" s="77"/>
      <c r="AR122" s="28"/>
    </row>
    <row r="123" spans="3:44" s="2" customFormat="1" ht="15">
      <c r="C123" s="233"/>
      <c r="E123" s="26"/>
      <c r="F123" s="26"/>
      <c r="O123" s="27"/>
      <c r="AH123" s="77"/>
      <c r="AI123" s="77"/>
      <c r="AJ123" s="77"/>
      <c r="AK123" s="77"/>
      <c r="AL123" s="77"/>
      <c r="AM123" s="77"/>
      <c r="AR123" s="28"/>
    </row>
    <row r="124" spans="3:44" s="2" customFormat="1" ht="15">
      <c r="C124" s="233"/>
      <c r="E124" s="26"/>
      <c r="F124" s="26"/>
      <c r="O124" s="27"/>
      <c r="AH124" s="77"/>
      <c r="AI124" s="77"/>
      <c r="AJ124" s="77"/>
      <c r="AK124" s="77"/>
      <c r="AL124" s="77"/>
      <c r="AM124" s="77"/>
      <c r="AR124" s="28"/>
    </row>
    <row r="125" spans="3:44" s="2" customFormat="1" ht="15">
      <c r="C125" s="233"/>
      <c r="E125" s="26"/>
      <c r="F125" s="26"/>
      <c r="O125" s="27"/>
      <c r="AH125" s="77"/>
      <c r="AI125" s="77"/>
      <c r="AJ125" s="77"/>
      <c r="AK125" s="77"/>
      <c r="AL125" s="77"/>
      <c r="AM125" s="77"/>
      <c r="AR125" s="28"/>
    </row>
    <row r="126" spans="3:44" s="2" customFormat="1" ht="15">
      <c r="C126" s="233"/>
      <c r="E126" s="26"/>
      <c r="F126" s="26"/>
      <c r="O126" s="27"/>
      <c r="AH126" s="77"/>
      <c r="AI126" s="77"/>
      <c r="AJ126" s="77"/>
      <c r="AK126" s="77"/>
      <c r="AL126" s="77"/>
      <c r="AM126" s="77"/>
      <c r="AR126" s="28"/>
    </row>
    <row r="127" spans="3:44" s="2" customFormat="1" ht="15">
      <c r="C127" s="233"/>
      <c r="E127" s="26"/>
      <c r="F127" s="26"/>
      <c r="O127" s="27"/>
      <c r="AH127" s="77"/>
      <c r="AI127" s="77"/>
      <c r="AJ127" s="77"/>
      <c r="AK127" s="77"/>
      <c r="AL127" s="77"/>
      <c r="AM127" s="77"/>
      <c r="AR127" s="28"/>
    </row>
    <row r="128" spans="3:44" s="2" customFormat="1" ht="15">
      <c r="C128" s="233"/>
      <c r="E128" s="26"/>
      <c r="F128" s="26"/>
      <c r="O128" s="27"/>
      <c r="AH128" s="77"/>
      <c r="AI128" s="77"/>
      <c r="AJ128" s="77"/>
      <c r="AK128" s="77"/>
      <c r="AL128" s="77"/>
      <c r="AM128" s="77"/>
      <c r="AR128" s="28"/>
    </row>
    <row r="129" spans="3:44" s="2" customFormat="1" ht="15">
      <c r="C129" s="233"/>
      <c r="E129" s="26"/>
      <c r="F129" s="26"/>
      <c r="O129" s="27"/>
      <c r="AH129" s="77"/>
      <c r="AI129" s="77"/>
      <c r="AJ129" s="77"/>
      <c r="AK129" s="77"/>
      <c r="AL129" s="77"/>
      <c r="AM129" s="77"/>
      <c r="AR129" s="28"/>
    </row>
    <row r="130" spans="3:44" s="2" customFormat="1" ht="15">
      <c r="C130" s="233"/>
      <c r="E130" s="26"/>
      <c r="F130" s="26"/>
      <c r="O130" s="27"/>
      <c r="AH130" s="77"/>
      <c r="AI130" s="77"/>
      <c r="AJ130" s="77"/>
      <c r="AK130" s="77"/>
      <c r="AL130" s="77"/>
      <c r="AM130" s="77"/>
      <c r="AR130" s="28"/>
    </row>
    <row r="131" spans="3:44" s="2" customFormat="1" ht="15">
      <c r="C131" s="233"/>
      <c r="E131" s="26"/>
      <c r="F131" s="26"/>
      <c r="O131" s="27"/>
      <c r="AH131" s="77"/>
      <c r="AI131" s="77"/>
      <c r="AJ131" s="77"/>
      <c r="AK131" s="77"/>
      <c r="AL131" s="77"/>
      <c r="AM131" s="77"/>
      <c r="AR131" s="28"/>
    </row>
    <row r="132" spans="3:44" s="2" customFormat="1" ht="15">
      <c r="C132" s="233"/>
      <c r="E132" s="26"/>
      <c r="F132" s="26"/>
      <c r="O132" s="27"/>
      <c r="AH132" s="77"/>
      <c r="AI132" s="77"/>
      <c r="AJ132" s="77"/>
      <c r="AK132" s="77"/>
      <c r="AL132" s="77"/>
      <c r="AM132" s="77"/>
      <c r="AR132" s="28"/>
    </row>
    <row r="133" spans="3:44" s="2" customFormat="1" ht="15">
      <c r="C133" s="233"/>
      <c r="E133" s="26"/>
      <c r="F133" s="26"/>
      <c r="O133" s="27"/>
      <c r="AH133" s="77"/>
      <c r="AI133" s="77"/>
      <c r="AJ133" s="77"/>
      <c r="AK133" s="77"/>
      <c r="AL133" s="77"/>
      <c r="AM133" s="77"/>
      <c r="AR133" s="28"/>
    </row>
    <row r="134" spans="3:44" s="2" customFormat="1" ht="15">
      <c r="C134" s="233"/>
      <c r="E134" s="26"/>
      <c r="F134" s="26"/>
      <c r="O134" s="27"/>
      <c r="AH134" s="77"/>
      <c r="AI134" s="77"/>
      <c r="AJ134" s="77"/>
      <c r="AK134" s="77"/>
      <c r="AL134" s="77"/>
      <c r="AM134" s="77"/>
      <c r="AR134" s="28"/>
    </row>
    <row r="135" spans="3:44" s="2" customFormat="1" ht="15">
      <c r="C135" s="233"/>
      <c r="E135" s="26"/>
      <c r="F135" s="26"/>
      <c r="O135" s="27"/>
      <c r="AH135" s="77"/>
      <c r="AI135" s="77"/>
      <c r="AJ135" s="77"/>
      <c r="AK135" s="77"/>
      <c r="AL135" s="77"/>
      <c r="AM135" s="77"/>
      <c r="AR135" s="28"/>
    </row>
    <row r="136" spans="3:44" s="2" customFormat="1" ht="15">
      <c r="C136" s="233"/>
      <c r="E136" s="26"/>
      <c r="F136" s="26"/>
      <c r="O136" s="27"/>
      <c r="AH136" s="77"/>
      <c r="AI136" s="77"/>
      <c r="AJ136" s="77"/>
      <c r="AK136" s="77"/>
      <c r="AL136" s="77"/>
      <c r="AM136" s="77"/>
      <c r="AR136" s="28"/>
    </row>
    <row r="137" spans="3:44" s="2" customFormat="1" ht="15">
      <c r="C137" s="233"/>
      <c r="E137" s="26"/>
      <c r="F137" s="26"/>
      <c r="O137" s="27"/>
      <c r="AH137" s="77"/>
      <c r="AI137" s="77"/>
      <c r="AJ137" s="77"/>
      <c r="AK137" s="77"/>
      <c r="AL137" s="77"/>
      <c r="AM137" s="77"/>
      <c r="AR137" s="28"/>
    </row>
    <row r="138" spans="3:44" s="2" customFormat="1" ht="15">
      <c r="C138" s="233"/>
      <c r="E138" s="26"/>
      <c r="F138" s="26"/>
      <c r="O138" s="27"/>
      <c r="AH138" s="77"/>
      <c r="AI138" s="77"/>
      <c r="AJ138" s="77"/>
      <c r="AK138" s="77"/>
      <c r="AL138" s="77"/>
      <c r="AM138" s="77"/>
      <c r="AR138" s="28"/>
    </row>
    <row r="139" spans="3:44" s="2" customFormat="1" ht="15">
      <c r="C139" s="233"/>
      <c r="E139" s="26"/>
      <c r="F139" s="26"/>
      <c r="O139" s="27"/>
      <c r="AH139" s="77"/>
      <c r="AI139" s="77"/>
      <c r="AJ139" s="77"/>
      <c r="AK139" s="77"/>
      <c r="AL139" s="77"/>
      <c r="AM139" s="77"/>
      <c r="AR139" s="28"/>
    </row>
    <row r="140" spans="3:44" s="2" customFormat="1" ht="15">
      <c r="C140" s="233"/>
      <c r="E140" s="26"/>
      <c r="F140" s="26"/>
      <c r="O140" s="27"/>
      <c r="AH140" s="77"/>
      <c r="AI140" s="77"/>
      <c r="AJ140" s="77"/>
      <c r="AK140" s="77"/>
      <c r="AL140" s="77"/>
      <c r="AM140" s="77"/>
      <c r="AR140" s="28"/>
    </row>
    <row r="141" spans="3:44" s="2" customFormat="1" ht="15">
      <c r="C141" s="233"/>
      <c r="E141" s="26"/>
      <c r="F141" s="26"/>
      <c r="G141" s="29"/>
      <c r="H141" s="29"/>
      <c r="I141" s="29"/>
      <c r="J141" s="29"/>
      <c r="O141" s="27"/>
      <c r="AH141" s="77"/>
      <c r="AI141" s="77"/>
      <c r="AJ141" s="77"/>
      <c r="AK141" s="77"/>
      <c r="AL141" s="77"/>
      <c r="AM141" s="77"/>
      <c r="AR141" s="28"/>
    </row>
    <row r="142" spans="3:44" s="2" customFormat="1" ht="15">
      <c r="C142" s="233"/>
      <c r="D142" s="30" t="s">
        <v>53</v>
      </c>
      <c r="E142" s="31"/>
      <c r="F142" s="31"/>
      <c r="G142" s="32">
        <f>G103</f>
        <v>47</v>
      </c>
      <c r="H142" s="32">
        <f>SUM(K2:K34)</f>
        <v>33</v>
      </c>
      <c r="I142" s="32"/>
      <c r="J142" s="32">
        <f>SUM(J35:J48)</f>
        <v>14</v>
      </c>
      <c r="L142" s="2" t="s">
        <v>54</v>
      </c>
      <c r="O142" s="27">
        <f>G103+H103</f>
        <v>99</v>
      </c>
      <c r="AH142" s="77"/>
      <c r="AI142" s="77"/>
      <c r="AJ142" s="77"/>
      <c r="AK142" s="77"/>
      <c r="AL142" s="77"/>
      <c r="AM142" s="77"/>
      <c r="AR142" s="28"/>
    </row>
    <row r="143" spans="3:44" s="2" customFormat="1" ht="15">
      <c r="C143" s="233"/>
      <c r="D143" s="33" t="s">
        <v>55</v>
      </c>
      <c r="E143" s="34"/>
      <c r="F143" s="234"/>
      <c r="G143" s="35">
        <f>AVERAGE(O2:O34)</f>
        <v>673.69696969696975</v>
      </c>
      <c r="H143" s="36"/>
      <c r="I143" s="36"/>
      <c r="J143" s="36"/>
      <c r="O143" s="27"/>
      <c r="AH143" s="77"/>
      <c r="AI143" s="77"/>
      <c r="AJ143" s="77"/>
      <c r="AK143" s="77"/>
      <c r="AL143" s="77"/>
      <c r="AM143" s="77"/>
      <c r="AR143" s="28"/>
    </row>
    <row r="144" spans="3:44" s="2" customFormat="1" ht="15">
      <c r="C144" s="233"/>
      <c r="D144" s="30" t="s">
        <v>56</v>
      </c>
      <c r="E144" s="37"/>
      <c r="F144" s="37"/>
      <c r="G144" s="38">
        <f>AVERAGE(L2:L34)</f>
        <v>169.72727272727272</v>
      </c>
      <c r="H144" s="38"/>
      <c r="I144" s="38"/>
      <c r="J144" s="38"/>
      <c r="L144" s="2" t="s">
        <v>57</v>
      </c>
      <c r="O144" s="27"/>
      <c r="AH144" s="77"/>
      <c r="AI144" s="77"/>
      <c r="AJ144" s="77"/>
      <c r="AK144" s="77"/>
      <c r="AL144" s="77"/>
      <c r="AM144" s="77"/>
      <c r="AR144" s="28"/>
    </row>
    <row r="145" spans="3:44" s="2" customFormat="1" ht="15">
      <c r="C145" s="233"/>
      <c r="D145" s="33" t="s">
        <v>58</v>
      </c>
      <c r="E145" s="39"/>
      <c r="F145" s="76"/>
      <c r="G145" s="35">
        <f>AVERAGE(O35:O48)</f>
        <v>414.71428571428572</v>
      </c>
      <c r="H145" s="36"/>
      <c r="I145" s="36"/>
      <c r="J145" s="36"/>
      <c r="O145" s="27"/>
      <c r="AH145" s="77"/>
      <c r="AI145" s="77"/>
      <c r="AJ145" s="77"/>
      <c r="AK145" s="77"/>
      <c r="AL145" s="77"/>
      <c r="AM145" s="77"/>
      <c r="AR145" s="28"/>
    </row>
    <row r="146" spans="3:44" s="2" customFormat="1" ht="15">
      <c r="C146" s="233"/>
      <c r="D146" s="30" t="s">
        <v>59</v>
      </c>
      <c r="E146" s="37"/>
      <c r="F146" s="37"/>
      <c r="G146" s="38">
        <f>AVERAGE(L35:L48)</f>
        <v>155.14285714285714</v>
      </c>
      <c r="H146" s="38"/>
      <c r="I146" s="38"/>
      <c r="J146" s="38"/>
      <c r="O146" s="27"/>
      <c r="AH146" s="77"/>
      <c r="AI146" s="77"/>
      <c r="AJ146" s="77"/>
      <c r="AK146" s="77"/>
      <c r="AL146" s="77"/>
      <c r="AM146" s="77"/>
      <c r="AR146" s="28"/>
    </row>
    <row r="147" spans="3:44" s="2" customFormat="1" ht="15">
      <c r="C147" s="233"/>
      <c r="D147" s="40"/>
      <c r="E147" s="39"/>
      <c r="F147" s="39"/>
      <c r="G147" s="36"/>
      <c r="H147" s="36"/>
      <c r="I147" s="36"/>
      <c r="J147" s="36"/>
      <c r="O147" s="27"/>
      <c r="AH147" s="77"/>
      <c r="AI147" s="77"/>
      <c r="AJ147" s="77"/>
      <c r="AK147" s="77"/>
      <c r="AL147" s="77"/>
      <c r="AM147" s="77"/>
      <c r="AR147" s="28"/>
    </row>
    <row r="148" spans="3:44" s="2" customFormat="1" ht="15">
      <c r="C148" s="233"/>
      <c r="D148" s="40"/>
      <c r="E148" s="39"/>
      <c r="F148" s="39"/>
      <c r="G148" s="36"/>
      <c r="H148" s="36"/>
      <c r="I148" s="36"/>
      <c r="J148" s="36"/>
      <c r="O148" s="27"/>
      <c r="AH148" s="77"/>
      <c r="AI148" s="77"/>
      <c r="AJ148" s="77"/>
      <c r="AK148" s="77"/>
      <c r="AL148" s="77"/>
      <c r="AM148" s="77"/>
      <c r="AR148" s="28"/>
    </row>
    <row r="149" spans="3:44" s="2" customFormat="1" ht="15">
      <c r="C149" s="233"/>
      <c r="D149" s="30" t="s">
        <v>60</v>
      </c>
      <c r="E149" s="37"/>
      <c r="F149" s="37"/>
      <c r="G149" s="32">
        <f>H103</f>
        <v>52</v>
      </c>
      <c r="H149" s="32">
        <f>SUM(K49:K93)</f>
        <v>45</v>
      </c>
      <c r="I149" s="32"/>
      <c r="J149" s="32">
        <f>G149-H149</f>
        <v>7</v>
      </c>
      <c r="O149" s="27"/>
      <c r="AH149" s="77"/>
      <c r="AI149" s="77"/>
      <c r="AJ149" s="77"/>
      <c r="AK149" s="77"/>
      <c r="AL149" s="77"/>
      <c r="AM149" s="77"/>
      <c r="AR149" s="28"/>
    </row>
    <row r="150" spans="3:44" s="2" customFormat="1" ht="15">
      <c r="C150" s="233"/>
      <c r="D150" s="33" t="s">
        <v>61</v>
      </c>
      <c r="E150" s="39"/>
      <c r="F150" s="76"/>
      <c r="G150" s="35">
        <f>AVERAGE(O49:O93)</f>
        <v>590.62222222222226</v>
      </c>
      <c r="H150" s="36"/>
      <c r="I150" s="36"/>
      <c r="J150" s="36"/>
      <c r="O150" s="27"/>
      <c r="AH150" s="77"/>
      <c r="AI150" s="77"/>
      <c r="AJ150" s="77"/>
      <c r="AK150" s="77"/>
      <c r="AL150" s="77"/>
      <c r="AM150" s="77"/>
      <c r="AR150" s="28"/>
    </row>
    <row r="151" spans="3:44" s="2" customFormat="1" ht="15">
      <c r="C151" s="233"/>
      <c r="D151" s="30" t="s">
        <v>62</v>
      </c>
      <c r="E151" s="37"/>
      <c r="F151" s="37"/>
      <c r="G151" s="38">
        <f>AVERAGE(O94:O100)</f>
        <v>388.57142857142856</v>
      </c>
      <c r="H151" s="38"/>
      <c r="I151" s="38"/>
      <c r="J151" s="38"/>
      <c r="O151" s="27"/>
      <c r="AH151" s="77"/>
      <c r="AI151" s="77"/>
      <c r="AJ151" s="77"/>
      <c r="AK151" s="77"/>
      <c r="AL151" s="77"/>
      <c r="AM151" s="77"/>
      <c r="AR151" s="28"/>
    </row>
    <row r="152" spans="3:44" s="2" customFormat="1" ht="15">
      <c r="C152" s="233"/>
      <c r="D152" s="33" t="s">
        <v>63</v>
      </c>
      <c r="E152" s="39"/>
      <c r="F152" s="76"/>
      <c r="G152" s="35">
        <f>AVERAGE(L49:L93)</f>
        <v>166.6888888888889</v>
      </c>
      <c r="H152" s="36"/>
      <c r="I152" s="36"/>
      <c r="J152" s="36"/>
      <c r="O152" s="27"/>
      <c r="AH152" s="77"/>
      <c r="AI152" s="77"/>
      <c r="AJ152" s="77"/>
      <c r="AK152" s="77"/>
      <c r="AL152" s="77"/>
      <c r="AM152" s="77"/>
      <c r="AR152" s="28"/>
    </row>
    <row r="153" spans="3:44" s="2" customFormat="1" ht="15">
      <c r="C153" s="233"/>
      <c r="D153" s="30" t="s">
        <v>64</v>
      </c>
      <c r="E153" s="37"/>
      <c r="F153" s="37"/>
      <c r="G153" s="38">
        <f>AVERAGE(L94:L100)</f>
        <v>151.57142857142858</v>
      </c>
      <c r="H153" s="38"/>
      <c r="I153" s="38"/>
      <c r="J153" s="38"/>
      <c r="O153" s="27"/>
      <c r="AH153" s="77"/>
      <c r="AI153" s="77"/>
      <c r="AJ153" s="77"/>
      <c r="AK153" s="77"/>
      <c r="AL153" s="77"/>
      <c r="AM153" s="77"/>
      <c r="AR153" s="28"/>
    </row>
    <row r="154" spans="3:44" s="2" customFormat="1" ht="15">
      <c r="C154" s="233"/>
      <c r="E154" s="26"/>
      <c r="F154" s="26"/>
      <c r="O154" s="27"/>
      <c r="AH154" s="77"/>
      <c r="AI154" s="77"/>
      <c r="AJ154" s="77"/>
      <c r="AK154" s="77"/>
      <c r="AL154" s="77"/>
      <c r="AM154" s="77"/>
      <c r="AR154" s="28"/>
    </row>
    <row r="155" spans="3:44" s="2" customFormat="1" ht="15">
      <c r="C155" s="233"/>
      <c r="E155" s="26"/>
      <c r="F155" s="26"/>
      <c r="O155" s="27"/>
      <c r="AH155" s="77"/>
      <c r="AI155" s="77"/>
      <c r="AJ155" s="77"/>
      <c r="AK155" s="77"/>
      <c r="AL155" s="77"/>
      <c r="AM155" s="77"/>
      <c r="AR155" s="28"/>
    </row>
    <row r="156" spans="3:44" s="2" customFormat="1" ht="15">
      <c r="C156" s="233"/>
      <c r="E156" s="26"/>
      <c r="F156" s="26"/>
      <c r="O156" s="27"/>
      <c r="AH156" s="77"/>
      <c r="AI156" s="77"/>
      <c r="AJ156" s="77"/>
      <c r="AK156" s="77"/>
      <c r="AL156" s="77"/>
      <c r="AM156" s="77"/>
      <c r="AR156" s="28"/>
    </row>
    <row r="157" spans="3:44" s="2" customFormat="1" ht="15">
      <c r="C157" s="233"/>
      <c r="E157" s="26"/>
      <c r="F157" s="26"/>
      <c r="O157" s="27"/>
      <c r="AH157" s="77"/>
      <c r="AI157" s="77"/>
      <c r="AJ157" s="77"/>
      <c r="AK157" s="77"/>
      <c r="AL157" s="77"/>
      <c r="AM157" s="77"/>
      <c r="AR157" s="28"/>
    </row>
    <row r="158" spans="3:44" s="2" customFormat="1" ht="15">
      <c r="C158" s="233"/>
      <c r="E158" s="26"/>
      <c r="F158" s="26"/>
      <c r="O158" s="27"/>
      <c r="AH158" s="77"/>
      <c r="AI158" s="77"/>
      <c r="AJ158" s="77"/>
      <c r="AK158" s="77"/>
      <c r="AL158" s="77"/>
      <c r="AM158" s="77"/>
      <c r="AR158" s="28"/>
    </row>
    <row r="159" spans="3:44" s="2" customFormat="1" ht="15">
      <c r="C159" s="233"/>
      <c r="E159" s="26"/>
      <c r="F159" s="26"/>
      <c r="O159" s="27"/>
      <c r="AH159" s="77"/>
      <c r="AI159" s="77"/>
      <c r="AJ159" s="77"/>
      <c r="AK159" s="77"/>
      <c r="AL159" s="77"/>
      <c r="AM159" s="77"/>
      <c r="AR159" s="28"/>
    </row>
    <row r="160" spans="3:44" s="2" customFormat="1" ht="15">
      <c r="C160" s="233"/>
      <c r="E160" s="26"/>
      <c r="F160" s="26"/>
      <c r="O160" s="27"/>
      <c r="AH160" s="77"/>
      <c r="AI160" s="77"/>
      <c r="AJ160" s="77"/>
      <c r="AK160" s="77"/>
      <c r="AL160" s="77"/>
      <c r="AM160" s="77"/>
      <c r="AR160" s="28"/>
    </row>
    <row r="161" spans="3:44" s="2" customFormat="1" ht="15">
      <c r="C161" s="233"/>
      <c r="E161" s="26"/>
      <c r="F161" s="26"/>
      <c r="O161" s="27"/>
      <c r="AH161" s="77"/>
      <c r="AI161" s="77"/>
      <c r="AJ161" s="77"/>
      <c r="AK161" s="77"/>
      <c r="AL161" s="77"/>
      <c r="AM161" s="77"/>
      <c r="AR161" s="28"/>
    </row>
    <row r="162" spans="3:44" s="2" customFormat="1" ht="15">
      <c r="C162" s="233"/>
      <c r="E162" s="26"/>
      <c r="F162" s="26"/>
      <c r="O162" s="27"/>
      <c r="AH162" s="77"/>
      <c r="AI162" s="77"/>
      <c r="AJ162" s="77"/>
      <c r="AK162" s="77"/>
      <c r="AL162" s="77"/>
      <c r="AM162" s="77"/>
      <c r="AR162" s="28"/>
    </row>
    <row r="163" spans="3:44" s="2" customFormat="1" ht="15">
      <c r="C163" s="233"/>
      <c r="E163" s="26"/>
      <c r="F163" s="26"/>
      <c r="O163" s="27"/>
      <c r="AH163" s="77"/>
      <c r="AI163" s="77"/>
      <c r="AJ163" s="77"/>
      <c r="AK163" s="77"/>
      <c r="AL163" s="77"/>
      <c r="AM163" s="77"/>
      <c r="AR163" s="28"/>
    </row>
    <row r="164" spans="3:44" s="2" customFormat="1" ht="15">
      <c r="C164" s="233"/>
      <c r="E164" s="26"/>
      <c r="F164" s="26"/>
      <c r="O164" s="27"/>
      <c r="AH164" s="77"/>
      <c r="AI164" s="77"/>
      <c r="AJ164" s="77"/>
      <c r="AK164" s="77"/>
      <c r="AL164" s="77"/>
      <c r="AM164" s="77"/>
      <c r="AR164" s="28"/>
    </row>
    <row r="165" spans="3:44" s="2" customFormat="1" ht="15">
      <c r="C165" s="233"/>
      <c r="E165" s="26"/>
      <c r="F165" s="26"/>
      <c r="O165" s="27"/>
      <c r="AH165" s="77"/>
      <c r="AI165" s="77"/>
      <c r="AJ165" s="77"/>
      <c r="AK165" s="77"/>
      <c r="AL165" s="77"/>
      <c r="AM165" s="77"/>
      <c r="AR165" s="28"/>
    </row>
    <row r="166" spans="3:44" s="2" customFormat="1" ht="15">
      <c r="C166" s="233"/>
      <c r="E166" s="26"/>
      <c r="F166" s="26"/>
      <c r="O166" s="27"/>
      <c r="AH166" s="77"/>
      <c r="AI166" s="77"/>
      <c r="AJ166" s="77"/>
      <c r="AK166" s="77"/>
      <c r="AL166" s="77"/>
      <c r="AM166" s="77"/>
      <c r="AR166" s="28"/>
    </row>
    <row r="167" spans="3:44" s="2" customFormat="1" ht="15">
      <c r="C167" s="233"/>
      <c r="E167" s="26"/>
      <c r="F167" s="26"/>
      <c r="O167" s="27"/>
      <c r="AH167" s="77"/>
      <c r="AI167" s="77"/>
      <c r="AJ167" s="77"/>
      <c r="AK167" s="77"/>
      <c r="AL167" s="77"/>
      <c r="AM167" s="77"/>
      <c r="AR167" s="28"/>
    </row>
    <row r="168" spans="3:44" s="2" customFormat="1" ht="15">
      <c r="C168" s="233"/>
      <c r="E168" s="26"/>
      <c r="F168" s="26"/>
      <c r="O168" s="27"/>
      <c r="AH168" s="77"/>
      <c r="AI168" s="77"/>
      <c r="AJ168" s="77"/>
      <c r="AK168" s="77"/>
      <c r="AL168" s="77"/>
      <c r="AM168" s="77"/>
      <c r="AR168" s="28"/>
    </row>
    <row r="169" spans="3:44" s="2" customFormat="1" ht="15">
      <c r="C169" s="233"/>
      <c r="E169" s="26"/>
      <c r="F169" s="26"/>
      <c r="O169" s="27"/>
      <c r="AH169" s="77"/>
      <c r="AI169" s="77"/>
      <c r="AJ169" s="77"/>
      <c r="AK169" s="77"/>
      <c r="AL169" s="77"/>
      <c r="AM169" s="77"/>
      <c r="AR169" s="28"/>
    </row>
    <row r="170" spans="3:44" s="2" customFormat="1" ht="15">
      <c r="C170" s="233"/>
      <c r="E170" s="26"/>
      <c r="F170" s="26"/>
      <c r="O170" s="27"/>
      <c r="AH170" s="77"/>
      <c r="AI170" s="77"/>
      <c r="AJ170" s="77"/>
      <c r="AK170" s="77"/>
      <c r="AL170" s="77"/>
      <c r="AM170" s="77"/>
      <c r="AR170" s="28"/>
    </row>
    <row r="171" spans="3:44" s="2" customFormat="1" ht="15">
      <c r="C171" s="233"/>
      <c r="E171" s="26"/>
      <c r="F171" s="26"/>
      <c r="O171" s="27"/>
      <c r="AH171" s="77"/>
      <c r="AI171" s="77"/>
      <c r="AJ171" s="77"/>
      <c r="AK171" s="77"/>
      <c r="AL171" s="77"/>
      <c r="AM171" s="77"/>
      <c r="AR171" s="28"/>
    </row>
    <row r="172" spans="3:44" s="42" customFormat="1" thickBot="1">
      <c r="C172" s="213"/>
      <c r="E172" s="41"/>
      <c r="F172" s="41"/>
      <c r="O172" s="43"/>
      <c r="AC172" s="2"/>
      <c r="AD172" s="2"/>
      <c r="AE172" s="2"/>
      <c r="AF172" s="2"/>
      <c r="AG172" s="2"/>
      <c r="AH172" s="44"/>
      <c r="AI172" s="44"/>
      <c r="AJ172" s="44"/>
      <c r="AK172" s="44"/>
      <c r="AL172" s="44"/>
      <c r="AM172" s="77"/>
      <c r="AR172" s="45"/>
    </row>
    <row r="173" spans="3:44" thickBot="1">
      <c r="AH173" s="211"/>
      <c r="AI173" s="211"/>
      <c r="AJ173" s="211"/>
      <c r="AK173" s="211"/>
      <c r="AL173" s="211"/>
      <c r="AM173" s="77"/>
    </row>
    <row r="174" spans="3:44" thickBot="1">
      <c r="AH174" s="211"/>
      <c r="AI174" s="211"/>
      <c r="AJ174" s="211"/>
      <c r="AK174" s="211"/>
      <c r="AL174" s="211"/>
      <c r="AM174" s="77"/>
    </row>
    <row r="175" spans="3:44" thickBot="1">
      <c r="AH175" s="211"/>
      <c r="AI175" s="211"/>
      <c r="AJ175" s="211"/>
      <c r="AK175" s="211"/>
      <c r="AL175" s="211"/>
      <c r="AM175" s="77"/>
    </row>
    <row r="176" spans="3:44" thickBot="1">
      <c r="AH176" s="211"/>
      <c r="AI176" s="211"/>
      <c r="AJ176" s="211"/>
      <c r="AK176" s="211"/>
      <c r="AL176" s="211"/>
      <c r="AM176" s="77"/>
    </row>
    <row r="177" spans="34:39" thickBot="1">
      <c r="AH177" s="211"/>
      <c r="AI177" s="211"/>
      <c r="AJ177" s="211"/>
      <c r="AK177" s="211"/>
      <c r="AL177" s="211"/>
      <c r="AM177" s="77"/>
    </row>
    <row r="178" spans="34:39" thickBot="1">
      <c r="AH178" s="211"/>
      <c r="AI178" s="211"/>
      <c r="AJ178" s="211"/>
      <c r="AK178" s="211"/>
      <c r="AL178" s="211"/>
      <c r="AM178" s="77"/>
    </row>
    <row r="179" spans="34:39" thickBot="1">
      <c r="AH179" s="211"/>
      <c r="AI179" s="211"/>
      <c r="AJ179" s="211"/>
      <c r="AK179" s="211"/>
      <c r="AL179" s="211"/>
      <c r="AM179" s="77"/>
    </row>
    <row r="180" spans="34:39" thickBot="1">
      <c r="AH180" s="211"/>
      <c r="AI180" s="211"/>
      <c r="AJ180" s="211"/>
      <c r="AK180" s="211"/>
      <c r="AL180" s="211"/>
      <c r="AM180" s="77"/>
    </row>
    <row r="181" spans="34:39" thickBot="1">
      <c r="AH181" s="211"/>
      <c r="AI181" s="211"/>
      <c r="AJ181" s="211"/>
      <c r="AK181" s="211"/>
      <c r="AL181" s="211"/>
      <c r="AM181" s="77"/>
    </row>
    <row r="182" spans="34:39" thickBot="1">
      <c r="AH182" s="211"/>
      <c r="AI182" s="211"/>
      <c r="AJ182" s="211"/>
      <c r="AK182" s="211"/>
      <c r="AL182" s="211"/>
      <c r="AM182" s="77"/>
    </row>
    <row r="183" spans="34:39" thickBot="1">
      <c r="AH183" s="211"/>
      <c r="AI183" s="211"/>
      <c r="AJ183" s="211"/>
      <c r="AK183" s="211"/>
      <c r="AL183" s="211"/>
      <c r="AM183" s="77"/>
    </row>
    <row r="184" spans="34:39" thickBot="1">
      <c r="AH184" s="211"/>
      <c r="AI184" s="211"/>
      <c r="AJ184" s="211"/>
      <c r="AK184" s="211"/>
      <c r="AL184" s="211"/>
      <c r="AM184" s="77"/>
    </row>
    <row r="185" spans="34:39" thickBot="1">
      <c r="AH185" s="211"/>
      <c r="AI185" s="211"/>
      <c r="AJ185" s="211"/>
      <c r="AK185" s="211"/>
      <c r="AL185" s="211"/>
      <c r="AM185" s="77"/>
    </row>
    <row r="186" spans="34:39" thickBot="1">
      <c r="AH186" s="211"/>
      <c r="AI186" s="211"/>
      <c r="AJ186" s="211"/>
      <c r="AK186" s="211"/>
      <c r="AL186" s="211"/>
      <c r="AM186" s="77"/>
    </row>
    <row r="187" spans="34:39" thickBot="1">
      <c r="AH187" s="211"/>
      <c r="AI187" s="211"/>
      <c r="AJ187" s="211"/>
      <c r="AK187" s="211"/>
      <c r="AL187" s="211"/>
      <c r="AM187" s="77"/>
    </row>
    <row r="188" spans="34:39" thickBot="1">
      <c r="AH188" s="211"/>
      <c r="AI188" s="211"/>
      <c r="AJ188" s="211"/>
      <c r="AK188" s="211"/>
      <c r="AL188" s="211"/>
      <c r="AM188" s="77"/>
    </row>
    <row r="189" spans="34:39" thickBot="1">
      <c r="AH189" s="211"/>
      <c r="AI189" s="211"/>
      <c r="AJ189" s="211"/>
      <c r="AK189" s="211"/>
      <c r="AL189" s="211"/>
      <c r="AM189" s="77"/>
    </row>
    <row r="190" spans="34:39" thickBot="1">
      <c r="AH190" s="211"/>
      <c r="AI190" s="211"/>
      <c r="AJ190" s="211"/>
      <c r="AK190" s="211"/>
      <c r="AL190" s="211"/>
      <c r="AM190" s="77"/>
    </row>
    <row r="191" spans="34:39" thickBot="1">
      <c r="AH191" s="211"/>
      <c r="AI191" s="211"/>
      <c r="AJ191" s="211"/>
      <c r="AK191" s="211"/>
      <c r="AL191" s="211"/>
      <c r="AM191" s="77"/>
    </row>
    <row r="192" spans="34:39" thickBot="1">
      <c r="AH192" s="211"/>
      <c r="AI192" s="211"/>
      <c r="AJ192" s="211"/>
      <c r="AK192" s="211"/>
      <c r="AL192" s="211"/>
      <c r="AM192" s="77"/>
    </row>
    <row r="193" spans="34:39" thickBot="1">
      <c r="AH193" s="211"/>
      <c r="AI193" s="211"/>
      <c r="AJ193" s="211"/>
      <c r="AK193" s="211"/>
      <c r="AL193" s="211"/>
      <c r="AM193" s="77"/>
    </row>
    <row r="194" spans="34:39" thickBot="1">
      <c r="AH194" s="211"/>
      <c r="AI194" s="211"/>
      <c r="AJ194" s="211"/>
      <c r="AK194" s="211"/>
      <c r="AL194" s="211"/>
      <c r="AM194" s="77"/>
    </row>
    <row r="195" spans="34:39" thickBot="1">
      <c r="AH195" s="211"/>
      <c r="AI195" s="211"/>
      <c r="AJ195" s="211"/>
      <c r="AK195" s="211"/>
      <c r="AL195" s="211"/>
      <c r="AM195" s="77"/>
    </row>
    <row r="196" spans="34:39" thickBot="1">
      <c r="AH196" s="211"/>
      <c r="AI196" s="211"/>
      <c r="AJ196" s="211"/>
      <c r="AK196" s="211"/>
      <c r="AL196" s="211"/>
      <c r="AM196" s="77"/>
    </row>
    <row r="197" spans="34:39" thickBot="1">
      <c r="AH197" s="211"/>
      <c r="AI197" s="211"/>
      <c r="AJ197" s="211"/>
      <c r="AK197" s="211"/>
      <c r="AL197" s="211"/>
      <c r="AM197" s="77"/>
    </row>
    <row r="198" spans="34:39" thickBot="1">
      <c r="AH198" s="211"/>
      <c r="AI198" s="211"/>
      <c r="AJ198" s="211"/>
      <c r="AK198" s="211"/>
      <c r="AL198" s="211"/>
      <c r="AM198" s="77"/>
    </row>
    <row r="199" spans="34:39" thickBot="1">
      <c r="AH199" s="211"/>
      <c r="AI199" s="211"/>
      <c r="AJ199" s="211"/>
      <c r="AK199" s="211"/>
      <c r="AL199" s="211"/>
      <c r="AM199" s="77"/>
    </row>
    <row r="200" spans="34:39" thickBot="1">
      <c r="AH200" s="211"/>
      <c r="AI200" s="211"/>
      <c r="AJ200" s="211"/>
      <c r="AK200" s="211"/>
      <c r="AL200" s="211"/>
      <c r="AM200" s="77"/>
    </row>
    <row r="201" spans="34:39" thickBot="1">
      <c r="AH201" s="211"/>
      <c r="AI201" s="211"/>
      <c r="AJ201" s="211"/>
      <c r="AK201" s="211"/>
      <c r="AL201" s="211"/>
      <c r="AM201" s="77"/>
    </row>
    <row r="202" spans="34:39" thickBot="1">
      <c r="AH202" s="211"/>
      <c r="AI202" s="211"/>
      <c r="AJ202" s="211"/>
      <c r="AK202" s="211"/>
      <c r="AL202" s="211"/>
      <c r="AM202" s="77"/>
    </row>
    <row r="203" spans="34:39" thickBot="1">
      <c r="AH203" s="211"/>
      <c r="AI203" s="211"/>
      <c r="AJ203" s="211"/>
      <c r="AK203" s="211"/>
      <c r="AL203" s="211"/>
      <c r="AM203" s="77"/>
    </row>
    <row r="204" spans="34:39" thickBot="1">
      <c r="AH204" s="211"/>
      <c r="AI204" s="211"/>
      <c r="AJ204" s="211"/>
      <c r="AK204" s="211"/>
      <c r="AL204" s="211"/>
      <c r="AM204" s="77"/>
    </row>
    <row r="205" spans="34:39" thickBot="1">
      <c r="AH205" s="211"/>
      <c r="AI205" s="211"/>
      <c r="AJ205" s="211"/>
      <c r="AK205" s="211"/>
      <c r="AL205" s="211"/>
      <c r="AM205" s="77"/>
    </row>
    <row r="206" spans="34:39" thickBot="1">
      <c r="AH206" s="211"/>
      <c r="AI206" s="211"/>
      <c r="AJ206" s="211"/>
      <c r="AK206" s="211"/>
      <c r="AL206" s="211"/>
      <c r="AM206" s="77"/>
    </row>
    <row r="207" spans="34:39" thickBot="1">
      <c r="AH207" s="211"/>
      <c r="AI207" s="211"/>
      <c r="AJ207" s="211"/>
      <c r="AK207" s="211"/>
      <c r="AL207" s="211"/>
      <c r="AM207" s="77"/>
    </row>
    <row r="208" spans="34:39" thickBot="1">
      <c r="AH208" s="211"/>
      <c r="AI208" s="211"/>
      <c r="AJ208" s="211"/>
      <c r="AK208" s="211"/>
      <c r="AL208" s="211"/>
      <c r="AM208" s="77"/>
    </row>
    <row r="209" spans="34:39" thickBot="1">
      <c r="AH209" s="211"/>
      <c r="AI209" s="211"/>
      <c r="AJ209" s="211"/>
      <c r="AK209" s="211"/>
      <c r="AL209" s="211"/>
      <c r="AM209" s="77"/>
    </row>
    <row r="210" spans="34:39" thickBot="1">
      <c r="AH210" s="211"/>
      <c r="AI210" s="211"/>
      <c r="AJ210" s="211"/>
      <c r="AK210" s="211"/>
      <c r="AL210" s="211"/>
      <c r="AM210" s="77"/>
    </row>
    <row r="211" spans="34:39" thickBot="1">
      <c r="AH211" s="211"/>
      <c r="AI211" s="211"/>
      <c r="AJ211" s="211"/>
      <c r="AK211" s="211"/>
      <c r="AL211" s="211"/>
      <c r="AM211" s="77"/>
    </row>
    <row r="212" spans="34:39" thickBot="1">
      <c r="AH212" s="211"/>
      <c r="AI212" s="211"/>
      <c r="AJ212" s="211"/>
      <c r="AK212" s="211"/>
      <c r="AL212" s="211"/>
      <c r="AM212" s="77"/>
    </row>
    <row r="213" spans="34:39" thickBot="1">
      <c r="AH213" s="211"/>
      <c r="AI213" s="211"/>
      <c r="AJ213" s="211"/>
      <c r="AK213" s="211"/>
      <c r="AL213" s="211"/>
      <c r="AM213" s="77"/>
    </row>
    <row r="214" spans="34:39" thickBot="1">
      <c r="AH214" s="211"/>
      <c r="AI214" s="211"/>
      <c r="AJ214" s="211"/>
      <c r="AK214" s="211"/>
      <c r="AL214" s="211"/>
      <c r="AM214" s="77"/>
    </row>
    <row r="215" spans="34:39" thickBot="1">
      <c r="AH215" s="211"/>
      <c r="AI215" s="211"/>
      <c r="AJ215" s="211"/>
      <c r="AK215" s="211"/>
      <c r="AL215" s="211"/>
      <c r="AM215" s="77"/>
    </row>
    <row r="216" spans="34:39" thickBot="1">
      <c r="AH216" s="211"/>
      <c r="AI216" s="211"/>
      <c r="AJ216" s="211"/>
      <c r="AK216" s="211"/>
      <c r="AL216" s="211"/>
      <c r="AM216" s="77"/>
    </row>
    <row r="217" spans="34:39" thickBot="1">
      <c r="AH217" s="211"/>
      <c r="AI217" s="211"/>
      <c r="AJ217" s="211"/>
      <c r="AK217" s="211"/>
      <c r="AL217" s="211"/>
      <c r="AM217" s="77"/>
    </row>
    <row r="218" spans="34:39" thickBot="1">
      <c r="AH218" s="211"/>
      <c r="AI218" s="211"/>
      <c r="AJ218" s="211"/>
      <c r="AK218" s="211"/>
      <c r="AL218" s="211"/>
      <c r="AM218" s="77"/>
    </row>
    <row r="219" spans="34:39" thickBot="1">
      <c r="AH219" s="211"/>
      <c r="AI219" s="211"/>
      <c r="AJ219" s="211"/>
      <c r="AK219" s="211"/>
      <c r="AL219" s="211"/>
      <c r="AM219" s="77"/>
    </row>
    <row r="220" spans="34:39" thickBot="1">
      <c r="AH220" s="211"/>
      <c r="AI220" s="211"/>
      <c r="AJ220" s="211"/>
      <c r="AK220" s="211"/>
      <c r="AL220" s="211"/>
      <c r="AM220" s="77"/>
    </row>
    <row r="221" spans="34:39" thickBot="1">
      <c r="AH221" s="211"/>
      <c r="AI221" s="211"/>
      <c r="AJ221" s="211"/>
      <c r="AK221" s="211"/>
      <c r="AL221" s="211"/>
      <c r="AM221" s="77"/>
    </row>
    <row r="222" spans="34:39" thickBot="1">
      <c r="AH222" s="211"/>
      <c r="AI222" s="211"/>
      <c r="AJ222" s="211"/>
      <c r="AK222" s="211"/>
      <c r="AL222" s="211"/>
      <c r="AM222" s="77"/>
    </row>
    <row r="223" spans="34:39" thickBot="1">
      <c r="AH223" s="211"/>
      <c r="AI223" s="211"/>
      <c r="AJ223" s="211"/>
      <c r="AK223" s="211"/>
      <c r="AL223" s="211"/>
      <c r="AM223" s="77"/>
    </row>
    <row r="224" spans="34:39" thickBot="1">
      <c r="AH224" s="211"/>
      <c r="AI224" s="211"/>
      <c r="AJ224" s="211"/>
      <c r="AK224" s="211"/>
      <c r="AL224" s="211"/>
      <c r="AM224" s="77"/>
    </row>
    <row r="225" spans="34:39" thickBot="1">
      <c r="AH225" s="211"/>
      <c r="AI225" s="211"/>
      <c r="AJ225" s="211"/>
      <c r="AK225" s="211"/>
      <c r="AL225" s="211"/>
      <c r="AM225" s="77"/>
    </row>
    <row r="226" spans="34:39" thickBot="1">
      <c r="AH226" s="211"/>
      <c r="AI226" s="211"/>
      <c r="AJ226" s="211"/>
      <c r="AK226" s="211"/>
      <c r="AL226" s="211"/>
      <c r="AM226" s="77"/>
    </row>
    <row r="227" spans="34:39" thickBot="1">
      <c r="AH227" s="211"/>
      <c r="AI227" s="211"/>
      <c r="AJ227" s="211"/>
      <c r="AK227" s="211"/>
      <c r="AL227" s="211"/>
      <c r="AM227" s="77"/>
    </row>
    <row r="228" spans="34:39" thickBot="1">
      <c r="AH228" s="211"/>
      <c r="AI228" s="211"/>
      <c r="AJ228" s="211"/>
      <c r="AK228" s="211"/>
      <c r="AL228" s="211"/>
      <c r="AM228" s="77"/>
    </row>
    <row r="229" spans="34:39" thickBot="1">
      <c r="AH229" s="211"/>
      <c r="AI229" s="211"/>
      <c r="AJ229" s="211"/>
      <c r="AK229" s="211"/>
      <c r="AL229" s="211"/>
      <c r="AM229" s="77"/>
    </row>
    <row r="230" spans="34:39" thickBot="1">
      <c r="AH230" s="211"/>
      <c r="AI230" s="211"/>
      <c r="AJ230" s="211"/>
      <c r="AK230" s="211"/>
      <c r="AL230" s="211"/>
      <c r="AM230" s="77"/>
    </row>
    <row r="231" spans="34:39" thickBot="1">
      <c r="AH231" s="211"/>
      <c r="AI231" s="211"/>
      <c r="AJ231" s="211"/>
      <c r="AK231" s="211"/>
      <c r="AL231" s="211"/>
      <c r="AM231" s="77"/>
    </row>
    <row r="232" spans="34:39" thickBot="1">
      <c r="AH232" s="211"/>
      <c r="AI232" s="211"/>
      <c r="AJ232" s="211"/>
      <c r="AK232" s="211"/>
      <c r="AL232" s="211"/>
      <c r="AM232" s="77"/>
    </row>
    <row r="233" spans="34:39" thickBot="1">
      <c r="AH233" s="211"/>
      <c r="AI233" s="211"/>
      <c r="AJ233" s="211"/>
      <c r="AK233" s="211"/>
      <c r="AL233" s="211"/>
      <c r="AM233" s="77"/>
    </row>
    <row r="234" spans="34:39" thickBot="1">
      <c r="AH234" s="211"/>
      <c r="AI234" s="211"/>
      <c r="AJ234" s="211"/>
      <c r="AK234" s="211"/>
      <c r="AL234" s="211"/>
      <c r="AM234" s="77"/>
    </row>
    <row r="235" spans="34:39" thickBot="1">
      <c r="AH235" s="211"/>
      <c r="AI235" s="211"/>
      <c r="AJ235" s="211"/>
      <c r="AK235" s="211"/>
      <c r="AL235" s="211"/>
      <c r="AM235" s="77"/>
    </row>
    <row r="236" spans="34:39" thickBot="1">
      <c r="AH236" s="211"/>
      <c r="AI236" s="211"/>
      <c r="AJ236" s="211"/>
      <c r="AK236" s="211"/>
      <c r="AL236" s="211"/>
      <c r="AM236" s="77"/>
    </row>
    <row r="237" spans="34:39" thickBot="1">
      <c r="AH237" s="211"/>
      <c r="AI237" s="211"/>
      <c r="AJ237" s="211"/>
      <c r="AK237" s="211"/>
      <c r="AL237" s="211"/>
      <c r="AM237" s="77"/>
    </row>
    <row r="238" spans="34:39" thickBot="1">
      <c r="AH238" s="211"/>
      <c r="AI238" s="211"/>
      <c r="AJ238" s="211"/>
      <c r="AK238" s="211"/>
      <c r="AL238" s="211"/>
      <c r="AM238" s="77"/>
    </row>
    <row r="239" spans="34:39" thickBot="1">
      <c r="AH239" s="211"/>
      <c r="AI239" s="211"/>
      <c r="AJ239" s="211"/>
      <c r="AK239" s="211"/>
      <c r="AL239" s="211"/>
      <c r="AM239" s="77"/>
    </row>
    <row r="240" spans="34:39" thickBot="1">
      <c r="AH240" s="211"/>
      <c r="AI240" s="211"/>
      <c r="AJ240" s="211"/>
      <c r="AK240" s="211"/>
      <c r="AL240" s="211"/>
      <c r="AM240" s="77"/>
    </row>
    <row r="241" spans="34:39" thickBot="1">
      <c r="AH241" s="211"/>
      <c r="AI241" s="211"/>
      <c r="AJ241" s="211"/>
      <c r="AK241" s="211"/>
      <c r="AL241" s="211"/>
      <c r="AM241" s="77"/>
    </row>
    <row r="242" spans="34:39" thickBot="1">
      <c r="AH242" s="211"/>
      <c r="AI242" s="211"/>
      <c r="AJ242" s="211"/>
      <c r="AK242" s="211"/>
      <c r="AL242" s="211"/>
      <c r="AM242" s="77"/>
    </row>
    <row r="243" spans="34:39" thickBot="1">
      <c r="AH243" s="211"/>
      <c r="AI243" s="211"/>
      <c r="AJ243" s="211"/>
      <c r="AK243" s="211"/>
      <c r="AL243" s="211"/>
      <c r="AM243" s="77"/>
    </row>
    <row r="244" spans="34:39" thickBot="1">
      <c r="AH244" s="211"/>
      <c r="AI244" s="211"/>
      <c r="AJ244" s="211"/>
      <c r="AK244" s="211"/>
      <c r="AL244" s="211"/>
      <c r="AM244" s="77"/>
    </row>
    <row r="245" spans="34:39" thickBot="1">
      <c r="AH245" s="211"/>
      <c r="AI245" s="211"/>
      <c r="AJ245" s="211"/>
      <c r="AK245" s="211"/>
      <c r="AL245" s="211"/>
      <c r="AM245" s="77"/>
    </row>
    <row r="246" spans="34:39" thickBot="1">
      <c r="AH246" s="211"/>
      <c r="AI246" s="211"/>
      <c r="AJ246" s="211"/>
      <c r="AK246" s="211"/>
      <c r="AL246" s="211"/>
      <c r="AM246" s="77"/>
    </row>
    <row r="247" spans="34:39" thickBot="1">
      <c r="AH247" s="211"/>
      <c r="AI247" s="211"/>
      <c r="AJ247" s="211"/>
      <c r="AK247" s="211"/>
      <c r="AL247" s="211"/>
      <c r="AM247" s="77"/>
    </row>
    <row r="248" spans="34:39" thickBot="1">
      <c r="AH248" s="211"/>
      <c r="AI248" s="211"/>
      <c r="AJ248" s="211"/>
      <c r="AK248" s="211"/>
      <c r="AL248" s="211"/>
      <c r="AM248" s="77"/>
    </row>
    <row r="249" spans="34:39" thickBot="1">
      <c r="AH249" s="211"/>
      <c r="AI249" s="211"/>
      <c r="AJ249" s="211"/>
      <c r="AK249" s="211"/>
      <c r="AL249" s="211"/>
      <c r="AM249" s="77"/>
    </row>
    <row r="250" spans="34:39" thickBot="1">
      <c r="AH250" s="211"/>
      <c r="AI250" s="211"/>
      <c r="AJ250" s="211"/>
      <c r="AK250" s="211"/>
      <c r="AL250" s="211"/>
      <c r="AM250" s="77"/>
    </row>
    <row r="251" spans="34:39" thickBot="1">
      <c r="AH251" s="211"/>
      <c r="AI251" s="211"/>
      <c r="AJ251" s="211"/>
      <c r="AK251" s="211"/>
      <c r="AL251" s="211"/>
      <c r="AM251" s="77"/>
    </row>
    <row r="252" spans="34:39" thickBot="1">
      <c r="AH252" s="211"/>
      <c r="AI252" s="211"/>
      <c r="AJ252" s="211"/>
      <c r="AK252" s="211"/>
      <c r="AL252" s="211"/>
      <c r="AM252" s="77"/>
    </row>
    <row r="253" spans="34:39" thickBot="1">
      <c r="AH253" s="211"/>
      <c r="AI253" s="211"/>
      <c r="AJ253" s="211"/>
      <c r="AK253" s="211"/>
      <c r="AL253" s="211"/>
      <c r="AM253" s="77"/>
    </row>
    <row r="254" spans="34:39" thickBot="1">
      <c r="AH254" s="211"/>
      <c r="AI254" s="211"/>
      <c r="AJ254" s="211"/>
      <c r="AK254" s="211"/>
      <c r="AL254" s="211"/>
      <c r="AM254" s="77"/>
    </row>
    <row r="255" spans="34:39" thickBot="1">
      <c r="AH255" s="211"/>
      <c r="AI255" s="211"/>
      <c r="AJ255" s="211"/>
      <c r="AK255" s="211"/>
      <c r="AL255" s="211"/>
      <c r="AM255" s="77"/>
    </row>
    <row r="256" spans="34:39" thickBot="1">
      <c r="AH256" s="211"/>
      <c r="AI256" s="211"/>
      <c r="AJ256" s="211"/>
      <c r="AK256" s="211"/>
      <c r="AL256" s="211"/>
      <c r="AM256" s="77"/>
    </row>
    <row r="257" spans="34:39" thickBot="1">
      <c r="AH257" s="211"/>
      <c r="AI257" s="211"/>
      <c r="AJ257" s="211"/>
      <c r="AK257" s="211"/>
      <c r="AL257" s="211"/>
      <c r="AM257" s="77"/>
    </row>
    <row r="258" spans="34:39" thickBot="1">
      <c r="AH258" s="211"/>
      <c r="AI258" s="211"/>
      <c r="AJ258" s="211"/>
      <c r="AK258" s="211"/>
      <c r="AL258" s="211"/>
      <c r="AM258" s="77"/>
    </row>
    <row r="259" spans="34:39" thickBot="1">
      <c r="AH259" s="211"/>
      <c r="AI259" s="211"/>
      <c r="AJ259" s="211"/>
      <c r="AK259" s="211"/>
      <c r="AL259" s="211"/>
      <c r="AM259" s="77"/>
    </row>
    <row r="260" spans="34:39" thickBot="1">
      <c r="AH260" s="211"/>
      <c r="AI260" s="211"/>
      <c r="AJ260" s="211"/>
      <c r="AK260" s="211"/>
      <c r="AL260" s="211"/>
      <c r="AM260" s="77"/>
    </row>
    <row r="261" spans="34:39" thickBot="1">
      <c r="AH261" s="211"/>
      <c r="AI261" s="211"/>
      <c r="AJ261" s="211"/>
      <c r="AK261" s="211"/>
      <c r="AL261" s="211"/>
      <c r="AM261" s="77"/>
    </row>
    <row r="262" spans="34:39" thickBot="1">
      <c r="AH262" s="211"/>
      <c r="AI262" s="211"/>
      <c r="AJ262" s="211"/>
      <c r="AK262" s="211"/>
      <c r="AL262" s="211"/>
      <c r="AM262" s="77"/>
    </row>
    <row r="263" spans="34:39" thickBot="1">
      <c r="AH263" s="211"/>
      <c r="AI263" s="211"/>
      <c r="AJ263" s="211"/>
      <c r="AK263" s="211"/>
      <c r="AL263" s="211"/>
      <c r="AM263" s="77"/>
    </row>
    <row r="264" spans="34:39" thickBot="1">
      <c r="AH264" s="211"/>
      <c r="AI264" s="211"/>
      <c r="AJ264" s="211"/>
      <c r="AK264" s="211"/>
      <c r="AL264" s="211"/>
      <c r="AM264" s="77"/>
    </row>
    <row r="265" spans="34:39" thickBot="1">
      <c r="AH265" s="211"/>
      <c r="AI265" s="211"/>
      <c r="AJ265" s="211"/>
      <c r="AK265" s="211"/>
      <c r="AL265" s="211"/>
      <c r="AM265" s="77"/>
    </row>
    <row r="266" spans="34:39" thickBot="1">
      <c r="AH266" s="211"/>
      <c r="AI266" s="211"/>
      <c r="AJ266" s="211"/>
      <c r="AK266" s="211"/>
      <c r="AL266" s="211"/>
      <c r="AM266" s="77"/>
    </row>
    <row r="267" spans="34:39" thickBot="1">
      <c r="AH267" s="211"/>
      <c r="AI267" s="211"/>
      <c r="AJ267" s="211"/>
      <c r="AK267" s="211"/>
      <c r="AL267" s="211"/>
      <c r="AM267" s="77"/>
    </row>
    <row r="268" spans="34:39" thickBot="1">
      <c r="AH268" s="211"/>
      <c r="AI268" s="211"/>
      <c r="AJ268" s="211"/>
      <c r="AK268" s="211"/>
      <c r="AL268" s="211"/>
      <c r="AM268" s="77"/>
    </row>
    <row r="269" spans="34:39" thickBot="1">
      <c r="AH269" s="211"/>
      <c r="AI269" s="211"/>
      <c r="AJ269" s="211"/>
      <c r="AK269" s="211"/>
      <c r="AL269" s="211"/>
      <c r="AM269" s="77"/>
    </row>
    <row r="270" spans="34:39" thickBot="1">
      <c r="AH270" s="211"/>
      <c r="AI270" s="211"/>
      <c r="AJ270" s="211"/>
      <c r="AK270" s="211"/>
      <c r="AL270" s="211"/>
      <c r="AM270" s="77"/>
    </row>
    <row r="271" spans="34:39" thickBot="1">
      <c r="AH271" s="211"/>
      <c r="AI271" s="211"/>
      <c r="AJ271" s="211"/>
      <c r="AK271" s="211"/>
      <c r="AL271" s="211"/>
      <c r="AM271" s="77"/>
    </row>
    <row r="272" spans="34:39" thickBot="1">
      <c r="AH272" s="211"/>
      <c r="AI272" s="211"/>
      <c r="AJ272" s="211"/>
      <c r="AK272" s="211"/>
      <c r="AL272" s="211"/>
      <c r="AM272" s="77"/>
    </row>
    <row r="273" spans="34:39" thickBot="1">
      <c r="AH273" s="211"/>
      <c r="AI273" s="211"/>
      <c r="AJ273" s="211"/>
      <c r="AK273" s="211"/>
      <c r="AL273" s="211"/>
      <c r="AM273" s="77"/>
    </row>
    <row r="274" spans="34:39" thickBot="1">
      <c r="AH274" s="211"/>
      <c r="AI274" s="211"/>
      <c r="AJ274" s="211"/>
      <c r="AK274" s="211"/>
      <c r="AL274" s="211"/>
      <c r="AM274" s="77"/>
    </row>
    <row r="275" spans="34:39" thickBot="1">
      <c r="AH275" s="211"/>
      <c r="AI275" s="211"/>
      <c r="AJ275" s="211"/>
      <c r="AK275" s="211"/>
      <c r="AL275" s="211"/>
      <c r="AM275" s="77"/>
    </row>
    <row r="276" spans="34:39" thickBot="1">
      <c r="AH276" s="211"/>
      <c r="AI276" s="211"/>
      <c r="AJ276" s="211"/>
      <c r="AK276" s="211"/>
      <c r="AL276" s="211"/>
      <c r="AM276" s="77"/>
    </row>
    <row r="277" spans="34:39" thickBot="1">
      <c r="AH277" s="211"/>
      <c r="AI277" s="211"/>
      <c r="AJ277" s="211"/>
      <c r="AK277" s="211"/>
      <c r="AL277" s="211"/>
      <c r="AM277" s="77"/>
    </row>
    <row r="278" spans="34:39" thickBot="1">
      <c r="AH278" s="211"/>
      <c r="AI278" s="211"/>
      <c r="AJ278" s="211"/>
      <c r="AK278" s="211"/>
      <c r="AL278" s="211"/>
      <c r="AM278" s="77"/>
    </row>
    <row r="279" spans="34:39" thickBot="1">
      <c r="AH279" s="211"/>
      <c r="AI279" s="211"/>
      <c r="AJ279" s="211"/>
      <c r="AK279" s="211"/>
      <c r="AL279" s="211"/>
      <c r="AM279" s="77"/>
    </row>
    <row r="280" spans="34:39" thickBot="1">
      <c r="AH280" s="211"/>
      <c r="AI280" s="211"/>
      <c r="AJ280" s="211"/>
      <c r="AK280" s="211"/>
      <c r="AL280" s="211"/>
      <c r="AM280" s="77"/>
    </row>
    <row r="281" spans="34:39" thickBot="1">
      <c r="AH281" s="211"/>
      <c r="AI281" s="211"/>
      <c r="AJ281" s="211"/>
      <c r="AK281" s="211"/>
      <c r="AL281" s="211"/>
      <c r="AM281" s="77"/>
    </row>
    <row r="282" spans="34:39" thickBot="1">
      <c r="AH282" s="211"/>
      <c r="AI282" s="211"/>
      <c r="AJ282" s="211"/>
      <c r="AK282" s="211"/>
      <c r="AL282" s="211"/>
      <c r="AM282" s="77"/>
    </row>
    <row r="283" spans="34:39" thickBot="1">
      <c r="AH283" s="211"/>
      <c r="AI283" s="211"/>
      <c r="AJ283" s="211"/>
      <c r="AK283" s="211"/>
      <c r="AL283" s="211"/>
      <c r="AM283" s="77"/>
    </row>
    <row r="284" spans="34:39" thickBot="1">
      <c r="AH284" s="211"/>
      <c r="AI284" s="211"/>
      <c r="AJ284" s="211"/>
      <c r="AK284" s="211"/>
      <c r="AL284" s="211"/>
      <c r="AM284" s="77"/>
    </row>
    <row r="285" spans="34:39" thickBot="1">
      <c r="AH285" s="211"/>
      <c r="AI285" s="211"/>
      <c r="AJ285" s="211"/>
      <c r="AK285" s="211"/>
      <c r="AL285" s="211"/>
      <c r="AM285" s="77"/>
    </row>
    <row r="286" spans="34:39" thickBot="1">
      <c r="AH286" s="211"/>
      <c r="AI286" s="211"/>
      <c r="AJ286" s="211"/>
      <c r="AK286" s="211"/>
      <c r="AL286" s="211"/>
      <c r="AM286" s="77"/>
    </row>
    <row r="287" spans="34:39" thickBot="1">
      <c r="AH287" s="211"/>
      <c r="AI287" s="211"/>
      <c r="AJ287" s="211"/>
      <c r="AK287" s="211"/>
      <c r="AL287" s="211"/>
      <c r="AM287" s="77"/>
    </row>
    <row r="288" spans="34:39" thickBot="1">
      <c r="AH288" s="211"/>
      <c r="AI288" s="211"/>
      <c r="AJ288" s="211"/>
      <c r="AK288" s="211"/>
      <c r="AL288" s="211"/>
      <c r="AM288" s="77"/>
    </row>
    <row r="289" spans="34:39" thickBot="1">
      <c r="AH289" s="211"/>
      <c r="AI289" s="211"/>
      <c r="AJ289" s="211"/>
      <c r="AK289" s="211"/>
      <c r="AL289" s="211"/>
      <c r="AM289" s="77"/>
    </row>
    <row r="290" spans="34:39" thickBot="1">
      <c r="AH290" s="211"/>
      <c r="AI290" s="211"/>
      <c r="AJ290" s="211"/>
      <c r="AK290" s="211"/>
      <c r="AL290" s="211"/>
      <c r="AM290" s="77"/>
    </row>
    <row r="291" spans="34:39" thickBot="1">
      <c r="AH291" s="211"/>
      <c r="AI291" s="211"/>
      <c r="AJ291" s="211"/>
      <c r="AK291" s="211"/>
      <c r="AL291" s="211"/>
      <c r="AM291" s="77"/>
    </row>
    <row r="292" spans="34:39" thickBot="1">
      <c r="AH292" s="211"/>
      <c r="AI292" s="211"/>
      <c r="AJ292" s="211"/>
      <c r="AK292" s="211"/>
      <c r="AL292" s="211"/>
      <c r="AM292" s="77"/>
    </row>
    <row r="293" spans="34:39" thickBot="1">
      <c r="AH293" s="211"/>
      <c r="AI293" s="211"/>
      <c r="AJ293" s="211"/>
      <c r="AK293" s="211"/>
      <c r="AL293" s="211"/>
      <c r="AM293" s="77"/>
    </row>
    <row r="294" spans="34:39" thickBot="1">
      <c r="AH294" s="211"/>
      <c r="AI294" s="211"/>
      <c r="AJ294" s="211"/>
      <c r="AK294" s="211"/>
      <c r="AL294" s="211"/>
      <c r="AM294" s="77"/>
    </row>
    <row r="295" spans="34:39" thickBot="1">
      <c r="AH295" s="211"/>
      <c r="AI295" s="211"/>
      <c r="AJ295" s="211"/>
      <c r="AK295" s="211"/>
      <c r="AL295" s="211"/>
      <c r="AM295" s="77"/>
    </row>
    <row r="296" spans="34:39" thickBot="1">
      <c r="AH296" s="211"/>
      <c r="AI296" s="211"/>
      <c r="AJ296" s="211"/>
      <c r="AK296" s="211"/>
      <c r="AL296" s="211"/>
      <c r="AM296" s="77"/>
    </row>
    <row r="297" spans="34:39" thickBot="1">
      <c r="AH297" s="211"/>
      <c r="AI297" s="211"/>
      <c r="AJ297" s="211"/>
      <c r="AK297" s="211"/>
      <c r="AL297" s="211"/>
      <c r="AM297" s="77"/>
    </row>
    <row r="298" spans="34:39" thickBot="1">
      <c r="AH298" s="211"/>
      <c r="AI298" s="211"/>
      <c r="AJ298" s="211"/>
      <c r="AK298" s="211"/>
      <c r="AL298" s="211"/>
      <c r="AM298" s="77"/>
    </row>
    <row r="299" spans="34:39" thickBot="1">
      <c r="AH299" s="211"/>
      <c r="AI299" s="211"/>
      <c r="AJ299" s="211"/>
      <c r="AK299" s="211"/>
      <c r="AL299" s="211"/>
      <c r="AM299" s="77"/>
    </row>
    <row r="300" spans="34:39" thickBot="1">
      <c r="AH300" s="211"/>
      <c r="AI300" s="211"/>
      <c r="AJ300" s="211"/>
      <c r="AK300" s="211"/>
      <c r="AL300" s="211"/>
      <c r="AM300" s="77"/>
    </row>
    <row r="301" spans="34:39" thickBot="1">
      <c r="AH301" s="211"/>
      <c r="AI301" s="211"/>
      <c r="AJ301" s="211"/>
      <c r="AK301" s="211"/>
      <c r="AL301" s="211"/>
      <c r="AM301" s="77"/>
    </row>
    <row r="302" spans="34:39" thickBot="1">
      <c r="AH302" s="211"/>
      <c r="AI302" s="211"/>
      <c r="AJ302" s="211"/>
      <c r="AK302" s="211"/>
      <c r="AL302" s="211"/>
      <c r="AM302" s="77"/>
    </row>
    <row r="303" spans="34:39" thickBot="1">
      <c r="AH303" s="211"/>
      <c r="AI303" s="211"/>
      <c r="AJ303" s="211"/>
      <c r="AK303" s="211"/>
      <c r="AL303" s="211"/>
      <c r="AM303" s="77"/>
    </row>
    <row r="304" spans="34:39" thickBot="1">
      <c r="AH304" s="211"/>
      <c r="AI304" s="211"/>
      <c r="AJ304" s="211"/>
      <c r="AK304" s="211"/>
      <c r="AL304" s="211"/>
      <c r="AM304" s="77"/>
    </row>
    <row r="305" spans="34:39" thickBot="1">
      <c r="AH305" s="211"/>
      <c r="AI305" s="211"/>
      <c r="AJ305" s="211"/>
      <c r="AK305" s="211"/>
      <c r="AL305" s="211"/>
      <c r="AM305" s="77"/>
    </row>
    <row r="306" spans="34:39" thickBot="1">
      <c r="AH306" s="211"/>
      <c r="AI306" s="211"/>
      <c r="AJ306" s="211"/>
      <c r="AK306" s="211"/>
      <c r="AL306" s="211"/>
      <c r="AM306" s="77"/>
    </row>
    <row r="307" spans="34:39" thickBot="1">
      <c r="AH307" s="211"/>
      <c r="AI307" s="211"/>
      <c r="AJ307" s="211"/>
      <c r="AK307" s="211"/>
      <c r="AL307" s="211"/>
      <c r="AM307" s="77"/>
    </row>
    <row r="308" spans="34:39" thickBot="1">
      <c r="AH308" s="211"/>
      <c r="AI308" s="211"/>
      <c r="AJ308" s="211"/>
      <c r="AK308" s="211"/>
      <c r="AL308" s="211"/>
      <c r="AM308" s="77"/>
    </row>
    <row r="309" spans="34:39" thickBot="1">
      <c r="AH309" s="211"/>
      <c r="AI309" s="211"/>
      <c r="AJ309" s="211"/>
      <c r="AK309" s="211"/>
      <c r="AL309" s="211"/>
      <c r="AM309" s="77"/>
    </row>
    <row r="310" spans="34:39" thickBot="1">
      <c r="AH310" s="211"/>
      <c r="AI310" s="211"/>
      <c r="AJ310" s="211"/>
      <c r="AK310" s="211"/>
      <c r="AL310" s="211"/>
      <c r="AM310" s="77"/>
    </row>
    <row r="311" spans="34:39" thickBot="1">
      <c r="AH311" s="211"/>
      <c r="AI311" s="211"/>
      <c r="AJ311" s="211"/>
      <c r="AK311" s="211"/>
      <c r="AL311" s="211"/>
      <c r="AM311" s="77"/>
    </row>
    <row r="312" spans="34:39" thickBot="1">
      <c r="AH312" s="211"/>
      <c r="AI312" s="211"/>
      <c r="AJ312" s="211"/>
      <c r="AK312" s="211"/>
      <c r="AL312" s="211"/>
      <c r="AM312" s="77"/>
    </row>
    <row r="313" spans="34:39" thickBot="1">
      <c r="AH313" s="211"/>
      <c r="AI313" s="211"/>
      <c r="AJ313" s="211"/>
      <c r="AK313" s="211"/>
      <c r="AL313" s="211"/>
      <c r="AM313" s="77"/>
    </row>
    <row r="314" spans="34:39" thickBot="1">
      <c r="AH314" s="211"/>
      <c r="AI314" s="211"/>
      <c r="AJ314" s="211"/>
      <c r="AK314" s="211"/>
      <c r="AL314" s="211"/>
      <c r="AM314" s="77"/>
    </row>
    <row r="315" spans="34:39" thickBot="1">
      <c r="AH315" s="211"/>
      <c r="AI315" s="211"/>
      <c r="AJ315" s="211"/>
      <c r="AK315" s="211"/>
      <c r="AL315" s="211"/>
      <c r="AM315" s="77"/>
    </row>
    <row r="316" spans="34:39" thickBot="1">
      <c r="AH316" s="211"/>
      <c r="AI316" s="211"/>
      <c r="AJ316" s="211"/>
      <c r="AK316" s="211"/>
      <c r="AL316" s="211"/>
      <c r="AM316" s="77"/>
    </row>
    <row r="317" spans="34:39" thickBot="1">
      <c r="AH317" s="211"/>
      <c r="AI317" s="211"/>
      <c r="AJ317" s="211"/>
      <c r="AK317" s="211"/>
      <c r="AL317" s="211"/>
      <c r="AM317" s="77"/>
    </row>
    <row r="318" spans="34:39" thickBot="1">
      <c r="AH318" s="211"/>
      <c r="AI318" s="211"/>
      <c r="AJ318" s="211"/>
      <c r="AK318" s="211"/>
      <c r="AL318" s="211"/>
      <c r="AM318" s="77"/>
    </row>
    <row r="319" spans="34:39" thickBot="1">
      <c r="AH319" s="211"/>
      <c r="AI319" s="211"/>
      <c r="AJ319" s="211"/>
      <c r="AK319" s="211"/>
      <c r="AL319" s="211"/>
      <c r="AM319" s="77"/>
    </row>
    <row r="320" spans="34:39" thickBot="1">
      <c r="AH320" s="211"/>
      <c r="AI320" s="211"/>
      <c r="AJ320" s="211"/>
      <c r="AK320" s="211"/>
      <c r="AL320" s="211"/>
      <c r="AM320" s="77"/>
    </row>
    <row r="321" spans="34:39" thickBot="1">
      <c r="AH321" s="211"/>
      <c r="AI321" s="211"/>
      <c r="AJ321" s="211"/>
      <c r="AK321" s="211"/>
      <c r="AL321" s="211"/>
      <c r="AM321" s="77"/>
    </row>
    <row r="322" spans="34:39" thickBot="1">
      <c r="AH322" s="211"/>
      <c r="AI322" s="211"/>
      <c r="AJ322" s="211"/>
      <c r="AK322" s="211"/>
      <c r="AL322" s="211"/>
      <c r="AM322" s="77"/>
    </row>
    <row r="323" spans="34:39" thickBot="1">
      <c r="AH323" s="211"/>
      <c r="AI323" s="211"/>
      <c r="AJ323" s="211"/>
      <c r="AK323" s="211"/>
      <c r="AL323" s="211"/>
      <c r="AM323" s="77"/>
    </row>
    <row r="324" spans="34:39" thickBot="1">
      <c r="AH324" s="211"/>
      <c r="AI324" s="211"/>
      <c r="AJ324" s="211"/>
      <c r="AK324" s="211"/>
      <c r="AL324" s="211"/>
      <c r="AM324" s="77"/>
    </row>
    <row r="325" spans="34:39" thickBot="1">
      <c r="AH325" s="211"/>
      <c r="AI325" s="211"/>
      <c r="AJ325" s="211"/>
      <c r="AK325" s="211"/>
      <c r="AL325" s="211"/>
      <c r="AM325" s="77"/>
    </row>
    <row r="326" spans="34:39" thickBot="1">
      <c r="AH326" s="211"/>
      <c r="AI326" s="211"/>
      <c r="AJ326" s="211"/>
      <c r="AK326" s="211"/>
      <c r="AL326" s="211"/>
      <c r="AM326" s="77"/>
    </row>
    <row r="327" spans="34:39" thickBot="1">
      <c r="AH327" s="211"/>
      <c r="AI327" s="211"/>
      <c r="AJ327" s="211"/>
      <c r="AK327" s="211"/>
      <c r="AL327" s="211"/>
      <c r="AM327" s="77"/>
    </row>
    <row r="328" spans="34:39" thickBot="1">
      <c r="AH328" s="211"/>
      <c r="AI328" s="211"/>
      <c r="AJ328" s="211"/>
      <c r="AK328" s="211"/>
      <c r="AL328" s="211"/>
      <c r="AM328" s="77"/>
    </row>
    <row r="329" spans="34:39" thickBot="1">
      <c r="AH329" s="211"/>
      <c r="AI329" s="211"/>
      <c r="AJ329" s="211"/>
      <c r="AK329" s="211"/>
      <c r="AL329" s="211"/>
      <c r="AM329" s="77"/>
    </row>
    <row r="330" spans="34:39" thickBot="1">
      <c r="AH330" s="211"/>
      <c r="AI330" s="211"/>
      <c r="AJ330" s="211"/>
      <c r="AK330" s="211"/>
      <c r="AL330" s="211"/>
      <c r="AM330" s="77"/>
    </row>
    <row r="331" spans="34:39" thickBot="1">
      <c r="AH331" s="211"/>
      <c r="AI331" s="211"/>
      <c r="AJ331" s="211"/>
      <c r="AK331" s="211"/>
      <c r="AL331" s="211"/>
      <c r="AM331" s="77"/>
    </row>
    <row r="332" spans="34:39" thickBot="1">
      <c r="AH332" s="211"/>
      <c r="AI332" s="211"/>
      <c r="AJ332" s="211"/>
      <c r="AK332" s="211"/>
      <c r="AL332" s="211"/>
      <c r="AM332" s="77"/>
    </row>
    <row r="333" spans="34:39" thickBot="1">
      <c r="AH333" s="211"/>
      <c r="AI333" s="211"/>
      <c r="AJ333" s="211"/>
      <c r="AK333" s="211"/>
      <c r="AL333" s="211"/>
      <c r="AM333" s="77"/>
    </row>
    <row r="334" spans="34:39" thickBot="1">
      <c r="AH334" s="211"/>
      <c r="AI334" s="211"/>
      <c r="AJ334" s="211"/>
      <c r="AK334" s="211"/>
      <c r="AL334" s="211"/>
      <c r="AM334" s="77"/>
    </row>
    <row r="335" spans="34:39" thickBot="1">
      <c r="AH335" s="211"/>
      <c r="AI335" s="211"/>
      <c r="AJ335" s="211"/>
      <c r="AK335" s="211"/>
      <c r="AL335" s="211"/>
      <c r="AM335" s="77"/>
    </row>
    <row r="336" spans="34:39" thickBot="1">
      <c r="AH336" s="211"/>
      <c r="AI336" s="211"/>
      <c r="AJ336" s="211"/>
      <c r="AK336" s="211"/>
      <c r="AL336" s="211"/>
      <c r="AM336" s="77"/>
    </row>
    <row r="337" spans="34:39" thickBot="1">
      <c r="AH337" s="211"/>
      <c r="AI337" s="211"/>
      <c r="AJ337" s="211"/>
      <c r="AK337" s="211"/>
      <c r="AL337" s="211"/>
      <c r="AM337" s="77"/>
    </row>
    <row r="338" spans="34:39" thickBot="1">
      <c r="AH338" s="211"/>
      <c r="AI338" s="211"/>
      <c r="AJ338" s="211"/>
      <c r="AK338" s="211"/>
      <c r="AL338" s="211"/>
      <c r="AM338" s="77"/>
    </row>
    <row r="339" spans="34:39" thickBot="1">
      <c r="AH339" s="211"/>
      <c r="AI339" s="211"/>
      <c r="AJ339" s="211"/>
      <c r="AK339" s="211"/>
      <c r="AL339" s="211"/>
      <c r="AM339" s="77"/>
    </row>
    <row r="340" spans="34:39" thickBot="1">
      <c r="AH340" s="211"/>
      <c r="AI340" s="211"/>
      <c r="AJ340" s="211"/>
      <c r="AK340" s="211"/>
      <c r="AL340" s="211"/>
      <c r="AM340" s="77"/>
    </row>
    <row r="341" spans="34:39" thickBot="1">
      <c r="AH341" s="211"/>
      <c r="AI341" s="211"/>
      <c r="AJ341" s="211"/>
      <c r="AK341" s="211"/>
      <c r="AL341" s="211"/>
      <c r="AM341" s="77"/>
    </row>
    <row r="342" spans="34:39" thickBot="1">
      <c r="AH342" s="211"/>
      <c r="AI342" s="211"/>
      <c r="AJ342" s="211"/>
      <c r="AK342" s="211"/>
      <c r="AL342" s="211"/>
      <c r="AM342" s="77"/>
    </row>
    <row r="343" spans="34:39" thickBot="1">
      <c r="AH343" s="211"/>
      <c r="AI343" s="211"/>
      <c r="AJ343" s="211"/>
      <c r="AK343" s="211"/>
      <c r="AL343" s="211"/>
      <c r="AM343" s="77"/>
    </row>
    <row r="344" spans="34:39" thickBot="1">
      <c r="AH344" s="211"/>
      <c r="AI344" s="211"/>
      <c r="AJ344" s="211"/>
      <c r="AK344" s="211"/>
      <c r="AL344" s="211"/>
      <c r="AM344" s="77"/>
    </row>
    <row r="345" spans="34:39" thickBot="1">
      <c r="AH345" s="211"/>
      <c r="AI345" s="211"/>
      <c r="AJ345" s="211"/>
      <c r="AK345" s="211"/>
      <c r="AL345" s="211"/>
      <c r="AM345" s="77"/>
    </row>
    <row r="346" spans="34:39" thickBot="1">
      <c r="AH346" s="211"/>
      <c r="AI346" s="211"/>
      <c r="AJ346" s="211"/>
      <c r="AK346" s="211"/>
      <c r="AL346" s="211"/>
      <c r="AM346" s="77"/>
    </row>
    <row r="347" spans="34:39" thickBot="1">
      <c r="AH347" s="211"/>
      <c r="AI347" s="211"/>
      <c r="AJ347" s="211"/>
      <c r="AK347" s="211"/>
      <c r="AL347" s="211"/>
      <c r="AM347" s="77"/>
    </row>
    <row r="348" spans="34:39" thickBot="1">
      <c r="AH348" s="211"/>
      <c r="AI348" s="211"/>
      <c r="AJ348" s="211"/>
      <c r="AK348" s="211"/>
      <c r="AL348" s="211"/>
      <c r="AM348" s="77"/>
    </row>
    <row r="349" spans="34:39" thickBot="1">
      <c r="AH349" s="211"/>
      <c r="AI349" s="211"/>
      <c r="AJ349" s="211"/>
      <c r="AK349" s="211"/>
      <c r="AL349" s="211"/>
      <c r="AM349" s="77"/>
    </row>
    <row r="350" spans="34:39" thickBot="1">
      <c r="AH350" s="211"/>
      <c r="AI350" s="211"/>
      <c r="AJ350" s="211"/>
      <c r="AK350" s="211"/>
      <c r="AL350" s="211"/>
      <c r="AM350" s="77"/>
    </row>
    <row r="351" spans="34:39" thickBot="1">
      <c r="AH351" s="211"/>
      <c r="AI351" s="211"/>
      <c r="AJ351" s="211"/>
      <c r="AK351" s="211"/>
      <c r="AL351" s="211"/>
      <c r="AM351" s="77"/>
    </row>
    <row r="352" spans="34:39" thickBot="1">
      <c r="AH352" s="211"/>
      <c r="AI352" s="211"/>
      <c r="AJ352" s="211"/>
      <c r="AK352" s="211"/>
      <c r="AL352" s="211"/>
      <c r="AM352" s="77"/>
    </row>
    <row r="353" spans="34:39" thickBot="1">
      <c r="AH353" s="211"/>
      <c r="AI353" s="211"/>
      <c r="AJ353" s="211"/>
      <c r="AK353" s="211"/>
      <c r="AL353" s="211"/>
      <c r="AM353" s="77"/>
    </row>
    <row r="354" spans="34:39" thickBot="1">
      <c r="AH354" s="211"/>
      <c r="AI354" s="211"/>
      <c r="AJ354" s="211"/>
      <c r="AK354" s="211"/>
      <c r="AL354" s="211"/>
      <c r="AM354" s="77"/>
    </row>
    <row r="355" spans="34:39" thickBot="1">
      <c r="AH355" s="211"/>
      <c r="AI355" s="211"/>
      <c r="AJ355" s="211"/>
      <c r="AK355" s="211"/>
      <c r="AL355" s="211"/>
      <c r="AM355" s="77"/>
    </row>
    <row r="356" spans="34:39" thickBot="1">
      <c r="AH356" s="211"/>
      <c r="AI356" s="211"/>
      <c r="AJ356" s="211"/>
      <c r="AK356" s="211"/>
      <c r="AL356" s="211"/>
      <c r="AM356" s="77"/>
    </row>
    <row r="357" spans="34:39" thickBot="1">
      <c r="AH357" s="211"/>
      <c r="AI357" s="211"/>
      <c r="AJ357" s="211"/>
      <c r="AK357" s="211"/>
      <c r="AL357" s="211"/>
      <c r="AM357" s="77"/>
    </row>
    <row r="358" spans="34:39" thickBot="1">
      <c r="AH358" s="211"/>
      <c r="AI358" s="211"/>
      <c r="AJ358" s="211"/>
      <c r="AK358" s="211"/>
      <c r="AL358" s="211"/>
      <c r="AM358" s="77"/>
    </row>
    <row r="359" spans="34:39" thickBot="1">
      <c r="AH359" s="211"/>
      <c r="AI359" s="211"/>
      <c r="AJ359" s="211"/>
      <c r="AK359" s="211"/>
      <c r="AL359" s="211"/>
      <c r="AM359" s="77"/>
    </row>
    <row r="360" spans="34:39" thickBot="1">
      <c r="AH360" s="211"/>
      <c r="AI360" s="211"/>
      <c r="AJ360" s="211"/>
      <c r="AK360" s="211"/>
      <c r="AL360" s="211"/>
      <c r="AM360" s="77"/>
    </row>
    <row r="361" spans="34:39" thickBot="1">
      <c r="AH361" s="211"/>
      <c r="AI361" s="211"/>
      <c r="AJ361" s="211"/>
      <c r="AK361" s="211"/>
      <c r="AL361" s="211"/>
      <c r="AM361" s="77"/>
    </row>
    <row r="362" spans="34:39" thickBot="1">
      <c r="AH362" s="211"/>
      <c r="AI362" s="211"/>
      <c r="AJ362" s="211"/>
      <c r="AK362" s="211"/>
      <c r="AL362" s="211"/>
      <c r="AM362" s="77"/>
    </row>
    <row r="363" spans="34:39" thickBot="1">
      <c r="AH363" s="211"/>
      <c r="AI363" s="211"/>
      <c r="AJ363" s="211"/>
      <c r="AK363" s="211"/>
      <c r="AL363" s="211"/>
      <c r="AM363" s="77"/>
    </row>
    <row r="364" spans="34:39" thickBot="1">
      <c r="AH364" s="211"/>
      <c r="AI364" s="211"/>
      <c r="AJ364" s="211"/>
      <c r="AK364" s="211"/>
      <c r="AL364" s="211"/>
      <c r="AM364" s="77"/>
    </row>
    <row r="365" spans="34:39" thickBot="1">
      <c r="AH365" s="211"/>
      <c r="AI365" s="211"/>
      <c r="AJ365" s="211"/>
      <c r="AK365" s="211"/>
      <c r="AL365" s="211"/>
      <c r="AM365" s="77"/>
    </row>
    <row r="366" spans="34:39" thickBot="1">
      <c r="AH366" s="211"/>
      <c r="AI366" s="211"/>
      <c r="AJ366" s="211"/>
      <c r="AK366" s="211"/>
      <c r="AL366" s="211"/>
      <c r="AM366" s="77"/>
    </row>
    <row r="367" spans="34:39" thickBot="1">
      <c r="AH367" s="211"/>
      <c r="AI367" s="211"/>
      <c r="AJ367" s="211"/>
      <c r="AK367" s="211"/>
      <c r="AL367" s="211"/>
      <c r="AM367" s="77"/>
    </row>
    <row r="368" spans="34:39" thickBot="1">
      <c r="AH368" s="211"/>
      <c r="AI368" s="211"/>
      <c r="AJ368" s="211"/>
      <c r="AK368" s="211"/>
      <c r="AL368" s="211"/>
      <c r="AM368" s="77"/>
    </row>
    <row r="369" spans="34:39" thickBot="1">
      <c r="AH369" s="211"/>
      <c r="AI369" s="211"/>
      <c r="AJ369" s="211"/>
      <c r="AK369" s="211"/>
      <c r="AL369" s="211"/>
      <c r="AM369" s="77"/>
    </row>
    <row r="370" spans="34:39" thickBot="1">
      <c r="AH370" s="211"/>
      <c r="AI370" s="211"/>
      <c r="AJ370" s="211"/>
      <c r="AK370" s="211"/>
      <c r="AL370" s="211"/>
      <c r="AM370" s="77"/>
    </row>
    <row r="371" spans="34:39" thickBot="1">
      <c r="AH371" s="211"/>
      <c r="AI371" s="211"/>
      <c r="AJ371" s="211"/>
      <c r="AK371" s="211"/>
      <c r="AL371" s="211"/>
      <c r="AM371" s="77"/>
    </row>
    <row r="372" spans="34:39" thickBot="1">
      <c r="AH372" s="211"/>
      <c r="AI372" s="211"/>
      <c r="AJ372" s="211"/>
      <c r="AK372" s="211"/>
      <c r="AL372" s="211"/>
      <c r="AM372" s="77"/>
    </row>
    <row r="373" spans="34:39" thickBot="1">
      <c r="AH373" s="211"/>
      <c r="AI373" s="211"/>
      <c r="AJ373" s="211"/>
      <c r="AK373" s="211"/>
      <c r="AL373" s="211"/>
      <c r="AM373" s="77"/>
    </row>
    <row r="374" spans="34:39" thickBot="1">
      <c r="AH374" s="211"/>
      <c r="AI374" s="211"/>
      <c r="AJ374" s="211"/>
      <c r="AK374" s="211"/>
      <c r="AL374" s="211"/>
      <c r="AM374" s="77"/>
    </row>
    <row r="375" spans="34:39" thickBot="1">
      <c r="AH375" s="211"/>
      <c r="AI375" s="211"/>
      <c r="AJ375" s="211"/>
      <c r="AK375" s="211"/>
      <c r="AL375" s="211"/>
      <c r="AM375" s="77"/>
    </row>
    <row r="376" spans="34:39" thickBot="1">
      <c r="AH376" s="211"/>
      <c r="AI376" s="211"/>
      <c r="AJ376" s="211"/>
      <c r="AK376" s="211"/>
      <c r="AL376" s="211"/>
      <c r="AM376" s="77"/>
    </row>
    <row r="377" spans="34:39" thickBot="1">
      <c r="AH377" s="211"/>
      <c r="AI377" s="211"/>
      <c r="AJ377" s="211"/>
      <c r="AK377" s="211"/>
      <c r="AL377" s="211"/>
      <c r="AM377" s="77"/>
    </row>
    <row r="378" spans="34:39" thickBot="1">
      <c r="AH378" s="211"/>
      <c r="AI378" s="211"/>
      <c r="AJ378" s="211"/>
      <c r="AK378" s="211"/>
      <c r="AL378" s="211"/>
      <c r="AM378" s="77"/>
    </row>
    <row r="379" spans="34:39" thickBot="1">
      <c r="AH379" s="211"/>
      <c r="AI379" s="211"/>
      <c r="AJ379" s="211"/>
      <c r="AK379" s="211"/>
      <c r="AL379" s="211"/>
      <c r="AM379" s="77"/>
    </row>
    <row r="380" spans="34:39" thickBot="1">
      <c r="AH380" s="211"/>
      <c r="AI380" s="211"/>
      <c r="AJ380" s="211"/>
      <c r="AK380" s="211"/>
      <c r="AL380" s="211"/>
      <c r="AM380" s="77"/>
    </row>
    <row r="381" spans="34:39" thickBot="1">
      <c r="AH381" s="211"/>
      <c r="AI381" s="211"/>
      <c r="AJ381" s="211"/>
      <c r="AK381" s="211"/>
      <c r="AL381" s="211"/>
      <c r="AM381" s="77"/>
    </row>
    <row r="382" spans="34:39" thickBot="1">
      <c r="AH382" s="211"/>
      <c r="AI382" s="211"/>
      <c r="AJ382" s="211"/>
      <c r="AK382" s="211"/>
      <c r="AL382" s="211"/>
      <c r="AM382" s="77"/>
    </row>
    <row r="383" spans="34:39" thickBot="1">
      <c r="AH383" s="211"/>
      <c r="AI383" s="211"/>
      <c r="AJ383" s="211"/>
      <c r="AK383" s="211"/>
      <c r="AL383" s="211"/>
      <c r="AM383" s="77"/>
    </row>
    <row r="384" spans="34:39" thickBot="1">
      <c r="AH384" s="211"/>
      <c r="AI384" s="211"/>
      <c r="AJ384" s="211"/>
      <c r="AK384" s="211"/>
      <c r="AL384" s="211"/>
      <c r="AM384" s="77"/>
    </row>
    <row r="385" spans="34:39" thickBot="1">
      <c r="AH385" s="211"/>
      <c r="AI385" s="211"/>
      <c r="AJ385" s="211"/>
      <c r="AK385" s="211"/>
      <c r="AL385" s="211"/>
      <c r="AM385" s="77"/>
    </row>
    <row r="386" spans="34:39" thickBot="1">
      <c r="AH386" s="211"/>
      <c r="AI386" s="211"/>
      <c r="AJ386" s="211"/>
      <c r="AK386" s="211"/>
      <c r="AL386" s="211"/>
      <c r="AM386" s="77"/>
    </row>
    <row r="387" spans="34:39" thickBot="1">
      <c r="AH387" s="211"/>
      <c r="AI387" s="211"/>
      <c r="AJ387" s="211"/>
      <c r="AK387" s="211"/>
      <c r="AL387" s="211"/>
      <c r="AM387" s="77"/>
    </row>
    <row r="388" spans="34:39" thickBot="1">
      <c r="AH388" s="211"/>
      <c r="AI388" s="211"/>
      <c r="AJ388" s="211"/>
      <c r="AK388" s="211"/>
      <c r="AL388" s="211"/>
      <c r="AM388" s="77"/>
    </row>
    <row r="389" spans="34:39" thickBot="1">
      <c r="AH389" s="211"/>
      <c r="AI389" s="211"/>
      <c r="AJ389" s="211"/>
      <c r="AK389" s="211"/>
      <c r="AL389" s="211"/>
      <c r="AM389" s="77"/>
    </row>
    <row r="390" spans="34:39" thickBot="1">
      <c r="AH390" s="211"/>
      <c r="AI390" s="211"/>
      <c r="AJ390" s="211"/>
      <c r="AK390" s="211"/>
      <c r="AL390" s="211"/>
      <c r="AM390" s="77"/>
    </row>
    <row r="391" spans="34:39" thickBot="1">
      <c r="AH391" s="211"/>
      <c r="AI391" s="211"/>
      <c r="AJ391" s="211"/>
      <c r="AK391" s="211"/>
      <c r="AL391" s="211"/>
      <c r="AM391" s="77"/>
    </row>
    <row r="392" spans="34:39" thickBot="1">
      <c r="AH392" s="211"/>
      <c r="AI392" s="211"/>
      <c r="AJ392" s="211"/>
      <c r="AK392" s="211"/>
      <c r="AL392" s="211"/>
      <c r="AM392" s="77"/>
    </row>
    <row r="393" spans="34:39" thickBot="1">
      <c r="AH393" s="211"/>
      <c r="AI393" s="211"/>
      <c r="AJ393" s="211"/>
      <c r="AK393" s="211"/>
      <c r="AL393" s="211"/>
      <c r="AM393" s="77"/>
    </row>
    <row r="394" spans="34:39" thickBot="1">
      <c r="AH394" s="211"/>
      <c r="AI394" s="211"/>
      <c r="AJ394" s="211"/>
      <c r="AK394" s="211"/>
      <c r="AL394" s="211"/>
      <c r="AM394" s="77"/>
    </row>
    <row r="395" spans="34:39" thickBot="1">
      <c r="AH395" s="211"/>
      <c r="AI395" s="211"/>
      <c r="AJ395" s="211"/>
      <c r="AK395" s="211"/>
      <c r="AL395" s="211"/>
      <c r="AM395" s="77"/>
    </row>
    <row r="396" spans="34:39" thickBot="1">
      <c r="AH396" s="211"/>
      <c r="AI396" s="211"/>
      <c r="AJ396" s="211"/>
      <c r="AK396" s="211"/>
      <c r="AL396" s="211"/>
      <c r="AM396" s="77"/>
    </row>
    <row r="397" spans="34:39" thickBot="1">
      <c r="AH397" s="211"/>
      <c r="AI397" s="211"/>
      <c r="AJ397" s="211"/>
      <c r="AK397" s="211"/>
      <c r="AL397" s="211"/>
      <c r="AM397" s="77"/>
    </row>
    <row r="398" spans="34:39" thickBot="1">
      <c r="AH398" s="211"/>
      <c r="AI398" s="211"/>
      <c r="AJ398" s="211"/>
      <c r="AK398" s="211"/>
      <c r="AL398" s="211"/>
      <c r="AM398" s="77"/>
    </row>
    <row r="399" spans="34:39" thickBot="1">
      <c r="AH399" s="211"/>
      <c r="AI399" s="211"/>
      <c r="AJ399" s="211"/>
      <c r="AK399" s="211"/>
      <c r="AL399" s="211"/>
      <c r="AM399" s="77"/>
    </row>
    <row r="400" spans="34:39" thickBot="1">
      <c r="AH400" s="211"/>
      <c r="AI400" s="211"/>
      <c r="AJ400" s="211"/>
      <c r="AK400" s="211"/>
      <c r="AL400" s="211"/>
      <c r="AM400" s="77"/>
    </row>
    <row r="401" spans="34:39" thickBot="1">
      <c r="AH401" s="211"/>
      <c r="AI401" s="211"/>
      <c r="AJ401" s="211"/>
      <c r="AK401" s="211"/>
      <c r="AL401" s="211"/>
      <c r="AM401" s="77"/>
    </row>
    <row r="402" spans="34:39" thickBot="1">
      <c r="AH402" s="211"/>
      <c r="AI402" s="211"/>
      <c r="AJ402" s="211"/>
      <c r="AK402" s="211"/>
      <c r="AL402" s="211"/>
      <c r="AM402" s="77"/>
    </row>
    <row r="403" spans="34:39" thickBot="1">
      <c r="AH403" s="211"/>
      <c r="AI403" s="211"/>
      <c r="AJ403" s="211"/>
      <c r="AK403" s="211"/>
      <c r="AL403" s="211"/>
      <c r="AM403" s="77"/>
    </row>
    <row r="404" spans="34:39" thickBot="1">
      <c r="AH404" s="211"/>
      <c r="AI404" s="211"/>
      <c r="AJ404" s="211"/>
      <c r="AK404" s="211"/>
      <c r="AL404" s="211"/>
      <c r="AM404" s="77"/>
    </row>
    <row r="405" spans="34:39" thickBot="1">
      <c r="AH405" s="211"/>
      <c r="AI405" s="211"/>
      <c r="AJ405" s="211"/>
      <c r="AK405" s="211"/>
      <c r="AL405" s="211"/>
      <c r="AM405" s="77"/>
    </row>
    <row r="406" spans="34:39" thickBot="1">
      <c r="AH406" s="211"/>
      <c r="AI406" s="211"/>
      <c r="AJ406" s="211"/>
      <c r="AK406" s="211"/>
      <c r="AL406" s="211"/>
      <c r="AM406" s="77"/>
    </row>
    <row r="407" spans="34:39" thickBot="1">
      <c r="AH407" s="211"/>
      <c r="AI407" s="211"/>
      <c r="AJ407" s="211"/>
      <c r="AK407" s="211"/>
      <c r="AL407" s="211"/>
      <c r="AM407" s="77"/>
    </row>
    <row r="408" spans="34:39" thickBot="1">
      <c r="AH408" s="211"/>
      <c r="AI408" s="211"/>
      <c r="AJ408" s="211"/>
      <c r="AK408" s="211"/>
      <c r="AL408" s="211"/>
      <c r="AM408" s="77"/>
    </row>
    <row r="409" spans="34:39" thickBot="1">
      <c r="AH409" s="211"/>
      <c r="AI409" s="211"/>
      <c r="AJ409" s="211"/>
      <c r="AK409" s="211"/>
      <c r="AL409" s="211"/>
      <c r="AM409" s="77"/>
    </row>
    <row r="410" spans="34:39" thickBot="1">
      <c r="AH410" s="211"/>
      <c r="AI410" s="211"/>
      <c r="AJ410" s="211"/>
      <c r="AK410" s="211"/>
      <c r="AL410" s="211"/>
      <c r="AM410" s="77"/>
    </row>
    <row r="411" spans="34:39" thickBot="1">
      <c r="AH411" s="211"/>
      <c r="AI411" s="211"/>
      <c r="AJ411" s="211"/>
      <c r="AK411" s="211"/>
      <c r="AL411" s="211"/>
      <c r="AM411" s="77"/>
    </row>
    <row r="412" spans="34:39" thickBot="1">
      <c r="AH412" s="211"/>
      <c r="AI412" s="211"/>
      <c r="AJ412" s="211"/>
      <c r="AK412" s="211"/>
      <c r="AL412" s="211"/>
      <c r="AM412" s="77"/>
    </row>
    <row r="413" spans="34:39" thickBot="1">
      <c r="AH413" s="211"/>
      <c r="AI413" s="211"/>
      <c r="AJ413" s="211"/>
      <c r="AK413" s="211"/>
      <c r="AL413" s="211"/>
      <c r="AM413" s="77"/>
    </row>
    <row r="414" spans="34:39" thickBot="1">
      <c r="AH414" s="211"/>
      <c r="AI414" s="211"/>
      <c r="AJ414" s="211"/>
      <c r="AK414" s="211"/>
      <c r="AL414" s="211"/>
      <c r="AM414" s="77"/>
    </row>
    <row r="415" spans="34:39" thickBot="1">
      <c r="AH415" s="211"/>
      <c r="AI415" s="211"/>
      <c r="AJ415" s="211"/>
      <c r="AK415" s="211"/>
      <c r="AL415" s="211"/>
      <c r="AM415" s="77"/>
    </row>
    <row r="416" spans="34:39" thickBot="1">
      <c r="AH416" s="211"/>
      <c r="AI416" s="211"/>
      <c r="AJ416" s="211"/>
      <c r="AK416" s="211"/>
      <c r="AL416" s="211"/>
      <c r="AM416" s="77"/>
    </row>
    <row r="417" spans="34:39" thickBot="1">
      <c r="AH417" s="211"/>
      <c r="AI417" s="211"/>
      <c r="AJ417" s="211"/>
      <c r="AK417" s="211"/>
      <c r="AL417" s="211"/>
      <c r="AM417" s="77"/>
    </row>
    <row r="418" spans="34:39" thickBot="1">
      <c r="AH418" s="211"/>
      <c r="AI418" s="211"/>
      <c r="AJ418" s="211"/>
      <c r="AK418" s="211"/>
      <c r="AL418" s="211"/>
      <c r="AM418" s="77"/>
    </row>
    <row r="419" spans="34:39" thickBot="1">
      <c r="AH419" s="211"/>
      <c r="AI419" s="211"/>
      <c r="AJ419" s="211"/>
      <c r="AK419" s="211"/>
      <c r="AL419" s="211"/>
      <c r="AM419" s="77"/>
    </row>
    <row r="420" spans="34:39" thickBot="1">
      <c r="AH420" s="211"/>
      <c r="AI420" s="211"/>
      <c r="AJ420" s="211"/>
      <c r="AK420" s="211"/>
      <c r="AL420" s="211"/>
      <c r="AM420" s="77"/>
    </row>
    <row r="421" spans="34:39" thickBot="1">
      <c r="AH421" s="211"/>
      <c r="AI421" s="211"/>
      <c r="AJ421" s="211"/>
      <c r="AK421" s="211"/>
      <c r="AL421" s="211"/>
      <c r="AM421" s="77"/>
    </row>
    <row r="422" spans="34:39" thickBot="1">
      <c r="AH422" s="211"/>
      <c r="AI422" s="211"/>
      <c r="AJ422" s="211"/>
      <c r="AK422" s="211"/>
      <c r="AL422" s="211"/>
      <c r="AM422" s="77"/>
    </row>
    <row r="423" spans="34:39" thickBot="1">
      <c r="AH423" s="211"/>
      <c r="AI423" s="211"/>
      <c r="AJ423" s="211"/>
      <c r="AK423" s="211"/>
      <c r="AL423" s="211"/>
      <c r="AM423" s="77"/>
    </row>
    <row r="424" spans="34:39" thickBot="1">
      <c r="AH424" s="211"/>
      <c r="AI424" s="211"/>
      <c r="AJ424" s="211"/>
      <c r="AK424" s="211"/>
      <c r="AL424" s="211"/>
      <c r="AM424" s="77"/>
    </row>
    <row r="425" spans="34:39" thickBot="1">
      <c r="AH425" s="211"/>
      <c r="AI425" s="211"/>
      <c r="AJ425" s="211"/>
      <c r="AK425" s="211"/>
      <c r="AL425" s="211"/>
      <c r="AM425" s="77"/>
    </row>
    <row r="426" spans="34:39" thickBot="1">
      <c r="AH426" s="211"/>
      <c r="AI426" s="211"/>
      <c r="AJ426" s="211"/>
      <c r="AK426" s="211"/>
      <c r="AL426" s="211"/>
      <c r="AM426" s="77"/>
    </row>
    <row r="427" spans="34:39" thickBot="1">
      <c r="AH427" s="211"/>
      <c r="AI427" s="211"/>
      <c r="AJ427" s="211"/>
      <c r="AK427" s="211"/>
      <c r="AL427" s="211"/>
      <c r="AM427" s="77"/>
    </row>
    <row r="428" spans="34:39" thickBot="1">
      <c r="AH428" s="211"/>
      <c r="AI428" s="211"/>
      <c r="AJ428" s="211"/>
      <c r="AK428" s="211"/>
      <c r="AL428" s="211"/>
      <c r="AM428" s="77"/>
    </row>
    <row r="429" spans="34:39" thickBot="1">
      <c r="AH429" s="211"/>
      <c r="AI429" s="211"/>
      <c r="AJ429" s="211"/>
      <c r="AK429" s="211"/>
      <c r="AL429" s="211"/>
      <c r="AM429" s="77"/>
    </row>
    <row r="430" spans="34:39" thickBot="1">
      <c r="AH430" s="211"/>
      <c r="AI430" s="211"/>
      <c r="AJ430" s="211"/>
      <c r="AK430" s="211"/>
      <c r="AL430" s="211"/>
      <c r="AM430" s="77"/>
    </row>
    <row r="431" spans="34:39" thickBot="1">
      <c r="AH431" s="211"/>
      <c r="AI431" s="211"/>
      <c r="AJ431" s="211"/>
      <c r="AK431" s="211"/>
      <c r="AL431" s="211"/>
      <c r="AM431" s="77"/>
    </row>
    <row r="432" spans="34:39" thickBot="1">
      <c r="AH432" s="211"/>
      <c r="AI432" s="211"/>
      <c r="AJ432" s="211"/>
      <c r="AK432" s="211"/>
      <c r="AL432" s="211"/>
      <c r="AM432" s="77"/>
    </row>
    <row r="433" spans="34:39" thickBot="1">
      <c r="AH433" s="211"/>
      <c r="AI433" s="211"/>
      <c r="AJ433" s="211"/>
      <c r="AK433" s="211"/>
      <c r="AL433" s="211"/>
      <c r="AM433" s="77"/>
    </row>
    <row r="434" spans="34:39" thickBot="1">
      <c r="AH434" s="211"/>
      <c r="AI434" s="211"/>
      <c r="AJ434" s="211"/>
      <c r="AK434" s="211"/>
      <c r="AL434" s="211"/>
      <c r="AM434" s="77"/>
    </row>
    <row r="435" spans="34:39" thickBot="1">
      <c r="AH435" s="211"/>
      <c r="AI435" s="211"/>
      <c r="AJ435" s="211"/>
      <c r="AK435" s="211"/>
      <c r="AL435" s="211"/>
      <c r="AM435" s="77"/>
    </row>
    <row r="436" spans="34:39" thickBot="1">
      <c r="AH436" s="211"/>
      <c r="AI436" s="211"/>
      <c r="AJ436" s="211"/>
      <c r="AK436" s="211"/>
      <c r="AL436" s="211"/>
      <c r="AM436" s="77"/>
    </row>
    <row r="437" spans="34:39" thickBot="1">
      <c r="AH437" s="211"/>
      <c r="AI437" s="211"/>
      <c r="AJ437" s="211"/>
      <c r="AK437" s="211"/>
      <c r="AL437" s="211"/>
      <c r="AM437" s="77"/>
    </row>
    <row r="438" spans="34:39" thickBot="1">
      <c r="AH438" s="211"/>
      <c r="AI438" s="211"/>
      <c r="AJ438" s="211"/>
      <c r="AK438" s="211"/>
      <c r="AL438" s="211"/>
      <c r="AM438" s="77"/>
    </row>
    <row r="439" spans="34:39" thickBot="1">
      <c r="AH439" s="211"/>
      <c r="AI439" s="211"/>
      <c r="AJ439" s="211"/>
      <c r="AK439" s="211"/>
      <c r="AL439" s="211"/>
      <c r="AM439" s="77"/>
    </row>
    <row r="440" spans="34:39" thickBot="1">
      <c r="AH440" s="211"/>
      <c r="AI440" s="211"/>
      <c r="AJ440" s="211"/>
      <c r="AK440" s="211"/>
      <c r="AL440" s="211"/>
      <c r="AM440" s="77"/>
    </row>
    <row r="441" spans="34:39" thickBot="1">
      <c r="AH441" s="211"/>
      <c r="AI441" s="211"/>
      <c r="AJ441" s="211"/>
      <c r="AK441" s="211"/>
      <c r="AL441" s="211"/>
      <c r="AM441" s="77"/>
    </row>
    <row r="442" spans="34:39" thickBot="1">
      <c r="AH442" s="211"/>
      <c r="AI442" s="211"/>
      <c r="AJ442" s="211"/>
      <c r="AK442" s="211"/>
      <c r="AL442" s="211"/>
      <c r="AM442" s="77"/>
    </row>
    <row r="443" spans="34:39" thickBot="1">
      <c r="AH443" s="211"/>
      <c r="AI443" s="211"/>
      <c r="AJ443" s="211"/>
      <c r="AK443" s="211"/>
      <c r="AL443" s="211"/>
      <c r="AM443" s="77"/>
    </row>
    <row r="444" spans="34:39" thickBot="1">
      <c r="AH444" s="211"/>
      <c r="AI444" s="211"/>
      <c r="AJ444" s="211"/>
      <c r="AK444" s="211"/>
      <c r="AL444" s="211"/>
      <c r="AM444" s="77"/>
    </row>
    <row r="445" spans="34:39" thickBot="1">
      <c r="AH445" s="211"/>
      <c r="AI445" s="211"/>
      <c r="AJ445" s="211"/>
      <c r="AK445" s="211"/>
      <c r="AL445" s="211"/>
      <c r="AM445" s="77"/>
    </row>
    <row r="446" spans="34:39" thickBot="1">
      <c r="AH446" s="211"/>
      <c r="AI446" s="211"/>
      <c r="AJ446" s="211"/>
      <c r="AK446" s="211"/>
      <c r="AL446" s="211"/>
      <c r="AM446" s="77"/>
    </row>
    <row r="447" spans="34:39" thickBot="1">
      <c r="AH447" s="211"/>
      <c r="AI447" s="211"/>
      <c r="AJ447" s="211"/>
      <c r="AK447" s="211"/>
      <c r="AL447" s="211"/>
      <c r="AM447" s="77"/>
    </row>
    <row r="448" spans="34:39" thickBot="1">
      <c r="AH448" s="211"/>
      <c r="AI448" s="211"/>
      <c r="AJ448" s="211"/>
      <c r="AK448" s="211"/>
      <c r="AL448" s="211"/>
      <c r="AM448" s="77"/>
    </row>
    <row r="449" spans="34:39" thickBot="1">
      <c r="AH449" s="211"/>
      <c r="AI449" s="211"/>
      <c r="AJ449" s="211"/>
      <c r="AK449" s="211"/>
      <c r="AL449" s="211"/>
      <c r="AM449" s="77"/>
    </row>
    <row r="450" spans="34:39" thickBot="1">
      <c r="AH450" s="211"/>
      <c r="AI450" s="211"/>
      <c r="AJ450" s="211"/>
      <c r="AK450" s="211"/>
      <c r="AL450" s="211"/>
      <c r="AM450" s="77"/>
    </row>
    <row r="451" spans="34:39" thickBot="1">
      <c r="AH451" s="211"/>
      <c r="AI451" s="211"/>
      <c r="AJ451" s="211"/>
      <c r="AK451" s="211"/>
      <c r="AL451" s="211"/>
      <c r="AM451" s="77"/>
    </row>
    <row r="452" spans="34:39" thickBot="1">
      <c r="AH452" s="211"/>
      <c r="AI452" s="211"/>
      <c r="AJ452" s="211"/>
      <c r="AK452" s="211"/>
      <c r="AL452" s="211"/>
      <c r="AM452" s="77"/>
    </row>
    <row r="453" spans="34:39" thickBot="1">
      <c r="AH453" s="211"/>
      <c r="AI453" s="211"/>
      <c r="AJ453" s="211"/>
      <c r="AK453" s="211"/>
      <c r="AL453" s="211"/>
      <c r="AM453" s="77"/>
    </row>
    <row r="454" spans="34:39" thickBot="1">
      <c r="AH454" s="211"/>
      <c r="AI454" s="211"/>
      <c r="AJ454" s="211"/>
      <c r="AK454" s="211"/>
      <c r="AL454" s="211"/>
      <c r="AM454" s="77"/>
    </row>
    <row r="455" spans="34:39" thickBot="1">
      <c r="AH455" s="211"/>
      <c r="AI455" s="211"/>
      <c r="AJ455" s="211"/>
      <c r="AK455" s="211"/>
      <c r="AL455" s="211"/>
      <c r="AM455" s="77"/>
    </row>
    <row r="456" spans="34:39" thickBot="1">
      <c r="AH456" s="211"/>
      <c r="AI456" s="211"/>
      <c r="AJ456" s="211"/>
      <c r="AK456" s="211"/>
      <c r="AL456" s="211"/>
      <c r="AM456" s="77"/>
    </row>
    <row r="457" spans="34:39" thickBot="1">
      <c r="AH457" s="211"/>
      <c r="AI457" s="211"/>
      <c r="AJ457" s="211"/>
      <c r="AK457" s="211"/>
      <c r="AL457" s="211"/>
      <c r="AM457" s="77"/>
    </row>
    <row r="458" spans="34:39" thickBot="1">
      <c r="AH458" s="211"/>
      <c r="AI458" s="211"/>
      <c r="AJ458" s="211"/>
      <c r="AK458" s="211"/>
      <c r="AL458" s="211"/>
      <c r="AM458" s="77"/>
    </row>
    <row r="459" spans="34:39" thickBot="1">
      <c r="AH459" s="211"/>
      <c r="AI459" s="211"/>
      <c r="AJ459" s="211"/>
      <c r="AK459" s="211"/>
      <c r="AL459" s="211"/>
      <c r="AM459" s="77"/>
    </row>
    <row r="460" spans="34:39" thickBot="1">
      <c r="AH460" s="211"/>
      <c r="AI460" s="211"/>
      <c r="AJ460" s="211"/>
      <c r="AK460" s="211"/>
      <c r="AL460" s="211"/>
      <c r="AM460" s="77"/>
    </row>
    <row r="461" spans="34:39" thickBot="1">
      <c r="AH461" s="211"/>
      <c r="AI461" s="211"/>
      <c r="AJ461" s="211"/>
      <c r="AK461" s="211"/>
      <c r="AL461" s="211"/>
      <c r="AM461" s="77"/>
    </row>
    <row r="462" spans="34:39" thickBot="1">
      <c r="AH462" s="211"/>
      <c r="AI462" s="211"/>
      <c r="AJ462" s="211"/>
      <c r="AK462" s="211"/>
      <c r="AL462" s="211"/>
      <c r="AM462" s="77"/>
    </row>
    <row r="463" spans="34:39" thickBot="1">
      <c r="AH463" s="211"/>
      <c r="AI463" s="211"/>
      <c r="AJ463" s="211"/>
      <c r="AK463" s="211"/>
      <c r="AL463" s="211"/>
      <c r="AM463" s="77"/>
    </row>
    <row r="464" spans="34:39" thickBot="1">
      <c r="AH464" s="211"/>
      <c r="AI464" s="211"/>
      <c r="AJ464" s="211"/>
      <c r="AK464" s="211"/>
      <c r="AL464" s="211"/>
      <c r="AM464" s="77"/>
    </row>
    <row r="465" spans="34:39" thickBot="1">
      <c r="AH465" s="211"/>
      <c r="AI465" s="211"/>
      <c r="AJ465" s="211"/>
      <c r="AK465" s="211"/>
      <c r="AL465" s="211"/>
      <c r="AM465" s="77"/>
    </row>
    <row r="466" spans="34:39" thickBot="1">
      <c r="AH466" s="211"/>
      <c r="AI466" s="211"/>
      <c r="AJ466" s="211"/>
      <c r="AK466" s="211"/>
      <c r="AL466" s="211"/>
      <c r="AM466" s="77"/>
    </row>
    <row r="467" spans="34:39" thickBot="1">
      <c r="AH467" s="211"/>
      <c r="AI467" s="211"/>
      <c r="AJ467" s="211"/>
      <c r="AK467" s="211"/>
      <c r="AL467" s="211"/>
      <c r="AM467" s="77"/>
    </row>
    <row r="468" spans="34:39" thickBot="1">
      <c r="AH468" s="211"/>
      <c r="AI468" s="211"/>
      <c r="AJ468" s="211"/>
      <c r="AK468" s="211"/>
      <c r="AL468" s="211"/>
      <c r="AM468" s="77"/>
    </row>
    <row r="469" spans="34:39" thickBot="1">
      <c r="AH469" s="211"/>
      <c r="AI469" s="211"/>
      <c r="AJ469" s="211"/>
      <c r="AK469" s="211"/>
      <c r="AL469" s="211"/>
      <c r="AM469" s="77"/>
    </row>
    <row r="470" spans="34:39" thickBot="1">
      <c r="AH470" s="211"/>
      <c r="AI470" s="211"/>
      <c r="AJ470" s="211"/>
      <c r="AK470" s="211"/>
      <c r="AL470" s="211"/>
      <c r="AM470" s="77"/>
    </row>
    <row r="471" spans="34:39" thickBot="1">
      <c r="AH471" s="211"/>
      <c r="AI471" s="211"/>
      <c r="AJ471" s="211"/>
      <c r="AK471" s="211"/>
      <c r="AL471" s="211"/>
      <c r="AM471" s="77"/>
    </row>
    <row r="472" spans="34:39" thickBot="1">
      <c r="AH472" s="211"/>
      <c r="AI472" s="211"/>
      <c r="AJ472" s="211"/>
      <c r="AK472" s="211"/>
      <c r="AL472" s="211"/>
      <c r="AM472" s="77"/>
    </row>
    <row r="473" spans="34:39" thickBot="1">
      <c r="AH473" s="211"/>
      <c r="AI473" s="211"/>
      <c r="AJ473" s="211"/>
      <c r="AK473" s="211"/>
      <c r="AL473" s="211"/>
      <c r="AM473" s="77"/>
    </row>
    <row r="474" spans="34:39" thickBot="1">
      <c r="AH474" s="211"/>
      <c r="AI474" s="211"/>
      <c r="AJ474" s="211"/>
      <c r="AK474" s="211"/>
      <c r="AL474" s="211"/>
      <c r="AM474" s="77"/>
    </row>
    <row r="475" spans="34:39" thickBot="1">
      <c r="AH475" s="211"/>
      <c r="AI475" s="211"/>
      <c r="AJ475" s="211"/>
      <c r="AK475" s="211"/>
      <c r="AL475" s="211"/>
      <c r="AM475" s="77"/>
    </row>
    <row r="476" spans="34:39" thickBot="1">
      <c r="AH476" s="211"/>
      <c r="AI476" s="211"/>
      <c r="AJ476" s="211"/>
      <c r="AK476" s="211"/>
      <c r="AL476" s="211"/>
      <c r="AM476" s="77"/>
    </row>
    <row r="477" spans="34:39" thickBot="1">
      <c r="AH477" s="211"/>
      <c r="AI477" s="211"/>
      <c r="AJ477" s="211"/>
      <c r="AK477" s="211"/>
      <c r="AL477" s="211"/>
      <c r="AM477" s="77"/>
    </row>
    <row r="478" spans="34:39" thickBot="1">
      <c r="AH478" s="211"/>
      <c r="AI478" s="211"/>
      <c r="AJ478" s="211"/>
      <c r="AK478" s="211"/>
      <c r="AL478" s="211"/>
      <c r="AM478" s="77"/>
    </row>
    <row r="479" spans="34:39" thickBot="1">
      <c r="AH479" s="211"/>
      <c r="AI479" s="211"/>
      <c r="AJ479" s="211"/>
      <c r="AK479" s="211"/>
      <c r="AL479" s="211"/>
      <c r="AM479" s="77"/>
    </row>
    <row r="480" spans="34:39" thickBot="1">
      <c r="AH480" s="211"/>
      <c r="AI480" s="211"/>
      <c r="AJ480" s="211"/>
      <c r="AK480" s="211"/>
      <c r="AL480" s="211"/>
      <c r="AM480" s="77"/>
    </row>
    <row r="481" spans="34:39" thickBot="1">
      <c r="AH481" s="211"/>
      <c r="AI481" s="211"/>
      <c r="AJ481" s="211"/>
      <c r="AK481" s="211"/>
      <c r="AL481" s="211"/>
      <c r="AM481" s="77"/>
    </row>
    <row r="482" spans="34:39" thickBot="1">
      <c r="AH482" s="211"/>
      <c r="AI482" s="211"/>
      <c r="AJ482" s="211"/>
      <c r="AK482" s="211"/>
      <c r="AL482" s="211"/>
      <c r="AM482" s="77"/>
    </row>
  </sheetData>
  <printOptions gridLines="1"/>
  <pageMargins left="0.5" right="0.5" top="1" bottom="0.5" header="0.5" footer="0.5"/>
  <pageSetup pageOrder="overThenDown" orientation="landscape" draft="1" horizontalDpi="4294967293" verticalDpi="4294967293"/>
  <headerFooter>
    <oddHeader>&amp;LLocation:_x000D_Species: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/>
  <dimension ref="A1:BG101"/>
  <sheetViews>
    <sheetView topLeftCell="AO1" workbookViewId="0">
      <selection sqref="A1:XFD65536"/>
    </sheetView>
  </sheetViews>
  <sheetFormatPr baseColWidth="10" defaultRowHeight="15" x14ac:dyDescent="0"/>
  <cols>
    <col min="1" max="16384" width="10.83203125" style="558"/>
  </cols>
  <sheetData>
    <row r="1" spans="1:59" s="651" customFormat="1" ht="16" thickBot="1">
      <c r="A1" s="651" t="s">
        <v>3272</v>
      </c>
      <c r="B1" s="659" t="s">
        <v>3321</v>
      </c>
      <c r="C1" s="659" t="s">
        <v>3274</v>
      </c>
      <c r="D1" s="659" t="s">
        <v>3393</v>
      </c>
      <c r="E1" s="651" t="s">
        <v>3241</v>
      </c>
      <c r="F1" s="651" t="s">
        <v>3322</v>
      </c>
      <c r="G1" s="651" t="s">
        <v>3242</v>
      </c>
      <c r="H1" s="651" t="s">
        <v>3243</v>
      </c>
      <c r="I1" s="651" t="s">
        <v>3327</v>
      </c>
      <c r="J1" s="651" t="s">
        <v>3244</v>
      </c>
      <c r="K1" s="651" t="s">
        <v>3245</v>
      </c>
      <c r="L1" s="651" t="s">
        <v>3246</v>
      </c>
      <c r="M1" s="651" t="s">
        <v>3328</v>
      </c>
      <c r="N1" s="651" t="s">
        <v>3329</v>
      </c>
      <c r="O1" s="658" t="s">
        <v>3247</v>
      </c>
      <c r="P1" s="651" t="s">
        <v>3248</v>
      </c>
      <c r="Q1" s="651" t="s">
        <v>3249</v>
      </c>
      <c r="R1" s="651" t="s">
        <v>3250</v>
      </c>
      <c r="S1" s="651" t="s">
        <v>3251</v>
      </c>
      <c r="T1" s="651" t="s">
        <v>3252</v>
      </c>
      <c r="U1" s="651" t="s">
        <v>3253</v>
      </c>
      <c r="V1" s="651" t="s">
        <v>3254</v>
      </c>
      <c r="W1" s="651" t="s">
        <v>3326</v>
      </c>
      <c r="X1" s="651" t="s">
        <v>3283</v>
      </c>
      <c r="Y1" s="651" t="s">
        <v>3410</v>
      </c>
      <c r="Z1" s="651" t="s">
        <v>3402</v>
      </c>
      <c r="AA1" s="651" t="s">
        <v>3403</v>
      </c>
      <c r="AB1" s="651" t="s">
        <v>3409</v>
      </c>
      <c r="AC1" s="651" t="s">
        <v>3422</v>
      </c>
      <c r="AD1" s="651" t="s">
        <v>3406</v>
      </c>
      <c r="AE1" s="651" t="s">
        <v>3332</v>
      </c>
      <c r="AF1" s="651" t="s">
        <v>3333</v>
      </c>
      <c r="AG1" s="651" t="s">
        <v>3338</v>
      </c>
      <c r="AH1" s="651" t="s">
        <v>3334</v>
      </c>
      <c r="AI1" s="657" t="s">
        <v>3423</v>
      </c>
      <c r="AJ1" s="657" t="s">
        <v>3301</v>
      </c>
      <c r="AK1" s="657" t="s">
        <v>3302</v>
      </c>
      <c r="AL1" s="914" t="s">
        <v>3353</v>
      </c>
      <c r="AM1" s="914" t="s">
        <v>3440</v>
      </c>
      <c r="AN1" s="915" t="s">
        <v>77</v>
      </c>
      <c r="AO1" s="915" t="s">
        <v>3429</v>
      </c>
      <c r="AP1" s="915" t="s">
        <v>79</v>
      </c>
      <c r="AQ1" s="915" t="s">
        <v>3430</v>
      </c>
      <c r="AR1" s="915" t="s">
        <v>3345</v>
      </c>
      <c r="AS1" s="915" t="s">
        <v>3441</v>
      </c>
      <c r="AT1" s="915" t="s">
        <v>3346</v>
      </c>
      <c r="AU1" s="916" t="s">
        <v>3432</v>
      </c>
      <c r="AV1" s="917" t="s">
        <v>82</v>
      </c>
      <c r="AW1" s="917" t="s">
        <v>3433</v>
      </c>
      <c r="AX1" s="918" t="s">
        <v>83</v>
      </c>
      <c r="AY1" s="915" t="s">
        <v>3439</v>
      </c>
      <c r="AZ1" s="916" t="s">
        <v>84</v>
      </c>
      <c r="BA1" s="919" t="s">
        <v>3435</v>
      </c>
      <c r="BB1" s="914" t="s">
        <v>85</v>
      </c>
      <c r="BC1" s="914" t="s">
        <v>3436</v>
      </c>
      <c r="BD1" s="651" t="s">
        <v>3390</v>
      </c>
      <c r="BE1" s="651" t="s">
        <v>3376</v>
      </c>
      <c r="BF1" s="651" t="s">
        <v>24</v>
      </c>
      <c r="BG1" s="651" t="s">
        <v>25</v>
      </c>
    </row>
    <row r="2" spans="1:59">
      <c r="A2" s="558" t="s">
        <v>3273</v>
      </c>
      <c r="B2" s="558">
        <v>11</v>
      </c>
      <c r="C2" s="558" t="s">
        <v>3427</v>
      </c>
      <c r="D2" s="736" t="s">
        <v>2267</v>
      </c>
      <c r="E2" s="744" t="s">
        <v>2268</v>
      </c>
      <c r="F2" s="893">
        <v>41098</v>
      </c>
      <c r="G2" s="736">
        <v>1</v>
      </c>
      <c r="H2" s="736"/>
      <c r="I2" s="736"/>
      <c r="J2" s="736">
        <v>1</v>
      </c>
      <c r="K2" s="736"/>
      <c r="L2" s="741">
        <v>141</v>
      </c>
      <c r="M2" s="736">
        <v>65</v>
      </c>
      <c r="N2" s="736">
        <v>165</v>
      </c>
      <c r="O2" s="743">
        <v>262</v>
      </c>
      <c r="P2" s="736"/>
      <c r="Q2" s="736">
        <v>1</v>
      </c>
      <c r="R2" s="736"/>
      <c r="S2" s="736">
        <v>1</v>
      </c>
      <c r="T2" s="736"/>
      <c r="U2" s="736">
        <v>1</v>
      </c>
      <c r="V2" s="736"/>
      <c r="W2" s="736">
        <v>1</v>
      </c>
      <c r="X2" s="736"/>
      <c r="Y2" s="737">
        <v>1</v>
      </c>
      <c r="Z2" s="737">
        <v>1</v>
      </c>
      <c r="AA2" s="737"/>
      <c r="AB2" s="737">
        <v>1</v>
      </c>
      <c r="AC2" s="737"/>
      <c r="AD2" s="558" t="s">
        <v>3412</v>
      </c>
      <c r="AE2" s="738">
        <v>1</v>
      </c>
      <c r="AF2" s="736">
        <v>1</v>
      </c>
      <c r="AG2" s="736"/>
      <c r="AH2" s="736">
        <v>1</v>
      </c>
      <c r="AI2" s="739"/>
      <c r="AL2" s="920">
        <v>202</v>
      </c>
      <c r="AM2" s="921" t="e">
        <f ca="1">cellcOLOR(AL2)</f>
        <v>#NAME?</v>
      </c>
      <c r="AN2" s="922">
        <v>55.5</v>
      </c>
      <c r="AO2" s="922" t="e">
        <f ca="1">cellcOLOR(AN2)</f>
        <v>#NAME?</v>
      </c>
      <c r="AP2" s="922">
        <v>46</v>
      </c>
      <c r="AQ2" s="922" t="e">
        <f ca="1">cellcOLOR(AP2)</f>
        <v>#NAME?</v>
      </c>
      <c r="AR2" s="922">
        <v>78</v>
      </c>
      <c r="AS2" s="922" t="e">
        <f ca="1">cellcOLOR(AR2)</f>
        <v>#NAME?</v>
      </c>
      <c r="AT2" s="922">
        <v>163</v>
      </c>
      <c r="AU2" s="923" t="e">
        <f ca="1">cellcOLOR(AT2)</f>
        <v>#NAME?</v>
      </c>
      <c r="AV2" s="924">
        <v>44</v>
      </c>
      <c r="AW2" s="925" t="e">
        <f ca="1">cellcOLOR(AV2)</f>
        <v>#NAME?</v>
      </c>
      <c r="AX2" s="921">
        <v>96.5</v>
      </c>
      <c r="AY2" s="925" t="e">
        <f ca="1">cellcOLOR(AX2)</f>
        <v>#NAME?</v>
      </c>
      <c r="AZ2" s="923">
        <v>58</v>
      </c>
      <c r="BA2" s="925" t="e">
        <f ca="1">cellcOLOR(AZ2)</f>
        <v>#NAME?</v>
      </c>
      <c r="BB2" s="926">
        <v>667</v>
      </c>
      <c r="BC2" s="927" t="e">
        <f ca="1">cellcOLOR(BB2)</f>
        <v>#NAME?</v>
      </c>
      <c r="BE2" s="740" t="s">
        <v>2269</v>
      </c>
      <c r="BG2" s="738"/>
    </row>
    <row r="3" spans="1:59">
      <c r="A3" s="558" t="s">
        <v>3273</v>
      </c>
      <c r="B3" s="558">
        <v>11</v>
      </c>
      <c r="C3" s="558" t="s">
        <v>3427</v>
      </c>
      <c r="D3" s="736" t="s">
        <v>2270</v>
      </c>
      <c r="E3" s="744" t="s">
        <v>2268</v>
      </c>
      <c r="F3" s="893">
        <v>41098</v>
      </c>
      <c r="G3" s="736">
        <v>1</v>
      </c>
      <c r="H3" s="736"/>
      <c r="I3" s="736"/>
      <c r="J3" s="736">
        <v>1</v>
      </c>
      <c r="K3" s="736"/>
      <c r="L3" s="741">
        <v>135</v>
      </c>
      <c r="M3" s="736">
        <v>63</v>
      </c>
      <c r="N3" s="736">
        <v>165</v>
      </c>
      <c r="O3" s="743">
        <v>263</v>
      </c>
      <c r="P3" s="736"/>
      <c r="Q3" s="736">
        <v>1</v>
      </c>
      <c r="R3" s="736"/>
      <c r="S3" s="736">
        <v>1</v>
      </c>
      <c r="T3" s="736"/>
      <c r="U3" s="736">
        <v>1</v>
      </c>
      <c r="V3" s="736"/>
      <c r="W3" s="736">
        <v>1</v>
      </c>
      <c r="X3" s="736"/>
      <c r="Y3" s="737">
        <v>1</v>
      </c>
      <c r="Z3" s="737">
        <v>1</v>
      </c>
      <c r="AA3" s="737"/>
      <c r="AB3" s="737">
        <v>1</v>
      </c>
      <c r="AC3" s="737"/>
      <c r="AD3" s="558" t="s">
        <v>3412</v>
      </c>
      <c r="AE3" s="738">
        <v>1</v>
      </c>
      <c r="AF3" s="736">
        <v>1</v>
      </c>
      <c r="AG3" s="736"/>
      <c r="AH3" s="736">
        <v>1</v>
      </c>
      <c r="AI3" s="739"/>
      <c r="AL3" s="920">
        <v>516</v>
      </c>
      <c r="AM3" s="921" t="e">
        <f t="shared" ref="AM3:AM66" ca="1" si="0">cellcOLOR(AL3)</f>
        <v>#NAME?</v>
      </c>
      <c r="AN3" s="710">
        <v>2849.5</v>
      </c>
      <c r="AO3" s="922" t="e">
        <f t="shared" ref="AO3:AO66" ca="1" si="1">cellcOLOR(AN3)</f>
        <v>#NAME?</v>
      </c>
      <c r="AP3" s="922">
        <v>61</v>
      </c>
      <c r="AQ3" s="922" t="e">
        <f t="shared" ref="AQ3:AQ66" ca="1" si="2">cellcOLOR(AP3)</f>
        <v>#NAME?</v>
      </c>
      <c r="AR3" s="922">
        <v>58.5</v>
      </c>
      <c r="AS3" s="922" t="e">
        <f t="shared" ref="AS3:AS66" ca="1" si="3">cellcOLOR(AR3)</f>
        <v>#NAME?</v>
      </c>
      <c r="AT3" s="922">
        <v>82</v>
      </c>
      <c r="AU3" s="923" t="e">
        <f t="shared" ref="AU3:AU66" ca="1" si="4">cellcOLOR(AT3)</f>
        <v>#NAME?</v>
      </c>
      <c r="AV3" s="924">
        <v>41</v>
      </c>
      <c r="AW3" s="925" t="e">
        <f t="shared" ref="AW3:AW66" ca="1" si="5">cellcOLOR(AV3)</f>
        <v>#NAME?</v>
      </c>
      <c r="AX3" s="921">
        <v>59</v>
      </c>
      <c r="AY3" s="925" t="e">
        <f t="shared" ref="AY3:AY66" ca="1" si="6">cellcOLOR(AX3)</f>
        <v>#NAME?</v>
      </c>
      <c r="AZ3" s="923">
        <v>55</v>
      </c>
      <c r="BA3" s="925" t="e">
        <f t="shared" ref="BA3:BA66" ca="1" si="7">cellcOLOR(AZ3)</f>
        <v>#NAME?</v>
      </c>
      <c r="BB3" s="926">
        <v>395.5</v>
      </c>
      <c r="BC3" s="927" t="e">
        <f t="shared" ref="BC3:BC66" ca="1" si="8">cellcOLOR(BB3)</f>
        <v>#NAME?</v>
      </c>
      <c r="BE3" s="738" t="s">
        <v>2271</v>
      </c>
      <c r="BG3" s="738"/>
    </row>
    <row r="4" spans="1:59">
      <c r="A4" s="558" t="s">
        <v>3273</v>
      </c>
      <c r="B4" s="558">
        <v>11</v>
      </c>
      <c r="C4" s="558" t="s">
        <v>3427</v>
      </c>
      <c r="D4" s="736" t="s">
        <v>2272</v>
      </c>
      <c r="E4" s="744" t="s">
        <v>2268</v>
      </c>
      <c r="F4" s="893">
        <v>41098</v>
      </c>
      <c r="G4" s="736">
        <v>1</v>
      </c>
      <c r="H4" s="736"/>
      <c r="I4" s="736"/>
      <c r="J4" s="736">
        <v>1</v>
      </c>
      <c r="K4" s="736"/>
      <c r="L4" s="741">
        <v>145</v>
      </c>
      <c r="M4" s="736">
        <v>66</v>
      </c>
      <c r="N4" s="736">
        <v>165</v>
      </c>
      <c r="O4" s="743">
        <v>281</v>
      </c>
      <c r="P4" s="736"/>
      <c r="Q4" s="736">
        <v>1</v>
      </c>
      <c r="R4" s="736"/>
      <c r="S4" s="736">
        <v>1</v>
      </c>
      <c r="T4" s="736"/>
      <c r="U4" s="736">
        <v>1</v>
      </c>
      <c r="V4" s="736"/>
      <c r="W4" s="736">
        <v>1</v>
      </c>
      <c r="X4" s="736"/>
      <c r="Y4" s="737">
        <v>1</v>
      </c>
      <c r="Z4" s="737">
        <v>1</v>
      </c>
      <c r="AA4" s="737"/>
      <c r="AB4" s="737">
        <v>1</v>
      </c>
      <c r="AC4" s="737"/>
      <c r="AD4" s="558" t="s">
        <v>3412</v>
      </c>
      <c r="AE4" s="738">
        <v>1</v>
      </c>
      <c r="AF4" s="736">
        <v>1</v>
      </c>
      <c r="AG4" s="736"/>
      <c r="AH4" s="736">
        <v>1</v>
      </c>
      <c r="AI4" s="739"/>
      <c r="AL4" s="920">
        <v>661</v>
      </c>
      <c r="AM4" s="921" t="e">
        <f t="shared" ca="1" si="0"/>
        <v>#NAME?</v>
      </c>
      <c r="AN4" s="710">
        <v>8444</v>
      </c>
      <c r="AO4" s="922" t="e">
        <f t="shared" ca="1" si="1"/>
        <v>#NAME?</v>
      </c>
      <c r="AP4" s="922">
        <v>81</v>
      </c>
      <c r="AQ4" s="922" t="e">
        <f t="shared" ca="1" si="2"/>
        <v>#NAME?</v>
      </c>
      <c r="AR4" s="922">
        <v>53</v>
      </c>
      <c r="AS4" s="922" t="e">
        <f t="shared" ca="1" si="3"/>
        <v>#NAME?</v>
      </c>
      <c r="AT4" s="922">
        <v>91</v>
      </c>
      <c r="AU4" s="923" t="e">
        <f t="shared" ca="1" si="4"/>
        <v>#NAME?</v>
      </c>
      <c r="AV4" s="924">
        <v>48.5</v>
      </c>
      <c r="AW4" s="925" t="e">
        <f t="shared" ca="1" si="5"/>
        <v>#NAME?</v>
      </c>
      <c r="AX4" s="921">
        <v>91</v>
      </c>
      <c r="AY4" s="925" t="e">
        <f t="shared" ca="1" si="6"/>
        <v>#NAME?</v>
      </c>
      <c r="AZ4" s="923">
        <v>51.5</v>
      </c>
      <c r="BA4" s="925" t="e">
        <f t="shared" ca="1" si="7"/>
        <v>#NAME?</v>
      </c>
      <c r="BB4" s="926">
        <v>558</v>
      </c>
      <c r="BC4" s="927" t="e">
        <f t="shared" ca="1" si="8"/>
        <v>#NAME?</v>
      </c>
      <c r="BE4" s="738" t="s">
        <v>2273</v>
      </c>
      <c r="BG4" s="738"/>
    </row>
    <row r="5" spans="1:59">
      <c r="A5" s="558" t="s">
        <v>3273</v>
      </c>
      <c r="B5" s="558">
        <v>11</v>
      </c>
      <c r="C5" s="558" t="s">
        <v>3427</v>
      </c>
      <c r="D5" s="736" t="s">
        <v>2274</v>
      </c>
      <c r="E5" s="744" t="s">
        <v>2268</v>
      </c>
      <c r="F5" s="893">
        <v>41098</v>
      </c>
      <c r="G5" s="736"/>
      <c r="H5" s="736">
        <v>1</v>
      </c>
      <c r="I5" s="736"/>
      <c r="J5" s="736">
        <v>1</v>
      </c>
      <c r="K5" s="736"/>
      <c r="L5" s="741">
        <v>141</v>
      </c>
      <c r="M5" s="736">
        <v>65</v>
      </c>
      <c r="N5" s="736">
        <v>165</v>
      </c>
      <c r="O5" s="743">
        <v>227</v>
      </c>
      <c r="P5" s="736"/>
      <c r="Q5" s="736">
        <v>1</v>
      </c>
      <c r="R5" s="736"/>
      <c r="S5" s="736">
        <v>1</v>
      </c>
      <c r="T5" s="736"/>
      <c r="U5" s="736">
        <v>1</v>
      </c>
      <c r="V5" s="736"/>
      <c r="W5" s="736">
        <v>1</v>
      </c>
      <c r="X5" s="736"/>
      <c r="Y5" s="737">
        <v>1</v>
      </c>
      <c r="Z5" s="737">
        <v>1</v>
      </c>
      <c r="AA5" s="737"/>
      <c r="AB5" s="737">
        <v>1</v>
      </c>
      <c r="AC5" s="737"/>
      <c r="AD5" s="558" t="s">
        <v>3412</v>
      </c>
      <c r="AE5" s="738">
        <v>1</v>
      </c>
      <c r="AF5" s="736">
        <v>1</v>
      </c>
      <c r="AG5" s="736"/>
      <c r="AH5" s="736">
        <v>1</v>
      </c>
      <c r="AI5" s="739"/>
      <c r="AL5" s="920">
        <v>111</v>
      </c>
      <c r="AM5" s="921" t="e">
        <f t="shared" ca="1" si="0"/>
        <v>#NAME?</v>
      </c>
      <c r="AN5" s="922">
        <v>448</v>
      </c>
      <c r="AO5" s="922" t="e">
        <f t="shared" ca="1" si="1"/>
        <v>#NAME?</v>
      </c>
      <c r="AP5" s="922">
        <v>48</v>
      </c>
      <c r="AQ5" s="922" t="e">
        <f t="shared" ca="1" si="2"/>
        <v>#NAME?</v>
      </c>
      <c r="AR5" s="922">
        <v>56</v>
      </c>
      <c r="AS5" s="922" t="e">
        <f t="shared" ca="1" si="3"/>
        <v>#NAME?</v>
      </c>
      <c r="AT5" s="922">
        <v>87.5</v>
      </c>
      <c r="AU5" s="923" t="e">
        <f t="shared" ca="1" si="4"/>
        <v>#NAME?</v>
      </c>
      <c r="AV5" s="924">
        <v>22</v>
      </c>
      <c r="AW5" s="925" t="e">
        <f t="shared" ca="1" si="5"/>
        <v>#NAME?</v>
      </c>
      <c r="AX5" s="921">
        <v>50.5</v>
      </c>
      <c r="AY5" s="925" t="e">
        <f t="shared" ca="1" si="6"/>
        <v>#NAME?</v>
      </c>
      <c r="AZ5" s="923">
        <v>60.5</v>
      </c>
      <c r="BA5" s="925" t="e">
        <f t="shared" ca="1" si="7"/>
        <v>#NAME?</v>
      </c>
      <c r="BB5" s="926">
        <v>315.5</v>
      </c>
      <c r="BC5" s="927" t="e">
        <f t="shared" ca="1" si="8"/>
        <v>#NAME?</v>
      </c>
      <c r="BE5" s="738" t="s">
        <v>2275</v>
      </c>
      <c r="BG5" s="738"/>
    </row>
    <row r="6" spans="1:59">
      <c r="A6" s="558" t="s">
        <v>3273</v>
      </c>
      <c r="B6" s="558">
        <v>11</v>
      </c>
      <c r="C6" s="558" t="s">
        <v>3427</v>
      </c>
      <c r="D6" s="736" t="s">
        <v>2276</v>
      </c>
      <c r="E6" s="744" t="s">
        <v>2268</v>
      </c>
      <c r="F6" s="893">
        <v>41098</v>
      </c>
      <c r="G6" s="736">
        <v>1</v>
      </c>
      <c r="H6" s="736"/>
      <c r="I6" s="736"/>
      <c r="J6" s="736">
        <v>1</v>
      </c>
      <c r="K6" s="736"/>
      <c r="L6" s="741">
        <v>142</v>
      </c>
      <c r="M6" s="736">
        <v>66</v>
      </c>
      <c r="N6" s="736">
        <v>163</v>
      </c>
      <c r="O6" s="743">
        <v>275</v>
      </c>
      <c r="P6" s="736"/>
      <c r="Q6" s="736">
        <v>1</v>
      </c>
      <c r="R6" s="736"/>
      <c r="S6" s="736">
        <v>1</v>
      </c>
      <c r="T6" s="736"/>
      <c r="U6" s="736">
        <v>1</v>
      </c>
      <c r="V6" s="736"/>
      <c r="W6" s="736">
        <v>1</v>
      </c>
      <c r="X6" s="736"/>
      <c r="Y6" s="737">
        <v>1</v>
      </c>
      <c r="Z6" s="737">
        <v>1</v>
      </c>
      <c r="AA6" s="737"/>
      <c r="AB6" s="737">
        <v>1</v>
      </c>
      <c r="AC6" s="737"/>
      <c r="AD6" s="558" t="s">
        <v>3412</v>
      </c>
      <c r="AE6" s="738">
        <v>1</v>
      </c>
      <c r="AF6" s="736">
        <v>1</v>
      </c>
      <c r="AG6" s="736"/>
      <c r="AH6" s="736">
        <v>1</v>
      </c>
      <c r="AI6" s="739"/>
      <c r="AL6" s="920">
        <v>82</v>
      </c>
      <c r="AM6" s="921" t="e">
        <f t="shared" ca="1" si="0"/>
        <v>#NAME?</v>
      </c>
      <c r="AN6" s="922">
        <v>72</v>
      </c>
      <c r="AO6" s="922" t="e">
        <f t="shared" ca="1" si="1"/>
        <v>#NAME?</v>
      </c>
      <c r="AP6" s="922">
        <v>43.5</v>
      </c>
      <c r="AQ6" s="922" t="e">
        <f t="shared" ca="1" si="2"/>
        <v>#NAME?</v>
      </c>
      <c r="AR6" s="922">
        <v>52.5</v>
      </c>
      <c r="AS6" s="922" t="e">
        <f t="shared" ca="1" si="3"/>
        <v>#NAME?</v>
      </c>
      <c r="AT6" s="922">
        <v>130</v>
      </c>
      <c r="AU6" s="923" t="e">
        <f t="shared" ca="1" si="4"/>
        <v>#NAME?</v>
      </c>
      <c r="AV6" s="924">
        <v>46</v>
      </c>
      <c r="AW6" s="925" t="e">
        <f t="shared" ca="1" si="5"/>
        <v>#NAME?</v>
      </c>
      <c r="AX6" s="921">
        <v>58</v>
      </c>
      <c r="AY6" s="925" t="e">
        <f t="shared" ca="1" si="6"/>
        <v>#NAME?</v>
      </c>
      <c r="AZ6" s="923">
        <v>54</v>
      </c>
      <c r="BA6" s="925" t="e">
        <f t="shared" ca="1" si="7"/>
        <v>#NAME?</v>
      </c>
      <c r="BB6" s="926">
        <v>487.5</v>
      </c>
      <c r="BC6" s="927" t="e">
        <f t="shared" ca="1" si="8"/>
        <v>#NAME?</v>
      </c>
      <c r="BE6" s="745" t="s">
        <v>2277</v>
      </c>
      <c r="BG6" s="738"/>
    </row>
    <row r="7" spans="1:59">
      <c r="A7" s="558" t="s">
        <v>3273</v>
      </c>
      <c r="B7" s="558">
        <v>11</v>
      </c>
      <c r="C7" s="558" t="s">
        <v>3427</v>
      </c>
      <c r="D7" s="736" t="s">
        <v>2278</v>
      </c>
      <c r="E7" s="744" t="s">
        <v>2268</v>
      </c>
      <c r="F7" s="893">
        <v>41098</v>
      </c>
      <c r="G7" s="736"/>
      <c r="H7" s="736">
        <v>1</v>
      </c>
      <c r="I7" s="736"/>
      <c r="J7" s="736">
        <v>1</v>
      </c>
      <c r="K7" s="736"/>
      <c r="L7" s="741">
        <v>138</v>
      </c>
      <c r="M7" s="736">
        <v>61</v>
      </c>
      <c r="N7" s="736">
        <v>162</v>
      </c>
      <c r="O7" s="743">
        <v>264</v>
      </c>
      <c r="P7" s="736"/>
      <c r="Q7" s="736">
        <v>1</v>
      </c>
      <c r="R7" s="736"/>
      <c r="S7" s="736">
        <v>1</v>
      </c>
      <c r="T7" s="736"/>
      <c r="U7" s="736">
        <v>1</v>
      </c>
      <c r="V7" s="736"/>
      <c r="W7" s="736">
        <v>1</v>
      </c>
      <c r="X7" s="736"/>
      <c r="Y7" s="737">
        <v>1</v>
      </c>
      <c r="Z7" s="737"/>
      <c r="AA7" s="737">
        <v>1</v>
      </c>
      <c r="AB7" s="737">
        <v>1</v>
      </c>
      <c r="AC7" s="737"/>
      <c r="AD7" s="558" t="s">
        <v>3412</v>
      </c>
      <c r="AE7" s="738">
        <v>1</v>
      </c>
      <c r="AF7" s="736"/>
      <c r="AG7" s="736">
        <v>1</v>
      </c>
      <c r="AH7" s="736">
        <v>1</v>
      </c>
      <c r="AI7" s="739"/>
      <c r="AL7" s="920">
        <v>326.5</v>
      </c>
      <c r="AM7" s="921" t="e">
        <f t="shared" ca="1" si="0"/>
        <v>#NAME?</v>
      </c>
      <c r="AN7" s="710">
        <v>2294</v>
      </c>
      <c r="AO7" s="922" t="e">
        <f t="shared" ca="1" si="1"/>
        <v>#NAME?</v>
      </c>
      <c r="AP7" s="922">
        <v>59.5</v>
      </c>
      <c r="AQ7" s="922" t="e">
        <f t="shared" ca="1" si="2"/>
        <v>#NAME?</v>
      </c>
      <c r="AR7" s="922">
        <v>66</v>
      </c>
      <c r="AS7" s="922" t="e">
        <f t="shared" ca="1" si="3"/>
        <v>#NAME?</v>
      </c>
      <c r="AT7" s="922">
        <v>93</v>
      </c>
      <c r="AU7" s="923" t="e">
        <f t="shared" ca="1" si="4"/>
        <v>#NAME?</v>
      </c>
      <c r="AV7" s="924">
        <v>45</v>
      </c>
      <c r="AW7" s="925" t="e">
        <f t="shared" ca="1" si="5"/>
        <v>#NAME?</v>
      </c>
      <c r="AX7" s="921">
        <v>518.5</v>
      </c>
      <c r="AY7" s="925" t="e">
        <f t="shared" ca="1" si="6"/>
        <v>#NAME?</v>
      </c>
      <c r="AZ7" s="923">
        <v>100</v>
      </c>
      <c r="BA7" s="925" t="e">
        <f t="shared" ca="1" si="7"/>
        <v>#NAME?</v>
      </c>
      <c r="BB7" s="926">
        <v>296.5</v>
      </c>
      <c r="BC7" s="927" t="e">
        <f t="shared" ca="1" si="8"/>
        <v>#NAME?</v>
      </c>
      <c r="BE7" s="738" t="s">
        <v>2279</v>
      </c>
      <c r="BG7" s="738"/>
    </row>
    <row r="8" spans="1:59">
      <c r="A8" s="558" t="s">
        <v>3273</v>
      </c>
      <c r="B8" s="558">
        <v>11</v>
      </c>
      <c r="C8" s="558" t="s">
        <v>3427</v>
      </c>
      <c r="D8" s="736" t="s">
        <v>2280</v>
      </c>
      <c r="E8" s="744" t="s">
        <v>2268</v>
      </c>
      <c r="F8" s="893">
        <v>41098</v>
      </c>
      <c r="G8" s="736">
        <v>1</v>
      </c>
      <c r="H8" s="736"/>
      <c r="I8" s="736"/>
      <c r="J8" s="736"/>
      <c r="K8" s="736">
        <v>1</v>
      </c>
      <c r="L8" s="736">
        <v>172</v>
      </c>
      <c r="M8" s="736">
        <v>72</v>
      </c>
      <c r="N8" s="736">
        <v>235</v>
      </c>
      <c r="O8" s="743">
        <v>823</v>
      </c>
      <c r="P8" s="736"/>
      <c r="Q8" s="736">
        <v>1</v>
      </c>
      <c r="R8" s="736"/>
      <c r="S8" s="736">
        <v>1</v>
      </c>
      <c r="T8" s="736"/>
      <c r="U8" s="736">
        <v>1</v>
      </c>
      <c r="V8" s="736"/>
      <c r="W8" s="736"/>
      <c r="X8" s="736">
        <v>1</v>
      </c>
      <c r="Y8" s="737">
        <v>1</v>
      </c>
      <c r="Z8" s="737"/>
      <c r="AA8" s="737">
        <v>1</v>
      </c>
      <c r="AB8" s="737">
        <v>1</v>
      </c>
      <c r="AC8" s="737"/>
      <c r="AD8" s="558" t="s">
        <v>3412</v>
      </c>
      <c r="AE8" s="738">
        <v>1</v>
      </c>
      <c r="AF8" s="736"/>
      <c r="AG8" s="736">
        <v>1</v>
      </c>
      <c r="AH8" s="736">
        <v>1</v>
      </c>
      <c r="AI8" s="739"/>
      <c r="AL8" s="920">
        <v>470.5</v>
      </c>
      <c r="AM8" s="921" t="e">
        <f t="shared" ca="1" si="0"/>
        <v>#NAME?</v>
      </c>
      <c r="AN8" s="710">
        <v>2177</v>
      </c>
      <c r="AO8" s="922" t="e">
        <f t="shared" ca="1" si="1"/>
        <v>#NAME?</v>
      </c>
      <c r="AP8" s="922">
        <v>53</v>
      </c>
      <c r="AQ8" s="922" t="e">
        <f t="shared" ca="1" si="2"/>
        <v>#NAME?</v>
      </c>
      <c r="AR8" s="922">
        <v>96</v>
      </c>
      <c r="AS8" s="922" t="e">
        <f t="shared" ca="1" si="3"/>
        <v>#NAME?</v>
      </c>
      <c r="AT8" s="922">
        <v>122.5</v>
      </c>
      <c r="AU8" s="923" t="e">
        <f t="shared" ca="1" si="4"/>
        <v>#NAME?</v>
      </c>
      <c r="AV8" s="924">
        <v>61</v>
      </c>
      <c r="AW8" s="925" t="e">
        <f t="shared" ca="1" si="5"/>
        <v>#NAME?</v>
      </c>
      <c r="AX8" s="921">
        <v>800</v>
      </c>
      <c r="AY8" s="925" t="e">
        <f t="shared" ca="1" si="6"/>
        <v>#NAME?</v>
      </c>
      <c r="AZ8" s="923">
        <v>169</v>
      </c>
      <c r="BA8" s="925" t="e">
        <f t="shared" ca="1" si="7"/>
        <v>#NAME?</v>
      </c>
      <c r="BB8" s="884">
        <v>3073.5</v>
      </c>
      <c r="BC8" s="927" t="e">
        <f t="shared" ca="1" si="8"/>
        <v>#NAME?</v>
      </c>
      <c r="BE8" s="738" t="s">
        <v>2281</v>
      </c>
      <c r="BG8" s="738"/>
    </row>
    <row r="9" spans="1:59">
      <c r="A9" s="558" t="s">
        <v>3273</v>
      </c>
      <c r="B9" s="558">
        <v>11</v>
      </c>
      <c r="C9" s="558" t="s">
        <v>3427</v>
      </c>
      <c r="D9" s="736" t="s">
        <v>2282</v>
      </c>
      <c r="E9" s="744" t="s">
        <v>2268</v>
      </c>
      <c r="F9" s="893">
        <v>41098</v>
      </c>
      <c r="G9" s="736">
        <v>1</v>
      </c>
      <c r="H9" s="736"/>
      <c r="I9" s="736"/>
      <c r="J9" s="736">
        <v>1</v>
      </c>
      <c r="K9" s="736"/>
      <c r="L9" s="741">
        <v>130</v>
      </c>
      <c r="M9" s="736">
        <v>67</v>
      </c>
      <c r="N9" s="736">
        <v>167</v>
      </c>
      <c r="O9" s="743">
        <v>261</v>
      </c>
      <c r="P9" s="736"/>
      <c r="Q9" s="736">
        <v>1</v>
      </c>
      <c r="R9" s="736"/>
      <c r="S9" s="736">
        <v>1</v>
      </c>
      <c r="T9" s="736"/>
      <c r="U9" s="736">
        <v>1</v>
      </c>
      <c r="V9" s="736"/>
      <c r="W9" s="736">
        <v>1</v>
      </c>
      <c r="X9" s="736"/>
      <c r="Y9" s="737">
        <v>1</v>
      </c>
      <c r="Z9" s="737">
        <v>1</v>
      </c>
      <c r="AA9" s="737"/>
      <c r="AB9" s="737">
        <v>1</v>
      </c>
      <c r="AC9" s="737"/>
      <c r="AD9" s="558" t="s">
        <v>3412</v>
      </c>
      <c r="AE9" s="738">
        <v>1</v>
      </c>
      <c r="AF9" s="736">
        <v>1</v>
      </c>
      <c r="AG9" s="736"/>
      <c r="AH9" s="736">
        <v>1</v>
      </c>
      <c r="AI9" s="739"/>
      <c r="AL9" s="920">
        <v>101.5</v>
      </c>
      <c r="AM9" s="921" t="e">
        <f t="shared" ca="1" si="0"/>
        <v>#NAME?</v>
      </c>
      <c r="AN9" s="922">
        <v>66</v>
      </c>
      <c r="AO9" s="922" t="e">
        <f t="shared" ca="1" si="1"/>
        <v>#NAME?</v>
      </c>
      <c r="AP9" s="922">
        <v>45</v>
      </c>
      <c r="AQ9" s="922" t="e">
        <f t="shared" ca="1" si="2"/>
        <v>#NAME?</v>
      </c>
      <c r="AR9" s="922">
        <v>68</v>
      </c>
      <c r="AS9" s="922" t="e">
        <f t="shared" ca="1" si="3"/>
        <v>#NAME?</v>
      </c>
      <c r="AT9" s="922">
        <v>134</v>
      </c>
      <c r="AU9" s="923" t="e">
        <f t="shared" ca="1" si="4"/>
        <v>#NAME?</v>
      </c>
      <c r="AV9" s="924">
        <v>61.5</v>
      </c>
      <c r="AW9" s="925" t="e">
        <f t="shared" ca="1" si="5"/>
        <v>#NAME?</v>
      </c>
      <c r="AX9" s="921">
        <v>122</v>
      </c>
      <c r="AY9" s="925" t="e">
        <f t="shared" ca="1" si="6"/>
        <v>#NAME?</v>
      </c>
      <c r="AZ9" s="923">
        <v>63.5</v>
      </c>
      <c r="BA9" s="925" t="e">
        <f t="shared" ca="1" si="7"/>
        <v>#NAME?</v>
      </c>
      <c r="BB9" s="926">
        <v>425</v>
      </c>
      <c r="BC9" s="927" t="e">
        <f t="shared" ca="1" si="8"/>
        <v>#NAME?</v>
      </c>
      <c r="BE9" s="738" t="s">
        <v>2283</v>
      </c>
      <c r="BG9" s="738"/>
    </row>
    <row r="10" spans="1:59">
      <c r="A10" s="558" t="s">
        <v>3273</v>
      </c>
      <c r="B10" s="558">
        <v>11</v>
      </c>
      <c r="C10" s="558" t="s">
        <v>3427</v>
      </c>
      <c r="D10" s="736" t="s">
        <v>2284</v>
      </c>
      <c r="E10" s="744" t="s">
        <v>2268</v>
      </c>
      <c r="F10" s="893">
        <v>41098</v>
      </c>
      <c r="G10" s="736"/>
      <c r="H10" s="736">
        <v>1</v>
      </c>
      <c r="I10" s="736"/>
      <c r="J10" s="736">
        <v>1</v>
      </c>
      <c r="K10" s="736"/>
      <c r="L10" s="741">
        <v>130</v>
      </c>
      <c r="M10" s="736">
        <v>65</v>
      </c>
      <c r="N10" s="736">
        <v>160</v>
      </c>
      <c r="O10" s="743">
        <v>206</v>
      </c>
      <c r="P10" s="736"/>
      <c r="Q10" s="736">
        <v>1</v>
      </c>
      <c r="R10" s="736"/>
      <c r="S10" s="736">
        <v>1</v>
      </c>
      <c r="T10" s="736"/>
      <c r="U10" s="736">
        <v>1</v>
      </c>
      <c r="V10" s="736"/>
      <c r="W10" s="736">
        <v>1</v>
      </c>
      <c r="X10" s="736"/>
      <c r="Y10" s="737">
        <v>1</v>
      </c>
      <c r="Z10" s="737">
        <v>1</v>
      </c>
      <c r="AA10" s="737"/>
      <c r="AB10" s="737">
        <v>1</v>
      </c>
      <c r="AC10" s="737"/>
      <c r="AD10" s="558" t="s">
        <v>3412</v>
      </c>
      <c r="AE10" s="738">
        <v>1</v>
      </c>
      <c r="AF10" s="736">
        <v>1</v>
      </c>
      <c r="AG10" s="736"/>
      <c r="AH10" s="736">
        <v>1</v>
      </c>
      <c r="AI10" s="739"/>
      <c r="AL10" s="876">
        <v>1663</v>
      </c>
      <c r="AM10" s="921" t="e">
        <f t="shared" ca="1" si="0"/>
        <v>#NAME?</v>
      </c>
      <c r="AN10" s="710">
        <v>6584</v>
      </c>
      <c r="AO10" s="922" t="e">
        <f t="shared" ca="1" si="1"/>
        <v>#NAME?</v>
      </c>
      <c r="AP10" s="922">
        <v>77</v>
      </c>
      <c r="AQ10" s="922" t="e">
        <f t="shared" ca="1" si="2"/>
        <v>#NAME?</v>
      </c>
      <c r="AR10" s="922">
        <v>69</v>
      </c>
      <c r="AS10" s="922" t="e">
        <f t="shared" ca="1" si="3"/>
        <v>#NAME?</v>
      </c>
      <c r="AT10" s="922">
        <v>101</v>
      </c>
      <c r="AU10" s="923" t="e">
        <f t="shared" ca="1" si="4"/>
        <v>#NAME?</v>
      </c>
      <c r="AV10" s="924">
        <v>40</v>
      </c>
      <c r="AW10" s="925" t="e">
        <f t="shared" ca="1" si="5"/>
        <v>#NAME?</v>
      </c>
      <c r="AX10" s="921">
        <v>93</v>
      </c>
      <c r="AY10" s="925" t="e">
        <f t="shared" ca="1" si="6"/>
        <v>#NAME?</v>
      </c>
      <c r="AZ10" s="923">
        <v>63</v>
      </c>
      <c r="BA10" s="925" t="e">
        <f t="shared" ca="1" si="7"/>
        <v>#NAME?</v>
      </c>
      <c r="BB10" s="926">
        <v>2086</v>
      </c>
      <c r="BC10" s="927" t="e">
        <f t="shared" ca="1" si="8"/>
        <v>#NAME?</v>
      </c>
      <c r="BE10" s="738" t="s">
        <v>2285</v>
      </c>
      <c r="BG10" s="738"/>
    </row>
    <row r="11" spans="1:59">
      <c r="A11" s="558" t="s">
        <v>3273</v>
      </c>
      <c r="B11" s="558">
        <v>11</v>
      </c>
      <c r="C11" s="558" t="s">
        <v>3427</v>
      </c>
      <c r="D11" s="736" t="s">
        <v>2286</v>
      </c>
      <c r="E11" s="744" t="s">
        <v>2268</v>
      </c>
      <c r="F11" s="893">
        <v>41098</v>
      </c>
      <c r="G11" s="736">
        <v>1</v>
      </c>
      <c r="H11" s="736"/>
      <c r="I11" s="736"/>
      <c r="J11" s="736">
        <v>1</v>
      </c>
      <c r="K11" s="736"/>
      <c r="L11" s="741">
        <v>143</v>
      </c>
      <c r="M11" s="736">
        <v>63</v>
      </c>
      <c r="N11" s="736">
        <v>180</v>
      </c>
      <c r="O11" s="743">
        <v>258</v>
      </c>
      <c r="P11" s="736"/>
      <c r="Q11" s="736">
        <v>1</v>
      </c>
      <c r="R11" s="736"/>
      <c r="S11" s="736">
        <v>1</v>
      </c>
      <c r="T11" s="736"/>
      <c r="U11" s="736">
        <v>1</v>
      </c>
      <c r="V11" s="736"/>
      <c r="W11" s="736">
        <v>1</v>
      </c>
      <c r="X11" s="736"/>
      <c r="Y11" s="737">
        <v>1</v>
      </c>
      <c r="Z11" s="737"/>
      <c r="AA11" s="737">
        <v>1</v>
      </c>
      <c r="AB11" s="737">
        <v>1</v>
      </c>
      <c r="AC11" s="737"/>
      <c r="AD11" s="558" t="s">
        <v>3412</v>
      </c>
      <c r="AE11" s="738">
        <v>1</v>
      </c>
      <c r="AF11" s="736"/>
      <c r="AG11" s="736">
        <v>1</v>
      </c>
      <c r="AH11" s="736">
        <v>1</v>
      </c>
      <c r="AI11" s="739"/>
      <c r="AL11" s="920">
        <v>91.5</v>
      </c>
      <c r="AM11" s="921" t="e">
        <f t="shared" ca="1" si="0"/>
        <v>#NAME?</v>
      </c>
      <c r="AN11" s="922">
        <v>70</v>
      </c>
      <c r="AO11" s="922" t="e">
        <f t="shared" ca="1" si="1"/>
        <v>#NAME?</v>
      </c>
      <c r="AP11" s="922">
        <v>51.5</v>
      </c>
      <c r="AQ11" s="922" t="e">
        <f t="shared" ca="1" si="2"/>
        <v>#NAME?</v>
      </c>
      <c r="AR11" s="922">
        <v>47</v>
      </c>
      <c r="AS11" s="922" t="e">
        <f t="shared" ca="1" si="3"/>
        <v>#NAME?</v>
      </c>
      <c r="AT11" s="922">
        <v>80</v>
      </c>
      <c r="AU11" s="923" t="e">
        <f t="shared" ca="1" si="4"/>
        <v>#NAME?</v>
      </c>
      <c r="AV11" s="924">
        <v>30</v>
      </c>
      <c r="AW11" s="925" t="e">
        <f t="shared" ca="1" si="5"/>
        <v>#NAME?</v>
      </c>
      <c r="AX11" s="921">
        <v>68</v>
      </c>
      <c r="AY11" s="925" t="e">
        <f t="shared" ca="1" si="6"/>
        <v>#NAME?</v>
      </c>
      <c r="AZ11" s="923">
        <v>57</v>
      </c>
      <c r="BA11" s="925" t="e">
        <f t="shared" ca="1" si="7"/>
        <v>#NAME?</v>
      </c>
      <c r="BB11" s="926">
        <v>492</v>
      </c>
      <c r="BC11" s="927" t="e">
        <f t="shared" ca="1" si="8"/>
        <v>#NAME?</v>
      </c>
      <c r="BE11" s="738" t="s">
        <v>2287</v>
      </c>
      <c r="BG11" s="738"/>
    </row>
    <row r="12" spans="1:59">
      <c r="A12" s="558" t="s">
        <v>3273</v>
      </c>
      <c r="B12" s="558">
        <v>11</v>
      </c>
      <c r="C12" s="558" t="s">
        <v>3427</v>
      </c>
      <c r="D12" s="736" t="s">
        <v>2288</v>
      </c>
      <c r="E12" s="744" t="s">
        <v>2268</v>
      </c>
      <c r="F12" s="893">
        <v>41098</v>
      </c>
      <c r="G12" s="736">
        <v>1</v>
      </c>
      <c r="H12" s="736"/>
      <c r="I12" s="736"/>
      <c r="J12" s="736">
        <v>1</v>
      </c>
      <c r="K12" s="736"/>
      <c r="L12" s="741">
        <v>150</v>
      </c>
      <c r="M12" s="736">
        <v>75</v>
      </c>
      <c r="N12" s="736">
        <v>195</v>
      </c>
      <c r="O12" s="743">
        <v>600</v>
      </c>
      <c r="P12" s="736"/>
      <c r="Q12" s="736">
        <v>1</v>
      </c>
      <c r="R12" s="736"/>
      <c r="S12" s="736">
        <v>1</v>
      </c>
      <c r="T12" s="736"/>
      <c r="U12" s="736">
        <v>1</v>
      </c>
      <c r="V12" s="736"/>
      <c r="W12" s="736"/>
      <c r="X12" s="736">
        <v>1</v>
      </c>
      <c r="Y12" s="737">
        <v>1</v>
      </c>
      <c r="Z12" s="737">
        <v>1</v>
      </c>
      <c r="AA12" s="737"/>
      <c r="AB12" s="737">
        <v>1</v>
      </c>
      <c r="AC12" s="737"/>
      <c r="AD12" s="558" t="s">
        <v>3412</v>
      </c>
      <c r="AE12" s="738">
        <v>1</v>
      </c>
      <c r="AF12" s="736">
        <v>1</v>
      </c>
      <c r="AG12" s="736"/>
      <c r="AH12" s="736">
        <v>1</v>
      </c>
      <c r="AI12" s="739"/>
      <c r="AL12" s="876">
        <v>6380</v>
      </c>
      <c r="AM12" s="921" t="e">
        <f t="shared" ca="1" si="0"/>
        <v>#NAME?</v>
      </c>
      <c r="AN12" s="711">
        <v>19182</v>
      </c>
      <c r="AO12" s="922" t="e">
        <f t="shared" ca="1" si="1"/>
        <v>#NAME?</v>
      </c>
      <c r="AP12" s="922">
        <v>174.5</v>
      </c>
      <c r="AQ12" s="922" t="e">
        <f t="shared" ca="1" si="2"/>
        <v>#NAME?</v>
      </c>
      <c r="AR12" s="922">
        <v>147</v>
      </c>
      <c r="AS12" s="922" t="e">
        <f t="shared" ca="1" si="3"/>
        <v>#NAME?</v>
      </c>
      <c r="AT12" s="922">
        <v>780.5</v>
      </c>
      <c r="AU12" s="923" t="e">
        <f t="shared" ca="1" si="4"/>
        <v>#NAME?</v>
      </c>
      <c r="AV12" s="924">
        <v>78</v>
      </c>
      <c r="AW12" s="925" t="e">
        <f t="shared" ca="1" si="5"/>
        <v>#NAME?</v>
      </c>
      <c r="AX12" s="921">
        <v>801</v>
      </c>
      <c r="AY12" s="925" t="e">
        <f t="shared" ca="1" si="6"/>
        <v>#NAME?</v>
      </c>
      <c r="AZ12" s="923">
        <v>100.5</v>
      </c>
      <c r="BA12" s="925" t="e">
        <f t="shared" ca="1" si="7"/>
        <v>#NAME?</v>
      </c>
      <c r="BB12" s="884">
        <v>9942.5</v>
      </c>
      <c r="BC12" s="927" t="e">
        <f t="shared" ca="1" si="8"/>
        <v>#NAME?</v>
      </c>
      <c r="BE12" s="738" t="s">
        <v>2289</v>
      </c>
      <c r="BG12" s="738"/>
    </row>
    <row r="13" spans="1:59">
      <c r="A13" s="558" t="s">
        <v>3273</v>
      </c>
      <c r="B13" s="558">
        <v>11</v>
      </c>
      <c r="C13" s="558" t="s">
        <v>3427</v>
      </c>
      <c r="D13" s="736" t="s">
        <v>2290</v>
      </c>
      <c r="E13" s="744" t="s">
        <v>2268</v>
      </c>
      <c r="F13" s="893">
        <v>41098</v>
      </c>
      <c r="G13" s="736"/>
      <c r="H13" s="736">
        <v>1</v>
      </c>
      <c r="I13" s="736"/>
      <c r="J13" s="736">
        <v>1</v>
      </c>
      <c r="K13" s="736"/>
      <c r="L13" s="741">
        <v>145</v>
      </c>
      <c r="M13" s="736">
        <v>68</v>
      </c>
      <c r="N13" s="736">
        <v>172</v>
      </c>
      <c r="O13" s="743">
        <v>296</v>
      </c>
      <c r="P13" s="736"/>
      <c r="Q13" s="736">
        <v>1</v>
      </c>
      <c r="R13" s="736"/>
      <c r="S13" s="736">
        <v>1</v>
      </c>
      <c r="T13" s="736"/>
      <c r="U13" s="736">
        <v>1</v>
      </c>
      <c r="V13" s="736"/>
      <c r="W13" s="736">
        <v>1</v>
      </c>
      <c r="X13" s="736"/>
      <c r="Y13" s="737">
        <v>1</v>
      </c>
      <c r="Z13" s="737"/>
      <c r="AA13" s="737">
        <v>1</v>
      </c>
      <c r="AB13" s="737">
        <v>1</v>
      </c>
      <c r="AC13" s="737"/>
      <c r="AD13" s="558" t="s">
        <v>3412</v>
      </c>
      <c r="AE13" s="738">
        <v>1</v>
      </c>
      <c r="AF13" s="736"/>
      <c r="AG13" s="736">
        <v>1</v>
      </c>
      <c r="AH13" s="736">
        <v>1</v>
      </c>
      <c r="AI13" s="739"/>
      <c r="AL13" s="920">
        <v>173</v>
      </c>
      <c r="AM13" s="921" t="e">
        <f t="shared" ca="1" si="0"/>
        <v>#NAME?</v>
      </c>
      <c r="AN13" s="922">
        <v>964.5</v>
      </c>
      <c r="AO13" s="922" t="e">
        <f t="shared" ca="1" si="1"/>
        <v>#NAME?</v>
      </c>
      <c r="AP13" s="922">
        <v>49</v>
      </c>
      <c r="AQ13" s="922" t="e">
        <f t="shared" ca="1" si="2"/>
        <v>#NAME?</v>
      </c>
      <c r="AR13" s="922">
        <v>51</v>
      </c>
      <c r="AS13" s="922" t="e">
        <f t="shared" ca="1" si="3"/>
        <v>#NAME?</v>
      </c>
      <c r="AT13" s="922">
        <v>96</v>
      </c>
      <c r="AU13" s="923" t="e">
        <f t="shared" ca="1" si="4"/>
        <v>#NAME?</v>
      </c>
      <c r="AV13" s="924">
        <v>53</v>
      </c>
      <c r="AW13" s="925" t="e">
        <f t="shared" ca="1" si="5"/>
        <v>#NAME?</v>
      </c>
      <c r="AX13" s="921">
        <v>120.5</v>
      </c>
      <c r="AY13" s="925" t="e">
        <f t="shared" ca="1" si="6"/>
        <v>#NAME?</v>
      </c>
      <c r="AZ13" s="923">
        <v>60</v>
      </c>
      <c r="BA13" s="925" t="e">
        <f t="shared" ca="1" si="7"/>
        <v>#NAME?</v>
      </c>
      <c r="BB13" s="926">
        <v>381</v>
      </c>
      <c r="BC13" s="927" t="e">
        <f t="shared" ca="1" si="8"/>
        <v>#NAME?</v>
      </c>
      <c r="BE13" s="738" t="s">
        <v>2291</v>
      </c>
      <c r="BG13" s="738"/>
    </row>
    <row r="14" spans="1:59">
      <c r="A14" s="558" t="s">
        <v>3273</v>
      </c>
      <c r="B14" s="558">
        <v>11</v>
      </c>
      <c r="C14" s="558" t="s">
        <v>3427</v>
      </c>
      <c r="D14" s="736" t="s">
        <v>2292</v>
      </c>
      <c r="E14" s="744" t="s">
        <v>2268</v>
      </c>
      <c r="F14" s="893">
        <v>41098</v>
      </c>
      <c r="G14" s="736">
        <v>1</v>
      </c>
      <c r="H14" s="736"/>
      <c r="I14" s="736"/>
      <c r="J14" s="736">
        <v>1</v>
      </c>
      <c r="K14" s="736"/>
      <c r="L14" s="741">
        <v>145</v>
      </c>
      <c r="M14" s="736">
        <v>65</v>
      </c>
      <c r="N14" s="736">
        <v>168</v>
      </c>
      <c r="O14" s="743">
        <v>286</v>
      </c>
      <c r="P14" s="736"/>
      <c r="Q14" s="736">
        <v>1</v>
      </c>
      <c r="R14" s="736"/>
      <c r="S14" s="736">
        <v>1</v>
      </c>
      <c r="T14" s="736"/>
      <c r="U14" s="736">
        <v>1</v>
      </c>
      <c r="V14" s="736"/>
      <c r="W14" s="736">
        <v>1</v>
      </c>
      <c r="X14" s="736"/>
      <c r="Y14" s="737">
        <v>1</v>
      </c>
      <c r="Z14" s="737"/>
      <c r="AA14" s="737">
        <v>1</v>
      </c>
      <c r="AB14" s="737">
        <v>1</v>
      </c>
      <c r="AC14" s="737"/>
      <c r="AD14" s="558" t="s">
        <v>3412</v>
      </c>
      <c r="AE14" s="738">
        <v>1</v>
      </c>
      <c r="AF14" s="736"/>
      <c r="AG14" s="736">
        <v>1</v>
      </c>
      <c r="AH14" s="736">
        <v>1</v>
      </c>
      <c r="AI14" s="739"/>
      <c r="AL14" s="920">
        <v>686</v>
      </c>
      <c r="AM14" s="921" t="e">
        <f t="shared" ca="1" si="0"/>
        <v>#NAME?</v>
      </c>
      <c r="AN14" s="710">
        <v>8209</v>
      </c>
      <c r="AO14" s="922" t="e">
        <f t="shared" ca="1" si="1"/>
        <v>#NAME?</v>
      </c>
      <c r="AP14" s="922">
        <v>79</v>
      </c>
      <c r="AQ14" s="922" t="e">
        <f t="shared" ca="1" si="2"/>
        <v>#NAME?</v>
      </c>
      <c r="AR14" s="922">
        <v>61</v>
      </c>
      <c r="AS14" s="922" t="e">
        <f t="shared" ca="1" si="3"/>
        <v>#NAME?</v>
      </c>
      <c r="AT14" s="922">
        <v>94</v>
      </c>
      <c r="AU14" s="923" t="e">
        <f t="shared" ca="1" si="4"/>
        <v>#NAME?</v>
      </c>
      <c r="AV14" s="924">
        <v>54.5</v>
      </c>
      <c r="AW14" s="925" t="e">
        <f t="shared" ca="1" si="5"/>
        <v>#NAME?</v>
      </c>
      <c r="AX14" s="921">
        <v>98</v>
      </c>
      <c r="AY14" s="925" t="e">
        <f t="shared" ca="1" si="6"/>
        <v>#NAME?</v>
      </c>
      <c r="AZ14" s="923">
        <v>56</v>
      </c>
      <c r="BA14" s="925" t="e">
        <f t="shared" ca="1" si="7"/>
        <v>#NAME?</v>
      </c>
      <c r="BB14" s="926">
        <v>708</v>
      </c>
      <c r="BC14" s="927" t="e">
        <f t="shared" ca="1" si="8"/>
        <v>#NAME?</v>
      </c>
      <c r="BE14" s="745" t="s">
        <v>2293</v>
      </c>
      <c r="BG14" s="738"/>
    </row>
    <row r="15" spans="1:59">
      <c r="A15" s="558" t="s">
        <v>3273</v>
      </c>
      <c r="B15" s="558">
        <v>11</v>
      </c>
      <c r="C15" s="558" t="s">
        <v>3427</v>
      </c>
      <c r="D15" s="736" t="s">
        <v>2294</v>
      </c>
      <c r="E15" s="744" t="s">
        <v>2268</v>
      </c>
      <c r="F15" s="893">
        <v>41098</v>
      </c>
      <c r="G15" s="736">
        <v>1</v>
      </c>
      <c r="H15" s="736"/>
      <c r="I15" s="736"/>
      <c r="J15" s="736">
        <v>1</v>
      </c>
      <c r="K15" s="736"/>
      <c r="L15" s="741">
        <v>137</v>
      </c>
      <c r="M15" s="736">
        <v>65</v>
      </c>
      <c r="N15" s="736">
        <v>168</v>
      </c>
      <c r="O15" s="743">
        <v>251</v>
      </c>
      <c r="P15" s="736"/>
      <c r="Q15" s="736">
        <v>1</v>
      </c>
      <c r="R15" s="736"/>
      <c r="S15" s="736">
        <v>1</v>
      </c>
      <c r="T15" s="736"/>
      <c r="U15" s="736">
        <v>1</v>
      </c>
      <c r="V15" s="736"/>
      <c r="W15" s="736">
        <v>1</v>
      </c>
      <c r="X15" s="736"/>
      <c r="Y15" s="737">
        <v>1</v>
      </c>
      <c r="Z15" s="737">
        <v>1</v>
      </c>
      <c r="AA15" s="737"/>
      <c r="AB15" s="737">
        <v>1</v>
      </c>
      <c r="AC15" s="737"/>
      <c r="AD15" s="558" t="s">
        <v>3412</v>
      </c>
      <c r="AE15" s="738">
        <v>1</v>
      </c>
      <c r="AF15" s="736">
        <v>1</v>
      </c>
      <c r="AG15" s="736"/>
      <c r="AH15" s="736">
        <v>1</v>
      </c>
      <c r="AI15" s="739"/>
      <c r="AL15" s="920">
        <v>85.5</v>
      </c>
      <c r="AM15" s="921" t="e">
        <f t="shared" ca="1" si="0"/>
        <v>#NAME?</v>
      </c>
      <c r="AN15" s="922">
        <v>89</v>
      </c>
      <c r="AO15" s="922" t="e">
        <f t="shared" ca="1" si="1"/>
        <v>#NAME?</v>
      </c>
      <c r="AP15" s="922">
        <v>43</v>
      </c>
      <c r="AQ15" s="922" t="e">
        <f t="shared" ca="1" si="2"/>
        <v>#NAME?</v>
      </c>
      <c r="AR15" s="922">
        <v>67</v>
      </c>
      <c r="AS15" s="922" t="e">
        <f t="shared" ca="1" si="3"/>
        <v>#NAME?</v>
      </c>
      <c r="AT15" s="922">
        <v>87</v>
      </c>
      <c r="AU15" s="923" t="e">
        <f t="shared" ca="1" si="4"/>
        <v>#NAME?</v>
      </c>
      <c r="AV15" s="924">
        <v>39</v>
      </c>
      <c r="AW15" s="925" t="e">
        <f t="shared" ca="1" si="5"/>
        <v>#NAME?</v>
      </c>
      <c r="AX15" s="921">
        <v>90</v>
      </c>
      <c r="AY15" s="925" t="e">
        <f t="shared" ca="1" si="6"/>
        <v>#NAME?</v>
      </c>
      <c r="AZ15" s="923">
        <v>66</v>
      </c>
      <c r="BA15" s="925" t="e">
        <f t="shared" ca="1" si="7"/>
        <v>#NAME?</v>
      </c>
      <c r="BB15" s="926">
        <v>811</v>
      </c>
      <c r="BC15" s="927" t="e">
        <f t="shared" ca="1" si="8"/>
        <v>#NAME?</v>
      </c>
      <c r="BE15" s="738" t="s">
        <v>2295</v>
      </c>
      <c r="BG15" s="738"/>
    </row>
    <row r="16" spans="1:59">
      <c r="A16" s="558" t="s">
        <v>3273</v>
      </c>
      <c r="B16" s="558">
        <v>11</v>
      </c>
      <c r="C16" s="558" t="s">
        <v>3427</v>
      </c>
      <c r="D16" s="736" t="s">
        <v>2296</v>
      </c>
      <c r="E16" s="744" t="s">
        <v>2268</v>
      </c>
      <c r="F16" s="893">
        <v>41098</v>
      </c>
      <c r="G16" s="736">
        <v>1</v>
      </c>
      <c r="H16" s="736"/>
      <c r="I16" s="736"/>
      <c r="J16" s="736">
        <v>1</v>
      </c>
      <c r="K16" s="736"/>
      <c r="L16" s="741">
        <v>140</v>
      </c>
      <c r="M16" s="736">
        <v>65</v>
      </c>
      <c r="N16" s="736">
        <v>170</v>
      </c>
      <c r="O16" s="743">
        <v>262</v>
      </c>
      <c r="P16" s="736"/>
      <c r="Q16" s="736">
        <v>1</v>
      </c>
      <c r="R16" s="736"/>
      <c r="S16" s="736">
        <v>1</v>
      </c>
      <c r="T16" s="736"/>
      <c r="U16" s="736">
        <v>1</v>
      </c>
      <c r="V16" s="736"/>
      <c r="W16" s="736">
        <v>1</v>
      </c>
      <c r="X16" s="736"/>
      <c r="Y16" s="737">
        <v>1</v>
      </c>
      <c r="Z16" s="737"/>
      <c r="AA16" s="737">
        <v>1</v>
      </c>
      <c r="AB16" s="737">
        <v>1</v>
      </c>
      <c r="AC16" s="737"/>
      <c r="AD16" s="558" t="s">
        <v>3412</v>
      </c>
      <c r="AE16" s="738">
        <v>1</v>
      </c>
      <c r="AF16" s="736"/>
      <c r="AG16" s="736">
        <v>1</v>
      </c>
      <c r="AH16" s="736">
        <v>1</v>
      </c>
      <c r="AI16" s="739"/>
      <c r="AL16" s="920">
        <v>95</v>
      </c>
      <c r="AM16" s="921" t="e">
        <f t="shared" ca="1" si="0"/>
        <v>#NAME?</v>
      </c>
      <c r="AN16" s="922">
        <v>223.5</v>
      </c>
      <c r="AO16" s="922" t="e">
        <f t="shared" ca="1" si="1"/>
        <v>#NAME?</v>
      </c>
      <c r="AP16" s="922">
        <v>46.5</v>
      </c>
      <c r="AQ16" s="922" t="e">
        <f t="shared" ca="1" si="2"/>
        <v>#NAME?</v>
      </c>
      <c r="AR16" s="922">
        <v>69</v>
      </c>
      <c r="AS16" s="922" t="e">
        <f t="shared" ca="1" si="3"/>
        <v>#NAME?</v>
      </c>
      <c r="AT16" s="922">
        <v>88</v>
      </c>
      <c r="AU16" s="923" t="e">
        <f t="shared" ca="1" si="4"/>
        <v>#NAME?</v>
      </c>
      <c r="AV16" s="924">
        <v>32</v>
      </c>
      <c r="AW16" s="925" t="e">
        <f t="shared" ca="1" si="5"/>
        <v>#NAME?</v>
      </c>
      <c r="AX16" s="921">
        <v>67</v>
      </c>
      <c r="AY16" s="925" t="e">
        <f t="shared" ca="1" si="6"/>
        <v>#NAME?</v>
      </c>
      <c r="AZ16" s="923">
        <v>63</v>
      </c>
      <c r="BA16" s="925" t="e">
        <f t="shared" ca="1" si="7"/>
        <v>#NAME?</v>
      </c>
      <c r="BB16" s="926">
        <v>525</v>
      </c>
      <c r="BC16" s="927" t="e">
        <f t="shared" ca="1" si="8"/>
        <v>#NAME?</v>
      </c>
      <c r="BE16" s="738" t="s">
        <v>2297</v>
      </c>
      <c r="BG16" s="738"/>
    </row>
    <row r="17" spans="1:59">
      <c r="A17" s="558" t="s">
        <v>3273</v>
      </c>
      <c r="B17" s="558">
        <v>11</v>
      </c>
      <c r="C17" s="558" t="s">
        <v>3427</v>
      </c>
      <c r="D17" s="736" t="s">
        <v>2298</v>
      </c>
      <c r="E17" s="744" t="s">
        <v>2268</v>
      </c>
      <c r="F17" s="893">
        <v>41098</v>
      </c>
      <c r="G17" s="736"/>
      <c r="H17" s="736">
        <v>1</v>
      </c>
      <c r="I17" s="736"/>
      <c r="J17" s="736"/>
      <c r="K17" s="736">
        <v>1</v>
      </c>
      <c r="L17" s="736">
        <v>158</v>
      </c>
      <c r="M17" s="736">
        <v>72</v>
      </c>
      <c r="N17" s="736">
        <v>216</v>
      </c>
      <c r="O17" s="928">
        <v>638</v>
      </c>
      <c r="P17" s="736"/>
      <c r="Q17" s="736">
        <v>1</v>
      </c>
      <c r="R17" s="736">
        <v>1</v>
      </c>
      <c r="S17" s="736"/>
      <c r="T17" s="736"/>
      <c r="U17" s="736">
        <v>1</v>
      </c>
      <c r="V17" s="736"/>
      <c r="W17" s="736">
        <v>1</v>
      </c>
      <c r="X17" s="736"/>
      <c r="Y17" s="737">
        <v>1</v>
      </c>
      <c r="Z17" s="737"/>
      <c r="AA17" s="737">
        <v>1</v>
      </c>
      <c r="AB17" s="737">
        <v>1</v>
      </c>
      <c r="AC17" s="737"/>
      <c r="AD17" s="558" t="s">
        <v>3412</v>
      </c>
      <c r="AE17" s="738">
        <v>1</v>
      </c>
      <c r="AF17" s="736"/>
      <c r="AG17" s="736">
        <v>1</v>
      </c>
      <c r="AH17" s="736">
        <v>1</v>
      </c>
      <c r="AI17" s="739"/>
      <c r="AL17" s="920">
        <v>672.5</v>
      </c>
      <c r="AM17" s="921" t="e">
        <f t="shared" ca="1" si="0"/>
        <v>#NAME?</v>
      </c>
      <c r="AN17" s="710">
        <v>7592</v>
      </c>
      <c r="AO17" s="922" t="e">
        <f t="shared" ca="1" si="1"/>
        <v>#NAME?</v>
      </c>
      <c r="AP17" s="922">
        <v>60.5</v>
      </c>
      <c r="AQ17" s="922" t="e">
        <f t="shared" ca="1" si="2"/>
        <v>#NAME?</v>
      </c>
      <c r="AR17" s="922">
        <v>174</v>
      </c>
      <c r="AS17" s="922" t="e">
        <f t="shared" ca="1" si="3"/>
        <v>#NAME?</v>
      </c>
      <c r="AT17" s="922">
        <v>392.5</v>
      </c>
      <c r="AU17" s="923" t="e">
        <f t="shared" ca="1" si="4"/>
        <v>#NAME?</v>
      </c>
      <c r="AV17" s="924">
        <v>54</v>
      </c>
      <c r="AW17" s="925" t="e">
        <f t="shared" ca="1" si="5"/>
        <v>#NAME?</v>
      </c>
      <c r="AX17" s="921">
        <v>552</v>
      </c>
      <c r="AY17" s="925" t="e">
        <f t="shared" ca="1" si="6"/>
        <v>#NAME?</v>
      </c>
      <c r="AZ17" s="923">
        <v>90</v>
      </c>
      <c r="BA17" s="925" t="e">
        <f t="shared" ca="1" si="7"/>
        <v>#NAME?</v>
      </c>
      <c r="BB17" s="926">
        <v>1612</v>
      </c>
      <c r="BC17" s="927" t="e">
        <f t="shared" ca="1" si="8"/>
        <v>#NAME?</v>
      </c>
      <c r="BE17" s="738" t="s">
        <v>2299</v>
      </c>
      <c r="BG17" s="738"/>
    </row>
    <row r="18" spans="1:59">
      <c r="A18" s="558" t="s">
        <v>3273</v>
      </c>
      <c r="B18" s="558">
        <v>11</v>
      </c>
      <c r="C18" s="558" t="s">
        <v>3427</v>
      </c>
      <c r="D18" s="736" t="s">
        <v>2300</v>
      </c>
      <c r="E18" s="744" t="s">
        <v>2268</v>
      </c>
      <c r="F18" s="893">
        <v>41098</v>
      </c>
      <c r="G18" s="736">
        <v>1</v>
      </c>
      <c r="H18" s="736"/>
      <c r="I18" s="736"/>
      <c r="J18" s="736">
        <v>1</v>
      </c>
      <c r="K18" s="736"/>
      <c r="L18" s="741">
        <v>135</v>
      </c>
      <c r="M18" s="736">
        <v>68</v>
      </c>
      <c r="N18" s="736">
        <v>180</v>
      </c>
      <c r="O18" s="928">
        <v>256</v>
      </c>
      <c r="P18" s="736"/>
      <c r="Q18" s="736">
        <v>1</v>
      </c>
      <c r="R18" s="736"/>
      <c r="S18" s="736">
        <v>1</v>
      </c>
      <c r="T18" s="736"/>
      <c r="U18" s="736">
        <v>1</v>
      </c>
      <c r="V18" s="736"/>
      <c r="W18" s="736">
        <v>1</v>
      </c>
      <c r="X18" s="736"/>
      <c r="Y18" s="737">
        <v>1</v>
      </c>
      <c r="Z18" s="737"/>
      <c r="AA18" s="737">
        <v>1</v>
      </c>
      <c r="AB18" s="737">
        <v>1</v>
      </c>
      <c r="AC18" s="737"/>
      <c r="AD18" s="558" t="s">
        <v>3412</v>
      </c>
      <c r="AE18" s="738">
        <v>1</v>
      </c>
      <c r="AF18" s="736"/>
      <c r="AG18" s="736">
        <v>1</v>
      </c>
      <c r="AH18" s="736">
        <v>1</v>
      </c>
      <c r="AI18" s="739"/>
      <c r="AL18" s="920">
        <v>72</v>
      </c>
      <c r="AM18" s="921" t="e">
        <f t="shared" ca="1" si="0"/>
        <v>#NAME?</v>
      </c>
      <c r="AN18" s="922">
        <v>57.5</v>
      </c>
      <c r="AO18" s="922" t="e">
        <f t="shared" ca="1" si="1"/>
        <v>#NAME?</v>
      </c>
      <c r="AP18" s="922">
        <v>48</v>
      </c>
      <c r="AQ18" s="922" t="e">
        <f t="shared" ca="1" si="2"/>
        <v>#NAME?</v>
      </c>
      <c r="AR18" s="922">
        <v>79</v>
      </c>
      <c r="AS18" s="922" t="e">
        <f t="shared" ca="1" si="3"/>
        <v>#NAME?</v>
      </c>
      <c r="AT18" s="922">
        <v>92</v>
      </c>
      <c r="AU18" s="923" t="e">
        <f t="shared" ca="1" si="4"/>
        <v>#NAME?</v>
      </c>
      <c r="AV18" s="924">
        <v>48</v>
      </c>
      <c r="AW18" s="925" t="e">
        <f t="shared" ca="1" si="5"/>
        <v>#NAME?</v>
      </c>
      <c r="AX18" s="921">
        <v>89</v>
      </c>
      <c r="AY18" s="925" t="e">
        <f t="shared" ca="1" si="6"/>
        <v>#NAME?</v>
      </c>
      <c r="AZ18" s="923">
        <v>60</v>
      </c>
      <c r="BA18" s="925" t="e">
        <f t="shared" ca="1" si="7"/>
        <v>#NAME?</v>
      </c>
      <c r="BB18" s="926">
        <v>341</v>
      </c>
      <c r="BC18" s="927" t="e">
        <f t="shared" ca="1" si="8"/>
        <v>#NAME?</v>
      </c>
      <c r="BE18" s="738" t="s">
        <v>2301</v>
      </c>
      <c r="BG18" s="738"/>
    </row>
    <row r="19" spans="1:59">
      <c r="A19" s="558" t="s">
        <v>3273</v>
      </c>
      <c r="B19" s="558">
        <v>11</v>
      </c>
      <c r="C19" s="558" t="s">
        <v>3427</v>
      </c>
      <c r="D19" s="736" t="s">
        <v>2302</v>
      </c>
      <c r="E19" s="744" t="s">
        <v>2268</v>
      </c>
      <c r="F19" s="893">
        <v>41098</v>
      </c>
      <c r="G19" s="736">
        <v>1</v>
      </c>
      <c r="H19" s="736"/>
      <c r="I19" s="736"/>
      <c r="J19" s="736">
        <v>1</v>
      </c>
      <c r="K19" s="736"/>
      <c r="L19" s="736">
        <v>133</v>
      </c>
      <c r="M19" s="736">
        <v>62</v>
      </c>
      <c r="N19" s="736">
        <v>172</v>
      </c>
      <c r="O19" s="928">
        <v>221</v>
      </c>
      <c r="P19" s="736"/>
      <c r="Q19" s="736">
        <v>1</v>
      </c>
      <c r="R19" s="736"/>
      <c r="S19" s="736">
        <v>1</v>
      </c>
      <c r="T19" s="736"/>
      <c r="U19" s="736">
        <v>1</v>
      </c>
      <c r="V19" s="736"/>
      <c r="W19" s="736">
        <v>1</v>
      </c>
      <c r="X19" s="736"/>
      <c r="Y19" s="737">
        <v>1</v>
      </c>
      <c r="Z19" s="737"/>
      <c r="AA19" s="737">
        <v>1</v>
      </c>
      <c r="AB19" s="737">
        <v>1</v>
      </c>
      <c r="AC19" s="737"/>
      <c r="AD19" s="558" t="s">
        <v>3412</v>
      </c>
      <c r="AE19" s="738">
        <v>1</v>
      </c>
      <c r="AF19" s="736"/>
      <c r="AG19" s="736">
        <v>1</v>
      </c>
      <c r="AH19" s="736">
        <v>1</v>
      </c>
      <c r="AI19" s="739"/>
      <c r="AL19" s="920">
        <v>75</v>
      </c>
      <c r="AM19" s="921" t="e">
        <f t="shared" ca="1" si="0"/>
        <v>#NAME?</v>
      </c>
      <c r="AN19" s="922">
        <v>77</v>
      </c>
      <c r="AO19" s="922" t="e">
        <f t="shared" ca="1" si="1"/>
        <v>#NAME?</v>
      </c>
      <c r="AP19" s="922">
        <v>50</v>
      </c>
      <c r="AQ19" s="922" t="e">
        <f t="shared" ca="1" si="2"/>
        <v>#NAME?</v>
      </c>
      <c r="AR19" s="922">
        <v>89</v>
      </c>
      <c r="AS19" s="922" t="e">
        <f t="shared" ca="1" si="3"/>
        <v>#NAME?</v>
      </c>
      <c r="AT19" s="922">
        <v>115</v>
      </c>
      <c r="AU19" s="923" t="e">
        <f t="shared" ca="1" si="4"/>
        <v>#NAME?</v>
      </c>
      <c r="AV19" s="924">
        <v>45.5</v>
      </c>
      <c r="AW19" s="925" t="e">
        <f t="shared" ca="1" si="5"/>
        <v>#NAME?</v>
      </c>
      <c r="AX19" s="921">
        <v>85.5</v>
      </c>
      <c r="AY19" s="925" t="e">
        <f t="shared" ca="1" si="6"/>
        <v>#NAME?</v>
      </c>
      <c r="AZ19" s="923">
        <v>59</v>
      </c>
      <c r="BA19" s="925" t="e">
        <f t="shared" ca="1" si="7"/>
        <v>#NAME?</v>
      </c>
      <c r="BB19" s="926">
        <v>529</v>
      </c>
      <c r="BC19" s="927" t="e">
        <f t="shared" ca="1" si="8"/>
        <v>#NAME?</v>
      </c>
      <c r="BE19" s="738" t="s">
        <v>2303</v>
      </c>
      <c r="BG19" s="738"/>
    </row>
    <row r="20" spans="1:59">
      <c r="A20" s="558" t="s">
        <v>3273</v>
      </c>
      <c r="B20" s="558">
        <v>11</v>
      </c>
      <c r="C20" s="558" t="s">
        <v>3427</v>
      </c>
      <c r="D20" s="736" t="s">
        <v>2304</v>
      </c>
      <c r="E20" s="744" t="s">
        <v>2268</v>
      </c>
      <c r="F20" s="893">
        <v>41098</v>
      </c>
      <c r="G20" s="736"/>
      <c r="H20" s="736">
        <v>1</v>
      </c>
      <c r="I20" s="736"/>
      <c r="J20" s="736">
        <v>1</v>
      </c>
      <c r="K20" s="736"/>
      <c r="L20" s="736">
        <v>144</v>
      </c>
      <c r="M20" s="736">
        <v>65</v>
      </c>
      <c r="N20" s="736">
        <v>162</v>
      </c>
      <c r="O20" s="928">
        <v>228</v>
      </c>
      <c r="P20" s="736"/>
      <c r="Q20" s="736">
        <v>1</v>
      </c>
      <c r="R20" s="736"/>
      <c r="S20" s="736">
        <v>1</v>
      </c>
      <c r="T20" s="736"/>
      <c r="U20" s="736">
        <v>1</v>
      </c>
      <c r="V20" s="736"/>
      <c r="W20" s="736">
        <v>1</v>
      </c>
      <c r="X20" s="736"/>
      <c r="Y20" s="737">
        <v>1</v>
      </c>
      <c r="Z20" s="737"/>
      <c r="AA20" s="737">
        <v>1</v>
      </c>
      <c r="AB20" s="737">
        <v>1</v>
      </c>
      <c r="AC20" s="737"/>
      <c r="AD20" s="558" t="s">
        <v>3412</v>
      </c>
      <c r="AE20" s="738">
        <v>1</v>
      </c>
      <c r="AF20" s="736"/>
      <c r="AG20" s="736">
        <v>1</v>
      </c>
      <c r="AH20" s="736">
        <v>1</v>
      </c>
      <c r="AI20" s="739"/>
      <c r="AL20" s="920">
        <v>469</v>
      </c>
      <c r="AM20" s="921" t="e">
        <f t="shared" ca="1" si="0"/>
        <v>#NAME?</v>
      </c>
      <c r="AN20" s="710">
        <v>3774</v>
      </c>
      <c r="AO20" s="922" t="e">
        <f t="shared" ca="1" si="1"/>
        <v>#NAME?</v>
      </c>
      <c r="AP20" s="922">
        <v>62</v>
      </c>
      <c r="AQ20" s="922" t="e">
        <f t="shared" ca="1" si="2"/>
        <v>#NAME?</v>
      </c>
      <c r="AR20" s="922">
        <v>55</v>
      </c>
      <c r="AS20" s="922" t="e">
        <f t="shared" ca="1" si="3"/>
        <v>#NAME?</v>
      </c>
      <c r="AT20" s="922">
        <v>103</v>
      </c>
      <c r="AU20" s="923" t="e">
        <f t="shared" ca="1" si="4"/>
        <v>#NAME?</v>
      </c>
      <c r="AV20" s="924">
        <v>60.5</v>
      </c>
      <c r="AW20" s="925" t="e">
        <f t="shared" ca="1" si="5"/>
        <v>#NAME?</v>
      </c>
      <c r="AX20" s="921">
        <v>89</v>
      </c>
      <c r="AY20" s="925" t="e">
        <f t="shared" ca="1" si="6"/>
        <v>#NAME?</v>
      </c>
      <c r="AZ20" s="923">
        <v>57</v>
      </c>
      <c r="BA20" s="925" t="e">
        <f t="shared" ca="1" si="7"/>
        <v>#NAME?</v>
      </c>
      <c r="BB20" s="926">
        <v>1056</v>
      </c>
      <c r="BC20" s="927" t="e">
        <f t="shared" ca="1" si="8"/>
        <v>#NAME?</v>
      </c>
      <c r="BE20" s="738" t="s">
        <v>2305</v>
      </c>
      <c r="BG20" s="738"/>
    </row>
    <row r="21" spans="1:59">
      <c r="A21" s="558" t="s">
        <v>3273</v>
      </c>
      <c r="B21" s="558">
        <v>11</v>
      </c>
      <c r="C21" s="558" t="s">
        <v>3427</v>
      </c>
      <c r="D21" s="736" t="s">
        <v>2306</v>
      </c>
      <c r="E21" s="744" t="s">
        <v>2307</v>
      </c>
      <c r="F21" s="893">
        <v>41100</v>
      </c>
      <c r="G21" s="736"/>
      <c r="H21" s="736">
        <v>1</v>
      </c>
      <c r="I21" s="736"/>
      <c r="J21" s="736">
        <v>1</v>
      </c>
      <c r="K21" s="736"/>
      <c r="L21" s="736">
        <v>141</v>
      </c>
      <c r="M21" s="736">
        <v>62</v>
      </c>
      <c r="N21" s="736">
        <v>172</v>
      </c>
      <c r="O21" s="928">
        <v>320</v>
      </c>
      <c r="P21" s="736"/>
      <c r="Q21" s="736">
        <v>1</v>
      </c>
      <c r="R21" s="736"/>
      <c r="S21" s="736">
        <v>1</v>
      </c>
      <c r="T21" s="736"/>
      <c r="U21" s="736">
        <v>1</v>
      </c>
      <c r="V21" s="736"/>
      <c r="W21" s="736">
        <v>1</v>
      </c>
      <c r="X21" s="736"/>
      <c r="Y21" s="737">
        <v>1</v>
      </c>
      <c r="Z21" s="737"/>
      <c r="AA21" s="737">
        <v>1</v>
      </c>
      <c r="AB21" s="737">
        <v>1</v>
      </c>
      <c r="AC21" s="737"/>
      <c r="AD21" s="558" t="s">
        <v>3412</v>
      </c>
      <c r="AE21" s="738">
        <v>1</v>
      </c>
      <c r="AF21" s="736"/>
      <c r="AG21" s="736">
        <v>1</v>
      </c>
      <c r="AH21" s="736">
        <v>1</v>
      </c>
      <c r="AI21" s="739"/>
      <c r="AL21" s="920">
        <v>84</v>
      </c>
      <c r="AM21" s="921" t="e">
        <f t="shared" ca="1" si="0"/>
        <v>#NAME?</v>
      </c>
      <c r="AN21" s="922">
        <v>96</v>
      </c>
      <c r="AO21" s="922" t="e">
        <f t="shared" ca="1" si="1"/>
        <v>#NAME?</v>
      </c>
      <c r="AP21" s="922">
        <v>49</v>
      </c>
      <c r="AQ21" s="922" t="e">
        <f t="shared" ca="1" si="2"/>
        <v>#NAME?</v>
      </c>
      <c r="AR21" s="922">
        <v>54.5</v>
      </c>
      <c r="AS21" s="922" t="e">
        <f t="shared" ca="1" si="3"/>
        <v>#NAME?</v>
      </c>
      <c r="AT21" s="922">
        <v>82</v>
      </c>
      <c r="AU21" s="923" t="e">
        <f t="shared" ca="1" si="4"/>
        <v>#NAME?</v>
      </c>
      <c r="AV21" s="924">
        <v>44.5</v>
      </c>
      <c r="AW21" s="925" t="e">
        <f t="shared" ca="1" si="5"/>
        <v>#NAME?</v>
      </c>
      <c r="AX21" s="921">
        <v>66</v>
      </c>
      <c r="AY21" s="925" t="e">
        <f t="shared" ca="1" si="6"/>
        <v>#NAME?</v>
      </c>
      <c r="AZ21" s="923">
        <v>67.5</v>
      </c>
      <c r="BA21" s="925" t="e">
        <f t="shared" ca="1" si="7"/>
        <v>#NAME?</v>
      </c>
      <c r="BB21" s="926">
        <v>569</v>
      </c>
      <c r="BC21" s="927" t="e">
        <f t="shared" ca="1" si="8"/>
        <v>#NAME?</v>
      </c>
      <c r="BE21" s="738" t="s">
        <v>2308</v>
      </c>
      <c r="BG21" s="738"/>
    </row>
    <row r="22" spans="1:59">
      <c r="A22" s="558" t="s">
        <v>3273</v>
      </c>
      <c r="B22" s="558">
        <v>11</v>
      </c>
      <c r="C22" s="558" t="s">
        <v>3427</v>
      </c>
      <c r="D22" s="736" t="s">
        <v>2309</v>
      </c>
      <c r="E22" s="744" t="s">
        <v>2307</v>
      </c>
      <c r="F22" s="893">
        <v>41100</v>
      </c>
      <c r="G22" s="745"/>
      <c r="H22" s="736">
        <v>1</v>
      </c>
      <c r="I22" s="736"/>
      <c r="J22" s="736">
        <v>1</v>
      </c>
      <c r="K22" s="736"/>
      <c r="L22" s="736">
        <v>145</v>
      </c>
      <c r="M22" s="736">
        <v>65</v>
      </c>
      <c r="N22" s="736">
        <v>175</v>
      </c>
      <c r="O22" s="928">
        <v>324</v>
      </c>
      <c r="P22" s="736"/>
      <c r="Q22" s="736">
        <v>1</v>
      </c>
      <c r="R22" s="736"/>
      <c r="S22" s="736">
        <v>1</v>
      </c>
      <c r="T22" s="736"/>
      <c r="U22" s="736">
        <v>1</v>
      </c>
      <c r="V22" s="736"/>
      <c r="W22" s="736">
        <v>1</v>
      </c>
      <c r="X22" s="736"/>
      <c r="Y22" s="737">
        <v>1</v>
      </c>
      <c r="Z22" s="737">
        <v>1</v>
      </c>
      <c r="AA22" s="737"/>
      <c r="AB22" s="737">
        <v>1</v>
      </c>
      <c r="AC22" s="737"/>
      <c r="AD22" s="558" t="s">
        <v>3412</v>
      </c>
      <c r="AE22" s="738">
        <v>1</v>
      </c>
      <c r="AF22" s="736">
        <v>1</v>
      </c>
      <c r="AG22" s="736"/>
      <c r="AH22" s="736">
        <v>1</v>
      </c>
      <c r="AI22" s="739"/>
      <c r="AL22" s="920">
        <v>67</v>
      </c>
      <c r="AM22" s="921" t="e">
        <f t="shared" ca="1" si="0"/>
        <v>#NAME?</v>
      </c>
      <c r="AN22" s="922">
        <v>66.5</v>
      </c>
      <c r="AO22" s="922" t="e">
        <f t="shared" ca="1" si="1"/>
        <v>#NAME?</v>
      </c>
      <c r="AP22" s="922">
        <v>39</v>
      </c>
      <c r="AQ22" s="922" t="e">
        <f t="shared" ca="1" si="2"/>
        <v>#NAME?</v>
      </c>
      <c r="AR22" s="922">
        <v>66</v>
      </c>
      <c r="AS22" s="922" t="e">
        <f t="shared" ca="1" si="3"/>
        <v>#NAME?</v>
      </c>
      <c r="AT22" s="922">
        <v>99</v>
      </c>
      <c r="AU22" s="923" t="e">
        <f t="shared" ca="1" si="4"/>
        <v>#NAME?</v>
      </c>
      <c r="AV22" s="924">
        <v>45.5</v>
      </c>
      <c r="AW22" s="925" t="e">
        <f t="shared" ca="1" si="5"/>
        <v>#NAME?</v>
      </c>
      <c r="AX22" s="921">
        <v>53</v>
      </c>
      <c r="AY22" s="925" t="e">
        <f t="shared" ca="1" si="6"/>
        <v>#NAME?</v>
      </c>
      <c r="AZ22" s="923">
        <v>47</v>
      </c>
      <c r="BA22" s="925" t="e">
        <f t="shared" ca="1" si="7"/>
        <v>#NAME?</v>
      </c>
      <c r="BB22" s="926">
        <v>268.5</v>
      </c>
      <c r="BC22" s="927" t="e">
        <f t="shared" ca="1" si="8"/>
        <v>#NAME?</v>
      </c>
      <c r="BE22" s="738" t="s">
        <v>2310</v>
      </c>
      <c r="BG22" s="738"/>
    </row>
    <row r="23" spans="1:59">
      <c r="A23" s="558" t="s">
        <v>3273</v>
      </c>
      <c r="B23" s="558">
        <v>11</v>
      </c>
      <c r="C23" s="558" t="s">
        <v>3427</v>
      </c>
      <c r="D23" s="736" t="s">
        <v>2311</v>
      </c>
      <c r="E23" s="744" t="s">
        <v>2307</v>
      </c>
      <c r="F23" s="893">
        <v>41100</v>
      </c>
      <c r="G23" s="736">
        <v>1</v>
      </c>
      <c r="H23" s="736"/>
      <c r="I23" s="736"/>
      <c r="J23" s="736"/>
      <c r="K23" s="736">
        <v>1</v>
      </c>
      <c r="L23" s="736">
        <v>166</v>
      </c>
      <c r="M23" s="736">
        <v>76</v>
      </c>
      <c r="N23" s="736">
        <v>220</v>
      </c>
      <c r="O23" s="928">
        <v>774</v>
      </c>
      <c r="P23" s="736"/>
      <c r="Q23" s="736">
        <v>1</v>
      </c>
      <c r="R23" s="736"/>
      <c r="S23" s="736">
        <v>1</v>
      </c>
      <c r="T23" s="736"/>
      <c r="U23" s="736">
        <v>1</v>
      </c>
      <c r="V23" s="736"/>
      <c r="W23" s="736"/>
      <c r="X23" s="736">
        <v>1</v>
      </c>
      <c r="Y23" s="737">
        <v>1</v>
      </c>
      <c r="Z23" s="737"/>
      <c r="AA23" s="737">
        <v>1</v>
      </c>
      <c r="AB23" s="737">
        <v>1</v>
      </c>
      <c r="AC23" s="737"/>
      <c r="AD23" s="558" t="s">
        <v>3412</v>
      </c>
      <c r="AE23" s="738">
        <v>1</v>
      </c>
      <c r="AF23" s="736"/>
      <c r="AG23" s="736">
        <v>1</v>
      </c>
      <c r="AH23" s="736">
        <v>1</v>
      </c>
      <c r="AI23" s="739"/>
      <c r="AL23" s="876">
        <v>3057</v>
      </c>
      <c r="AM23" s="921" t="e">
        <f t="shared" ca="1" si="0"/>
        <v>#NAME?</v>
      </c>
      <c r="AN23" s="711">
        <v>12139</v>
      </c>
      <c r="AO23" s="922" t="e">
        <f t="shared" ca="1" si="1"/>
        <v>#NAME?</v>
      </c>
      <c r="AP23" s="710">
        <v>319</v>
      </c>
      <c r="AQ23" s="922" t="e">
        <f t="shared" ca="1" si="2"/>
        <v>#NAME?</v>
      </c>
      <c r="AR23" s="922">
        <v>698.5</v>
      </c>
      <c r="AS23" s="922" t="e">
        <f t="shared" ca="1" si="3"/>
        <v>#NAME?</v>
      </c>
      <c r="AT23" s="922">
        <v>153</v>
      </c>
      <c r="AU23" s="923" t="e">
        <f t="shared" ca="1" si="4"/>
        <v>#NAME?</v>
      </c>
      <c r="AV23" s="924">
        <v>402</v>
      </c>
      <c r="AW23" s="925" t="e">
        <f t="shared" ca="1" si="5"/>
        <v>#NAME?</v>
      </c>
      <c r="AX23" s="921">
        <v>292.5</v>
      </c>
      <c r="AY23" s="925" t="e">
        <f t="shared" ca="1" si="6"/>
        <v>#NAME?</v>
      </c>
      <c r="AZ23" s="923">
        <v>177.5</v>
      </c>
      <c r="BA23" s="925" t="e">
        <f t="shared" ca="1" si="7"/>
        <v>#NAME?</v>
      </c>
      <c r="BB23" s="926">
        <v>2775.5</v>
      </c>
      <c r="BC23" s="927" t="e">
        <f t="shared" ca="1" si="8"/>
        <v>#NAME?</v>
      </c>
      <c r="BE23" s="738" t="s">
        <v>2312</v>
      </c>
      <c r="BG23" s="738"/>
    </row>
    <row r="24" spans="1:59">
      <c r="A24" s="558" t="s">
        <v>3273</v>
      </c>
      <c r="B24" s="558">
        <v>11</v>
      </c>
      <c r="C24" s="558" t="s">
        <v>3427</v>
      </c>
      <c r="D24" s="736" t="s">
        <v>2313</v>
      </c>
      <c r="E24" s="744" t="s">
        <v>2307</v>
      </c>
      <c r="F24" s="893">
        <v>41100</v>
      </c>
      <c r="G24" s="736">
        <v>1</v>
      </c>
      <c r="H24" s="736"/>
      <c r="I24" s="736"/>
      <c r="J24" s="736"/>
      <c r="K24" s="736">
        <v>1</v>
      </c>
      <c r="L24" s="736">
        <v>174</v>
      </c>
      <c r="M24" s="736">
        <v>73</v>
      </c>
      <c r="N24" s="736">
        <v>225</v>
      </c>
      <c r="O24" s="928">
        <v>741</v>
      </c>
      <c r="P24" s="736"/>
      <c r="Q24" s="736">
        <v>1</v>
      </c>
      <c r="R24" s="736"/>
      <c r="S24" s="736">
        <v>1</v>
      </c>
      <c r="T24" s="736"/>
      <c r="U24" s="736">
        <v>1</v>
      </c>
      <c r="V24" s="736"/>
      <c r="W24" s="736"/>
      <c r="X24" s="736">
        <v>1</v>
      </c>
      <c r="Y24" s="737">
        <v>1</v>
      </c>
      <c r="Z24" s="737">
        <v>1</v>
      </c>
      <c r="AA24" s="737"/>
      <c r="AB24" s="737">
        <v>1</v>
      </c>
      <c r="AC24" s="737"/>
      <c r="AD24" s="558" t="s">
        <v>3412</v>
      </c>
      <c r="AE24" s="738">
        <v>1</v>
      </c>
      <c r="AF24" s="736">
        <v>1</v>
      </c>
      <c r="AG24" s="736"/>
      <c r="AH24" s="736">
        <v>1</v>
      </c>
      <c r="AI24" s="739"/>
      <c r="AL24" s="929">
        <v>18267.5</v>
      </c>
      <c r="AM24" s="921" t="e">
        <f t="shared" ca="1" si="0"/>
        <v>#NAME?</v>
      </c>
      <c r="AN24" s="711">
        <v>27126.5</v>
      </c>
      <c r="AO24" s="922" t="e">
        <f t="shared" ca="1" si="1"/>
        <v>#NAME?</v>
      </c>
      <c r="AP24" s="922">
        <v>176</v>
      </c>
      <c r="AQ24" s="922" t="e">
        <f t="shared" ca="1" si="2"/>
        <v>#NAME?</v>
      </c>
      <c r="AR24" s="922">
        <v>299</v>
      </c>
      <c r="AS24" s="922" t="e">
        <f t="shared" ca="1" si="3"/>
        <v>#NAME?</v>
      </c>
      <c r="AT24" s="922">
        <v>875</v>
      </c>
      <c r="AU24" s="923" t="e">
        <f t="shared" ca="1" si="4"/>
        <v>#NAME?</v>
      </c>
      <c r="AV24" s="924">
        <v>91</v>
      </c>
      <c r="AW24" s="925" t="e">
        <f t="shared" ca="1" si="5"/>
        <v>#NAME?</v>
      </c>
      <c r="AX24" s="879">
        <v>1033</v>
      </c>
      <c r="AY24" s="925" t="e">
        <f t="shared" ca="1" si="6"/>
        <v>#NAME?</v>
      </c>
      <c r="AZ24" s="923">
        <v>97</v>
      </c>
      <c r="BA24" s="925" t="e">
        <f t="shared" ca="1" si="7"/>
        <v>#NAME?</v>
      </c>
      <c r="BB24" s="884">
        <v>3342</v>
      </c>
      <c r="BC24" s="927" t="e">
        <f t="shared" ca="1" si="8"/>
        <v>#NAME?</v>
      </c>
      <c r="BE24" s="738" t="s">
        <v>2314</v>
      </c>
      <c r="BG24" s="738"/>
    </row>
    <row r="25" spans="1:59">
      <c r="A25" s="558" t="s">
        <v>3273</v>
      </c>
      <c r="B25" s="558">
        <v>11</v>
      </c>
      <c r="C25" s="558" t="s">
        <v>3427</v>
      </c>
      <c r="D25" s="736" t="s">
        <v>2315</v>
      </c>
      <c r="E25" s="744" t="s">
        <v>2307</v>
      </c>
      <c r="F25" s="893">
        <v>41100</v>
      </c>
      <c r="G25" s="736">
        <v>1</v>
      </c>
      <c r="H25" s="736"/>
      <c r="I25" s="736"/>
      <c r="J25" s="736"/>
      <c r="K25" s="736">
        <v>1</v>
      </c>
      <c r="L25" s="736">
        <v>176</v>
      </c>
      <c r="M25" s="736">
        <v>71</v>
      </c>
      <c r="N25" s="736">
        <v>230</v>
      </c>
      <c r="O25" s="928">
        <v>811</v>
      </c>
      <c r="P25" s="736"/>
      <c r="Q25" s="736">
        <v>1</v>
      </c>
      <c r="R25" s="736"/>
      <c r="S25" s="736">
        <v>1</v>
      </c>
      <c r="T25" s="736"/>
      <c r="U25" s="736">
        <v>1</v>
      </c>
      <c r="V25" s="736"/>
      <c r="W25" s="736"/>
      <c r="X25" s="736">
        <v>1</v>
      </c>
      <c r="Y25" s="737">
        <v>1</v>
      </c>
      <c r="Z25" s="737"/>
      <c r="AA25" s="737">
        <v>1</v>
      </c>
      <c r="AB25" s="737">
        <v>1</v>
      </c>
      <c r="AC25" s="737"/>
      <c r="AD25" s="558" t="s">
        <v>3412</v>
      </c>
      <c r="AE25" s="738">
        <v>1</v>
      </c>
      <c r="AF25" s="736"/>
      <c r="AG25" s="736">
        <v>1</v>
      </c>
      <c r="AH25" s="736">
        <v>1</v>
      </c>
      <c r="AI25" s="739"/>
      <c r="AL25" s="876">
        <v>2309</v>
      </c>
      <c r="AM25" s="921" t="e">
        <f t="shared" ca="1" si="0"/>
        <v>#NAME?</v>
      </c>
      <c r="AN25" s="710">
        <v>8351</v>
      </c>
      <c r="AO25" s="922" t="e">
        <f t="shared" ca="1" si="1"/>
        <v>#NAME?</v>
      </c>
      <c r="AP25" s="922">
        <v>132</v>
      </c>
      <c r="AQ25" s="922" t="e">
        <f t="shared" ca="1" si="2"/>
        <v>#NAME?</v>
      </c>
      <c r="AR25" s="922">
        <v>118</v>
      </c>
      <c r="AS25" s="922" t="e">
        <f t="shared" ca="1" si="3"/>
        <v>#NAME?</v>
      </c>
      <c r="AT25" s="922">
        <v>145</v>
      </c>
      <c r="AU25" s="923" t="e">
        <f t="shared" ca="1" si="4"/>
        <v>#NAME?</v>
      </c>
      <c r="AV25" s="924">
        <v>54</v>
      </c>
      <c r="AW25" s="925" t="e">
        <f t="shared" ca="1" si="5"/>
        <v>#NAME?</v>
      </c>
      <c r="AX25" s="921">
        <v>395</v>
      </c>
      <c r="AY25" s="925" t="e">
        <f t="shared" ca="1" si="6"/>
        <v>#NAME?</v>
      </c>
      <c r="AZ25" s="923">
        <v>281.5</v>
      </c>
      <c r="BA25" s="925" t="e">
        <f t="shared" ca="1" si="7"/>
        <v>#NAME?</v>
      </c>
      <c r="BB25" s="926">
        <v>2752</v>
      </c>
      <c r="BC25" s="927" t="e">
        <f t="shared" ca="1" si="8"/>
        <v>#NAME?</v>
      </c>
      <c r="BE25" s="738" t="s">
        <v>2316</v>
      </c>
      <c r="BG25" s="738"/>
    </row>
    <row r="26" spans="1:59">
      <c r="A26" s="558" t="s">
        <v>3273</v>
      </c>
      <c r="B26" s="558">
        <v>11</v>
      </c>
      <c r="C26" s="558" t="s">
        <v>3427</v>
      </c>
      <c r="D26" s="736" t="s">
        <v>2317</v>
      </c>
      <c r="E26" s="744" t="s">
        <v>2307</v>
      </c>
      <c r="F26" s="893">
        <v>41100</v>
      </c>
      <c r="G26" s="736">
        <v>1</v>
      </c>
      <c r="H26" s="736"/>
      <c r="I26" s="736"/>
      <c r="J26" s="736">
        <v>1</v>
      </c>
      <c r="K26" s="736"/>
      <c r="L26" s="736">
        <v>135</v>
      </c>
      <c r="M26" s="736">
        <v>65</v>
      </c>
      <c r="N26" s="736">
        <v>155</v>
      </c>
      <c r="O26" s="928">
        <v>217</v>
      </c>
      <c r="P26" s="736"/>
      <c r="Q26" s="736">
        <v>1</v>
      </c>
      <c r="R26" s="736"/>
      <c r="S26" s="736">
        <v>1</v>
      </c>
      <c r="T26" s="736"/>
      <c r="U26" s="736">
        <v>1</v>
      </c>
      <c r="V26" s="736"/>
      <c r="W26" s="736">
        <v>1</v>
      </c>
      <c r="X26" s="736"/>
      <c r="Y26" s="737">
        <v>1</v>
      </c>
      <c r="Z26" s="737"/>
      <c r="AA26" s="737">
        <v>1</v>
      </c>
      <c r="AB26" s="737">
        <v>1</v>
      </c>
      <c r="AC26" s="737"/>
      <c r="AD26" s="558" t="s">
        <v>3412</v>
      </c>
      <c r="AE26" s="738">
        <v>1</v>
      </c>
      <c r="AF26" s="736"/>
      <c r="AG26" s="736">
        <v>1</v>
      </c>
      <c r="AH26" s="736">
        <v>1</v>
      </c>
      <c r="AI26" s="739"/>
      <c r="AL26" s="920">
        <v>71.5</v>
      </c>
      <c r="AM26" s="921" t="e">
        <f t="shared" ca="1" si="0"/>
        <v>#NAME?</v>
      </c>
      <c r="AN26" s="922">
        <v>45.5</v>
      </c>
      <c r="AO26" s="922" t="e">
        <f t="shared" ca="1" si="1"/>
        <v>#NAME?</v>
      </c>
      <c r="AP26" s="922">
        <v>45</v>
      </c>
      <c r="AQ26" s="922" t="e">
        <f t="shared" ca="1" si="2"/>
        <v>#NAME?</v>
      </c>
      <c r="AR26" s="922">
        <v>70</v>
      </c>
      <c r="AS26" s="922" t="e">
        <f t="shared" ca="1" si="3"/>
        <v>#NAME?</v>
      </c>
      <c r="AT26" s="922">
        <v>96</v>
      </c>
      <c r="AU26" s="923" t="e">
        <f t="shared" ca="1" si="4"/>
        <v>#NAME?</v>
      </c>
      <c r="AV26" s="924">
        <v>53</v>
      </c>
      <c r="AW26" s="925" t="e">
        <f t="shared" ca="1" si="5"/>
        <v>#NAME?</v>
      </c>
      <c r="AX26" s="921">
        <v>81</v>
      </c>
      <c r="AY26" s="925" t="e">
        <f t="shared" ca="1" si="6"/>
        <v>#NAME?</v>
      </c>
      <c r="AZ26" s="923">
        <v>70.5</v>
      </c>
      <c r="BA26" s="925" t="e">
        <f t="shared" ca="1" si="7"/>
        <v>#NAME?</v>
      </c>
      <c r="BB26" s="926">
        <v>449.5</v>
      </c>
      <c r="BC26" s="927" t="e">
        <f t="shared" ca="1" si="8"/>
        <v>#NAME?</v>
      </c>
      <c r="BE26" s="738" t="s">
        <v>2318</v>
      </c>
      <c r="BG26" s="738"/>
    </row>
    <row r="27" spans="1:59">
      <c r="A27" s="558" t="s">
        <v>3273</v>
      </c>
      <c r="B27" s="558">
        <v>11</v>
      </c>
      <c r="C27" s="558" t="s">
        <v>3427</v>
      </c>
      <c r="D27" s="736" t="s">
        <v>2319</v>
      </c>
      <c r="E27" s="744" t="s">
        <v>2307</v>
      </c>
      <c r="F27" s="893">
        <v>41100</v>
      </c>
      <c r="G27" s="736">
        <v>1</v>
      </c>
      <c r="H27" s="736"/>
      <c r="I27" s="736"/>
      <c r="J27" s="736">
        <v>1</v>
      </c>
      <c r="K27" s="736"/>
      <c r="L27" s="736">
        <v>141</v>
      </c>
      <c r="M27" s="736">
        <v>71</v>
      </c>
      <c r="N27" s="736">
        <v>175</v>
      </c>
      <c r="O27" s="928">
        <v>305</v>
      </c>
      <c r="P27" s="736"/>
      <c r="Q27" s="736">
        <v>1</v>
      </c>
      <c r="R27" s="736"/>
      <c r="S27" s="736">
        <v>1</v>
      </c>
      <c r="T27" s="736"/>
      <c r="U27" s="736">
        <v>1</v>
      </c>
      <c r="V27" s="736"/>
      <c r="W27" s="736">
        <v>1</v>
      </c>
      <c r="X27" s="736"/>
      <c r="Y27" s="737">
        <v>1</v>
      </c>
      <c r="Z27" s="737"/>
      <c r="AA27" s="737">
        <v>1</v>
      </c>
      <c r="AB27" s="737">
        <v>1</v>
      </c>
      <c r="AC27" s="737"/>
      <c r="AD27" s="558" t="s">
        <v>3412</v>
      </c>
      <c r="AE27" s="738">
        <v>1</v>
      </c>
      <c r="AF27" s="736"/>
      <c r="AG27" s="736">
        <v>1</v>
      </c>
      <c r="AH27" s="736">
        <v>1</v>
      </c>
      <c r="AI27" s="739"/>
      <c r="AL27" s="920">
        <v>87.5</v>
      </c>
      <c r="AM27" s="921" t="e">
        <f t="shared" ca="1" si="0"/>
        <v>#NAME?</v>
      </c>
      <c r="AN27" s="922">
        <v>54.5</v>
      </c>
      <c r="AO27" s="922" t="e">
        <f t="shared" ca="1" si="1"/>
        <v>#NAME?</v>
      </c>
      <c r="AP27" s="922">
        <v>43</v>
      </c>
      <c r="AQ27" s="922" t="e">
        <f t="shared" ca="1" si="2"/>
        <v>#NAME?</v>
      </c>
      <c r="AR27" s="922">
        <v>65</v>
      </c>
      <c r="AS27" s="922" t="e">
        <f t="shared" ca="1" si="3"/>
        <v>#NAME?</v>
      </c>
      <c r="AT27" s="922">
        <v>82.5</v>
      </c>
      <c r="AU27" s="923" t="e">
        <f t="shared" ca="1" si="4"/>
        <v>#NAME?</v>
      </c>
      <c r="AV27" s="924">
        <v>41</v>
      </c>
      <c r="AW27" s="925" t="e">
        <f t="shared" ca="1" si="5"/>
        <v>#NAME?</v>
      </c>
      <c r="AX27" s="921">
        <v>85.5</v>
      </c>
      <c r="AY27" s="925" t="e">
        <f t="shared" ca="1" si="6"/>
        <v>#NAME?</v>
      </c>
      <c r="AZ27" s="923">
        <v>59</v>
      </c>
      <c r="BA27" s="925" t="e">
        <f t="shared" ca="1" si="7"/>
        <v>#NAME?</v>
      </c>
      <c r="BB27" s="926">
        <v>409.5</v>
      </c>
      <c r="BC27" s="927" t="e">
        <f t="shared" ca="1" si="8"/>
        <v>#NAME?</v>
      </c>
      <c r="BE27" s="738" t="s">
        <v>2320</v>
      </c>
      <c r="BG27" s="738"/>
    </row>
    <row r="28" spans="1:59">
      <c r="A28" s="558" t="s">
        <v>3273</v>
      </c>
      <c r="B28" s="558">
        <v>11</v>
      </c>
      <c r="C28" s="558" t="s">
        <v>3427</v>
      </c>
      <c r="D28" s="736" t="s">
        <v>2321</v>
      </c>
      <c r="E28" s="744" t="s">
        <v>2307</v>
      </c>
      <c r="F28" s="893">
        <v>41100</v>
      </c>
      <c r="G28" s="736">
        <v>1</v>
      </c>
      <c r="H28" s="736"/>
      <c r="I28" s="736"/>
      <c r="J28" s="736"/>
      <c r="K28" s="736">
        <v>1</v>
      </c>
      <c r="L28" s="736">
        <v>166</v>
      </c>
      <c r="M28" s="736">
        <v>71</v>
      </c>
      <c r="N28" s="736">
        <v>220</v>
      </c>
      <c r="O28" s="928">
        <v>581</v>
      </c>
      <c r="P28" s="736"/>
      <c r="Q28" s="736">
        <v>1</v>
      </c>
      <c r="R28" s="736"/>
      <c r="S28" s="736">
        <v>1</v>
      </c>
      <c r="T28" s="736"/>
      <c r="U28" s="736">
        <v>1</v>
      </c>
      <c r="V28" s="736"/>
      <c r="W28" s="736">
        <v>1</v>
      </c>
      <c r="X28" s="736"/>
      <c r="Y28" s="737">
        <v>1</v>
      </c>
      <c r="Z28" s="737"/>
      <c r="AA28" s="737">
        <v>1</v>
      </c>
      <c r="AB28" s="737">
        <v>1</v>
      </c>
      <c r="AC28" s="737"/>
      <c r="AD28" s="558" t="s">
        <v>3412</v>
      </c>
      <c r="AE28" s="738">
        <v>1</v>
      </c>
      <c r="AF28" s="736"/>
      <c r="AG28" s="736">
        <v>1</v>
      </c>
      <c r="AH28" s="736">
        <v>1</v>
      </c>
      <c r="AI28" s="739"/>
      <c r="AL28" s="920">
        <v>382.5</v>
      </c>
      <c r="AM28" s="921" t="e">
        <f t="shared" ca="1" si="0"/>
        <v>#NAME?</v>
      </c>
      <c r="AN28" s="710">
        <v>4441</v>
      </c>
      <c r="AO28" s="922" t="e">
        <f t="shared" ca="1" si="1"/>
        <v>#NAME?</v>
      </c>
      <c r="AP28" s="922">
        <v>52.5</v>
      </c>
      <c r="AQ28" s="922" t="e">
        <f t="shared" ca="1" si="2"/>
        <v>#NAME?</v>
      </c>
      <c r="AR28" s="922">
        <v>49</v>
      </c>
      <c r="AS28" s="922" t="e">
        <f t="shared" ca="1" si="3"/>
        <v>#NAME?</v>
      </c>
      <c r="AT28" s="922">
        <v>92</v>
      </c>
      <c r="AU28" s="923" t="e">
        <f t="shared" ca="1" si="4"/>
        <v>#NAME?</v>
      </c>
      <c r="AV28" s="924">
        <v>48</v>
      </c>
      <c r="AW28" s="925" t="e">
        <f t="shared" ca="1" si="5"/>
        <v>#NAME?</v>
      </c>
      <c r="AX28" s="921">
        <v>86</v>
      </c>
      <c r="AY28" s="925" t="e">
        <f t="shared" ca="1" si="6"/>
        <v>#NAME?</v>
      </c>
      <c r="AZ28" s="923">
        <v>68</v>
      </c>
      <c r="BA28" s="925" t="e">
        <f t="shared" ca="1" si="7"/>
        <v>#NAME?</v>
      </c>
      <c r="BB28" s="926">
        <v>591.5</v>
      </c>
      <c r="BC28" s="927" t="e">
        <f t="shared" ca="1" si="8"/>
        <v>#NAME?</v>
      </c>
      <c r="BE28" s="738" t="s">
        <v>2322</v>
      </c>
      <c r="BG28" s="738"/>
    </row>
    <row r="29" spans="1:59">
      <c r="A29" s="558" t="s">
        <v>3273</v>
      </c>
      <c r="B29" s="558">
        <v>11</v>
      </c>
      <c r="C29" s="558" t="s">
        <v>3427</v>
      </c>
      <c r="D29" s="736" t="s">
        <v>2323</v>
      </c>
      <c r="E29" s="744" t="s">
        <v>2307</v>
      </c>
      <c r="F29" s="893">
        <v>41100</v>
      </c>
      <c r="G29" s="736">
        <v>1</v>
      </c>
      <c r="H29" s="736"/>
      <c r="I29" s="736"/>
      <c r="J29" s="736">
        <v>1</v>
      </c>
      <c r="K29" s="736"/>
      <c r="L29" s="736">
        <v>136</v>
      </c>
      <c r="M29" s="736">
        <v>55</v>
      </c>
      <c r="N29" s="736">
        <v>158</v>
      </c>
      <c r="O29" s="928">
        <v>195</v>
      </c>
      <c r="P29" s="736"/>
      <c r="Q29" s="736">
        <v>1</v>
      </c>
      <c r="R29" s="736"/>
      <c r="S29" s="736">
        <v>1</v>
      </c>
      <c r="T29" s="736"/>
      <c r="U29" s="736">
        <v>1</v>
      </c>
      <c r="V29" s="736"/>
      <c r="W29" s="736">
        <v>1</v>
      </c>
      <c r="X29" s="736"/>
      <c r="Y29" s="737">
        <v>1</v>
      </c>
      <c r="Z29" s="737"/>
      <c r="AA29" s="737">
        <v>1</v>
      </c>
      <c r="AB29" s="737">
        <v>1</v>
      </c>
      <c r="AC29" s="737"/>
      <c r="AD29" s="558" t="s">
        <v>3412</v>
      </c>
      <c r="AE29" s="738">
        <v>1</v>
      </c>
      <c r="AF29" s="736"/>
      <c r="AG29" s="736">
        <v>1</v>
      </c>
      <c r="AH29" s="736">
        <v>1</v>
      </c>
      <c r="AI29" s="739"/>
      <c r="AL29" s="920">
        <v>80.5</v>
      </c>
      <c r="AM29" s="921" t="e">
        <f t="shared" ca="1" si="0"/>
        <v>#NAME?</v>
      </c>
      <c r="AN29" s="922">
        <v>61</v>
      </c>
      <c r="AO29" s="922" t="e">
        <f t="shared" ca="1" si="1"/>
        <v>#NAME?</v>
      </c>
      <c r="AP29" s="922">
        <v>58.5</v>
      </c>
      <c r="AQ29" s="922" t="e">
        <f t="shared" ca="1" si="2"/>
        <v>#NAME?</v>
      </c>
      <c r="AR29" s="922">
        <v>61</v>
      </c>
      <c r="AS29" s="922" t="e">
        <f t="shared" ca="1" si="3"/>
        <v>#NAME?</v>
      </c>
      <c r="AT29" s="922">
        <v>99</v>
      </c>
      <c r="AU29" s="923" t="e">
        <f t="shared" ca="1" si="4"/>
        <v>#NAME?</v>
      </c>
      <c r="AV29" s="924">
        <v>50</v>
      </c>
      <c r="AW29" s="925" t="e">
        <f t="shared" ca="1" si="5"/>
        <v>#NAME?</v>
      </c>
      <c r="AX29" s="921">
        <v>112</v>
      </c>
      <c r="AY29" s="925" t="e">
        <f t="shared" ca="1" si="6"/>
        <v>#NAME?</v>
      </c>
      <c r="AZ29" s="923">
        <v>79.5</v>
      </c>
      <c r="BA29" s="925" t="e">
        <f t="shared" ca="1" si="7"/>
        <v>#NAME?</v>
      </c>
      <c r="BB29" s="926">
        <v>355</v>
      </c>
      <c r="BC29" s="927" t="e">
        <f t="shared" ca="1" si="8"/>
        <v>#NAME?</v>
      </c>
      <c r="BE29" s="738" t="s">
        <v>2324</v>
      </c>
      <c r="BG29" s="738"/>
    </row>
    <row r="30" spans="1:59">
      <c r="A30" s="558" t="s">
        <v>3273</v>
      </c>
      <c r="B30" s="558">
        <v>11</v>
      </c>
      <c r="C30" s="558" t="s">
        <v>3427</v>
      </c>
      <c r="D30" s="736" t="s">
        <v>2325</v>
      </c>
      <c r="E30" s="744" t="s">
        <v>2307</v>
      </c>
      <c r="F30" s="893">
        <v>41100</v>
      </c>
      <c r="G30" s="736">
        <v>1</v>
      </c>
      <c r="H30" s="736"/>
      <c r="I30" s="736"/>
      <c r="J30" s="736">
        <v>1</v>
      </c>
      <c r="K30" s="736"/>
      <c r="L30" s="736">
        <v>145</v>
      </c>
      <c r="M30" s="736">
        <v>68</v>
      </c>
      <c r="N30" s="736">
        <v>185</v>
      </c>
      <c r="O30" s="928">
        <v>319</v>
      </c>
      <c r="P30" s="736"/>
      <c r="Q30" s="736">
        <v>1</v>
      </c>
      <c r="R30" s="736"/>
      <c r="S30" s="736">
        <v>1</v>
      </c>
      <c r="T30" s="736"/>
      <c r="U30" s="736">
        <v>1</v>
      </c>
      <c r="V30" s="736"/>
      <c r="W30" s="736">
        <v>1</v>
      </c>
      <c r="X30" s="736"/>
      <c r="Y30" s="737">
        <v>1</v>
      </c>
      <c r="Z30" s="737">
        <v>1</v>
      </c>
      <c r="AA30" s="737"/>
      <c r="AB30" s="737">
        <v>1</v>
      </c>
      <c r="AC30" s="737"/>
      <c r="AD30" s="558" t="s">
        <v>3412</v>
      </c>
      <c r="AE30" s="738">
        <v>1</v>
      </c>
      <c r="AF30" s="736">
        <v>1</v>
      </c>
      <c r="AG30" s="736"/>
      <c r="AH30" s="736">
        <v>1</v>
      </c>
      <c r="AI30" s="739"/>
      <c r="AL30" s="920">
        <v>223</v>
      </c>
      <c r="AM30" s="921" t="e">
        <f t="shared" ca="1" si="0"/>
        <v>#NAME?</v>
      </c>
      <c r="AN30" s="710">
        <v>1425</v>
      </c>
      <c r="AO30" s="922" t="e">
        <f t="shared" ca="1" si="1"/>
        <v>#NAME?</v>
      </c>
      <c r="AP30" s="922">
        <v>40</v>
      </c>
      <c r="AQ30" s="922" t="e">
        <f t="shared" ca="1" si="2"/>
        <v>#NAME?</v>
      </c>
      <c r="AR30" s="922">
        <v>62</v>
      </c>
      <c r="AS30" s="922" t="e">
        <f t="shared" ca="1" si="3"/>
        <v>#NAME?</v>
      </c>
      <c r="AT30" s="922">
        <v>90.5</v>
      </c>
      <c r="AU30" s="923" t="e">
        <f t="shared" ca="1" si="4"/>
        <v>#NAME?</v>
      </c>
      <c r="AV30" s="924">
        <v>43</v>
      </c>
      <c r="AW30" s="925" t="e">
        <f t="shared" ca="1" si="5"/>
        <v>#NAME?</v>
      </c>
      <c r="AX30" s="921">
        <v>155</v>
      </c>
      <c r="AY30" s="925" t="e">
        <f t="shared" ca="1" si="6"/>
        <v>#NAME?</v>
      </c>
      <c r="AZ30" s="923">
        <v>59</v>
      </c>
      <c r="BA30" s="925" t="e">
        <f t="shared" ca="1" si="7"/>
        <v>#NAME?</v>
      </c>
      <c r="BB30" s="926">
        <v>908</v>
      </c>
      <c r="BC30" s="927" t="e">
        <f t="shared" ca="1" si="8"/>
        <v>#NAME?</v>
      </c>
      <c r="BE30" s="738" t="s">
        <v>2326</v>
      </c>
      <c r="BG30" s="738"/>
    </row>
    <row r="31" spans="1:59">
      <c r="A31" s="558" t="s">
        <v>3273</v>
      </c>
      <c r="B31" s="558">
        <v>11</v>
      </c>
      <c r="C31" s="558" t="s">
        <v>3427</v>
      </c>
      <c r="D31" s="736" t="s">
        <v>2327</v>
      </c>
      <c r="E31" s="744" t="s">
        <v>2307</v>
      </c>
      <c r="F31" s="893">
        <v>41100</v>
      </c>
      <c r="G31" s="736">
        <v>1</v>
      </c>
      <c r="H31" s="736"/>
      <c r="I31" s="736"/>
      <c r="J31" s="736"/>
      <c r="K31" s="736">
        <v>1</v>
      </c>
      <c r="L31" s="736">
        <v>172</v>
      </c>
      <c r="M31" s="736">
        <v>72</v>
      </c>
      <c r="N31" s="736">
        <v>225</v>
      </c>
      <c r="O31" s="928">
        <v>770</v>
      </c>
      <c r="P31" s="736"/>
      <c r="Q31" s="736">
        <v>1</v>
      </c>
      <c r="R31" s="736"/>
      <c r="S31" s="736">
        <v>1</v>
      </c>
      <c r="T31" s="736"/>
      <c r="U31" s="736">
        <v>1</v>
      </c>
      <c r="V31" s="736"/>
      <c r="W31" s="736"/>
      <c r="X31" s="736">
        <v>1</v>
      </c>
      <c r="Y31" s="737">
        <v>1</v>
      </c>
      <c r="Z31" s="737"/>
      <c r="AA31" s="737">
        <v>1</v>
      </c>
      <c r="AB31" s="737">
        <v>1</v>
      </c>
      <c r="AC31" s="737"/>
      <c r="AD31" s="558" t="s">
        <v>3412</v>
      </c>
      <c r="AE31" s="738">
        <v>1</v>
      </c>
      <c r="AF31" s="736"/>
      <c r="AG31" s="736">
        <v>1</v>
      </c>
      <c r="AH31" s="736">
        <v>1</v>
      </c>
      <c r="AI31" s="739"/>
      <c r="AL31" s="920">
        <v>349</v>
      </c>
      <c r="AM31" s="921" t="e">
        <f t="shared" ca="1" si="0"/>
        <v>#NAME?</v>
      </c>
      <c r="AN31" s="710">
        <v>1344</v>
      </c>
      <c r="AO31" s="922" t="e">
        <f t="shared" ca="1" si="1"/>
        <v>#NAME?</v>
      </c>
      <c r="AP31" s="922">
        <v>57.5</v>
      </c>
      <c r="AQ31" s="922" t="e">
        <f t="shared" ca="1" si="2"/>
        <v>#NAME?</v>
      </c>
      <c r="AR31" s="922">
        <v>57</v>
      </c>
      <c r="AS31" s="922" t="e">
        <f t="shared" ca="1" si="3"/>
        <v>#NAME?</v>
      </c>
      <c r="AT31" s="922">
        <v>94</v>
      </c>
      <c r="AU31" s="923" t="e">
        <f t="shared" ca="1" si="4"/>
        <v>#NAME?</v>
      </c>
      <c r="AV31" s="924">
        <v>52</v>
      </c>
      <c r="AW31" s="925" t="e">
        <f t="shared" ca="1" si="5"/>
        <v>#NAME?</v>
      </c>
      <c r="AX31" s="921">
        <v>638</v>
      </c>
      <c r="AY31" s="925" t="e">
        <f t="shared" ca="1" si="6"/>
        <v>#NAME?</v>
      </c>
      <c r="AZ31" s="923">
        <v>98</v>
      </c>
      <c r="BA31" s="925" t="e">
        <f t="shared" ca="1" si="7"/>
        <v>#NAME?</v>
      </c>
      <c r="BB31" s="926">
        <v>1674</v>
      </c>
      <c r="BC31" s="927" t="e">
        <f t="shared" ca="1" si="8"/>
        <v>#NAME?</v>
      </c>
      <c r="BE31" s="738" t="s">
        <v>2328</v>
      </c>
      <c r="BG31" s="738"/>
    </row>
    <row r="32" spans="1:59">
      <c r="A32" s="558" t="s">
        <v>3273</v>
      </c>
      <c r="B32" s="558">
        <v>11</v>
      </c>
      <c r="C32" s="558" t="s">
        <v>3427</v>
      </c>
      <c r="D32" s="736" t="s">
        <v>2329</v>
      </c>
      <c r="E32" s="744" t="s">
        <v>2307</v>
      </c>
      <c r="F32" s="893">
        <v>41100</v>
      </c>
      <c r="G32" s="736">
        <v>1</v>
      </c>
      <c r="H32" s="736"/>
      <c r="I32" s="736"/>
      <c r="J32" s="736"/>
      <c r="K32" s="736">
        <v>1</v>
      </c>
      <c r="L32" s="736">
        <v>175</v>
      </c>
      <c r="M32" s="736">
        <v>71</v>
      </c>
      <c r="N32" s="736">
        <v>228</v>
      </c>
      <c r="O32" s="928">
        <v>812</v>
      </c>
      <c r="P32" s="736"/>
      <c r="Q32" s="736">
        <v>1</v>
      </c>
      <c r="R32" s="736"/>
      <c r="S32" s="736">
        <v>1</v>
      </c>
      <c r="T32" s="736"/>
      <c r="U32" s="736">
        <v>1</v>
      </c>
      <c r="V32" s="736"/>
      <c r="W32" s="736"/>
      <c r="X32" s="736">
        <v>1</v>
      </c>
      <c r="Y32" s="737">
        <v>1</v>
      </c>
      <c r="Z32" s="737">
        <v>1</v>
      </c>
      <c r="AA32" s="737"/>
      <c r="AB32" s="737">
        <v>1</v>
      </c>
      <c r="AC32" s="737"/>
      <c r="AD32" s="558" t="s">
        <v>3412</v>
      </c>
      <c r="AE32" s="738">
        <v>1</v>
      </c>
      <c r="AF32" s="736">
        <v>1</v>
      </c>
      <c r="AG32" s="736"/>
      <c r="AH32" s="736">
        <v>1</v>
      </c>
      <c r="AI32" s="739"/>
      <c r="AL32" s="920">
        <v>69.5</v>
      </c>
      <c r="AM32" s="921" t="e">
        <f t="shared" ca="1" si="0"/>
        <v>#NAME?</v>
      </c>
      <c r="AN32" s="922">
        <v>62.5</v>
      </c>
      <c r="AO32" s="922" t="e">
        <f t="shared" ca="1" si="1"/>
        <v>#NAME?</v>
      </c>
      <c r="AP32" s="922">
        <v>55</v>
      </c>
      <c r="AQ32" s="922" t="e">
        <f t="shared" ca="1" si="2"/>
        <v>#NAME?</v>
      </c>
      <c r="AR32" s="922">
        <v>48.5</v>
      </c>
      <c r="AS32" s="922" t="e">
        <f t="shared" ca="1" si="3"/>
        <v>#NAME?</v>
      </c>
      <c r="AT32" s="922">
        <v>90.5</v>
      </c>
      <c r="AU32" s="923" t="e">
        <f t="shared" ca="1" si="4"/>
        <v>#NAME?</v>
      </c>
      <c r="AV32" s="924">
        <v>41</v>
      </c>
      <c r="AW32" s="925" t="e">
        <f t="shared" ca="1" si="5"/>
        <v>#NAME?</v>
      </c>
      <c r="AX32" s="921">
        <v>161</v>
      </c>
      <c r="AY32" s="925" t="e">
        <f t="shared" ca="1" si="6"/>
        <v>#NAME?</v>
      </c>
      <c r="AZ32" s="923">
        <v>63</v>
      </c>
      <c r="BA32" s="925" t="e">
        <f t="shared" ca="1" si="7"/>
        <v>#NAME?</v>
      </c>
      <c r="BB32" s="926">
        <v>1310</v>
      </c>
      <c r="BC32" s="927" t="e">
        <f t="shared" ca="1" si="8"/>
        <v>#NAME?</v>
      </c>
      <c r="BE32" s="738" t="s">
        <v>2330</v>
      </c>
      <c r="BG32" s="738" t="s">
        <v>2331</v>
      </c>
    </row>
    <row r="33" spans="1:59">
      <c r="A33" s="558" t="s">
        <v>3273</v>
      </c>
      <c r="B33" s="558">
        <v>11</v>
      </c>
      <c r="C33" s="558" t="s">
        <v>3427</v>
      </c>
      <c r="D33" s="736" t="s">
        <v>2332</v>
      </c>
      <c r="E33" s="744" t="s">
        <v>2307</v>
      </c>
      <c r="F33" s="893">
        <v>41100</v>
      </c>
      <c r="G33" s="736"/>
      <c r="H33" s="736">
        <v>1</v>
      </c>
      <c r="I33" s="736"/>
      <c r="J33" s="736">
        <v>1</v>
      </c>
      <c r="K33" s="736"/>
      <c r="L33" s="736">
        <v>134</v>
      </c>
      <c r="M33" s="736">
        <v>51</v>
      </c>
      <c r="N33" s="736">
        <v>153</v>
      </c>
      <c r="O33" s="928">
        <v>197</v>
      </c>
      <c r="P33" s="736"/>
      <c r="Q33" s="736">
        <v>1</v>
      </c>
      <c r="R33" s="736"/>
      <c r="S33" s="736">
        <v>1</v>
      </c>
      <c r="T33" s="736"/>
      <c r="U33" s="736">
        <v>1</v>
      </c>
      <c r="V33" s="736"/>
      <c r="W33" s="736">
        <v>1</v>
      </c>
      <c r="X33" s="736"/>
      <c r="Y33" s="737">
        <v>1</v>
      </c>
      <c r="Z33" s="737">
        <v>1</v>
      </c>
      <c r="AA33" s="737"/>
      <c r="AB33" s="737">
        <v>1</v>
      </c>
      <c r="AC33" s="737"/>
      <c r="AD33" s="558" t="s">
        <v>3412</v>
      </c>
      <c r="AE33" s="738">
        <v>1</v>
      </c>
      <c r="AF33" s="736">
        <v>1</v>
      </c>
      <c r="AG33" s="736"/>
      <c r="AH33" s="736">
        <v>1</v>
      </c>
      <c r="AI33" s="739"/>
      <c r="AL33" s="920">
        <v>73</v>
      </c>
      <c r="AM33" s="921" t="e">
        <f t="shared" ca="1" si="0"/>
        <v>#NAME?</v>
      </c>
      <c r="AN33" s="922">
        <v>59.5</v>
      </c>
      <c r="AO33" s="922" t="e">
        <f t="shared" ca="1" si="1"/>
        <v>#NAME?</v>
      </c>
      <c r="AP33" s="922">
        <v>65</v>
      </c>
      <c r="AQ33" s="922" t="e">
        <f t="shared" ca="1" si="2"/>
        <v>#NAME?</v>
      </c>
      <c r="AR33" s="922">
        <v>55</v>
      </c>
      <c r="AS33" s="922" t="e">
        <f t="shared" ca="1" si="3"/>
        <v>#NAME?</v>
      </c>
      <c r="AT33" s="922">
        <v>93</v>
      </c>
      <c r="AU33" s="923" t="e">
        <f t="shared" ca="1" si="4"/>
        <v>#NAME?</v>
      </c>
      <c r="AV33" s="924">
        <v>33.5</v>
      </c>
      <c r="AW33" s="925" t="e">
        <f t="shared" ca="1" si="5"/>
        <v>#NAME?</v>
      </c>
      <c r="AX33" s="921">
        <v>129</v>
      </c>
      <c r="AY33" s="925" t="e">
        <f t="shared" ca="1" si="6"/>
        <v>#NAME?</v>
      </c>
      <c r="AZ33" s="923">
        <v>69.5</v>
      </c>
      <c r="BA33" s="925" t="e">
        <f t="shared" ca="1" si="7"/>
        <v>#NAME?</v>
      </c>
      <c r="BB33" s="926">
        <v>307</v>
      </c>
      <c r="BC33" s="927" t="e">
        <f t="shared" ca="1" si="8"/>
        <v>#NAME?</v>
      </c>
      <c r="BE33" s="738" t="s">
        <v>2333</v>
      </c>
      <c r="BG33" s="738"/>
    </row>
    <row r="34" spans="1:59">
      <c r="A34" s="558" t="s">
        <v>3273</v>
      </c>
      <c r="B34" s="558">
        <v>11</v>
      </c>
      <c r="C34" s="558" t="s">
        <v>3427</v>
      </c>
      <c r="D34" s="736" t="s">
        <v>2334</v>
      </c>
      <c r="E34" s="744" t="s">
        <v>2307</v>
      </c>
      <c r="F34" s="893">
        <v>41100</v>
      </c>
      <c r="G34" s="736"/>
      <c r="H34" s="736">
        <v>1</v>
      </c>
      <c r="I34" s="736"/>
      <c r="J34" s="736">
        <v>1</v>
      </c>
      <c r="K34" s="736"/>
      <c r="L34" s="736">
        <v>145</v>
      </c>
      <c r="M34" s="736">
        <v>62</v>
      </c>
      <c r="N34" s="736">
        <v>172</v>
      </c>
      <c r="O34" s="928">
        <v>264</v>
      </c>
      <c r="P34" s="736"/>
      <c r="Q34" s="736">
        <v>1</v>
      </c>
      <c r="R34" s="736"/>
      <c r="S34" s="736">
        <v>1</v>
      </c>
      <c r="T34" s="736"/>
      <c r="U34" s="736">
        <v>1</v>
      </c>
      <c r="V34" s="736"/>
      <c r="W34" s="736">
        <v>1</v>
      </c>
      <c r="X34" s="736"/>
      <c r="Y34" s="737">
        <v>1</v>
      </c>
      <c r="Z34" s="737"/>
      <c r="AA34" s="737">
        <v>1</v>
      </c>
      <c r="AB34" s="737">
        <v>1</v>
      </c>
      <c r="AC34" s="737"/>
      <c r="AD34" s="558" t="s">
        <v>3412</v>
      </c>
      <c r="AE34" s="738">
        <v>1</v>
      </c>
      <c r="AF34" s="736"/>
      <c r="AG34" s="736">
        <v>1</v>
      </c>
      <c r="AH34" s="736">
        <v>1</v>
      </c>
      <c r="AI34" s="739"/>
      <c r="AL34" s="920">
        <v>69</v>
      </c>
      <c r="AM34" s="921" t="e">
        <f t="shared" ca="1" si="0"/>
        <v>#NAME?</v>
      </c>
      <c r="AN34" s="922">
        <v>84</v>
      </c>
      <c r="AO34" s="922" t="e">
        <f t="shared" ca="1" si="1"/>
        <v>#NAME?</v>
      </c>
      <c r="AP34" s="922">
        <v>53</v>
      </c>
      <c r="AQ34" s="922" t="e">
        <f t="shared" ca="1" si="2"/>
        <v>#NAME?</v>
      </c>
      <c r="AR34" s="922">
        <v>57</v>
      </c>
      <c r="AS34" s="922" t="e">
        <f t="shared" ca="1" si="3"/>
        <v>#NAME?</v>
      </c>
      <c r="AT34" s="922">
        <v>100</v>
      </c>
      <c r="AU34" s="923" t="e">
        <f t="shared" ca="1" si="4"/>
        <v>#NAME?</v>
      </c>
      <c r="AV34" s="924">
        <v>46</v>
      </c>
      <c r="AW34" s="925" t="e">
        <f t="shared" ca="1" si="5"/>
        <v>#NAME?</v>
      </c>
      <c r="AX34" s="921">
        <v>73.5</v>
      </c>
      <c r="AY34" s="925" t="e">
        <f t="shared" ca="1" si="6"/>
        <v>#NAME?</v>
      </c>
      <c r="AZ34" s="923">
        <v>69</v>
      </c>
      <c r="BA34" s="925" t="e">
        <f t="shared" ca="1" si="7"/>
        <v>#NAME?</v>
      </c>
      <c r="BB34" s="926">
        <v>798.5</v>
      </c>
      <c r="BC34" s="927" t="e">
        <f t="shared" ca="1" si="8"/>
        <v>#NAME?</v>
      </c>
      <c r="BE34" s="738" t="s">
        <v>2335</v>
      </c>
      <c r="BG34" s="738"/>
    </row>
    <row r="35" spans="1:59">
      <c r="A35" s="558" t="s">
        <v>3273</v>
      </c>
      <c r="B35" s="558">
        <v>11</v>
      </c>
      <c r="C35" s="558" t="s">
        <v>3427</v>
      </c>
      <c r="D35" s="736" t="s">
        <v>2336</v>
      </c>
      <c r="E35" s="744" t="s">
        <v>2307</v>
      </c>
      <c r="F35" s="893">
        <v>41100</v>
      </c>
      <c r="G35" s="736">
        <v>1</v>
      </c>
      <c r="H35" s="736"/>
      <c r="I35" s="736"/>
      <c r="J35" s="736"/>
      <c r="K35" s="736">
        <v>1</v>
      </c>
      <c r="L35" s="736">
        <v>155</v>
      </c>
      <c r="M35" s="736">
        <v>71</v>
      </c>
      <c r="N35" s="736">
        <v>195</v>
      </c>
      <c r="O35" s="928">
        <v>531</v>
      </c>
      <c r="P35" s="736"/>
      <c r="Q35" s="736">
        <v>1</v>
      </c>
      <c r="R35" s="736"/>
      <c r="S35" s="736">
        <v>1</v>
      </c>
      <c r="T35" s="736"/>
      <c r="U35" s="736">
        <v>1</v>
      </c>
      <c r="V35" s="736"/>
      <c r="W35" s="736">
        <v>1</v>
      </c>
      <c r="X35" s="736"/>
      <c r="Y35" s="737">
        <v>1</v>
      </c>
      <c r="Z35" s="737">
        <v>1</v>
      </c>
      <c r="AA35" s="737"/>
      <c r="AB35" s="737">
        <v>1</v>
      </c>
      <c r="AC35" s="737"/>
      <c r="AD35" s="558" t="s">
        <v>3412</v>
      </c>
      <c r="AE35" s="738">
        <v>1</v>
      </c>
      <c r="AF35" s="736">
        <v>1</v>
      </c>
      <c r="AG35" s="736"/>
      <c r="AH35" s="736">
        <v>1</v>
      </c>
      <c r="AI35" s="739"/>
      <c r="AL35" s="920">
        <v>99</v>
      </c>
      <c r="AM35" s="921" t="e">
        <f t="shared" ca="1" si="0"/>
        <v>#NAME?</v>
      </c>
      <c r="AN35" s="922">
        <v>146.5</v>
      </c>
      <c r="AO35" s="922" t="e">
        <f t="shared" ca="1" si="1"/>
        <v>#NAME?</v>
      </c>
      <c r="AP35" s="922">
        <v>72</v>
      </c>
      <c r="AQ35" s="922" t="e">
        <f t="shared" ca="1" si="2"/>
        <v>#NAME?</v>
      </c>
      <c r="AR35" s="922">
        <v>86.5</v>
      </c>
      <c r="AS35" s="922" t="e">
        <f t="shared" ca="1" si="3"/>
        <v>#NAME?</v>
      </c>
      <c r="AT35" s="922">
        <v>269.5</v>
      </c>
      <c r="AU35" s="923" t="e">
        <f t="shared" ca="1" si="4"/>
        <v>#NAME?</v>
      </c>
      <c r="AV35" s="924">
        <v>66</v>
      </c>
      <c r="AW35" s="925" t="e">
        <f t="shared" ca="1" si="5"/>
        <v>#NAME?</v>
      </c>
      <c r="AX35" s="921">
        <v>363</v>
      </c>
      <c r="AY35" s="925" t="e">
        <f t="shared" ca="1" si="6"/>
        <v>#NAME?</v>
      </c>
      <c r="AZ35" s="923">
        <v>83</v>
      </c>
      <c r="BA35" s="925" t="e">
        <f t="shared" ca="1" si="7"/>
        <v>#NAME?</v>
      </c>
      <c r="BB35" s="884">
        <v>4908.5</v>
      </c>
      <c r="BC35" s="927" t="e">
        <f t="shared" ca="1" si="8"/>
        <v>#NAME?</v>
      </c>
      <c r="BE35" s="738" t="s">
        <v>2337</v>
      </c>
      <c r="BG35" s="738"/>
    </row>
    <row r="36" spans="1:59">
      <c r="A36" s="558" t="s">
        <v>3273</v>
      </c>
      <c r="B36" s="558">
        <v>11</v>
      </c>
      <c r="C36" s="558" t="s">
        <v>3427</v>
      </c>
      <c r="D36" s="736" t="s">
        <v>2338</v>
      </c>
      <c r="E36" s="744" t="s">
        <v>2307</v>
      </c>
      <c r="F36" s="893">
        <v>41100</v>
      </c>
      <c r="G36" s="736">
        <v>1</v>
      </c>
      <c r="H36" s="736"/>
      <c r="I36" s="736"/>
      <c r="J36" s="736">
        <v>1</v>
      </c>
      <c r="K36" s="736"/>
      <c r="L36" s="736">
        <v>150</v>
      </c>
      <c r="M36" s="736">
        <v>68</v>
      </c>
      <c r="N36" s="736">
        <v>182</v>
      </c>
      <c r="O36" s="928">
        <v>331</v>
      </c>
      <c r="P36" s="736"/>
      <c r="Q36" s="736">
        <v>1</v>
      </c>
      <c r="R36" s="736"/>
      <c r="S36" s="736">
        <v>1</v>
      </c>
      <c r="T36" s="736"/>
      <c r="U36" s="736">
        <v>1</v>
      </c>
      <c r="V36" s="736"/>
      <c r="W36" s="736">
        <v>1</v>
      </c>
      <c r="X36" s="736"/>
      <c r="Y36" s="737">
        <v>1</v>
      </c>
      <c r="Z36" s="737"/>
      <c r="AA36" s="737">
        <v>1</v>
      </c>
      <c r="AB36" s="737">
        <v>1</v>
      </c>
      <c r="AC36" s="737"/>
      <c r="AD36" s="558" t="s">
        <v>3412</v>
      </c>
      <c r="AE36" s="738">
        <v>1</v>
      </c>
      <c r="AF36" s="736"/>
      <c r="AG36" s="736">
        <v>1</v>
      </c>
      <c r="AH36" s="736">
        <v>1</v>
      </c>
      <c r="AI36" s="739"/>
      <c r="AL36" s="920">
        <v>96</v>
      </c>
      <c r="AM36" s="921" t="e">
        <f t="shared" ca="1" si="0"/>
        <v>#NAME?</v>
      </c>
      <c r="AN36" s="922">
        <v>62</v>
      </c>
      <c r="AO36" s="922" t="e">
        <f t="shared" ca="1" si="1"/>
        <v>#NAME?</v>
      </c>
      <c r="AP36" s="922">
        <v>49</v>
      </c>
      <c r="AQ36" s="922" t="e">
        <f t="shared" ca="1" si="2"/>
        <v>#NAME?</v>
      </c>
      <c r="AR36" s="922">
        <v>80</v>
      </c>
      <c r="AS36" s="922" t="e">
        <f t="shared" ca="1" si="3"/>
        <v>#NAME?</v>
      </c>
      <c r="AT36" s="922">
        <v>101</v>
      </c>
      <c r="AU36" s="923" t="e">
        <f t="shared" ca="1" si="4"/>
        <v>#NAME?</v>
      </c>
      <c r="AV36" s="924">
        <v>38</v>
      </c>
      <c r="AW36" s="925" t="e">
        <f t="shared" ca="1" si="5"/>
        <v>#NAME?</v>
      </c>
      <c r="AX36" s="921">
        <v>119</v>
      </c>
      <c r="AY36" s="925" t="e">
        <f t="shared" ca="1" si="6"/>
        <v>#NAME?</v>
      </c>
      <c r="AZ36" s="923">
        <v>49</v>
      </c>
      <c r="BA36" s="925" t="e">
        <f t="shared" ca="1" si="7"/>
        <v>#NAME?</v>
      </c>
      <c r="BB36" s="926">
        <v>666.5</v>
      </c>
      <c r="BC36" s="927" t="e">
        <f t="shared" ca="1" si="8"/>
        <v>#NAME?</v>
      </c>
      <c r="BE36" s="738" t="s">
        <v>2339</v>
      </c>
      <c r="BG36" s="738"/>
    </row>
    <row r="37" spans="1:59">
      <c r="A37" s="558" t="s">
        <v>3273</v>
      </c>
      <c r="B37" s="558">
        <v>11</v>
      </c>
      <c r="C37" s="558" t="s">
        <v>3427</v>
      </c>
      <c r="D37" s="736" t="s">
        <v>2340</v>
      </c>
      <c r="E37" s="744" t="s">
        <v>2307</v>
      </c>
      <c r="F37" s="893">
        <v>41100</v>
      </c>
      <c r="G37" s="736">
        <v>1</v>
      </c>
      <c r="H37" s="736"/>
      <c r="I37" s="736"/>
      <c r="J37" s="736">
        <v>1</v>
      </c>
      <c r="K37" s="736"/>
      <c r="L37" s="736">
        <v>143</v>
      </c>
      <c r="M37" s="736">
        <v>65</v>
      </c>
      <c r="N37" s="736">
        <v>175</v>
      </c>
      <c r="O37" s="928">
        <v>290</v>
      </c>
      <c r="P37" s="736"/>
      <c r="Q37" s="736">
        <v>1</v>
      </c>
      <c r="R37" s="736"/>
      <c r="S37" s="736">
        <v>1</v>
      </c>
      <c r="T37" s="736"/>
      <c r="U37" s="736">
        <v>1</v>
      </c>
      <c r="V37" s="736"/>
      <c r="W37" s="736">
        <v>1</v>
      </c>
      <c r="X37" s="736"/>
      <c r="Y37" s="737">
        <v>1</v>
      </c>
      <c r="Z37" s="737">
        <v>1</v>
      </c>
      <c r="AA37" s="737"/>
      <c r="AB37" s="737">
        <v>1</v>
      </c>
      <c r="AC37" s="737"/>
      <c r="AD37" s="558" t="s">
        <v>3412</v>
      </c>
      <c r="AE37" s="738">
        <v>1</v>
      </c>
      <c r="AF37" s="736">
        <v>1</v>
      </c>
      <c r="AG37" s="736"/>
      <c r="AH37" s="736">
        <v>1</v>
      </c>
      <c r="AI37" s="739"/>
      <c r="AL37" s="876">
        <v>1701.5</v>
      </c>
      <c r="AM37" s="921" t="e">
        <f t="shared" ca="1" si="0"/>
        <v>#NAME?</v>
      </c>
      <c r="AN37" s="710">
        <v>7782</v>
      </c>
      <c r="AO37" s="922" t="e">
        <f t="shared" ca="1" si="1"/>
        <v>#NAME?</v>
      </c>
      <c r="AP37" s="922">
        <v>85</v>
      </c>
      <c r="AQ37" s="922" t="e">
        <f t="shared" ca="1" si="2"/>
        <v>#NAME?</v>
      </c>
      <c r="AR37" s="922">
        <v>70</v>
      </c>
      <c r="AS37" s="922" t="e">
        <f t="shared" ca="1" si="3"/>
        <v>#NAME?</v>
      </c>
      <c r="AT37" s="922">
        <v>106</v>
      </c>
      <c r="AU37" s="923" t="e">
        <f t="shared" ca="1" si="4"/>
        <v>#NAME?</v>
      </c>
      <c r="AV37" s="924">
        <v>38</v>
      </c>
      <c r="AW37" s="925" t="e">
        <f t="shared" ca="1" si="5"/>
        <v>#NAME?</v>
      </c>
      <c r="AX37" s="921">
        <v>87.5</v>
      </c>
      <c r="AY37" s="925" t="e">
        <f t="shared" ca="1" si="6"/>
        <v>#NAME?</v>
      </c>
      <c r="AZ37" s="923">
        <v>53</v>
      </c>
      <c r="BA37" s="925" t="e">
        <f t="shared" ca="1" si="7"/>
        <v>#NAME?</v>
      </c>
      <c r="BB37" s="926">
        <v>1174</v>
      </c>
      <c r="BC37" s="927" t="e">
        <f t="shared" ca="1" si="8"/>
        <v>#NAME?</v>
      </c>
      <c r="BE37" s="738" t="s">
        <v>2341</v>
      </c>
      <c r="BG37" s="738"/>
    </row>
    <row r="38" spans="1:59">
      <c r="A38" s="558" t="s">
        <v>3273</v>
      </c>
      <c r="B38" s="558">
        <v>11</v>
      </c>
      <c r="C38" s="558" t="s">
        <v>3427</v>
      </c>
      <c r="D38" s="736" t="s">
        <v>2342</v>
      </c>
      <c r="E38" s="744" t="s">
        <v>2307</v>
      </c>
      <c r="F38" s="893">
        <v>41100</v>
      </c>
      <c r="G38" s="736">
        <v>1</v>
      </c>
      <c r="H38" s="736"/>
      <c r="I38" s="736"/>
      <c r="J38" s="736">
        <v>1</v>
      </c>
      <c r="K38" s="736"/>
      <c r="L38" s="736">
        <v>140</v>
      </c>
      <c r="M38" s="736">
        <v>65</v>
      </c>
      <c r="N38" s="736">
        <v>160</v>
      </c>
      <c r="O38" s="928">
        <v>266</v>
      </c>
      <c r="P38" s="736"/>
      <c r="Q38" s="736">
        <v>1</v>
      </c>
      <c r="R38" s="736"/>
      <c r="S38" s="736">
        <v>1</v>
      </c>
      <c r="T38" s="736"/>
      <c r="U38" s="736">
        <v>1</v>
      </c>
      <c r="V38" s="736"/>
      <c r="W38" s="736">
        <v>1</v>
      </c>
      <c r="X38" s="736"/>
      <c r="Y38" s="737">
        <v>1</v>
      </c>
      <c r="Z38" s="737"/>
      <c r="AA38" s="737">
        <v>1</v>
      </c>
      <c r="AB38" s="737">
        <v>1</v>
      </c>
      <c r="AC38" s="737"/>
      <c r="AD38" s="558" t="s">
        <v>3412</v>
      </c>
      <c r="AE38" s="738">
        <v>1</v>
      </c>
      <c r="AF38" s="736"/>
      <c r="AG38" s="736">
        <v>1</v>
      </c>
      <c r="AH38" s="736">
        <v>1</v>
      </c>
      <c r="AI38" s="739"/>
      <c r="AL38" s="920">
        <v>112.5</v>
      </c>
      <c r="AM38" s="921" t="e">
        <f t="shared" ca="1" si="0"/>
        <v>#NAME?</v>
      </c>
      <c r="AN38" s="922">
        <v>246</v>
      </c>
      <c r="AO38" s="922" t="e">
        <f t="shared" ca="1" si="1"/>
        <v>#NAME?</v>
      </c>
      <c r="AP38" s="922">
        <v>57</v>
      </c>
      <c r="AQ38" s="922" t="e">
        <f t="shared" ca="1" si="2"/>
        <v>#NAME?</v>
      </c>
      <c r="AR38" s="922">
        <v>53.5</v>
      </c>
      <c r="AS38" s="922" t="e">
        <f t="shared" ca="1" si="3"/>
        <v>#NAME?</v>
      </c>
      <c r="AT38" s="922">
        <v>92</v>
      </c>
      <c r="AU38" s="923" t="e">
        <f t="shared" ca="1" si="4"/>
        <v>#NAME?</v>
      </c>
      <c r="AV38" s="924">
        <v>39.5</v>
      </c>
      <c r="AW38" s="925" t="e">
        <f t="shared" ca="1" si="5"/>
        <v>#NAME?</v>
      </c>
      <c r="AX38" s="921">
        <v>129.5</v>
      </c>
      <c r="AY38" s="925" t="e">
        <f t="shared" ca="1" si="6"/>
        <v>#NAME?</v>
      </c>
      <c r="AZ38" s="923">
        <v>68</v>
      </c>
      <c r="BA38" s="925" t="e">
        <f t="shared" ca="1" si="7"/>
        <v>#NAME?</v>
      </c>
      <c r="BB38" s="926">
        <v>192.5</v>
      </c>
      <c r="BC38" s="927" t="e">
        <f t="shared" ca="1" si="8"/>
        <v>#NAME?</v>
      </c>
      <c r="BE38" s="738" t="s">
        <v>2343</v>
      </c>
      <c r="BG38" s="738"/>
    </row>
    <row r="39" spans="1:59">
      <c r="A39" s="558" t="s">
        <v>3273</v>
      </c>
      <c r="B39" s="558">
        <v>11</v>
      </c>
      <c r="C39" s="558" t="s">
        <v>3427</v>
      </c>
      <c r="D39" s="736" t="s">
        <v>2344</v>
      </c>
      <c r="E39" s="744" t="s">
        <v>2307</v>
      </c>
      <c r="F39" s="893">
        <v>41100</v>
      </c>
      <c r="G39" s="736"/>
      <c r="H39" s="736">
        <v>1</v>
      </c>
      <c r="I39" s="736"/>
      <c r="J39" s="736">
        <v>1</v>
      </c>
      <c r="K39" s="736"/>
      <c r="L39" s="736">
        <v>145</v>
      </c>
      <c r="M39" s="736">
        <v>65</v>
      </c>
      <c r="N39" s="736">
        <v>172</v>
      </c>
      <c r="O39" s="928">
        <v>302</v>
      </c>
      <c r="P39" s="736"/>
      <c r="Q39" s="736">
        <v>1</v>
      </c>
      <c r="R39" s="736"/>
      <c r="S39" s="736">
        <v>1</v>
      </c>
      <c r="T39" s="736"/>
      <c r="U39" s="736">
        <v>1</v>
      </c>
      <c r="V39" s="736"/>
      <c r="W39" s="736">
        <v>1</v>
      </c>
      <c r="X39" s="736"/>
      <c r="Y39" s="737">
        <v>1</v>
      </c>
      <c r="Z39" s="737">
        <v>1</v>
      </c>
      <c r="AA39" s="737"/>
      <c r="AB39" s="737">
        <v>1</v>
      </c>
      <c r="AC39" s="737"/>
      <c r="AD39" s="558" t="s">
        <v>3412</v>
      </c>
      <c r="AE39" s="738">
        <v>1</v>
      </c>
      <c r="AF39" s="736">
        <v>1</v>
      </c>
      <c r="AG39" s="736"/>
      <c r="AH39" s="736">
        <v>1</v>
      </c>
      <c r="AI39" s="739"/>
      <c r="AL39" s="920">
        <v>85</v>
      </c>
      <c r="AM39" s="921" t="e">
        <f t="shared" ca="1" si="0"/>
        <v>#NAME?</v>
      </c>
      <c r="AN39" s="922">
        <v>65.5</v>
      </c>
      <c r="AO39" s="922" t="e">
        <f t="shared" ca="1" si="1"/>
        <v>#NAME?</v>
      </c>
      <c r="AP39" s="922">
        <v>41</v>
      </c>
      <c r="AQ39" s="922" t="e">
        <f t="shared" ca="1" si="2"/>
        <v>#NAME?</v>
      </c>
      <c r="AR39" s="922">
        <v>69.5</v>
      </c>
      <c r="AS39" s="922" t="e">
        <f t="shared" ca="1" si="3"/>
        <v>#NAME?</v>
      </c>
      <c r="AT39" s="922">
        <v>87</v>
      </c>
      <c r="AU39" s="923" t="e">
        <f t="shared" ca="1" si="4"/>
        <v>#NAME?</v>
      </c>
      <c r="AV39" s="924">
        <v>36.5</v>
      </c>
      <c r="AW39" s="925" t="e">
        <f t="shared" ca="1" si="5"/>
        <v>#NAME?</v>
      </c>
      <c r="AX39" s="921">
        <v>61</v>
      </c>
      <c r="AY39" s="925" t="e">
        <f t="shared" ca="1" si="6"/>
        <v>#NAME?</v>
      </c>
      <c r="AZ39" s="923">
        <v>57</v>
      </c>
      <c r="BA39" s="925" t="e">
        <f t="shared" ca="1" si="7"/>
        <v>#NAME?</v>
      </c>
      <c r="BB39" s="926">
        <v>598</v>
      </c>
      <c r="BC39" s="927" t="e">
        <f t="shared" ca="1" si="8"/>
        <v>#NAME?</v>
      </c>
      <c r="BE39" s="738" t="s">
        <v>2345</v>
      </c>
      <c r="BG39" s="738"/>
    </row>
    <row r="40" spans="1:59">
      <c r="A40" s="558" t="s">
        <v>3273</v>
      </c>
      <c r="B40" s="558">
        <v>11</v>
      </c>
      <c r="C40" s="558" t="s">
        <v>3427</v>
      </c>
      <c r="D40" s="736" t="s">
        <v>2346</v>
      </c>
      <c r="E40" s="744" t="s">
        <v>2307</v>
      </c>
      <c r="F40" s="893">
        <v>41100</v>
      </c>
      <c r="G40" s="736"/>
      <c r="H40" s="736">
        <v>1</v>
      </c>
      <c r="I40" s="736"/>
      <c r="J40" s="736">
        <v>1</v>
      </c>
      <c r="K40" s="736"/>
      <c r="L40" s="736">
        <v>141</v>
      </c>
      <c r="M40" s="736">
        <v>62</v>
      </c>
      <c r="N40" s="736">
        <v>165</v>
      </c>
      <c r="O40" s="928">
        <v>282</v>
      </c>
      <c r="P40" s="736"/>
      <c r="Q40" s="736">
        <v>1</v>
      </c>
      <c r="R40" s="736"/>
      <c r="S40" s="736">
        <v>1</v>
      </c>
      <c r="T40" s="736"/>
      <c r="U40" s="736">
        <v>1</v>
      </c>
      <c r="V40" s="736"/>
      <c r="W40" s="736">
        <v>1</v>
      </c>
      <c r="X40" s="736"/>
      <c r="Y40" s="737">
        <v>1</v>
      </c>
      <c r="Z40" s="737"/>
      <c r="AA40" s="737">
        <v>1</v>
      </c>
      <c r="AB40" s="737">
        <v>1</v>
      </c>
      <c r="AC40" s="737"/>
      <c r="AD40" s="558" t="s">
        <v>3412</v>
      </c>
      <c r="AE40" s="738">
        <v>1</v>
      </c>
      <c r="AF40" s="736"/>
      <c r="AG40" s="736">
        <v>1</v>
      </c>
      <c r="AH40" s="736">
        <v>1</v>
      </c>
      <c r="AI40" s="739"/>
      <c r="AL40" s="920">
        <v>85.5</v>
      </c>
      <c r="AM40" s="921" t="e">
        <f t="shared" ca="1" si="0"/>
        <v>#NAME?</v>
      </c>
      <c r="AN40" s="922">
        <v>63.5</v>
      </c>
      <c r="AO40" s="922" t="e">
        <f t="shared" ca="1" si="1"/>
        <v>#NAME?</v>
      </c>
      <c r="AP40" s="922">
        <v>62</v>
      </c>
      <c r="AQ40" s="922" t="e">
        <f t="shared" ca="1" si="2"/>
        <v>#NAME?</v>
      </c>
      <c r="AR40" s="922">
        <v>63</v>
      </c>
      <c r="AS40" s="922" t="e">
        <f t="shared" ca="1" si="3"/>
        <v>#NAME?</v>
      </c>
      <c r="AT40" s="922">
        <v>97</v>
      </c>
      <c r="AU40" s="923" t="e">
        <f t="shared" ca="1" si="4"/>
        <v>#NAME?</v>
      </c>
      <c r="AV40" s="924">
        <v>58</v>
      </c>
      <c r="AW40" s="925" t="e">
        <f t="shared" ca="1" si="5"/>
        <v>#NAME?</v>
      </c>
      <c r="AX40" s="921">
        <v>95.5</v>
      </c>
      <c r="AY40" s="925" t="e">
        <f t="shared" ca="1" si="6"/>
        <v>#NAME?</v>
      </c>
      <c r="AZ40" s="923">
        <v>63.5</v>
      </c>
      <c r="BA40" s="925" t="e">
        <f t="shared" ca="1" si="7"/>
        <v>#NAME?</v>
      </c>
      <c r="BB40" s="884">
        <v>3826</v>
      </c>
      <c r="BC40" s="927" t="e">
        <f t="shared" ca="1" si="8"/>
        <v>#NAME?</v>
      </c>
      <c r="BE40" s="738" t="s">
        <v>2347</v>
      </c>
      <c r="BG40" s="738"/>
    </row>
    <row r="41" spans="1:59">
      <c r="A41" s="558" t="s">
        <v>3273</v>
      </c>
      <c r="B41" s="558">
        <v>11</v>
      </c>
      <c r="C41" s="558" t="s">
        <v>3427</v>
      </c>
      <c r="D41" s="736" t="s">
        <v>2348</v>
      </c>
      <c r="E41" s="744" t="s">
        <v>2349</v>
      </c>
      <c r="F41" s="893">
        <v>41101</v>
      </c>
      <c r="G41" s="736">
        <v>1</v>
      </c>
      <c r="H41" s="736"/>
      <c r="I41" s="736"/>
      <c r="J41" s="736"/>
      <c r="K41" s="736">
        <v>1</v>
      </c>
      <c r="L41" s="736">
        <v>168</v>
      </c>
      <c r="M41" s="736">
        <v>65</v>
      </c>
      <c r="N41" s="736">
        <v>210</v>
      </c>
      <c r="O41" s="928">
        <v>823</v>
      </c>
      <c r="P41" s="736"/>
      <c r="Q41" s="736">
        <v>1</v>
      </c>
      <c r="R41" s="736"/>
      <c r="S41" s="736">
        <v>1</v>
      </c>
      <c r="T41" s="736"/>
      <c r="U41" s="736">
        <v>1</v>
      </c>
      <c r="V41" s="736"/>
      <c r="W41" s="736"/>
      <c r="X41" s="736">
        <v>1</v>
      </c>
      <c r="Y41" s="737">
        <v>1</v>
      </c>
      <c r="Z41" s="737"/>
      <c r="AA41" s="737">
        <v>1</v>
      </c>
      <c r="AB41" s="737">
        <v>1</v>
      </c>
      <c r="AC41" s="737"/>
      <c r="AD41" s="558" t="s">
        <v>3412</v>
      </c>
      <c r="AE41" s="738">
        <v>1</v>
      </c>
      <c r="AF41" s="736"/>
      <c r="AG41" s="736">
        <v>1</v>
      </c>
      <c r="AH41" s="736">
        <v>1</v>
      </c>
      <c r="AI41" s="739"/>
      <c r="AL41" s="920">
        <v>470</v>
      </c>
      <c r="AM41" s="921" t="e">
        <f t="shared" ca="1" si="0"/>
        <v>#NAME?</v>
      </c>
      <c r="AN41" s="710">
        <v>1734.5</v>
      </c>
      <c r="AO41" s="922" t="e">
        <f t="shared" ca="1" si="1"/>
        <v>#NAME?</v>
      </c>
      <c r="AP41" s="922">
        <v>56</v>
      </c>
      <c r="AQ41" s="922" t="e">
        <f t="shared" ca="1" si="2"/>
        <v>#NAME?</v>
      </c>
      <c r="AR41" s="922">
        <v>71</v>
      </c>
      <c r="AS41" s="922" t="e">
        <f t="shared" ca="1" si="3"/>
        <v>#NAME?</v>
      </c>
      <c r="AT41" s="922">
        <v>114</v>
      </c>
      <c r="AU41" s="923" t="e">
        <f t="shared" ca="1" si="4"/>
        <v>#NAME?</v>
      </c>
      <c r="AV41" s="924">
        <v>56</v>
      </c>
      <c r="AW41" s="925" t="e">
        <f t="shared" ca="1" si="5"/>
        <v>#NAME?</v>
      </c>
      <c r="AX41" s="921">
        <v>488</v>
      </c>
      <c r="AY41" s="925" t="e">
        <f t="shared" ca="1" si="6"/>
        <v>#NAME?</v>
      </c>
      <c r="AZ41" s="923">
        <v>201.5</v>
      </c>
      <c r="BA41" s="925" t="e">
        <f t="shared" ca="1" si="7"/>
        <v>#NAME?</v>
      </c>
      <c r="BB41" s="926">
        <v>1243.5</v>
      </c>
      <c r="BC41" s="927" t="e">
        <f t="shared" ca="1" si="8"/>
        <v>#NAME?</v>
      </c>
      <c r="BE41" s="738" t="s">
        <v>2350</v>
      </c>
      <c r="BG41" s="738" t="s">
        <v>339</v>
      </c>
    </row>
    <row r="42" spans="1:59">
      <c r="A42" s="558" t="s">
        <v>3273</v>
      </c>
      <c r="B42" s="558">
        <v>11</v>
      </c>
      <c r="C42" s="558" t="s">
        <v>3427</v>
      </c>
      <c r="D42" s="736" t="s">
        <v>2351</v>
      </c>
      <c r="E42" s="744" t="s">
        <v>2349</v>
      </c>
      <c r="F42" s="893">
        <v>41101</v>
      </c>
      <c r="G42" s="736">
        <v>1</v>
      </c>
      <c r="H42" s="736"/>
      <c r="I42" s="736"/>
      <c r="J42" s="736"/>
      <c r="K42" s="736">
        <v>1</v>
      </c>
      <c r="L42" s="736">
        <v>170</v>
      </c>
      <c r="M42" s="736">
        <v>68</v>
      </c>
      <c r="N42" s="736">
        <v>210</v>
      </c>
      <c r="O42" s="928">
        <v>724</v>
      </c>
      <c r="P42" s="736"/>
      <c r="Q42" s="736">
        <v>1</v>
      </c>
      <c r="R42" s="736"/>
      <c r="S42" s="736">
        <v>1</v>
      </c>
      <c r="T42" s="736"/>
      <c r="U42" s="736">
        <v>1</v>
      </c>
      <c r="V42" s="736"/>
      <c r="W42" s="736"/>
      <c r="X42" s="736">
        <v>1</v>
      </c>
      <c r="Y42" s="737">
        <v>1</v>
      </c>
      <c r="Z42" s="737">
        <v>1</v>
      </c>
      <c r="AA42" s="737"/>
      <c r="AB42" s="737">
        <v>1</v>
      </c>
      <c r="AC42" s="737"/>
      <c r="AD42" s="558" t="s">
        <v>3412</v>
      </c>
      <c r="AE42" s="738">
        <v>1</v>
      </c>
      <c r="AF42" s="736">
        <v>1</v>
      </c>
      <c r="AG42" s="736"/>
      <c r="AH42" s="736">
        <v>1</v>
      </c>
      <c r="AI42" s="739"/>
      <c r="AL42" s="920">
        <v>111</v>
      </c>
      <c r="AM42" s="921" t="e">
        <f t="shared" ca="1" si="0"/>
        <v>#NAME?</v>
      </c>
      <c r="AN42" s="922">
        <v>219</v>
      </c>
      <c r="AO42" s="922" t="e">
        <f t="shared" ca="1" si="1"/>
        <v>#NAME?</v>
      </c>
      <c r="AP42" s="922">
        <v>84.5</v>
      </c>
      <c r="AQ42" s="922" t="e">
        <f t="shared" ca="1" si="2"/>
        <v>#NAME?</v>
      </c>
      <c r="AR42" s="922">
        <v>110.5</v>
      </c>
      <c r="AS42" s="922" t="e">
        <f t="shared" ca="1" si="3"/>
        <v>#NAME?</v>
      </c>
      <c r="AT42" s="922">
        <v>132</v>
      </c>
      <c r="AU42" s="923" t="e">
        <f t="shared" ca="1" si="4"/>
        <v>#NAME?</v>
      </c>
      <c r="AV42" s="924">
        <v>70</v>
      </c>
      <c r="AW42" s="925" t="e">
        <f t="shared" ca="1" si="5"/>
        <v>#NAME?</v>
      </c>
      <c r="AX42" s="879">
        <v>1533</v>
      </c>
      <c r="AY42" s="925" t="e">
        <f t="shared" ca="1" si="6"/>
        <v>#NAME?</v>
      </c>
      <c r="AZ42" s="923">
        <v>103</v>
      </c>
      <c r="BA42" s="925" t="e">
        <f t="shared" ca="1" si="7"/>
        <v>#NAME?</v>
      </c>
      <c r="BB42" s="926">
        <v>3010</v>
      </c>
      <c r="BC42" s="927" t="e">
        <f t="shared" ca="1" si="8"/>
        <v>#NAME?</v>
      </c>
      <c r="BE42" s="738" t="s">
        <v>2352</v>
      </c>
      <c r="BG42" s="738"/>
    </row>
    <row r="43" spans="1:59">
      <c r="A43" s="558" t="s">
        <v>3273</v>
      </c>
      <c r="B43" s="558">
        <v>11</v>
      </c>
      <c r="C43" s="558" t="s">
        <v>3427</v>
      </c>
      <c r="D43" s="736" t="s">
        <v>2353</v>
      </c>
      <c r="E43" s="744" t="s">
        <v>2349</v>
      </c>
      <c r="F43" s="893">
        <v>41101</v>
      </c>
      <c r="G43" s="736">
        <v>1</v>
      </c>
      <c r="H43" s="736"/>
      <c r="I43" s="736"/>
      <c r="J43" s="736">
        <v>1</v>
      </c>
      <c r="K43" s="736"/>
      <c r="L43" s="736">
        <v>135</v>
      </c>
      <c r="M43" s="736">
        <v>60</v>
      </c>
      <c r="N43" s="736">
        <v>155</v>
      </c>
      <c r="O43" s="928">
        <v>293</v>
      </c>
      <c r="P43" s="736"/>
      <c r="Q43" s="736">
        <v>1</v>
      </c>
      <c r="R43" s="736"/>
      <c r="S43" s="736">
        <v>1</v>
      </c>
      <c r="T43" s="736"/>
      <c r="U43" s="736">
        <v>1</v>
      </c>
      <c r="V43" s="736"/>
      <c r="W43" s="736">
        <v>1</v>
      </c>
      <c r="X43" s="736"/>
      <c r="Y43" s="737">
        <v>1</v>
      </c>
      <c r="Z43" s="737"/>
      <c r="AA43" s="737">
        <v>1</v>
      </c>
      <c r="AB43" s="737">
        <v>1</v>
      </c>
      <c r="AC43" s="737"/>
      <c r="AD43" s="558" t="s">
        <v>3412</v>
      </c>
      <c r="AE43" s="738">
        <v>1</v>
      </c>
      <c r="AF43" s="736"/>
      <c r="AG43" s="736">
        <v>1</v>
      </c>
      <c r="AH43" s="736">
        <v>1</v>
      </c>
      <c r="AI43" s="739"/>
      <c r="AL43" s="920">
        <v>102</v>
      </c>
      <c r="AM43" s="921" t="e">
        <f t="shared" ca="1" si="0"/>
        <v>#NAME?</v>
      </c>
      <c r="AN43" s="922">
        <v>259</v>
      </c>
      <c r="AO43" s="922" t="e">
        <f t="shared" ca="1" si="1"/>
        <v>#NAME?</v>
      </c>
      <c r="AP43" s="922">
        <v>43</v>
      </c>
      <c r="AQ43" s="922" t="e">
        <f t="shared" ca="1" si="2"/>
        <v>#NAME?</v>
      </c>
      <c r="AR43" s="922">
        <v>64</v>
      </c>
      <c r="AS43" s="922" t="e">
        <f t="shared" ca="1" si="3"/>
        <v>#NAME?</v>
      </c>
      <c r="AT43" s="922">
        <v>98</v>
      </c>
      <c r="AU43" s="923" t="e">
        <f t="shared" ca="1" si="4"/>
        <v>#NAME?</v>
      </c>
      <c r="AV43" s="924">
        <v>46</v>
      </c>
      <c r="AW43" s="925" t="e">
        <f t="shared" ca="1" si="5"/>
        <v>#NAME?</v>
      </c>
      <c r="AX43" s="921">
        <v>399</v>
      </c>
      <c r="AY43" s="925" t="e">
        <f t="shared" ca="1" si="6"/>
        <v>#NAME?</v>
      </c>
      <c r="AZ43" s="923">
        <v>72</v>
      </c>
      <c r="BA43" s="925" t="e">
        <f t="shared" ca="1" si="7"/>
        <v>#NAME?</v>
      </c>
      <c r="BB43" s="926">
        <v>641.5</v>
      </c>
      <c r="BC43" s="927" t="e">
        <f t="shared" ca="1" si="8"/>
        <v>#NAME?</v>
      </c>
      <c r="BE43" s="738" t="s">
        <v>2354</v>
      </c>
      <c r="BG43" s="738"/>
    </row>
    <row r="44" spans="1:59">
      <c r="A44" s="558" t="s">
        <v>3273</v>
      </c>
      <c r="B44" s="558">
        <v>11</v>
      </c>
      <c r="C44" s="558" t="s">
        <v>3427</v>
      </c>
      <c r="D44" s="736" t="s">
        <v>2355</v>
      </c>
      <c r="E44" s="744" t="s">
        <v>2349</v>
      </c>
      <c r="F44" s="893">
        <v>41101</v>
      </c>
      <c r="G44" s="736">
        <v>1</v>
      </c>
      <c r="H44" s="736"/>
      <c r="I44" s="736"/>
      <c r="J44" s="736"/>
      <c r="K44" s="736">
        <v>1</v>
      </c>
      <c r="L44" s="736">
        <v>173</v>
      </c>
      <c r="M44" s="736">
        <v>73</v>
      </c>
      <c r="N44" s="736">
        <v>187</v>
      </c>
      <c r="O44" s="928">
        <v>833</v>
      </c>
      <c r="P44" s="736"/>
      <c r="Q44" s="736">
        <v>1</v>
      </c>
      <c r="R44" s="736"/>
      <c r="S44" s="736">
        <v>1</v>
      </c>
      <c r="T44" s="736"/>
      <c r="U44" s="736">
        <v>1</v>
      </c>
      <c r="V44" s="736"/>
      <c r="W44" s="736"/>
      <c r="X44" s="736">
        <v>1</v>
      </c>
      <c r="Y44" s="737">
        <v>1</v>
      </c>
      <c r="Z44" s="737">
        <v>1</v>
      </c>
      <c r="AA44" s="737"/>
      <c r="AB44" s="737">
        <v>1</v>
      </c>
      <c r="AC44" s="737"/>
      <c r="AD44" s="558" t="s">
        <v>3412</v>
      </c>
      <c r="AE44" s="738">
        <v>1</v>
      </c>
      <c r="AF44" s="736">
        <v>1</v>
      </c>
      <c r="AG44" s="736"/>
      <c r="AH44" s="736">
        <v>1</v>
      </c>
      <c r="AI44" s="739"/>
      <c r="AL44" s="876">
        <v>9432</v>
      </c>
      <c r="AM44" s="921" t="e">
        <f t="shared" ca="1" si="0"/>
        <v>#NAME?</v>
      </c>
      <c r="AN44" s="711">
        <v>21658.5</v>
      </c>
      <c r="AO44" s="922" t="e">
        <f t="shared" ca="1" si="1"/>
        <v>#NAME?</v>
      </c>
      <c r="AP44" s="922">
        <v>131</v>
      </c>
      <c r="AQ44" s="922" t="e">
        <f t="shared" ca="1" si="2"/>
        <v>#NAME?</v>
      </c>
      <c r="AR44" s="922">
        <v>93</v>
      </c>
      <c r="AS44" s="922" t="e">
        <f t="shared" ca="1" si="3"/>
        <v>#NAME?</v>
      </c>
      <c r="AT44" s="922">
        <v>179.5</v>
      </c>
      <c r="AU44" s="923" t="e">
        <f t="shared" ca="1" si="4"/>
        <v>#NAME?</v>
      </c>
      <c r="AV44" s="924">
        <v>66</v>
      </c>
      <c r="AW44" s="925" t="e">
        <f t="shared" ca="1" si="5"/>
        <v>#NAME?</v>
      </c>
      <c r="AX44" s="921">
        <v>94</v>
      </c>
      <c r="AY44" s="925" t="e">
        <f t="shared" ca="1" si="6"/>
        <v>#NAME?</v>
      </c>
      <c r="AZ44" s="923">
        <v>89</v>
      </c>
      <c r="BA44" s="925" t="e">
        <f t="shared" ca="1" si="7"/>
        <v>#NAME?</v>
      </c>
      <c r="BB44" s="926">
        <v>1791</v>
      </c>
      <c r="BC44" s="927" t="e">
        <f t="shared" ca="1" si="8"/>
        <v>#NAME?</v>
      </c>
      <c r="BE44" s="738" t="s">
        <v>2356</v>
      </c>
      <c r="BG44" s="738"/>
    </row>
    <row r="45" spans="1:59" ht="16" thickBot="1">
      <c r="A45" s="558" t="s">
        <v>3273</v>
      </c>
      <c r="B45" s="558">
        <v>11</v>
      </c>
      <c r="C45" s="558" t="s">
        <v>3427</v>
      </c>
      <c r="D45" s="736" t="s">
        <v>2357</v>
      </c>
      <c r="E45" s="744" t="s">
        <v>2349</v>
      </c>
      <c r="F45" s="893">
        <v>41101</v>
      </c>
      <c r="G45" s="736">
        <v>1</v>
      </c>
      <c r="H45" s="736"/>
      <c r="I45" s="736"/>
      <c r="J45" s="736"/>
      <c r="K45" s="736">
        <v>1</v>
      </c>
      <c r="L45" s="736">
        <v>158</v>
      </c>
      <c r="M45" s="736">
        <v>68</v>
      </c>
      <c r="N45" s="736">
        <v>170</v>
      </c>
      <c r="O45" s="928">
        <v>528</v>
      </c>
      <c r="P45" s="736"/>
      <c r="Q45" s="736">
        <v>1</v>
      </c>
      <c r="R45" s="736"/>
      <c r="S45" s="736">
        <v>1</v>
      </c>
      <c r="T45" s="736"/>
      <c r="U45" s="736">
        <v>1</v>
      </c>
      <c r="V45" s="736"/>
      <c r="W45" s="736">
        <v>1</v>
      </c>
      <c r="X45" s="736"/>
      <c r="Y45" s="737">
        <v>1</v>
      </c>
      <c r="Z45" s="737"/>
      <c r="AA45" s="737">
        <v>1</v>
      </c>
      <c r="AB45" s="737">
        <v>1</v>
      </c>
      <c r="AC45" s="737"/>
      <c r="AD45" s="558" t="s">
        <v>3412</v>
      </c>
      <c r="AE45" s="738">
        <v>1</v>
      </c>
      <c r="AF45" s="736"/>
      <c r="AG45" s="736">
        <v>1</v>
      </c>
      <c r="AH45" s="736">
        <v>1</v>
      </c>
      <c r="AI45" s="739"/>
      <c r="AL45" s="930">
        <v>102</v>
      </c>
      <c r="AM45" s="921" t="e">
        <f t="shared" ca="1" si="0"/>
        <v>#NAME?</v>
      </c>
      <c r="AN45" s="931">
        <v>129</v>
      </c>
      <c r="AO45" s="922" t="e">
        <f t="shared" ca="1" si="1"/>
        <v>#NAME?</v>
      </c>
      <c r="AP45" s="931">
        <v>65</v>
      </c>
      <c r="AQ45" s="922" t="e">
        <f t="shared" ca="1" si="2"/>
        <v>#NAME?</v>
      </c>
      <c r="AR45" s="931">
        <v>107.5</v>
      </c>
      <c r="AS45" s="922" t="e">
        <f t="shared" ca="1" si="3"/>
        <v>#NAME?</v>
      </c>
      <c r="AT45" s="931">
        <v>121.5</v>
      </c>
      <c r="AU45" s="923" t="e">
        <f t="shared" ca="1" si="4"/>
        <v>#NAME?</v>
      </c>
      <c r="AV45" s="932">
        <v>66.5</v>
      </c>
      <c r="AW45" s="925" t="e">
        <f t="shared" ca="1" si="5"/>
        <v>#NAME?</v>
      </c>
      <c r="AX45" s="933">
        <v>356.5</v>
      </c>
      <c r="AY45" s="925" t="e">
        <f t="shared" ca="1" si="6"/>
        <v>#NAME?</v>
      </c>
      <c r="AZ45" s="934">
        <v>93</v>
      </c>
      <c r="BA45" s="925" t="e">
        <f t="shared" ca="1" si="7"/>
        <v>#NAME?</v>
      </c>
      <c r="BB45" s="935">
        <v>998</v>
      </c>
      <c r="BC45" s="927" t="e">
        <f t="shared" ca="1" si="8"/>
        <v>#NAME?</v>
      </c>
      <c r="BE45" s="738" t="s">
        <v>2358</v>
      </c>
      <c r="BG45" s="738"/>
    </row>
    <row r="46" spans="1:59">
      <c r="A46" s="558" t="s">
        <v>3273</v>
      </c>
      <c r="B46" s="558">
        <v>11</v>
      </c>
      <c r="C46" s="558" t="s">
        <v>3427</v>
      </c>
      <c r="D46" s="736" t="s">
        <v>2359</v>
      </c>
      <c r="E46" s="744" t="s">
        <v>2349</v>
      </c>
      <c r="F46" s="893">
        <v>41101</v>
      </c>
      <c r="G46" s="736">
        <v>1</v>
      </c>
      <c r="H46" s="736"/>
      <c r="I46" s="736"/>
      <c r="J46" s="736">
        <v>1</v>
      </c>
      <c r="K46" s="741"/>
      <c r="L46" s="736">
        <v>140</v>
      </c>
      <c r="M46" s="736">
        <v>57</v>
      </c>
      <c r="N46" s="736">
        <v>150</v>
      </c>
      <c r="O46" s="928">
        <v>218</v>
      </c>
      <c r="P46" s="736"/>
      <c r="Q46" s="736">
        <v>1</v>
      </c>
      <c r="R46" s="736"/>
      <c r="S46" s="736">
        <v>1</v>
      </c>
      <c r="T46" s="736"/>
      <c r="U46" s="736">
        <v>1</v>
      </c>
      <c r="V46" s="736"/>
      <c r="W46" s="736">
        <v>1</v>
      </c>
      <c r="X46" s="736"/>
      <c r="Y46" s="737">
        <v>1</v>
      </c>
      <c r="Z46" s="737"/>
      <c r="AA46" s="737">
        <v>1</v>
      </c>
      <c r="AB46" s="737">
        <v>1</v>
      </c>
      <c r="AC46" s="737"/>
      <c r="AD46" s="558" t="s">
        <v>3412</v>
      </c>
      <c r="AE46" s="738">
        <v>1</v>
      </c>
      <c r="AF46" s="736"/>
      <c r="AG46" s="736">
        <v>1</v>
      </c>
      <c r="AH46" s="736">
        <v>1</v>
      </c>
      <c r="AI46" s="739"/>
      <c r="AL46" s="936">
        <v>131</v>
      </c>
      <c r="AM46" s="921" t="e">
        <f t="shared" ca="1" si="0"/>
        <v>#NAME?</v>
      </c>
      <c r="AN46" s="937">
        <v>86</v>
      </c>
      <c r="AO46" s="922" t="e">
        <f t="shared" ca="1" si="1"/>
        <v>#NAME?</v>
      </c>
      <c r="AP46" s="937">
        <v>92</v>
      </c>
      <c r="AQ46" s="922" t="e">
        <f t="shared" ca="1" si="2"/>
        <v>#NAME?</v>
      </c>
      <c r="AR46" s="937">
        <v>95</v>
      </c>
      <c r="AS46" s="922" t="e">
        <f t="shared" ca="1" si="3"/>
        <v>#NAME?</v>
      </c>
      <c r="AT46" s="937">
        <v>117</v>
      </c>
      <c r="AU46" s="923" t="e">
        <f t="shared" ca="1" si="4"/>
        <v>#NAME?</v>
      </c>
      <c r="AV46" s="938">
        <v>89.5</v>
      </c>
      <c r="AW46" s="925" t="e">
        <f t="shared" ca="1" si="5"/>
        <v>#NAME?</v>
      </c>
      <c r="AX46" s="939">
        <v>145</v>
      </c>
      <c r="AY46" s="925" t="e">
        <f t="shared" ca="1" si="6"/>
        <v>#NAME?</v>
      </c>
      <c r="AZ46" s="940">
        <v>111.5</v>
      </c>
      <c r="BA46" s="925" t="e">
        <f t="shared" ca="1" si="7"/>
        <v>#NAME?</v>
      </c>
      <c r="BB46" s="941">
        <v>843.5</v>
      </c>
      <c r="BC46" s="927" t="e">
        <f t="shared" ca="1" si="8"/>
        <v>#NAME?</v>
      </c>
      <c r="BE46" s="738" t="s">
        <v>2360</v>
      </c>
      <c r="BG46" s="738"/>
    </row>
    <row r="47" spans="1:59">
      <c r="A47" s="558" t="s">
        <v>3273</v>
      </c>
      <c r="B47" s="558">
        <v>11</v>
      </c>
      <c r="C47" s="558" t="s">
        <v>3427</v>
      </c>
      <c r="D47" s="736" t="s">
        <v>2361</v>
      </c>
      <c r="E47" s="744" t="s">
        <v>2349</v>
      </c>
      <c r="F47" s="893">
        <v>41101</v>
      </c>
      <c r="G47" s="736">
        <v>1</v>
      </c>
      <c r="H47" s="736"/>
      <c r="I47" s="736"/>
      <c r="J47" s="736">
        <v>1</v>
      </c>
      <c r="K47" s="741"/>
      <c r="L47" s="736">
        <v>138</v>
      </c>
      <c r="M47" s="736">
        <v>57</v>
      </c>
      <c r="N47" s="736">
        <v>148</v>
      </c>
      <c r="O47" s="928">
        <v>275</v>
      </c>
      <c r="P47" s="736"/>
      <c r="Q47" s="736">
        <v>1</v>
      </c>
      <c r="R47" s="736"/>
      <c r="S47" s="736">
        <v>1</v>
      </c>
      <c r="T47" s="736"/>
      <c r="U47" s="736">
        <v>1</v>
      </c>
      <c r="V47" s="736"/>
      <c r="W47" s="736">
        <v>1</v>
      </c>
      <c r="X47" s="736"/>
      <c r="Y47" s="737">
        <v>1</v>
      </c>
      <c r="Z47" s="737"/>
      <c r="AA47" s="737">
        <v>1</v>
      </c>
      <c r="AB47" s="737">
        <v>1</v>
      </c>
      <c r="AC47" s="737"/>
      <c r="AD47" s="558" t="s">
        <v>3412</v>
      </c>
      <c r="AE47" s="738">
        <v>1</v>
      </c>
      <c r="AF47" s="736"/>
      <c r="AG47" s="736">
        <v>1</v>
      </c>
      <c r="AH47" s="736">
        <v>1</v>
      </c>
      <c r="AI47" s="739"/>
      <c r="AL47" s="876">
        <v>1118</v>
      </c>
      <c r="AM47" s="921" t="e">
        <f t="shared" ca="1" si="0"/>
        <v>#NAME?</v>
      </c>
      <c r="AN47" s="711">
        <v>19422.5</v>
      </c>
      <c r="AO47" s="922" t="e">
        <f t="shared" ca="1" si="1"/>
        <v>#NAME?</v>
      </c>
      <c r="AP47" s="922">
        <v>124</v>
      </c>
      <c r="AQ47" s="922" t="e">
        <f t="shared" ca="1" si="2"/>
        <v>#NAME?</v>
      </c>
      <c r="AR47" s="922">
        <v>119.5</v>
      </c>
      <c r="AS47" s="922" t="e">
        <f t="shared" ca="1" si="3"/>
        <v>#NAME?</v>
      </c>
      <c r="AT47" s="922">
        <v>184</v>
      </c>
      <c r="AU47" s="923" t="e">
        <f t="shared" ca="1" si="4"/>
        <v>#NAME?</v>
      </c>
      <c r="AV47" s="924">
        <v>77</v>
      </c>
      <c r="AW47" s="925" t="e">
        <f t="shared" ca="1" si="5"/>
        <v>#NAME?</v>
      </c>
      <c r="AX47" s="921">
        <v>154.5</v>
      </c>
      <c r="AY47" s="925" t="e">
        <f t="shared" ca="1" si="6"/>
        <v>#NAME?</v>
      </c>
      <c r="AZ47" s="923">
        <v>120</v>
      </c>
      <c r="BA47" s="925" t="e">
        <f t="shared" ca="1" si="7"/>
        <v>#NAME?</v>
      </c>
      <c r="BB47" s="926">
        <v>511.5</v>
      </c>
      <c r="BC47" s="927" t="e">
        <f t="shared" ca="1" si="8"/>
        <v>#NAME?</v>
      </c>
      <c r="BE47" s="738" t="s">
        <v>2362</v>
      </c>
      <c r="BG47" s="738"/>
    </row>
    <row r="48" spans="1:59">
      <c r="A48" s="558" t="s">
        <v>3273</v>
      </c>
      <c r="B48" s="558">
        <v>11</v>
      </c>
      <c r="C48" s="558" t="s">
        <v>3427</v>
      </c>
      <c r="D48" s="736" t="s">
        <v>2363</v>
      </c>
      <c r="E48" s="744" t="s">
        <v>2349</v>
      </c>
      <c r="F48" s="893">
        <v>41101</v>
      </c>
      <c r="G48" s="736">
        <v>1</v>
      </c>
      <c r="H48" s="736"/>
      <c r="I48" s="736"/>
      <c r="J48" s="736">
        <v>1</v>
      </c>
      <c r="K48" s="741"/>
      <c r="L48" s="736">
        <v>130</v>
      </c>
      <c r="M48" s="736">
        <v>55</v>
      </c>
      <c r="N48" s="736">
        <v>158</v>
      </c>
      <c r="O48" s="928">
        <v>256</v>
      </c>
      <c r="P48" s="736"/>
      <c r="Q48" s="736">
        <v>1</v>
      </c>
      <c r="R48" s="736"/>
      <c r="S48" s="736">
        <v>1</v>
      </c>
      <c r="T48" s="736"/>
      <c r="U48" s="736">
        <v>1</v>
      </c>
      <c r="V48" s="736"/>
      <c r="W48" s="736">
        <v>1</v>
      </c>
      <c r="X48" s="736"/>
      <c r="Y48" s="737">
        <v>1</v>
      </c>
      <c r="Z48" s="737">
        <v>1</v>
      </c>
      <c r="AA48" s="737"/>
      <c r="AB48" s="737">
        <v>1</v>
      </c>
      <c r="AC48" s="737"/>
      <c r="AD48" s="558" t="s">
        <v>3412</v>
      </c>
      <c r="AE48" s="738">
        <v>1</v>
      </c>
      <c r="AF48" s="736">
        <v>1</v>
      </c>
      <c r="AG48" s="736"/>
      <c r="AH48" s="736">
        <v>1</v>
      </c>
      <c r="AI48" s="739"/>
      <c r="AL48" s="876">
        <v>3433</v>
      </c>
      <c r="AM48" s="921" t="e">
        <f t="shared" ca="1" si="0"/>
        <v>#NAME?</v>
      </c>
      <c r="AN48" s="711">
        <v>12670</v>
      </c>
      <c r="AO48" s="922" t="e">
        <f t="shared" ca="1" si="1"/>
        <v>#NAME?</v>
      </c>
      <c r="AP48" s="922">
        <v>106</v>
      </c>
      <c r="AQ48" s="922" t="e">
        <f t="shared" ca="1" si="2"/>
        <v>#NAME?</v>
      </c>
      <c r="AR48" s="922">
        <v>91</v>
      </c>
      <c r="AS48" s="922" t="e">
        <f t="shared" ca="1" si="3"/>
        <v>#NAME?</v>
      </c>
      <c r="AT48" s="922">
        <v>135</v>
      </c>
      <c r="AU48" s="923" t="e">
        <f t="shared" ca="1" si="4"/>
        <v>#NAME?</v>
      </c>
      <c r="AV48" s="924">
        <v>82.5</v>
      </c>
      <c r="AW48" s="925" t="e">
        <f t="shared" ca="1" si="5"/>
        <v>#NAME?</v>
      </c>
      <c r="AX48" s="921">
        <v>142</v>
      </c>
      <c r="AY48" s="925" t="e">
        <f t="shared" ca="1" si="6"/>
        <v>#NAME?</v>
      </c>
      <c r="AZ48" s="923">
        <v>94</v>
      </c>
      <c r="BA48" s="925" t="e">
        <f t="shared" ca="1" si="7"/>
        <v>#NAME?</v>
      </c>
      <c r="BB48" s="926">
        <v>530</v>
      </c>
      <c r="BC48" s="927" t="e">
        <f t="shared" ca="1" si="8"/>
        <v>#NAME?</v>
      </c>
      <c r="BE48" s="738" t="s">
        <v>2364</v>
      </c>
      <c r="BG48" s="738"/>
    </row>
    <row r="49" spans="1:59">
      <c r="A49" s="558" t="s">
        <v>3273</v>
      </c>
      <c r="B49" s="558">
        <v>11</v>
      </c>
      <c r="C49" s="558" t="s">
        <v>3427</v>
      </c>
      <c r="D49" s="736" t="s">
        <v>2365</v>
      </c>
      <c r="E49" s="744" t="s">
        <v>2349</v>
      </c>
      <c r="F49" s="893">
        <v>41101</v>
      </c>
      <c r="G49" s="736">
        <v>1</v>
      </c>
      <c r="H49" s="736"/>
      <c r="I49" s="736"/>
      <c r="J49" s="736"/>
      <c r="K49" s="736">
        <v>1</v>
      </c>
      <c r="L49" s="736">
        <v>168</v>
      </c>
      <c r="M49" s="736">
        <v>75</v>
      </c>
      <c r="N49" s="736">
        <v>210</v>
      </c>
      <c r="O49" s="928">
        <v>798</v>
      </c>
      <c r="P49" s="736"/>
      <c r="Q49" s="736">
        <v>1</v>
      </c>
      <c r="R49" s="736"/>
      <c r="S49" s="736">
        <v>1</v>
      </c>
      <c r="T49" s="736"/>
      <c r="U49" s="736">
        <v>1</v>
      </c>
      <c r="V49" s="736"/>
      <c r="W49" s="736"/>
      <c r="X49" s="736">
        <v>1</v>
      </c>
      <c r="Y49" s="737">
        <v>1</v>
      </c>
      <c r="Z49" s="737">
        <v>1</v>
      </c>
      <c r="AA49" s="737"/>
      <c r="AB49" s="737">
        <v>1</v>
      </c>
      <c r="AC49" s="737"/>
      <c r="AD49" s="558" t="s">
        <v>3412</v>
      </c>
      <c r="AE49" s="738">
        <v>1</v>
      </c>
      <c r="AF49" s="736">
        <v>1</v>
      </c>
      <c r="AG49" s="736"/>
      <c r="AH49" s="736">
        <v>1</v>
      </c>
      <c r="AI49" s="739"/>
      <c r="AL49" s="920">
        <v>121</v>
      </c>
      <c r="AM49" s="921" t="e">
        <f t="shared" ca="1" si="0"/>
        <v>#NAME?</v>
      </c>
      <c r="AN49" s="922">
        <v>235.5</v>
      </c>
      <c r="AO49" s="922" t="e">
        <f t="shared" ca="1" si="1"/>
        <v>#NAME?</v>
      </c>
      <c r="AP49" s="922">
        <v>115</v>
      </c>
      <c r="AQ49" s="922" t="e">
        <f t="shared" ca="1" si="2"/>
        <v>#NAME?</v>
      </c>
      <c r="AR49" s="922">
        <v>162</v>
      </c>
      <c r="AS49" s="922" t="e">
        <f t="shared" ca="1" si="3"/>
        <v>#NAME?</v>
      </c>
      <c r="AT49" s="922">
        <v>129.5</v>
      </c>
      <c r="AU49" s="923" t="e">
        <f t="shared" ca="1" si="4"/>
        <v>#NAME?</v>
      </c>
      <c r="AV49" s="924">
        <v>99.5</v>
      </c>
      <c r="AW49" s="925" t="e">
        <f t="shared" ca="1" si="5"/>
        <v>#NAME?</v>
      </c>
      <c r="AX49" s="921">
        <v>175</v>
      </c>
      <c r="AY49" s="925" t="e">
        <f t="shared" ca="1" si="6"/>
        <v>#NAME?</v>
      </c>
      <c r="AZ49" s="923">
        <v>112</v>
      </c>
      <c r="BA49" s="925" t="e">
        <f t="shared" ca="1" si="7"/>
        <v>#NAME?</v>
      </c>
      <c r="BB49" s="926">
        <v>1235</v>
      </c>
      <c r="BC49" s="927" t="e">
        <f t="shared" ca="1" si="8"/>
        <v>#NAME?</v>
      </c>
      <c r="BE49" s="738" t="s">
        <v>2366</v>
      </c>
      <c r="BG49" s="738"/>
    </row>
    <row r="50" spans="1:59">
      <c r="A50" s="558" t="s">
        <v>3273</v>
      </c>
      <c r="B50" s="558">
        <v>11</v>
      </c>
      <c r="C50" s="558" t="s">
        <v>3427</v>
      </c>
      <c r="D50" s="736" t="s">
        <v>2367</v>
      </c>
      <c r="E50" s="744" t="s">
        <v>2349</v>
      </c>
      <c r="F50" s="893">
        <v>41101</v>
      </c>
      <c r="G50" s="736"/>
      <c r="H50" s="736">
        <v>1</v>
      </c>
      <c r="I50" s="736"/>
      <c r="J50" s="736">
        <v>1</v>
      </c>
      <c r="K50" s="736"/>
      <c r="L50" s="736">
        <v>130</v>
      </c>
      <c r="M50" s="736">
        <v>64</v>
      </c>
      <c r="N50" s="736">
        <v>155</v>
      </c>
      <c r="O50" s="928">
        <v>212</v>
      </c>
      <c r="P50" s="736"/>
      <c r="Q50" s="736">
        <v>1</v>
      </c>
      <c r="R50" s="736"/>
      <c r="S50" s="736">
        <v>1</v>
      </c>
      <c r="T50" s="736"/>
      <c r="U50" s="736">
        <v>1</v>
      </c>
      <c r="V50" s="736"/>
      <c r="W50" s="736">
        <v>1</v>
      </c>
      <c r="X50" s="736"/>
      <c r="Y50" s="737">
        <v>1</v>
      </c>
      <c r="Z50" s="737"/>
      <c r="AA50" s="737">
        <v>1</v>
      </c>
      <c r="AB50" s="737">
        <v>1</v>
      </c>
      <c r="AC50" s="737"/>
      <c r="AD50" s="558" t="s">
        <v>3412</v>
      </c>
      <c r="AE50" s="738">
        <v>1</v>
      </c>
      <c r="AF50" s="736"/>
      <c r="AG50" s="736">
        <v>1</v>
      </c>
      <c r="AH50" s="736">
        <v>1</v>
      </c>
      <c r="AI50" s="739"/>
      <c r="AL50" s="920">
        <v>124.5</v>
      </c>
      <c r="AM50" s="921" t="e">
        <f t="shared" ca="1" si="0"/>
        <v>#NAME?</v>
      </c>
      <c r="AN50" s="922">
        <v>68.5</v>
      </c>
      <c r="AO50" s="922" t="e">
        <f t="shared" ca="1" si="1"/>
        <v>#NAME?</v>
      </c>
      <c r="AP50" s="922">
        <v>71.5</v>
      </c>
      <c r="AQ50" s="922" t="e">
        <f t="shared" ca="1" si="2"/>
        <v>#NAME?</v>
      </c>
      <c r="AR50" s="922">
        <v>105</v>
      </c>
      <c r="AS50" s="922" t="e">
        <f t="shared" ca="1" si="3"/>
        <v>#NAME?</v>
      </c>
      <c r="AT50" s="922">
        <v>147</v>
      </c>
      <c r="AU50" s="923" t="e">
        <f t="shared" ca="1" si="4"/>
        <v>#NAME?</v>
      </c>
      <c r="AV50" s="924">
        <v>86</v>
      </c>
      <c r="AW50" s="925" t="e">
        <f t="shared" ca="1" si="5"/>
        <v>#NAME?</v>
      </c>
      <c r="AX50" s="921">
        <v>113</v>
      </c>
      <c r="AY50" s="925" t="e">
        <f t="shared" ca="1" si="6"/>
        <v>#NAME?</v>
      </c>
      <c r="AZ50" s="923">
        <v>106.5</v>
      </c>
      <c r="BA50" s="925" t="e">
        <f t="shared" ca="1" si="7"/>
        <v>#NAME?</v>
      </c>
      <c r="BB50" s="926">
        <v>1164</v>
      </c>
      <c r="BC50" s="927" t="e">
        <f t="shared" ca="1" si="8"/>
        <v>#NAME?</v>
      </c>
      <c r="BE50" s="738" t="s">
        <v>2368</v>
      </c>
      <c r="BG50" s="738"/>
    </row>
    <row r="51" spans="1:59">
      <c r="A51" s="558" t="s">
        <v>3273</v>
      </c>
      <c r="B51" s="558">
        <v>11</v>
      </c>
      <c r="C51" s="558" t="s">
        <v>3427</v>
      </c>
      <c r="D51" s="736" t="s">
        <v>2369</v>
      </c>
      <c r="E51" s="744" t="s">
        <v>2349</v>
      </c>
      <c r="F51" s="893">
        <v>41101</v>
      </c>
      <c r="G51" s="736">
        <v>1</v>
      </c>
      <c r="H51" s="736"/>
      <c r="I51" s="736"/>
      <c r="J51" s="736">
        <v>1</v>
      </c>
      <c r="K51" s="736"/>
      <c r="L51" s="736">
        <v>142</v>
      </c>
      <c r="M51" s="736">
        <v>65</v>
      </c>
      <c r="N51" s="736">
        <v>165</v>
      </c>
      <c r="O51" s="928">
        <v>289</v>
      </c>
      <c r="P51" s="736"/>
      <c r="Q51" s="736">
        <v>1</v>
      </c>
      <c r="R51" s="736"/>
      <c r="S51" s="736">
        <v>1</v>
      </c>
      <c r="T51" s="736"/>
      <c r="U51" s="736">
        <v>1</v>
      </c>
      <c r="V51" s="736"/>
      <c r="W51" s="736">
        <v>1</v>
      </c>
      <c r="X51" s="736"/>
      <c r="Y51" s="737">
        <v>1</v>
      </c>
      <c r="Z51" s="737"/>
      <c r="AA51" s="737">
        <v>1</v>
      </c>
      <c r="AB51" s="737">
        <v>1</v>
      </c>
      <c r="AC51" s="737"/>
      <c r="AD51" s="558" t="s">
        <v>3412</v>
      </c>
      <c r="AE51" s="738">
        <v>1</v>
      </c>
      <c r="AF51" s="736"/>
      <c r="AG51" s="736">
        <v>1</v>
      </c>
      <c r="AH51" s="736">
        <v>1</v>
      </c>
      <c r="AI51" s="739"/>
      <c r="AL51" s="920">
        <v>122.5</v>
      </c>
      <c r="AM51" s="921" t="e">
        <f t="shared" ca="1" si="0"/>
        <v>#NAME?</v>
      </c>
      <c r="AN51" s="922">
        <v>100.5</v>
      </c>
      <c r="AO51" s="922" t="e">
        <f t="shared" ca="1" si="1"/>
        <v>#NAME?</v>
      </c>
      <c r="AP51" s="922">
        <v>68</v>
      </c>
      <c r="AQ51" s="922" t="e">
        <f t="shared" ca="1" si="2"/>
        <v>#NAME?</v>
      </c>
      <c r="AR51" s="922">
        <v>135</v>
      </c>
      <c r="AS51" s="922" t="e">
        <f t="shared" ca="1" si="3"/>
        <v>#NAME?</v>
      </c>
      <c r="AT51" s="922">
        <v>157</v>
      </c>
      <c r="AU51" s="923" t="e">
        <f t="shared" ca="1" si="4"/>
        <v>#NAME?</v>
      </c>
      <c r="AV51" s="924">
        <v>60</v>
      </c>
      <c r="AW51" s="925" t="e">
        <f t="shared" ca="1" si="5"/>
        <v>#NAME?</v>
      </c>
      <c r="AX51" s="921">
        <v>150</v>
      </c>
      <c r="AY51" s="925" t="e">
        <f t="shared" ca="1" si="6"/>
        <v>#NAME?</v>
      </c>
      <c r="AZ51" s="923">
        <v>100</v>
      </c>
      <c r="BA51" s="925" t="e">
        <f t="shared" ca="1" si="7"/>
        <v>#NAME?</v>
      </c>
      <c r="BB51" s="926">
        <v>1513.5</v>
      </c>
      <c r="BC51" s="927" t="e">
        <f t="shared" ca="1" si="8"/>
        <v>#NAME?</v>
      </c>
      <c r="BE51" s="738" t="s">
        <v>2370</v>
      </c>
      <c r="BG51" s="738"/>
    </row>
    <row r="52" spans="1:59">
      <c r="A52" s="558" t="s">
        <v>3273</v>
      </c>
      <c r="B52" s="558">
        <v>11</v>
      </c>
      <c r="C52" s="558" t="s">
        <v>3427</v>
      </c>
      <c r="D52" s="736" t="s">
        <v>2371</v>
      </c>
      <c r="E52" s="744" t="s">
        <v>2349</v>
      </c>
      <c r="F52" s="893">
        <v>41101</v>
      </c>
      <c r="G52" s="736"/>
      <c r="H52" s="736">
        <v>1</v>
      </c>
      <c r="I52" s="736"/>
      <c r="J52" s="736">
        <v>1</v>
      </c>
      <c r="K52" s="736"/>
      <c r="L52" s="736">
        <v>146</v>
      </c>
      <c r="M52" s="736">
        <v>65</v>
      </c>
      <c r="N52" s="736">
        <v>155</v>
      </c>
      <c r="O52" s="928">
        <v>263</v>
      </c>
      <c r="P52" s="736"/>
      <c r="Q52" s="736">
        <v>1</v>
      </c>
      <c r="R52" s="736"/>
      <c r="S52" s="736">
        <v>1</v>
      </c>
      <c r="T52" s="736"/>
      <c r="U52" s="736">
        <v>1</v>
      </c>
      <c r="V52" s="736"/>
      <c r="W52" s="736">
        <v>1</v>
      </c>
      <c r="X52" s="736"/>
      <c r="Y52" s="737">
        <v>1</v>
      </c>
      <c r="Z52" s="737"/>
      <c r="AA52" s="737">
        <v>1</v>
      </c>
      <c r="AB52" s="737">
        <v>1</v>
      </c>
      <c r="AC52" s="737"/>
      <c r="AD52" s="558" t="s">
        <v>3412</v>
      </c>
      <c r="AE52" s="738">
        <v>1</v>
      </c>
      <c r="AF52" s="736"/>
      <c r="AG52" s="736">
        <v>1</v>
      </c>
      <c r="AH52" s="736">
        <v>1</v>
      </c>
      <c r="AI52" s="739"/>
      <c r="AL52" s="920">
        <v>103</v>
      </c>
      <c r="AM52" s="921" t="e">
        <f t="shared" ca="1" si="0"/>
        <v>#NAME?</v>
      </c>
      <c r="AN52" s="922">
        <v>166.5</v>
      </c>
      <c r="AO52" s="922" t="e">
        <f t="shared" ca="1" si="1"/>
        <v>#NAME?</v>
      </c>
      <c r="AP52" s="922">
        <v>90</v>
      </c>
      <c r="AQ52" s="922" t="e">
        <f t="shared" ca="1" si="2"/>
        <v>#NAME?</v>
      </c>
      <c r="AR52" s="922">
        <v>66.5</v>
      </c>
      <c r="AS52" s="922" t="e">
        <f t="shared" ca="1" si="3"/>
        <v>#NAME?</v>
      </c>
      <c r="AT52" s="922">
        <v>100</v>
      </c>
      <c r="AU52" s="923" t="e">
        <f t="shared" ca="1" si="4"/>
        <v>#NAME?</v>
      </c>
      <c r="AV52" s="924">
        <v>81</v>
      </c>
      <c r="AW52" s="925" t="e">
        <f t="shared" ca="1" si="5"/>
        <v>#NAME?</v>
      </c>
      <c r="AX52" s="921">
        <v>195.5</v>
      </c>
      <c r="AY52" s="925" t="e">
        <f t="shared" ca="1" si="6"/>
        <v>#NAME?</v>
      </c>
      <c r="AZ52" s="923">
        <v>102</v>
      </c>
      <c r="BA52" s="925" t="e">
        <f t="shared" ca="1" si="7"/>
        <v>#NAME?</v>
      </c>
      <c r="BB52" s="926">
        <v>824.5</v>
      </c>
      <c r="BC52" s="927" t="e">
        <f t="shared" ca="1" si="8"/>
        <v>#NAME?</v>
      </c>
      <c r="BE52" s="738" t="s">
        <v>2372</v>
      </c>
      <c r="BG52" s="738"/>
    </row>
    <row r="53" spans="1:59">
      <c r="A53" s="558" t="s">
        <v>3273</v>
      </c>
      <c r="B53" s="558">
        <v>11</v>
      </c>
      <c r="C53" s="558" t="s">
        <v>3427</v>
      </c>
      <c r="D53" s="736" t="s">
        <v>2373</v>
      </c>
      <c r="E53" s="744" t="s">
        <v>2349</v>
      </c>
      <c r="F53" s="893">
        <v>41101</v>
      </c>
      <c r="G53" s="741">
        <v>1</v>
      </c>
      <c r="H53" s="741"/>
      <c r="I53" s="741"/>
      <c r="J53" s="741"/>
      <c r="K53" s="741">
        <v>1</v>
      </c>
      <c r="L53" s="741">
        <v>185</v>
      </c>
      <c r="M53" s="741">
        <v>75</v>
      </c>
      <c r="N53" s="741">
        <v>210</v>
      </c>
      <c r="O53" s="743">
        <v>748</v>
      </c>
      <c r="P53" s="741"/>
      <c r="Q53" s="736">
        <v>1</v>
      </c>
      <c r="R53" s="741"/>
      <c r="S53" s="736">
        <v>1</v>
      </c>
      <c r="T53" s="741"/>
      <c r="U53" s="736">
        <v>1</v>
      </c>
      <c r="V53" s="741"/>
      <c r="W53" s="736"/>
      <c r="X53" s="741">
        <v>1</v>
      </c>
      <c r="Y53" s="737">
        <v>1</v>
      </c>
      <c r="Z53" s="737">
        <v>1</v>
      </c>
      <c r="AA53" s="737"/>
      <c r="AB53" s="737">
        <v>1</v>
      </c>
      <c r="AC53" s="737"/>
      <c r="AD53" s="558" t="s">
        <v>3412</v>
      </c>
      <c r="AE53" s="738">
        <v>1</v>
      </c>
      <c r="AF53" s="736">
        <v>1</v>
      </c>
      <c r="AG53" s="736"/>
      <c r="AH53" s="736">
        <v>1</v>
      </c>
      <c r="AI53" s="739"/>
      <c r="AL53" s="920">
        <v>164</v>
      </c>
      <c r="AM53" s="921" t="e">
        <f t="shared" ca="1" si="0"/>
        <v>#NAME?</v>
      </c>
      <c r="AN53" s="922">
        <v>409</v>
      </c>
      <c r="AO53" s="922" t="e">
        <f t="shared" ca="1" si="1"/>
        <v>#NAME?</v>
      </c>
      <c r="AP53" s="922">
        <v>113</v>
      </c>
      <c r="AQ53" s="922" t="e">
        <f t="shared" ca="1" si="2"/>
        <v>#NAME?</v>
      </c>
      <c r="AR53" s="922">
        <v>165</v>
      </c>
      <c r="AS53" s="922" t="e">
        <f t="shared" ca="1" si="3"/>
        <v>#NAME?</v>
      </c>
      <c r="AT53" s="922">
        <v>175</v>
      </c>
      <c r="AU53" s="923" t="e">
        <f t="shared" ca="1" si="4"/>
        <v>#NAME?</v>
      </c>
      <c r="AV53" s="924">
        <v>118</v>
      </c>
      <c r="AW53" s="925" t="e">
        <f t="shared" ca="1" si="5"/>
        <v>#NAME?</v>
      </c>
      <c r="AX53" s="921">
        <v>406</v>
      </c>
      <c r="AY53" s="925" t="e">
        <f t="shared" ca="1" si="6"/>
        <v>#NAME?</v>
      </c>
      <c r="AZ53" s="923">
        <v>111</v>
      </c>
      <c r="BA53" s="925" t="e">
        <f t="shared" ca="1" si="7"/>
        <v>#NAME?</v>
      </c>
      <c r="BB53" s="926">
        <v>2057</v>
      </c>
      <c r="BC53" s="927" t="e">
        <f t="shared" ca="1" si="8"/>
        <v>#NAME?</v>
      </c>
      <c r="BE53" s="742" t="s">
        <v>2374</v>
      </c>
      <c r="BG53" s="742"/>
    </row>
    <row r="54" spans="1:59">
      <c r="A54" s="558" t="s">
        <v>3273</v>
      </c>
      <c r="B54" s="558">
        <v>11</v>
      </c>
      <c r="C54" s="558" t="s">
        <v>3427</v>
      </c>
      <c r="D54" s="736" t="s">
        <v>2375</v>
      </c>
      <c r="E54" s="744" t="s">
        <v>2349</v>
      </c>
      <c r="F54" s="893">
        <v>41101</v>
      </c>
      <c r="G54" s="741"/>
      <c r="H54" s="741">
        <v>1</v>
      </c>
      <c r="I54" s="741"/>
      <c r="J54" s="741">
        <v>1</v>
      </c>
      <c r="K54" s="741"/>
      <c r="L54" s="741">
        <v>138</v>
      </c>
      <c r="M54" s="741">
        <v>66</v>
      </c>
      <c r="N54" s="741">
        <v>149</v>
      </c>
      <c r="O54" s="743">
        <v>229</v>
      </c>
      <c r="P54" s="741"/>
      <c r="Q54" s="736">
        <v>1</v>
      </c>
      <c r="R54" s="741"/>
      <c r="S54" s="736">
        <v>1</v>
      </c>
      <c r="T54" s="741"/>
      <c r="U54" s="736">
        <v>1</v>
      </c>
      <c r="V54" s="741"/>
      <c r="W54" s="736">
        <v>1</v>
      </c>
      <c r="X54" s="741"/>
      <c r="Y54" s="737">
        <v>1</v>
      </c>
      <c r="Z54" s="737"/>
      <c r="AA54" s="737">
        <v>1</v>
      </c>
      <c r="AB54" s="737">
        <v>1</v>
      </c>
      <c r="AC54" s="737"/>
      <c r="AD54" s="558" t="s">
        <v>3412</v>
      </c>
      <c r="AE54" s="738">
        <v>1</v>
      </c>
      <c r="AF54" s="736"/>
      <c r="AG54" s="736">
        <v>1</v>
      </c>
      <c r="AH54" s="736">
        <v>1</v>
      </c>
      <c r="AI54" s="739"/>
      <c r="AL54" s="920">
        <v>287</v>
      </c>
      <c r="AM54" s="921" t="e">
        <f t="shared" ca="1" si="0"/>
        <v>#NAME?</v>
      </c>
      <c r="AN54" s="922">
        <v>798</v>
      </c>
      <c r="AO54" s="922" t="e">
        <f t="shared" ca="1" si="1"/>
        <v>#NAME?</v>
      </c>
      <c r="AP54" s="922">
        <v>92</v>
      </c>
      <c r="AQ54" s="922" t="e">
        <f t="shared" ca="1" si="2"/>
        <v>#NAME?</v>
      </c>
      <c r="AR54" s="922">
        <v>99</v>
      </c>
      <c r="AS54" s="922" t="e">
        <f t="shared" ca="1" si="3"/>
        <v>#NAME?</v>
      </c>
      <c r="AT54" s="922">
        <v>106</v>
      </c>
      <c r="AU54" s="923" t="e">
        <f t="shared" ca="1" si="4"/>
        <v>#NAME?</v>
      </c>
      <c r="AV54" s="924">
        <v>71.5</v>
      </c>
      <c r="AW54" s="925" t="e">
        <f t="shared" ca="1" si="5"/>
        <v>#NAME?</v>
      </c>
      <c r="AX54" s="921">
        <v>184</v>
      </c>
      <c r="AY54" s="925" t="e">
        <f t="shared" ca="1" si="6"/>
        <v>#NAME?</v>
      </c>
      <c r="AZ54" s="923">
        <v>89</v>
      </c>
      <c r="BA54" s="925" t="e">
        <f t="shared" ca="1" si="7"/>
        <v>#NAME?</v>
      </c>
      <c r="BB54" s="926">
        <v>1035.5</v>
      </c>
      <c r="BC54" s="927" t="e">
        <f t="shared" ca="1" si="8"/>
        <v>#NAME?</v>
      </c>
      <c r="BE54" s="742" t="s">
        <v>2376</v>
      </c>
      <c r="BG54" s="742"/>
    </row>
    <row r="55" spans="1:59">
      <c r="A55" s="558" t="s">
        <v>3273</v>
      </c>
      <c r="B55" s="558">
        <v>11</v>
      </c>
      <c r="C55" s="558" t="s">
        <v>3427</v>
      </c>
      <c r="D55" s="736" t="s">
        <v>2377</v>
      </c>
      <c r="E55" s="744" t="s">
        <v>2349</v>
      </c>
      <c r="F55" s="893">
        <v>41101</v>
      </c>
      <c r="G55" s="741">
        <v>1</v>
      </c>
      <c r="H55" s="741"/>
      <c r="I55" s="741"/>
      <c r="J55" s="741">
        <v>1</v>
      </c>
      <c r="K55" s="741"/>
      <c r="L55" s="741">
        <v>140</v>
      </c>
      <c r="M55" s="741">
        <v>67</v>
      </c>
      <c r="N55" s="741">
        <v>157</v>
      </c>
      <c r="O55" s="743">
        <v>248</v>
      </c>
      <c r="P55" s="741"/>
      <c r="Q55" s="736">
        <v>1</v>
      </c>
      <c r="R55" s="741"/>
      <c r="S55" s="736">
        <v>1</v>
      </c>
      <c r="T55" s="741"/>
      <c r="U55" s="736">
        <v>1</v>
      </c>
      <c r="V55" s="741"/>
      <c r="W55" s="736">
        <v>1</v>
      </c>
      <c r="X55" s="741"/>
      <c r="Y55" s="737">
        <v>1</v>
      </c>
      <c r="Z55" s="737">
        <v>1</v>
      </c>
      <c r="AA55" s="737"/>
      <c r="AB55" s="737">
        <v>1</v>
      </c>
      <c r="AC55" s="737"/>
      <c r="AD55" s="558" t="s">
        <v>3412</v>
      </c>
      <c r="AE55" s="738">
        <v>1</v>
      </c>
      <c r="AF55" s="736">
        <v>1</v>
      </c>
      <c r="AG55" s="736"/>
      <c r="AH55" s="736">
        <v>1</v>
      </c>
      <c r="AI55" s="739"/>
      <c r="AL55" s="920">
        <v>147</v>
      </c>
      <c r="AM55" s="921" t="e">
        <f t="shared" ca="1" si="0"/>
        <v>#NAME?</v>
      </c>
      <c r="AN55" s="922">
        <v>101.5</v>
      </c>
      <c r="AO55" s="922" t="e">
        <f t="shared" ca="1" si="1"/>
        <v>#NAME?</v>
      </c>
      <c r="AP55" s="922">
        <v>92.5</v>
      </c>
      <c r="AQ55" s="922" t="e">
        <f t="shared" ca="1" si="2"/>
        <v>#NAME?</v>
      </c>
      <c r="AR55" s="922">
        <v>96</v>
      </c>
      <c r="AS55" s="922" t="e">
        <f t="shared" ca="1" si="3"/>
        <v>#NAME?</v>
      </c>
      <c r="AT55" s="922">
        <v>142</v>
      </c>
      <c r="AU55" s="923" t="e">
        <f t="shared" ca="1" si="4"/>
        <v>#NAME?</v>
      </c>
      <c r="AV55" s="924">
        <v>66</v>
      </c>
      <c r="AW55" s="925" t="e">
        <f t="shared" ca="1" si="5"/>
        <v>#NAME?</v>
      </c>
      <c r="AX55" s="921">
        <v>187.5</v>
      </c>
      <c r="AY55" s="925" t="e">
        <f t="shared" ca="1" si="6"/>
        <v>#NAME?</v>
      </c>
      <c r="AZ55" s="923">
        <v>122</v>
      </c>
      <c r="BA55" s="925" t="e">
        <f t="shared" ca="1" si="7"/>
        <v>#NAME?</v>
      </c>
      <c r="BB55" s="926">
        <v>552</v>
      </c>
      <c r="BC55" s="927" t="e">
        <f t="shared" ca="1" si="8"/>
        <v>#NAME?</v>
      </c>
      <c r="BE55" s="742" t="s">
        <v>2378</v>
      </c>
      <c r="BG55" s="742"/>
    </row>
    <row r="56" spans="1:59">
      <c r="A56" s="558" t="s">
        <v>3273</v>
      </c>
      <c r="B56" s="558">
        <v>11</v>
      </c>
      <c r="C56" s="558" t="s">
        <v>3427</v>
      </c>
      <c r="D56" s="736" t="s">
        <v>2379</v>
      </c>
      <c r="E56" s="744" t="s">
        <v>2349</v>
      </c>
      <c r="F56" s="893">
        <v>41101</v>
      </c>
      <c r="G56" s="741"/>
      <c r="H56" s="741">
        <v>1</v>
      </c>
      <c r="I56" s="741"/>
      <c r="J56" s="741"/>
      <c r="K56" s="741">
        <v>1</v>
      </c>
      <c r="L56" s="741">
        <v>174</v>
      </c>
      <c r="M56" s="741">
        <v>73</v>
      </c>
      <c r="N56" s="741">
        <v>201</v>
      </c>
      <c r="O56" s="743">
        <v>592</v>
      </c>
      <c r="P56" s="741"/>
      <c r="Q56" s="736">
        <v>1</v>
      </c>
      <c r="R56" s="741">
        <v>1</v>
      </c>
      <c r="S56" s="736"/>
      <c r="T56" s="741"/>
      <c r="U56" s="736">
        <v>1</v>
      </c>
      <c r="V56" s="741"/>
      <c r="W56" s="736">
        <v>1</v>
      </c>
      <c r="X56" s="741"/>
      <c r="Y56" s="737">
        <v>1</v>
      </c>
      <c r="Z56" s="737"/>
      <c r="AA56" s="737">
        <v>1</v>
      </c>
      <c r="AB56" s="737">
        <v>1</v>
      </c>
      <c r="AC56" s="737"/>
      <c r="AD56" s="558" t="s">
        <v>3412</v>
      </c>
      <c r="AE56" s="738">
        <v>1</v>
      </c>
      <c r="AF56" s="736"/>
      <c r="AG56" s="736">
        <v>1</v>
      </c>
      <c r="AH56" s="736">
        <v>1</v>
      </c>
      <c r="AI56" s="739"/>
      <c r="AL56" s="876">
        <v>2101</v>
      </c>
      <c r="AM56" s="921" t="e">
        <f t="shared" ca="1" si="0"/>
        <v>#NAME?</v>
      </c>
      <c r="AN56" s="710">
        <v>6585</v>
      </c>
      <c r="AO56" s="922" t="e">
        <f t="shared" ca="1" si="1"/>
        <v>#NAME?</v>
      </c>
      <c r="AP56" s="922">
        <v>90</v>
      </c>
      <c r="AQ56" s="922" t="e">
        <f t="shared" ca="1" si="2"/>
        <v>#NAME?</v>
      </c>
      <c r="AR56" s="922">
        <v>120.5</v>
      </c>
      <c r="AS56" s="922" t="e">
        <f t="shared" ca="1" si="3"/>
        <v>#NAME?</v>
      </c>
      <c r="AT56" s="922">
        <v>145</v>
      </c>
      <c r="AU56" s="923" t="e">
        <f t="shared" ca="1" si="4"/>
        <v>#NAME?</v>
      </c>
      <c r="AV56" s="924">
        <v>120</v>
      </c>
      <c r="AW56" s="925" t="e">
        <f t="shared" ca="1" si="5"/>
        <v>#NAME?</v>
      </c>
      <c r="AX56" s="879">
        <v>2272</v>
      </c>
      <c r="AY56" s="925" t="e">
        <f t="shared" ca="1" si="6"/>
        <v>#NAME?</v>
      </c>
      <c r="AZ56" s="923">
        <v>865</v>
      </c>
      <c r="BA56" s="925" t="e">
        <f t="shared" ca="1" si="7"/>
        <v>#NAME?</v>
      </c>
      <c r="BB56" s="926">
        <v>676</v>
      </c>
      <c r="BC56" s="927" t="e">
        <f t="shared" ca="1" si="8"/>
        <v>#NAME?</v>
      </c>
      <c r="BE56" s="742" t="s">
        <v>2380</v>
      </c>
      <c r="BG56" s="742"/>
    </row>
    <row r="57" spans="1:59">
      <c r="A57" s="558" t="s">
        <v>3273</v>
      </c>
      <c r="B57" s="558">
        <v>11</v>
      </c>
      <c r="C57" s="558" t="s">
        <v>3427</v>
      </c>
      <c r="D57" s="736" t="s">
        <v>2381</v>
      </c>
      <c r="E57" s="744" t="s">
        <v>2349</v>
      </c>
      <c r="F57" s="893">
        <v>41101</v>
      </c>
      <c r="G57" s="741">
        <v>1</v>
      </c>
      <c r="H57" s="741"/>
      <c r="I57" s="741"/>
      <c r="J57" s="741">
        <v>1</v>
      </c>
      <c r="K57" s="741"/>
      <c r="L57" s="741">
        <v>148</v>
      </c>
      <c r="M57" s="741">
        <v>60</v>
      </c>
      <c r="N57" s="741">
        <v>128</v>
      </c>
      <c r="O57" s="743">
        <v>268</v>
      </c>
      <c r="P57" s="741"/>
      <c r="Q57" s="736">
        <v>1</v>
      </c>
      <c r="R57" s="741"/>
      <c r="S57" s="736">
        <v>1</v>
      </c>
      <c r="T57" s="741"/>
      <c r="U57" s="736">
        <v>1</v>
      </c>
      <c r="V57" s="741"/>
      <c r="W57" s="736">
        <v>1</v>
      </c>
      <c r="X57" s="741"/>
      <c r="Y57" s="737">
        <v>1</v>
      </c>
      <c r="Z57" s="737">
        <v>1</v>
      </c>
      <c r="AA57" s="737"/>
      <c r="AB57" s="737">
        <v>1</v>
      </c>
      <c r="AC57" s="737"/>
      <c r="AD57" s="558" t="s">
        <v>3412</v>
      </c>
      <c r="AE57" s="738">
        <v>1</v>
      </c>
      <c r="AF57" s="736">
        <v>1</v>
      </c>
      <c r="AG57" s="736"/>
      <c r="AH57" s="736">
        <v>1</v>
      </c>
      <c r="AI57" s="739"/>
      <c r="AL57" s="920">
        <v>128</v>
      </c>
      <c r="AM57" s="921" t="e">
        <f t="shared" ca="1" si="0"/>
        <v>#NAME?</v>
      </c>
      <c r="AN57" s="922">
        <v>92.5</v>
      </c>
      <c r="AO57" s="922" t="e">
        <f t="shared" ca="1" si="1"/>
        <v>#NAME?</v>
      </c>
      <c r="AP57" s="922">
        <v>72.5</v>
      </c>
      <c r="AQ57" s="922" t="e">
        <f t="shared" ca="1" si="2"/>
        <v>#NAME?</v>
      </c>
      <c r="AR57" s="922">
        <v>81</v>
      </c>
      <c r="AS57" s="922" t="e">
        <f t="shared" ca="1" si="3"/>
        <v>#NAME?</v>
      </c>
      <c r="AT57" s="922">
        <v>147</v>
      </c>
      <c r="AU57" s="923" t="e">
        <f t="shared" ca="1" si="4"/>
        <v>#NAME?</v>
      </c>
      <c r="AV57" s="924">
        <v>58.5</v>
      </c>
      <c r="AW57" s="925" t="e">
        <f t="shared" ca="1" si="5"/>
        <v>#NAME?</v>
      </c>
      <c r="AX57" s="921">
        <v>129</v>
      </c>
      <c r="AY57" s="925" t="e">
        <f t="shared" ca="1" si="6"/>
        <v>#NAME?</v>
      </c>
      <c r="AZ57" s="923">
        <v>114</v>
      </c>
      <c r="BA57" s="925" t="e">
        <f t="shared" ca="1" si="7"/>
        <v>#NAME?</v>
      </c>
      <c r="BB57" s="926">
        <v>819</v>
      </c>
      <c r="BC57" s="927" t="e">
        <f t="shared" ca="1" si="8"/>
        <v>#NAME?</v>
      </c>
      <c r="BE57" s="742" t="s">
        <v>2382</v>
      </c>
      <c r="BG57" s="742"/>
    </row>
    <row r="58" spans="1:59">
      <c r="A58" s="558" t="s">
        <v>3273</v>
      </c>
      <c r="B58" s="558">
        <v>11</v>
      </c>
      <c r="C58" s="558" t="s">
        <v>3427</v>
      </c>
      <c r="D58" s="736" t="s">
        <v>2383</v>
      </c>
      <c r="E58" s="744" t="s">
        <v>2349</v>
      </c>
      <c r="F58" s="893">
        <v>41101</v>
      </c>
      <c r="G58" s="741">
        <v>1</v>
      </c>
      <c r="H58" s="741"/>
      <c r="I58" s="741"/>
      <c r="J58" s="741"/>
      <c r="K58" s="741">
        <v>1</v>
      </c>
      <c r="L58" s="741">
        <v>177</v>
      </c>
      <c r="M58" s="741">
        <v>75</v>
      </c>
      <c r="N58" s="741">
        <v>158</v>
      </c>
      <c r="O58" s="743">
        <v>561</v>
      </c>
      <c r="P58" s="741"/>
      <c r="Q58" s="736">
        <v>1</v>
      </c>
      <c r="R58" s="741"/>
      <c r="S58" s="736">
        <v>1</v>
      </c>
      <c r="T58" s="741"/>
      <c r="U58" s="736">
        <v>1</v>
      </c>
      <c r="V58" s="741"/>
      <c r="W58" s="741">
        <v>1</v>
      </c>
      <c r="X58" s="741"/>
      <c r="Y58" s="737">
        <v>1</v>
      </c>
      <c r="Z58" s="737"/>
      <c r="AA58" s="737">
        <v>1</v>
      </c>
      <c r="AB58" s="737">
        <v>1</v>
      </c>
      <c r="AC58" s="737"/>
      <c r="AD58" s="558" t="s">
        <v>3412</v>
      </c>
      <c r="AE58" s="738">
        <v>1</v>
      </c>
      <c r="AF58" s="736"/>
      <c r="AG58" s="736">
        <v>1</v>
      </c>
      <c r="AH58" s="736">
        <v>1</v>
      </c>
      <c r="AI58" s="739"/>
      <c r="AL58" s="876">
        <v>8340</v>
      </c>
      <c r="AM58" s="921" t="e">
        <f t="shared" ca="1" si="0"/>
        <v>#NAME?</v>
      </c>
      <c r="AN58" s="711">
        <v>26859</v>
      </c>
      <c r="AO58" s="922" t="e">
        <f t="shared" ca="1" si="1"/>
        <v>#NAME?</v>
      </c>
      <c r="AP58" s="710">
        <v>295</v>
      </c>
      <c r="AQ58" s="922" t="e">
        <f t="shared" ca="1" si="2"/>
        <v>#NAME?</v>
      </c>
      <c r="AR58" s="922">
        <v>165</v>
      </c>
      <c r="AS58" s="922" t="e">
        <f t="shared" ca="1" si="3"/>
        <v>#NAME?</v>
      </c>
      <c r="AT58" s="922">
        <v>289</v>
      </c>
      <c r="AU58" s="923" t="e">
        <f t="shared" ca="1" si="4"/>
        <v>#NAME?</v>
      </c>
      <c r="AV58" s="924">
        <v>118</v>
      </c>
      <c r="AW58" s="925" t="e">
        <f t="shared" ca="1" si="5"/>
        <v>#NAME?</v>
      </c>
      <c r="AX58" s="879">
        <v>1194</v>
      </c>
      <c r="AY58" s="925" t="e">
        <f t="shared" ca="1" si="6"/>
        <v>#NAME?</v>
      </c>
      <c r="AZ58" s="923">
        <v>142.5</v>
      </c>
      <c r="BA58" s="925" t="e">
        <f t="shared" ca="1" si="7"/>
        <v>#NAME?</v>
      </c>
      <c r="BB58" s="884">
        <v>9059</v>
      </c>
      <c r="BC58" s="927" t="e">
        <f t="shared" ca="1" si="8"/>
        <v>#NAME?</v>
      </c>
      <c r="BE58" s="742" t="s">
        <v>2384</v>
      </c>
      <c r="BG58" s="742"/>
    </row>
    <row r="59" spans="1:59">
      <c r="A59" s="558" t="s">
        <v>3273</v>
      </c>
      <c r="B59" s="558">
        <v>11</v>
      </c>
      <c r="C59" s="558" t="s">
        <v>3427</v>
      </c>
      <c r="D59" s="736" t="s">
        <v>2385</v>
      </c>
      <c r="E59" s="744" t="s">
        <v>2349</v>
      </c>
      <c r="F59" s="893">
        <v>41101</v>
      </c>
      <c r="G59" s="741">
        <v>1</v>
      </c>
      <c r="H59" s="741"/>
      <c r="I59" s="741"/>
      <c r="J59" s="741"/>
      <c r="K59" s="741">
        <v>1</v>
      </c>
      <c r="L59" s="741">
        <v>184</v>
      </c>
      <c r="M59" s="741">
        <v>80</v>
      </c>
      <c r="N59" s="741">
        <v>195</v>
      </c>
      <c r="O59" s="743">
        <v>740</v>
      </c>
      <c r="P59" s="741"/>
      <c r="Q59" s="736">
        <v>1</v>
      </c>
      <c r="R59" s="741"/>
      <c r="S59" s="736">
        <v>1</v>
      </c>
      <c r="T59" s="741"/>
      <c r="U59" s="736">
        <v>1</v>
      </c>
      <c r="V59" s="741"/>
      <c r="W59" s="741"/>
      <c r="X59" s="741">
        <v>1</v>
      </c>
      <c r="Y59" s="737">
        <v>1</v>
      </c>
      <c r="Z59" s="737">
        <v>1</v>
      </c>
      <c r="AA59" s="737"/>
      <c r="AB59" s="737">
        <v>1</v>
      </c>
      <c r="AC59" s="737"/>
      <c r="AD59" s="558" t="s">
        <v>3412</v>
      </c>
      <c r="AE59" s="738">
        <v>1</v>
      </c>
      <c r="AF59" s="736">
        <v>1</v>
      </c>
      <c r="AG59" s="736"/>
      <c r="AH59" s="736">
        <v>1</v>
      </c>
      <c r="AI59" s="739"/>
      <c r="AL59" s="876">
        <v>4072</v>
      </c>
      <c r="AM59" s="921" t="e">
        <f t="shared" ca="1" si="0"/>
        <v>#NAME?</v>
      </c>
      <c r="AN59" s="711">
        <v>15698</v>
      </c>
      <c r="AO59" s="922" t="e">
        <f t="shared" ca="1" si="1"/>
        <v>#NAME?</v>
      </c>
      <c r="AP59" s="922">
        <v>103</v>
      </c>
      <c r="AQ59" s="922" t="e">
        <f t="shared" ca="1" si="2"/>
        <v>#NAME?</v>
      </c>
      <c r="AR59" s="922">
        <v>114</v>
      </c>
      <c r="AS59" s="922" t="e">
        <f t="shared" ca="1" si="3"/>
        <v>#NAME?</v>
      </c>
      <c r="AT59" s="922">
        <v>158.5</v>
      </c>
      <c r="AU59" s="923" t="e">
        <f t="shared" ca="1" si="4"/>
        <v>#NAME?</v>
      </c>
      <c r="AV59" s="924">
        <v>129</v>
      </c>
      <c r="AW59" s="925" t="e">
        <f t="shared" ca="1" si="5"/>
        <v>#NAME?</v>
      </c>
      <c r="AX59" s="879">
        <v>1960</v>
      </c>
      <c r="AY59" s="925" t="e">
        <f t="shared" ca="1" si="6"/>
        <v>#NAME?</v>
      </c>
      <c r="AZ59" s="923">
        <v>657.5</v>
      </c>
      <c r="BA59" s="925" t="e">
        <f t="shared" ca="1" si="7"/>
        <v>#NAME?</v>
      </c>
      <c r="BB59" s="926">
        <v>2942</v>
      </c>
      <c r="BC59" s="927" t="e">
        <f t="shared" ca="1" si="8"/>
        <v>#NAME?</v>
      </c>
      <c r="BE59" s="742" t="s">
        <v>2386</v>
      </c>
      <c r="BG59" s="742"/>
    </row>
    <row r="60" spans="1:59">
      <c r="A60" s="558" t="s">
        <v>3273</v>
      </c>
      <c r="B60" s="558">
        <v>11</v>
      </c>
      <c r="C60" s="558" t="s">
        <v>3427</v>
      </c>
      <c r="D60" s="736" t="s">
        <v>2387</v>
      </c>
      <c r="E60" s="744" t="s">
        <v>2349</v>
      </c>
      <c r="F60" s="893">
        <v>41101</v>
      </c>
      <c r="G60" s="741"/>
      <c r="H60" s="741">
        <v>1</v>
      </c>
      <c r="I60" s="741"/>
      <c r="J60" s="741"/>
      <c r="K60" s="741">
        <v>1</v>
      </c>
      <c r="L60" s="741">
        <v>170</v>
      </c>
      <c r="M60" s="741">
        <v>75</v>
      </c>
      <c r="N60" s="741">
        <v>189</v>
      </c>
      <c r="O60" s="743">
        <v>530</v>
      </c>
      <c r="P60" s="741"/>
      <c r="Q60" s="736">
        <v>1</v>
      </c>
      <c r="R60" s="741">
        <v>1</v>
      </c>
      <c r="S60" s="736"/>
      <c r="T60" s="741"/>
      <c r="U60" s="736">
        <v>1</v>
      </c>
      <c r="V60" s="741"/>
      <c r="W60" s="741">
        <v>1</v>
      </c>
      <c r="X60" s="741"/>
      <c r="Y60" s="737">
        <v>1</v>
      </c>
      <c r="Z60" s="737">
        <v>1</v>
      </c>
      <c r="AA60" s="737"/>
      <c r="AB60" s="737">
        <v>1</v>
      </c>
      <c r="AC60" s="737"/>
      <c r="AD60" s="558" t="s">
        <v>3412</v>
      </c>
      <c r="AE60" s="738">
        <v>1</v>
      </c>
      <c r="AF60" s="736">
        <v>1</v>
      </c>
      <c r="AG60" s="736"/>
      <c r="AH60" s="736">
        <v>1</v>
      </c>
      <c r="AI60" s="739"/>
      <c r="AL60" s="920">
        <v>91</v>
      </c>
      <c r="AM60" s="921" t="e">
        <f t="shared" ca="1" si="0"/>
        <v>#NAME?</v>
      </c>
      <c r="AN60" s="922">
        <v>92</v>
      </c>
      <c r="AO60" s="922" t="e">
        <f t="shared" ca="1" si="1"/>
        <v>#NAME?</v>
      </c>
      <c r="AP60" s="922">
        <v>88</v>
      </c>
      <c r="AQ60" s="922" t="e">
        <f t="shared" ca="1" si="2"/>
        <v>#NAME?</v>
      </c>
      <c r="AR60" s="922">
        <v>84.5</v>
      </c>
      <c r="AS60" s="922" t="e">
        <f t="shared" ca="1" si="3"/>
        <v>#NAME?</v>
      </c>
      <c r="AT60" s="922">
        <v>137</v>
      </c>
      <c r="AU60" s="923" t="e">
        <f t="shared" ca="1" si="4"/>
        <v>#NAME?</v>
      </c>
      <c r="AV60" s="924">
        <v>83.5</v>
      </c>
      <c r="AW60" s="925" t="e">
        <f t="shared" ca="1" si="5"/>
        <v>#NAME?</v>
      </c>
      <c r="AX60" s="921">
        <v>750</v>
      </c>
      <c r="AY60" s="925" t="e">
        <f t="shared" ca="1" si="6"/>
        <v>#NAME?</v>
      </c>
      <c r="AZ60" s="923">
        <v>101.5</v>
      </c>
      <c r="BA60" s="925" t="e">
        <f t="shared" ca="1" si="7"/>
        <v>#NAME?</v>
      </c>
      <c r="BB60" s="884">
        <v>7807</v>
      </c>
      <c r="BC60" s="927" t="e">
        <f t="shared" ca="1" si="8"/>
        <v>#NAME?</v>
      </c>
      <c r="BE60" s="742" t="s">
        <v>2388</v>
      </c>
      <c r="BG60" s="742"/>
    </row>
    <row r="61" spans="1:59">
      <c r="A61" s="558" t="s">
        <v>3273</v>
      </c>
      <c r="B61" s="558">
        <v>11</v>
      </c>
      <c r="C61" s="558" t="s">
        <v>3427</v>
      </c>
      <c r="D61" s="736" t="s">
        <v>2389</v>
      </c>
      <c r="E61" s="744" t="s">
        <v>2390</v>
      </c>
      <c r="F61" s="893">
        <v>41102</v>
      </c>
      <c r="G61" s="741"/>
      <c r="H61" s="741">
        <v>1</v>
      </c>
      <c r="I61" s="741"/>
      <c r="J61" s="741">
        <v>1</v>
      </c>
      <c r="K61" s="741"/>
      <c r="L61" s="741">
        <v>135</v>
      </c>
      <c r="M61" s="741">
        <v>58</v>
      </c>
      <c r="N61" s="741">
        <v>135</v>
      </c>
      <c r="O61" s="743">
        <v>216</v>
      </c>
      <c r="P61" s="741"/>
      <c r="Q61" s="736">
        <v>1</v>
      </c>
      <c r="R61" s="741"/>
      <c r="S61" s="736">
        <v>1</v>
      </c>
      <c r="T61" s="741"/>
      <c r="U61" s="736">
        <v>1</v>
      </c>
      <c r="V61" s="741"/>
      <c r="W61" s="741">
        <v>1</v>
      </c>
      <c r="X61" s="741"/>
      <c r="Y61" s="737">
        <v>1</v>
      </c>
      <c r="Z61" s="737"/>
      <c r="AA61" s="737">
        <v>1</v>
      </c>
      <c r="AB61" s="737">
        <v>1</v>
      </c>
      <c r="AC61" s="737"/>
      <c r="AD61" s="558" t="s">
        <v>3412</v>
      </c>
      <c r="AE61" s="738">
        <v>1</v>
      </c>
      <c r="AF61" s="736"/>
      <c r="AG61" s="736">
        <v>1</v>
      </c>
      <c r="AH61" s="736">
        <v>1</v>
      </c>
      <c r="AI61" s="739"/>
      <c r="AL61" s="920">
        <v>374</v>
      </c>
      <c r="AM61" s="921" t="e">
        <f t="shared" ca="1" si="0"/>
        <v>#NAME?</v>
      </c>
      <c r="AN61" s="710">
        <v>3891</v>
      </c>
      <c r="AO61" s="922" t="e">
        <f t="shared" ca="1" si="1"/>
        <v>#NAME?</v>
      </c>
      <c r="AP61" s="922">
        <v>103</v>
      </c>
      <c r="AQ61" s="922" t="e">
        <f t="shared" ca="1" si="2"/>
        <v>#NAME?</v>
      </c>
      <c r="AR61" s="922">
        <v>119</v>
      </c>
      <c r="AS61" s="922" t="e">
        <f t="shared" ca="1" si="3"/>
        <v>#NAME?</v>
      </c>
      <c r="AT61" s="922">
        <v>246</v>
      </c>
      <c r="AU61" s="923" t="e">
        <f t="shared" ca="1" si="4"/>
        <v>#NAME?</v>
      </c>
      <c r="AV61" s="924">
        <v>86</v>
      </c>
      <c r="AW61" s="925" t="e">
        <f t="shared" ca="1" si="5"/>
        <v>#NAME?</v>
      </c>
      <c r="AX61" s="921">
        <v>175</v>
      </c>
      <c r="AY61" s="925" t="e">
        <f t="shared" ca="1" si="6"/>
        <v>#NAME?</v>
      </c>
      <c r="AZ61" s="923">
        <v>108</v>
      </c>
      <c r="BA61" s="925" t="e">
        <f t="shared" ca="1" si="7"/>
        <v>#NAME?</v>
      </c>
      <c r="BB61" s="926">
        <v>908</v>
      </c>
      <c r="BC61" s="927" t="e">
        <f t="shared" ca="1" si="8"/>
        <v>#NAME?</v>
      </c>
      <c r="BE61" s="742" t="s">
        <v>2391</v>
      </c>
      <c r="BG61" s="742"/>
    </row>
    <row r="62" spans="1:59">
      <c r="A62" s="558" t="s">
        <v>3273</v>
      </c>
      <c r="B62" s="558">
        <v>11</v>
      </c>
      <c r="C62" s="558" t="s">
        <v>3427</v>
      </c>
      <c r="D62" s="736" t="s">
        <v>2392</v>
      </c>
      <c r="E62" s="744" t="s">
        <v>2390</v>
      </c>
      <c r="F62" s="893">
        <v>41102</v>
      </c>
      <c r="G62" s="741"/>
      <c r="H62" s="741">
        <v>1</v>
      </c>
      <c r="I62" s="741"/>
      <c r="J62" s="741"/>
      <c r="K62" s="741">
        <v>1</v>
      </c>
      <c r="L62" s="741">
        <v>160</v>
      </c>
      <c r="M62" s="741">
        <v>68</v>
      </c>
      <c r="N62" s="741">
        <v>178</v>
      </c>
      <c r="O62" s="743">
        <v>525</v>
      </c>
      <c r="P62" s="741"/>
      <c r="Q62" s="736">
        <v>1</v>
      </c>
      <c r="R62" s="741"/>
      <c r="S62" s="736">
        <v>1</v>
      </c>
      <c r="T62" s="741"/>
      <c r="U62" s="736">
        <v>1</v>
      </c>
      <c r="V62" s="741"/>
      <c r="W62" s="741">
        <v>1</v>
      </c>
      <c r="X62" s="741"/>
      <c r="Y62" s="737">
        <v>1</v>
      </c>
      <c r="Z62" s="737">
        <v>1</v>
      </c>
      <c r="AA62" s="737"/>
      <c r="AB62" s="737">
        <v>1</v>
      </c>
      <c r="AC62" s="737"/>
      <c r="AD62" s="558" t="s">
        <v>3412</v>
      </c>
      <c r="AE62" s="738">
        <v>1</v>
      </c>
      <c r="AF62" s="736">
        <v>1</v>
      </c>
      <c r="AG62" s="736"/>
      <c r="AH62" s="736">
        <v>1</v>
      </c>
      <c r="AI62" s="739"/>
      <c r="AL62" s="920">
        <v>204.5</v>
      </c>
      <c r="AM62" s="921" t="e">
        <f t="shared" ca="1" si="0"/>
        <v>#NAME?</v>
      </c>
      <c r="AN62" s="922">
        <v>724</v>
      </c>
      <c r="AO62" s="922" t="e">
        <f t="shared" ca="1" si="1"/>
        <v>#NAME?</v>
      </c>
      <c r="AP62" s="922">
        <v>173</v>
      </c>
      <c r="AQ62" s="922" t="e">
        <f t="shared" ca="1" si="2"/>
        <v>#NAME?</v>
      </c>
      <c r="AR62" s="922">
        <v>296.5</v>
      </c>
      <c r="AS62" s="922" t="e">
        <f t="shared" ca="1" si="3"/>
        <v>#NAME?</v>
      </c>
      <c r="AT62" s="922">
        <v>293</v>
      </c>
      <c r="AU62" s="923" t="e">
        <f t="shared" ca="1" si="4"/>
        <v>#NAME?</v>
      </c>
      <c r="AV62" s="924">
        <v>176.5</v>
      </c>
      <c r="AW62" s="925" t="e">
        <f t="shared" ca="1" si="5"/>
        <v>#NAME?</v>
      </c>
      <c r="AX62" s="879">
        <v>1442</v>
      </c>
      <c r="AY62" s="925" t="e">
        <f t="shared" ca="1" si="6"/>
        <v>#NAME?</v>
      </c>
      <c r="AZ62" s="923">
        <v>205</v>
      </c>
      <c r="BA62" s="925" t="e">
        <f t="shared" ca="1" si="7"/>
        <v>#NAME?</v>
      </c>
      <c r="BB62" s="884">
        <v>7039.5</v>
      </c>
      <c r="BC62" s="927" t="e">
        <f t="shared" ca="1" si="8"/>
        <v>#NAME?</v>
      </c>
      <c r="BE62" s="742" t="s">
        <v>2393</v>
      </c>
      <c r="BG62" s="742"/>
    </row>
    <row r="63" spans="1:59">
      <c r="A63" s="558" t="s">
        <v>3273</v>
      </c>
      <c r="B63" s="558">
        <v>11</v>
      </c>
      <c r="C63" s="558" t="s">
        <v>3427</v>
      </c>
      <c r="D63" s="736" t="s">
        <v>2394</v>
      </c>
      <c r="E63" s="744" t="s">
        <v>2390</v>
      </c>
      <c r="F63" s="893">
        <v>41102</v>
      </c>
      <c r="G63" s="741"/>
      <c r="H63" s="741">
        <v>1</v>
      </c>
      <c r="I63" s="741"/>
      <c r="J63" s="741">
        <v>1</v>
      </c>
      <c r="K63" s="741"/>
      <c r="L63" s="741">
        <v>134</v>
      </c>
      <c r="M63" s="741">
        <v>55</v>
      </c>
      <c r="N63" s="741">
        <v>138</v>
      </c>
      <c r="O63" s="743">
        <v>250</v>
      </c>
      <c r="P63" s="741"/>
      <c r="Q63" s="736">
        <v>1</v>
      </c>
      <c r="R63" s="741"/>
      <c r="S63" s="736">
        <v>1</v>
      </c>
      <c r="T63" s="741"/>
      <c r="U63" s="736">
        <v>1</v>
      </c>
      <c r="V63" s="741"/>
      <c r="W63" s="741">
        <v>1</v>
      </c>
      <c r="X63" s="741"/>
      <c r="Y63" s="737">
        <v>1</v>
      </c>
      <c r="Z63" s="737">
        <v>1</v>
      </c>
      <c r="AA63" s="737"/>
      <c r="AB63" s="737">
        <v>1</v>
      </c>
      <c r="AC63" s="737"/>
      <c r="AD63" s="558" t="s">
        <v>3412</v>
      </c>
      <c r="AE63" s="738">
        <v>1</v>
      </c>
      <c r="AF63" s="736">
        <v>1</v>
      </c>
      <c r="AG63" s="736"/>
      <c r="AH63" s="736">
        <v>1</v>
      </c>
      <c r="AI63" s="739"/>
      <c r="AL63" s="920">
        <v>123</v>
      </c>
      <c r="AM63" s="921" t="e">
        <f t="shared" ca="1" si="0"/>
        <v>#NAME?</v>
      </c>
      <c r="AN63" s="922">
        <v>81</v>
      </c>
      <c r="AO63" s="922" t="e">
        <f t="shared" ca="1" si="1"/>
        <v>#NAME?</v>
      </c>
      <c r="AP63" s="922">
        <v>62</v>
      </c>
      <c r="AQ63" s="922" t="e">
        <f t="shared" ca="1" si="2"/>
        <v>#NAME?</v>
      </c>
      <c r="AR63" s="922">
        <v>101</v>
      </c>
      <c r="AS63" s="922" t="e">
        <f t="shared" ca="1" si="3"/>
        <v>#NAME?</v>
      </c>
      <c r="AT63" s="922">
        <v>129</v>
      </c>
      <c r="AU63" s="923" t="e">
        <f t="shared" ca="1" si="4"/>
        <v>#NAME?</v>
      </c>
      <c r="AV63" s="924">
        <v>73</v>
      </c>
      <c r="AW63" s="925" t="e">
        <f t="shared" ca="1" si="5"/>
        <v>#NAME?</v>
      </c>
      <c r="AX63" s="921">
        <v>131</v>
      </c>
      <c r="AY63" s="925" t="e">
        <f t="shared" ca="1" si="6"/>
        <v>#NAME?</v>
      </c>
      <c r="AZ63" s="923">
        <v>126.5</v>
      </c>
      <c r="BA63" s="925" t="e">
        <f t="shared" ca="1" si="7"/>
        <v>#NAME?</v>
      </c>
      <c r="BB63" s="926">
        <v>1185</v>
      </c>
      <c r="BC63" s="927" t="e">
        <f t="shared" ca="1" si="8"/>
        <v>#NAME?</v>
      </c>
      <c r="BE63" s="742" t="s">
        <v>2395</v>
      </c>
      <c r="BG63" s="742"/>
    </row>
    <row r="64" spans="1:59">
      <c r="A64" s="558" t="s">
        <v>3273</v>
      </c>
      <c r="B64" s="558">
        <v>11</v>
      </c>
      <c r="C64" s="558" t="s">
        <v>3427</v>
      </c>
      <c r="D64" s="736" t="s">
        <v>2396</v>
      </c>
      <c r="E64" s="744" t="s">
        <v>2390</v>
      </c>
      <c r="F64" s="893">
        <v>41102</v>
      </c>
      <c r="G64" s="741"/>
      <c r="H64" s="741">
        <v>1</v>
      </c>
      <c r="I64" s="741"/>
      <c r="J64" s="741"/>
      <c r="K64" s="741">
        <v>1</v>
      </c>
      <c r="L64" s="741">
        <v>170</v>
      </c>
      <c r="M64" s="741">
        <v>75</v>
      </c>
      <c r="N64" s="741">
        <v>210</v>
      </c>
      <c r="O64" s="743">
        <v>650</v>
      </c>
      <c r="P64" s="741"/>
      <c r="Q64" s="736">
        <v>1</v>
      </c>
      <c r="R64" s="741">
        <v>1</v>
      </c>
      <c r="S64" s="736"/>
      <c r="T64" s="741"/>
      <c r="U64" s="736">
        <v>1</v>
      </c>
      <c r="V64" s="741"/>
      <c r="W64" s="741"/>
      <c r="X64" s="741">
        <v>1</v>
      </c>
      <c r="Y64" s="737">
        <v>1</v>
      </c>
      <c r="Z64" s="737">
        <v>1</v>
      </c>
      <c r="AA64" s="737"/>
      <c r="AB64" s="737">
        <v>1</v>
      </c>
      <c r="AC64" s="737"/>
      <c r="AD64" s="558" t="s">
        <v>3412</v>
      </c>
      <c r="AE64" s="738">
        <v>1</v>
      </c>
      <c r="AF64" s="736">
        <v>1</v>
      </c>
      <c r="AG64" s="736"/>
      <c r="AH64" s="736">
        <v>1</v>
      </c>
      <c r="AI64" s="739"/>
      <c r="AL64" s="920">
        <v>102</v>
      </c>
      <c r="AM64" s="921" t="e">
        <f t="shared" ca="1" si="0"/>
        <v>#NAME?</v>
      </c>
      <c r="AN64" s="922">
        <v>95</v>
      </c>
      <c r="AO64" s="922" t="e">
        <f t="shared" ca="1" si="1"/>
        <v>#NAME?</v>
      </c>
      <c r="AP64" s="922">
        <v>91</v>
      </c>
      <c r="AQ64" s="922" t="e">
        <f t="shared" ca="1" si="2"/>
        <v>#NAME?</v>
      </c>
      <c r="AR64" s="922">
        <v>93</v>
      </c>
      <c r="AS64" s="922" t="e">
        <f t="shared" ca="1" si="3"/>
        <v>#NAME?</v>
      </c>
      <c r="AT64" s="922">
        <v>147</v>
      </c>
      <c r="AU64" s="923" t="e">
        <f t="shared" ca="1" si="4"/>
        <v>#NAME?</v>
      </c>
      <c r="AV64" s="924">
        <v>67</v>
      </c>
      <c r="AW64" s="925" t="e">
        <f t="shared" ca="1" si="5"/>
        <v>#NAME?</v>
      </c>
      <c r="AX64" s="879">
        <v>1460</v>
      </c>
      <c r="AY64" s="925" t="e">
        <f t="shared" ca="1" si="6"/>
        <v>#NAME?</v>
      </c>
      <c r="AZ64" s="923">
        <v>116</v>
      </c>
      <c r="BA64" s="925" t="e">
        <f t="shared" ca="1" si="7"/>
        <v>#NAME?</v>
      </c>
      <c r="BB64" s="926">
        <v>2809</v>
      </c>
      <c r="BC64" s="927" t="e">
        <f t="shared" ca="1" si="8"/>
        <v>#NAME?</v>
      </c>
      <c r="BE64" s="742" t="s">
        <v>2397</v>
      </c>
      <c r="BG64" s="742" t="s">
        <v>339</v>
      </c>
    </row>
    <row r="65" spans="1:59">
      <c r="A65" s="558" t="s">
        <v>3273</v>
      </c>
      <c r="B65" s="558">
        <v>11</v>
      </c>
      <c r="C65" s="558" t="s">
        <v>3427</v>
      </c>
      <c r="D65" s="736" t="s">
        <v>2398</v>
      </c>
      <c r="E65" s="744" t="s">
        <v>2390</v>
      </c>
      <c r="F65" s="893">
        <v>41102</v>
      </c>
      <c r="G65" s="741"/>
      <c r="H65" s="741">
        <v>1</v>
      </c>
      <c r="I65" s="741"/>
      <c r="J65" s="741">
        <v>1</v>
      </c>
      <c r="K65" s="741"/>
      <c r="L65" s="741">
        <v>132</v>
      </c>
      <c r="M65" s="741">
        <v>50</v>
      </c>
      <c r="N65" s="741">
        <v>142</v>
      </c>
      <c r="O65" s="743">
        <v>282</v>
      </c>
      <c r="P65" s="741"/>
      <c r="Q65" s="736">
        <v>1</v>
      </c>
      <c r="R65" s="741"/>
      <c r="S65" s="736">
        <v>1</v>
      </c>
      <c r="T65" s="741"/>
      <c r="U65" s="736">
        <v>1</v>
      </c>
      <c r="V65" s="741"/>
      <c r="W65" s="741">
        <v>1</v>
      </c>
      <c r="X65" s="741"/>
      <c r="Y65" s="737">
        <v>1</v>
      </c>
      <c r="Z65" s="737">
        <v>1</v>
      </c>
      <c r="AA65" s="737"/>
      <c r="AB65" s="737">
        <v>1</v>
      </c>
      <c r="AC65" s="737"/>
      <c r="AD65" s="558" t="s">
        <v>3412</v>
      </c>
      <c r="AE65" s="738">
        <v>1</v>
      </c>
      <c r="AF65" s="736">
        <v>1</v>
      </c>
      <c r="AG65" s="736"/>
      <c r="AH65" s="736">
        <v>1</v>
      </c>
      <c r="AI65" s="739"/>
      <c r="AL65" s="920">
        <v>130</v>
      </c>
      <c r="AM65" s="921" t="e">
        <f t="shared" ca="1" si="0"/>
        <v>#NAME?</v>
      </c>
      <c r="AN65" s="922">
        <v>92</v>
      </c>
      <c r="AO65" s="922" t="e">
        <f t="shared" ca="1" si="1"/>
        <v>#NAME?</v>
      </c>
      <c r="AP65" s="922">
        <v>104.5</v>
      </c>
      <c r="AQ65" s="922" t="e">
        <f t="shared" ca="1" si="2"/>
        <v>#NAME?</v>
      </c>
      <c r="AR65" s="922">
        <v>114.5</v>
      </c>
      <c r="AS65" s="922" t="e">
        <f t="shared" ca="1" si="3"/>
        <v>#NAME?</v>
      </c>
      <c r="AT65" s="922">
        <v>262</v>
      </c>
      <c r="AU65" s="923" t="e">
        <f t="shared" ca="1" si="4"/>
        <v>#NAME?</v>
      </c>
      <c r="AV65" s="924">
        <v>82.5</v>
      </c>
      <c r="AW65" s="925" t="e">
        <f t="shared" ca="1" si="5"/>
        <v>#NAME?</v>
      </c>
      <c r="AX65" s="921">
        <v>316</v>
      </c>
      <c r="AY65" s="925" t="e">
        <f t="shared" ca="1" si="6"/>
        <v>#NAME?</v>
      </c>
      <c r="AZ65" s="923">
        <v>108</v>
      </c>
      <c r="BA65" s="925" t="e">
        <f t="shared" ca="1" si="7"/>
        <v>#NAME?</v>
      </c>
      <c r="BB65" s="926">
        <v>989.5</v>
      </c>
      <c r="BC65" s="927" t="e">
        <f t="shared" ca="1" si="8"/>
        <v>#NAME?</v>
      </c>
      <c r="BE65" s="742" t="s">
        <v>2399</v>
      </c>
      <c r="BG65" s="742"/>
    </row>
    <row r="66" spans="1:59">
      <c r="A66" s="558" t="s">
        <v>3273</v>
      </c>
      <c r="B66" s="558">
        <v>11</v>
      </c>
      <c r="C66" s="558" t="s">
        <v>3427</v>
      </c>
      <c r="D66" s="736" t="s">
        <v>2400</v>
      </c>
      <c r="E66" s="744" t="s">
        <v>2390</v>
      </c>
      <c r="F66" s="893">
        <v>41102</v>
      </c>
      <c r="G66" s="741">
        <v>1</v>
      </c>
      <c r="H66" s="741"/>
      <c r="I66" s="741"/>
      <c r="J66" s="741"/>
      <c r="K66" s="741">
        <v>1</v>
      </c>
      <c r="L66" s="741">
        <v>168</v>
      </c>
      <c r="M66" s="741">
        <v>72</v>
      </c>
      <c r="N66" s="741">
        <v>185</v>
      </c>
      <c r="O66" s="743">
        <v>580</v>
      </c>
      <c r="P66" s="741"/>
      <c r="Q66" s="736">
        <v>1</v>
      </c>
      <c r="R66" s="741"/>
      <c r="S66" s="736">
        <v>1</v>
      </c>
      <c r="T66" s="741"/>
      <c r="U66" s="736">
        <v>1</v>
      </c>
      <c r="V66" s="741"/>
      <c r="W66" s="741">
        <v>1</v>
      </c>
      <c r="X66" s="741"/>
      <c r="Y66" s="737">
        <v>1</v>
      </c>
      <c r="Z66" s="737"/>
      <c r="AA66" s="737">
        <v>1</v>
      </c>
      <c r="AB66" s="737">
        <v>1</v>
      </c>
      <c r="AC66" s="737"/>
      <c r="AD66" s="558" t="s">
        <v>3412</v>
      </c>
      <c r="AE66" s="738">
        <v>1</v>
      </c>
      <c r="AF66" s="736"/>
      <c r="AG66" s="736">
        <v>1</v>
      </c>
      <c r="AH66" s="736">
        <v>1</v>
      </c>
      <c r="AI66" s="739"/>
      <c r="AL66" s="876">
        <v>5112.5</v>
      </c>
      <c r="AM66" s="921" t="e">
        <f t="shared" ca="1" si="0"/>
        <v>#NAME?</v>
      </c>
      <c r="AN66" s="711">
        <v>24541.5</v>
      </c>
      <c r="AO66" s="922" t="e">
        <f t="shared" ca="1" si="1"/>
        <v>#NAME?</v>
      </c>
      <c r="AP66" s="710">
        <v>267.5</v>
      </c>
      <c r="AQ66" s="922" t="e">
        <f t="shared" ca="1" si="2"/>
        <v>#NAME?</v>
      </c>
      <c r="AR66" s="922">
        <v>445</v>
      </c>
      <c r="AS66" s="922" t="e">
        <f t="shared" ca="1" si="3"/>
        <v>#NAME?</v>
      </c>
      <c r="AT66" s="922">
        <v>467</v>
      </c>
      <c r="AU66" s="923" t="e">
        <f t="shared" ca="1" si="4"/>
        <v>#NAME?</v>
      </c>
      <c r="AV66" s="924">
        <v>208</v>
      </c>
      <c r="AW66" s="925" t="e">
        <f t="shared" ca="1" si="5"/>
        <v>#NAME?</v>
      </c>
      <c r="AX66" s="921">
        <v>779.5</v>
      </c>
      <c r="AY66" s="925" t="e">
        <f t="shared" ca="1" si="6"/>
        <v>#NAME?</v>
      </c>
      <c r="AZ66" s="923">
        <v>188</v>
      </c>
      <c r="BA66" s="925" t="e">
        <f t="shared" ca="1" si="7"/>
        <v>#NAME?</v>
      </c>
      <c r="BB66" s="884">
        <v>6154</v>
      </c>
      <c r="BC66" s="927" t="e">
        <f t="shared" ca="1" si="8"/>
        <v>#NAME?</v>
      </c>
      <c r="BE66" s="742" t="s">
        <v>2401</v>
      </c>
      <c r="BG66" s="742"/>
    </row>
    <row r="67" spans="1:59">
      <c r="A67" s="558" t="s">
        <v>3273</v>
      </c>
      <c r="B67" s="558">
        <v>11</v>
      </c>
      <c r="C67" s="558" t="s">
        <v>3427</v>
      </c>
      <c r="D67" s="736" t="s">
        <v>2402</v>
      </c>
      <c r="E67" s="744" t="s">
        <v>2390</v>
      </c>
      <c r="F67" s="893">
        <v>41102</v>
      </c>
      <c r="G67" s="741"/>
      <c r="H67" s="741">
        <v>1</v>
      </c>
      <c r="I67" s="741"/>
      <c r="J67" s="741">
        <v>1</v>
      </c>
      <c r="K67" s="741"/>
      <c r="L67" s="741">
        <v>142</v>
      </c>
      <c r="M67" s="741">
        <v>58</v>
      </c>
      <c r="N67" s="741">
        <v>152</v>
      </c>
      <c r="O67" s="743">
        <v>315</v>
      </c>
      <c r="P67" s="741"/>
      <c r="Q67" s="736">
        <v>1</v>
      </c>
      <c r="R67" s="741"/>
      <c r="S67" s="736">
        <v>1</v>
      </c>
      <c r="T67" s="741"/>
      <c r="U67" s="736">
        <v>1</v>
      </c>
      <c r="V67" s="741"/>
      <c r="W67" s="741">
        <v>1</v>
      </c>
      <c r="X67" s="741"/>
      <c r="Y67" s="737">
        <v>1</v>
      </c>
      <c r="Z67" s="737">
        <v>1</v>
      </c>
      <c r="AA67" s="737"/>
      <c r="AB67" s="737">
        <v>1</v>
      </c>
      <c r="AC67" s="737"/>
      <c r="AD67" s="558" t="s">
        <v>3412</v>
      </c>
      <c r="AE67" s="738">
        <v>1</v>
      </c>
      <c r="AF67" s="736">
        <v>1</v>
      </c>
      <c r="AG67" s="736"/>
      <c r="AH67" s="736">
        <v>1</v>
      </c>
      <c r="AI67" s="739"/>
      <c r="AL67" s="920">
        <v>146</v>
      </c>
      <c r="AM67" s="921" t="e">
        <f t="shared" ref="AM67:AM101" ca="1" si="9">cellcOLOR(AL67)</f>
        <v>#NAME?</v>
      </c>
      <c r="AN67" s="922">
        <v>209</v>
      </c>
      <c r="AO67" s="922" t="e">
        <f t="shared" ref="AO67:AO101" ca="1" si="10">cellcOLOR(AN67)</f>
        <v>#NAME?</v>
      </c>
      <c r="AP67" s="922">
        <v>129</v>
      </c>
      <c r="AQ67" s="922" t="e">
        <f t="shared" ref="AQ67:AQ101" ca="1" si="11">cellcOLOR(AP67)</f>
        <v>#NAME?</v>
      </c>
      <c r="AR67" s="922">
        <v>210</v>
      </c>
      <c r="AS67" s="922" t="e">
        <f t="shared" ref="AS67:AS101" ca="1" si="12">cellcOLOR(AR67)</f>
        <v>#NAME?</v>
      </c>
      <c r="AT67" s="922">
        <v>133.5</v>
      </c>
      <c r="AU67" s="923" t="e">
        <f t="shared" ref="AU67:AU101" ca="1" si="13">cellcOLOR(AT67)</f>
        <v>#NAME?</v>
      </c>
      <c r="AV67" s="924">
        <v>106</v>
      </c>
      <c r="AW67" s="925" t="e">
        <f t="shared" ref="AW67:AW101" ca="1" si="14">cellcOLOR(AV67)</f>
        <v>#NAME?</v>
      </c>
      <c r="AX67" s="921">
        <v>154</v>
      </c>
      <c r="AY67" s="925" t="e">
        <f t="shared" ref="AY67:AY101" ca="1" si="15">cellcOLOR(AX67)</f>
        <v>#NAME?</v>
      </c>
      <c r="AZ67" s="923">
        <v>112</v>
      </c>
      <c r="BA67" s="925" t="e">
        <f t="shared" ref="BA67:BA101" ca="1" si="16">cellcOLOR(AZ67)</f>
        <v>#NAME?</v>
      </c>
      <c r="BB67" s="926">
        <v>500</v>
      </c>
      <c r="BC67" s="927" t="e">
        <f t="shared" ref="BC67:BC101" ca="1" si="17">cellcOLOR(BB67)</f>
        <v>#NAME?</v>
      </c>
      <c r="BE67" s="742" t="s">
        <v>2403</v>
      </c>
      <c r="BG67" s="742"/>
    </row>
    <row r="68" spans="1:59">
      <c r="A68" s="558" t="s">
        <v>3273</v>
      </c>
      <c r="B68" s="558">
        <v>11</v>
      </c>
      <c r="C68" s="558" t="s">
        <v>3427</v>
      </c>
      <c r="D68" s="736" t="s">
        <v>2404</v>
      </c>
      <c r="E68" s="744" t="s">
        <v>2390</v>
      </c>
      <c r="F68" s="893">
        <v>41102</v>
      </c>
      <c r="G68" s="741"/>
      <c r="H68" s="741">
        <v>1</v>
      </c>
      <c r="I68" s="741"/>
      <c r="J68" s="741">
        <v>1</v>
      </c>
      <c r="K68" s="741"/>
      <c r="L68" s="741">
        <v>136</v>
      </c>
      <c r="M68" s="741">
        <v>58</v>
      </c>
      <c r="N68" s="741">
        <v>152</v>
      </c>
      <c r="O68" s="743">
        <v>302</v>
      </c>
      <c r="P68" s="741"/>
      <c r="Q68" s="736">
        <v>1</v>
      </c>
      <c r="R68" s="741"/>
      <c r="S68" s="736">
        <v>1</v>
      </c>
      <c r="T68" s="741"/>
      <c r="U68" s="736">
        <v>1</v>
      </c>
      <c r="V68" s="741"/>
      <c r="W68" s="741">
        <v>1</v>
      </c>
      <c r="X68" s="741"/>
      <c r="Y68" s="737">
        <v>1</v>
      </c>
      <c r="Z68" s="737"/>
      <c r="AA68" s="737">
        <v>1</v>
      </c>
      <c r="AB68" s="737">
        <v>1</v>
      </c>
      <c r="AC68" s="737"/>
      <c r="AD68" s="558" t="s">
        <v>3412</v>
      </c>
      <c r="AE68" s="738">
        <v>1</v>
      </c>
      <c r="AF68" s="736"/>
      <c r="AG68" s="736">
        <v>1</v>
      </c>
      <c r="AH68" s="736">
        <v>1</v>
      </c>
      <c r="AI68" s="739"/>
      <c r="AL68" s="920">
        <v>152.5</v>
      </c>
      <c r="AM68" s="921" t="e">
        <f t="shared" ca="1" si="9"/>
        <v>#NAME?</v>
      </c>
      <c r="AN68" s="922">
        <v>140</v>
      </c>
      <c r="AO68" s="922" t="e">
        <f t="shared" ca="1" si="10"/>
        <v>#NAME?</v>
      </c>
      <c r="AP68" s="922">
        <v>102</v>
      </c>
      <c r="AQ68" s="922" t="e">
        <f t="shared" ca="1" si="11"/>
        <v>#NAME?</v>
      </c>
      <c r="AR68" s="922">
        <v>135</v>
      </c>
      <c r="AS68" s="922" t="e">
        <f t="shared" ca="1" si="12"/>
        <v>#NAME?</v>
      </c>
      <c r="AT68" s="922">
        <v>192.5</v>
      </c>
      <c r="AU68" s="923" t="e">
        <f t="shared" ca="1" si="13"/>
        <v>#NAME?</v>
      </c>
      <c r="AV68" s="924">
        <v>100.5</v>
      </c>
      <c r="AW68" s="925" t="e">
        <f t="shared" ca="1" si="14"/>
        <v>#NAME?</v>
      </c>
      <c r="AX68" s="921">
        <v>620</v>
      </c>
      <c r="AY68" s="925" t="e">
        <f t="shared" ca="1" si="15"/>
        <v>#NAME?</v>
      </c>
      <c r="AZ68" s="923">
        <v>107</v>
      </c>
      <c r="BA68" s="925" t="e">
        <f t="shared" ca="1" si="16"/>
        <v>#NAME?</v>
      </c>
      <c r="BB68" s="926">
        <v>463</v>
      </c>
      <c r="BC68" s="927" t="e">
        <f t="shared" ca="1" si="17"/>
        <v>#NAME?</v>
      </c>
      <c r="BE68" s="742" t="s">
        <v>2405</v>
      </c>
      <c r="BG68" s="742"/>
    </row>
    <row r="69" spans="1:59">
      <c r="A69" s="558" t="s">
        <v>3273</v>
      </c>
      <c r="B69" s="558">
        <v>11</v>
      </c>
      <c r="C69" s="558" t="s">
        <v>3427</v>
      </c>
      <c r="D69" s="736" t="s">
        <v>2406</v>
      </c>
      <c r="E69" s="744" t="s">
        <v>2390</v>
      </c>
      <c r="F69" s="893">
        <v>41102</v>
      </c>
      <c r="G69" s="741"/>
      <c r="H69" s="741">
        <v>1</v>
      </c>
      <c r="I69" s="741"/>
      <c r="J69" s="741">
        <v>1</v>
      </c>
      <c r="K69" s="741"/>
      <c r="L69" s="741">
        <v>135</v>
      </c>
      <c r="M69" s="741">
        <v>58</v>
      </c>
      <c r="N69" s="741">
        <v>150</v>
      </c>
      <c r="O69" s="743">
        <v>266</v>
      </c>
      <c r="P69" s="741"/>
      <c r="Q69" s="736">
        <v>1</v>
      </c>
      <c r="R69" s="741"/>
      <c r="S69" s="736">
        <v>1</v>
      </c>
      <c r="T69" s="741"/>
      <c r="U69" s="736">
        <v>1</v>
      </c>
      <c r="V69" s="741"/>
      <c r="W69" s="741">
        <v>1</v>
      </c>
      <c r="X69" s="741"/>
      <c r="Y69" s="737">
        <v>1</v>
      </c>
      <c r="Z69" s="737"/>
      <c r="AA69" s="737">
        <v>1</v>
      </c>
      <c r="AB69" s="737">
        <v>1</v>
      </c>
      <c r="AC69" s="737"/>
      <c r="AD69" s="558" t="s">
        <v>3412</v>
      </c>
      <c r="AE69" s="738">
        <v>1</v>
      </c>
      <c r="AF69" s="736"/>
      <c r="AG69" s="736">
        <v>1</v>
      </c>
      <c r="AH69" s="736">
        <v>1</v>
      </c>
      <c r="AI69" s="739"/>
      <c r="AL69" s="876">
        <v>4016.5</v>
      </c>
      <c r="AM69" s="921" t="e">
        <f t="shared" ca="1" si="9"/>
        <v>#NAME?</v>
      </c>
      <c r="AN69" s="710">
        <v>6198</v>
      </c>
      <c r="AO69" s="922" t="e">
        <f t="shared" ca="1" si="10"/>
        <v>#NAME?</v>
      </c>
      <c r="AP69" s="922">
        <v>103</v>
      </c>
      <c r="AQ69" s="922" t="e">
        <f t="shared" ca="1" si="11"/>
        <v>#NAME?</v>
      </c>
      <c r="AR69" s="922">
        <v>111</v>
      </c>
      <c r="AS69" s="922" t="e">
        <f t="shared" ca="1" si="12"/>
        <v>#NAME?</v>
      </c>
      <c r="AT69" s="922">
        <v>149.5</v>
      </c>
      <c r="AU69" s="923" t="e">
        <f t="shared" ca="1" si="13"/>
        <v>#NAME?</v>
      </c>
      <c r="AV69" s="924">
        <v>83.5</v>
      </c>
      <c r="AW69" s="925" t="e">
        <f t="shared" ca="1" si="14"/>
        <v>#NAME?</v>
      </c>
      <c r="AX69" s="921">
        <v>128.5</v>
      </c>
      <c r="AY69" s="925" t="e">
        <f t="shared" ca="1" si="15"/>
        <v>#NAME?</v>
      </c>
      <c r="AZ69" s="923">
        <v>86</v>
      </c>
      <c r="BA69" s="925" t="e">
        <f t="shared" ca="1" si="16"/>
        <v>#NAME?</v>
      </c>
      <c r="BB69" s="926">
        <v>722.5</v>
      </c>
      <c r="BC69" s="927" t="e">
        <f t="shared" ca="1" si="17"/>
        <v>#NAME?</v>
      </c>
      <c r="BE69" s="742" t="s">
        <v>2407</v>
      </c>
      <c r="BG69" s="742"/>
    </row>
    <row r="70" spans="1:59">
      <c r="A70" s="558" t="s">
        <v>3273</v>
      </c>
      <c r="B70" s="558">
        <v>11</v>
      </c>
      <c r="C70" s="558" t="s">
        <v>3427</v>
      </c>
      <c r="D70" s="736" t="s">
        <v>2408</v>
      </c>
      <c r="E70" s="744" t="s">
        <v>2390</v>
      </c>
      <c r="F70" s="893">
        <v>41102</v>
      </c>
      <c r="G70" s="741">
        <v>1</v>
      </c>
      <c r="H70" s="741"/>
      <c r="I70" s="741"/>
      <c r="J70" s="741">
        <v>1</v>
      </c>
      <c r="K70" s="741"/>
      <c r="L70" s="741">
        <v>140</v>
      </c>
      <c r="M70" s="741">
        <v>58</v>
      </c>
      <c r="N70" s="741">
        <v>158</v>
      </c>
      <c r="O70" s="743">
        <v>222</v>
      </c>
      <c r="P70" s="741"/>
      <c r="Q70" s="736">
        <v>1</v>
      </c>
      <c r="R70" s="741"/>
      <c r="S70" s="736">
        <v>1</v>
      </c>
      <c r="T70" s="741"/>
      <c r="U70" s="736">
        <v>1</v>
      </c>
      <c r="V70" s="741"/>
      <c r="W70" s="741">
        <v>1</v>
      </c>
      <c r="X70" s="741"/>
      <c r="Y70" s="737">
        <v>1</v>
      </c>
      <c r="Z70" s="737"/>
      <c r="AA70" s="737">
        <v>1</v>
      </c>
      <c r="AB70" s="737">
        <v>1</v>
      </c>
      <c r="AC70" s="737"/>
      <c r="AD70" s="558" t="s">
        <v>3412</v>
      </c>
      <c r="AE70" s="738">
        <v>1</v>
      </c>
      <c r="AF70" s="736"/>
      <c r="AG70" s="736">
        <v>1</v>
      </c>
      <c r="AH70" s="736">
        <v>1</v>
      </c>
      <c r="AI70" s="739"/>
      <c r="AL70" s="920">
        <v>119</v>
      </c>
      <c r="AM70" s="921" t="e">
        <f t="shared" ca="1" si="9"/>
        <v>#NAME?</v>
      </c>
      <c r="AN70" s="922">
        <v>179.5</v>
      </c>
      <c r="AO70" s="922" t="e">
        <f t="shared" ca="1" si="10"/>
        <v>#NAME?</v>
      </c>
      <c r="AP70" s="922">
        <v>84</v>
      </c>
      <c r="AQ70" s="922" t="e">
        <f t="shared" ca="1" si="11"/>
        <v>#NAME?</v>
      </c>
      <c r="AR70" s="922">
        <v>111</v>
      </c>
      <c r="AS70" s="922" t="e">
        <f t="shared" ca="1" si="12"/>
        <v>#NAME?</v>
      </c>
      <c r="AT70" s="922">
        <v>125</v>
      </c>
      <c r="AU70" s="923" t="e">
        <f t="shared" ca="1" si="13"/>
        <v>#NAME?</v>
      </c>
      <c r="AV70" s="924">
        <v>75</v>
      </c>
      <c r="AW70" s="925" t="e">
        <f t="shared" ca="1" si="14"/>
        <v>#NAME?</v>
      </c>
      <c r="AX70" s="921">
        <v>103.5</v>
      </c>
      <c r="AY70" s="925" t="e">
        <f t="shared" ca="1" si="15"/>
        <v>#NAME?</v>
      </c>
      <c r="AZ70" s="923">
        <v>76.5</v>
      </c>
      <c r="BA70" s="925" t="e">
        <f t="shared" ca="1" si="16"/>
        <v>#NAME?</v>
      </c>
      <c r="BB70" s="926">
        <v>1077</v>
      </c>
      <c r="BC70" s="927" t="e">
        <f t="shared" ca="1" si="17"/>
        <v>#NAME?</v>
      </c>
      <c r="BE70" s="742" t="s">
        <v>2409</v>
      </c>
      <c r="BG70" s="742"/>
    </row>
    <row r="71" spans="1:59">
      <c r="A71" s="558" t="s">
        <v>3273</v>
      </c>
      <c r="B71" s="558">
        <v>11</v>
      </c>
      <c r="C71" s="558" t="s">
        <v>3427</v>
      </c>
      <c r="D71" s="736" t="s">
        <v>2410</v>
      </c>
      <c r="E71" s="744" t="s">
        <v>2390</v>
      </c>
      <c r="F71" s="893">
        <v>41102</v>
      </c>
      <c r="G71" s="741">
        <v>1</v>
      </c>
      <c r="H71" s="741"/>
      <c r="I71" s="741"/>
      <c r="J71" s="741">
        <v>1</v>
      </c>
      <c r="K71" s="741"/>
      <c r="L71" s="741">
        <v>148</v>
      </c>
      <c r="M71" s="741">
        <v>66</v>
      </c>
      <c r="N71" s="741">
        <v>152</v>
      </c>
      <c r="O71" s="743">
        <v>281</v>
      </c>
      <c r="P71" s="741"/>
      <c r="Q71" s="736">
        <v>1</v>
      </c>
      <c r="R71" s="741"/>
      <c r="S71" s="736">
        <v>1</v>
      </c>
      <c r="T71" s="741"/>
      <c r="U71" s="736">
        <v>1</v>
      </c>
      <c r="V71" s="741"/>
      <c r="W71" s="741">
        <v>1</v>
      </c>
      <c r="X71" s="741"/>
      <c r="Y71" s="737">
        <v>1</v>
      </c>
      <c r="Z71" s="737">
        <v>1</v>
      </c>
      <c r="AA71" s="737"/>
      <c r="AB71" s="737">
        <v>1</v>
      </c>
      <c r="AC71" s="737"/>
      <c r="AD71" s="558" t="s">
        <v>3412</v>
      </c>
      <c r="AE71" s="738">
        <v>1</v>
      </c>
      <c r="AF71" s="736">
        <v>1</v>
      </c>
      <c r="AG71" s="736"/>
      <c r="AH71" s="736">
        <v>1</v>
      </c>
      <c r="AI71" s="739"/>
      <c r="AL71" s="920">
        <v>114</v>
      </c>
      <c r="AM71" s="921" t="e">
        <f t="shared" ca="1" si="9"/>
        <v>#NAME?</v>
      </c>
      <c r="AN71" s="922">
        <v>99</v>
      </c>
      <c r="AO71" s="922" t="e">
        <f t="shared" ca="1" si="10"/>
        <v>#NAME?</v>
      </c>
      <c r="AP71" s="922">
        <v>79</v>
      </c>
      <c r="AQ71" s="922" t="e">
        <f t="shared" ca="1" si="11"/>
        <v>#NAME?</v>
      </c>
      <c r="AR71" s="922">
        <v>64.5</v>
      </c>
      <c r="AS71" s="922" t="e">
        <f t="shared" ca="1" si="12"/>
        <v>#NAME?</v>
      </c>
      <c r="AT71" s="922">
        <v>123.5</v>
      </c>
      <c r="AU71" s="923" t="e">
        <f t="shared" ca="1" si="13"/>
        <v>#NAME?</v>
      </c>
      <c r="AV71" s="924">
        <v>75</v>
      </c>
      <c r="AW71" s="925" t="e">
        <f t="shared" ca="1" si="14"/>
        <v>#NAME?</v>
      </c>
      <c r="AX71" s="921">
        <v>117</v>
      </c>
      <c r="AY71" s="925" t="e">
        <f t="shared" ca="1" si="15"/>
        <v>#NAME?</v>
      </c>
      <c r="AZ71" s="923">
        <v>92.5</v>
      </c>
      <c r="BA71" s="925" t="e">
        <f t="shared" ca="1" si="16"/>
        <v>#NAME?</v>
      </c>
      <c r="BB71" s="926">
        <v>483</v>
      </c>
      <c r="BC71" s="927" t="e">
        <f t="shared" ca="1" si="17"/>
        <v>#NAME?</v>
      </c>
      <c r="BE71" s="742" t="s">
        <v>2411</v>
      </c>
      <c r="BG71" s="742"/>
    </row>
    <row r="72" spans="1:59">
      <c r="A72" s="558" t="s">
        <v>3273</v>
      </c>
      <c r="B72" s="558">
        <v>11</v>
      </c>
      <c r="C72" s="558" t="s">
        <v>3427</v>
      </c>
      <c r="D72" s="736" t="s">
        <v>2412</v>
      </c>
      <c r="E72" s="744" t="s">
        <v>2390</v>
      </c>
      <c r="F72" s="893">
        <v>41102</v>
      </c>
      <c r="G72" s="741"/>
      <c r="H72" s="741">
        <v>1</v>
      </c>
      <c r="I72" s="741"/>
      <c r="J72" s="741">
        <v>1</v>
      </c>
      <c r="K72" s="741"/>
      <c r="L72" s="741">
        <v>130</v>
      </c>
      <c r="M72" s="741">
        <v>64</v>
      </c>
      <c r="N72" s="741">
        <v>151</v>
      </c>
      <c r="O72" s="743">
        <v>248</v>
      </c>
      <c r="P72" s="741"/>
      <c r="Q72" s="736">
        <v>1</v>
      </c>
      <c r="R72" s="741"/>
      <c r="S72" s="736">
        <v>1</v>
      </c>
      <c r="T72" s="741"/>
      <c r="U72" s="736">
        <v>1</v>
      </c>
      <c r="V72" s="741"/>
      <c r="W72" s="741">
        <v>1</v>
      </c>
      <c r="X72" s="741"/>
      <c r="Y72" s="737">
        <v>1</v>
      </c>
      <c r="Z72" s="737">
        <v>1</v>
      </c>
      <c r="AA72" s="737"/>
      <c r="AB72" s="737">
        <v>1</v>
      </c>
      <c r="AC72" s="737"/>
      <c r="AD72" s="558" t="s">
        <v>3412</v>
      </c>
      <c r="AE72" s="738">
        <v>1</v>
      </c>
      <c r="AF72" s="736">
        <v>1</v>
      </c>
      <c r="AG72" s="736"/>
      <c r="AH72" s="736">
        <v>1</v>
      </c>
      <c r="AI72" s="739"/>
      <c r="AL72" s="920">
        <v>139</v>
      </c>
      <c r="AM72" s="921" t="e">
        <f t="shared" ca="1" si="9"/>
        <v>#NAME?</v>
      </c>
      <c r="AN72" s="922">
        <v>209</v>
      </c>
      <c r="AO72" s="922" t="e">
        <f t="shared" ca="1" si="10"/>
        <v>#NAME?</v>
      </c>
      <c r="AP72" s="922">
        <v>70.5</v>
      </c>
      <c r="AQ72" s="922" t="e">
        <f t="shared" ca="1" si="11"/>
        <v>#NAME?</v>
      </c>
      <c r="AR72" s="922">
        <v>121</v>
      </c>
      <c r="AS72" s="922" t="e">
        <f t="shared" ca="1" si="12"/>
        <v>#NAME?</v>
      </c>
      <c r="AT72" s="922">
        <v>131</v>
      </c>
      <c r="AU72" s="923" t="e">
        <f t="shared" ca="1" si="13"/>
        <v>#NAME?</v>
      </c>
      <c r="AV72" s="924">
        <v>88</v>
      </c>
      <c r="AW72" s="925" t="e">
        <f t="shared" ca="1" si="14"/>
        <v>#NAME?</v>
      </c>
      <c r="AX72" s="921">
        <v>444.5</v>
      </c>
      <c r="AY72" s="925" t="e">
        <f t="shared" ca="1" si="15"/>
        <v>#NAME?</v>
      </c>
      <c r="AZ72" s="923">
        <v>90.5</v>
      </c>
      <c r="BA72" s="925" t="e">
        <f t="shared" ca="1" si="16"/>
        <v>#NAME?</v>
      </c>
      <c r="BB72" s="926">
        <v>552</v>
      </c>
      <c r="BC72" s="927" t="e">
        <f t="shared" ca="1" si="17"/>
        <v>#NAME?</v>
      </c>
      <c r="BE72" s="742" t="s">
        <v>2413</v>
      </c>
      <c r="BG72" s="742"/>
    </row>
    <row r="73" spans="1:59">
      <c r="A73" s="558" t="s">
        <v>3273</v>
      </c>
      <c r="B73" s="558">
        <v>11</v>
      </c>
      <c r="C73" s="558" t="s">
        <v>3427</v>
      </c>
      <c r="D73" s="736" t="s">
        <v>2414</v>
      </c>
      <c r="E73" s="744" t="s">
        <v>2390</v>
      </c>
      <c r="F73" s="893">
        <v>41102</v>
      </c>
      <c r="G73" s="741"/>
      <c r="H73" s="741">
        <v>1</v>
      </c>
      <c r="I73" s="741"/>
      <c r="J73" s="741">
        <v>1</v>
      </c>
      <c r="K73" s="741"/>
      <c r="L73" s="741">
        <v>134</v>
      </c>
      <c r="M73" s="741">
        <v>61</v>
      </c>
      <c r="N73" s="741">
        <v>156</v>
      </c>
      <c r="O73" s="743">
        <v>274</v>
      </c>
      <c r="P73" s="741"/>
      <c r="Q73" s="736">
        <v>1</v>
      </c>
      <c r="R73" s="741"/>
      <c r="S73" s="736">
        <v>1</v>
      </c>
      <c r="T73" s="741"/>
      <c r="U73" s="736">
        <v>1</v>
      </c>
      <c r="V73" s="741"/>
      <c r="W73" s="741">
        <v>1</v>
      </c>
      <c r="X73" s="741"/>
      <c r="Y73" s="737">
        <v>1</v>
      </c>
      <c r="Z73" s="737">
        <v>1</v>
      </c>
      <c r="AA73" s="737"/>
      <c r="AB73" s="737">
        <v>1</v>
      </c>
      <c r="AC73" s="737"/>
      <c r="AD73" s="558" t="s">
        <v>3412</v>
      </c>
      <c r="AE73" s="738">
        <v>1</v>
      </c>
      <c r="AF73" s="736">
        <v>1</v>
      </c>
      <c r="AG73" s="736"/>
      <c r="AH73" s="736">
        <v>1</v>
      </c>
      <c r="AI73" s="739"/>
      <c r="AL73" s="920">
        <v>99</v>
      </c>
      <c r="AM73" s="921" t="e">
        <f t="shared" ca="1" si="9"/>
        <v>#NAME?</v>
      </c>
      <c r="AN73" s="922">
        <v>91</v>
      </c>
      <c r="AO73" s="922" t="e">
        <f t="shared" ca="1" si="10"/>
        <v>#NAME?</v>
      </c>
      <c r="AP73" s="922">
        <v>96.5</v>
      </c>
      <c r="AQ73" s="922" t="e">
        <f t="shared" ca="1" si="11"/>
        <v>#NAME?</v>
      </c>
      <c r="AR73" s="922">
        <v>120</v>
      </c>
      <c r="AS73" s="922" t="e">
        <f t="shared" ca="1" si="12"/>
        <v>#NAME?</v>
      </c>
      <c r="AT73" s="922">
        <v>131</v>
      </c>
      <c r="AU73" s="923" t="e">
        <f t="shared" ca="1" si="13"/>
        <v>#NAME?</v>
      </c>
      <c r="AV73" s="924">
        <v>73</v>
      </c>
      <c r="AW73" s="925" t="e">
        <f t="shared" ca="1" si="14"/>
        <v>#NAME?</v>
      </c>
      <c r="AX73" s="921">
        <v>116</v>
      </c>
      <c r="AY73" s="925" t="e">
        <f t="shared" ca="1" si="15"/>
        <v>#NAME?</v>
      </c>
      <c r="AZ73" s="923">
        <v>95</v>
      </c>
      <c r="BA73" s="925" t="e">
        <f t="shared" ca="1" si="16"/>
        <v>#NAME?</v>
      </c>
      <c r="BB73" s="926">
        <v>365.5</v>
      </c>
      <c r="BC73" s="927" t="e">
        <f t="shared" ca="1" si="17"/>
        <v>#NAME?</v>
      </c>
      <c r="BE73" s="742" t="s">
        <v>2415</v>
      </c>
      <c r="BG73" s="742"/>
    </row>
    <row r="74" spans="1:59">
      <c r="A74" s="558" t="s">
        <v>3273</v>
      </c>
      <c r="B74" s="558">
        <v>11</v>
      </c>
      <c r="C74" s="558" t="s">
        <v>3427</v>
      </c>
      <c r="D74" s="736" t="s">
        <v>2416</v>
      </c>
      <c r="E74" s="744" t="s">
        <v>2417</v>
      </c>
      <c r="F74" s="893">
        <v>41103</v>
      </c>
      <c r="G74" s="741"/>
      <c r="H74" s="741">
        <v>1</v>
      </c>
      <c r="I74" s="741"/>
      <c r="J74" s="741"/>
      <c r="K74" s="741">
        <v>1</v>
      </c>
      <c r="L74" s="741">
        <v>172</v>
      </c>
      <c r="M74" s="741">
        <v>75</v>
      </c>
      <c r="N74" s="741">
        <v>190</v>
      </c>
      <c r="O74" s="743">
        <v>638</v>
      </c>
      <c r="P74" s="741"/>
      <c r="Q74" s="736">
        <v>1</v>
      </c>
      <c r="R74" s="741">
        <v>1</v>
      </c>
      <c r="S74" s="741"/>
      <c r="T74" s="741">
        <v>1</v>
      </c>
      <c r="U74" s="741"/>
      <c r="V74" s="741"/>
      <c r="W74" s="741">
        <v>1</v>
      </c>
      <c r="X74" s="741"/>
      <c r="Y74" s="737">
        <v>1</v>
      </c>
      <c r="Z74" s="737">
        <v>1</v>
      </c>
      <c r="AA74" s="737"/>
      <c r="AB74" s="737">
        <v>1</v>
      </c>
      <c r="AC74" s="737"/>
      <c r="AD74" s="558" t="s">
        <v>3412</v>
      </c>
      <c r="AE74" s="738">
        <v>1</v>
      </c>
      <c r="AF74" s="736"/>
      <c r="AG74" s="737"/>
      <c r="AH74" s="736">
        <v>1</v>
      </c>
      <c r="AI74" s="739"/>
      <c r="AL74" s="920">
        <v>146</v>
      </c>
      <c r="AM74" s="921" t="e">
        <f t="shared" ca="1" si="9"/>
        <v>#NAME?</v>
      </c>
      <c r="AN74" s="922">
        <v>94.5</v>
      </c>
      <c r="AO74" s="922" t="e">
        <f t="shared" ca="1" si="10"/>
        <v>#NAME?</v>
      </c>
      <c r="AP74" s="922">
        <v>184</v>
      </c>
      <c r="AQ74" s="922" t="e">
        <f t="shared" ca="1" si="11"/>
        <v>#NAME?</v>
      </c>
      <c r="AR74" s="922">
        <v>253</v>
      </c>
      <c r="AS74" s="922" t="e">
        <f t="shared" ca="1" si="12"/>
        <v>#NAME?</v>
      </c>
      <c r="AT74" s="922">
        <v>175.5</v>
      </c>
      <c r="AU74" s="923" t="e">
        <f t="shared" ca="1" si="13"/>
        <v>#NAME?</v>
      </c>
      <c r="AV74" s="924">
        <v>172</v>
      </c>
      <c r="AW74" s="925" t="e">
        <f t="shared" ca="1" si="14"/>
        <v>#NAME?</v>
      </c>
      <c r="AX74" s="879">
        <v>1349</v>
      </c>
      <c r="AY74" s="925" t="e">
        <f t="shared" ca="1" si="15"/>
        <v>#NAME?</v>
      </c>
      <c r="AZ74" s="923">
        <v>148</v>
      </c>
      <c r="BA74" s="925" t="e">
        <f t="shared" ca="1" si="16"/>
        <v>#NAME?</v>
      </c>
      <c r="BB74" s="926">
        <v>3263</v>
      </c>
      <c r="BC74" s="927" t="e">
        <f t="shared" ca="1" si="17"/>
        <v>#NAME?</v>
      </c>
      <c r="BE74" s="742" t="s">
        <v>2418</v>
      </c>
      <c r="BG74" s="742"/>
    </row>
    <row r="75" spans="1:59">
      <c r="A75" s="558" t="s">
        <v>3273</v>
      </c>
      <c r="B75" s="558">
        <v>11</v>
      </c>
      <c r="C75" s="558" t="s">
        <v>3427</v>
      </c>
      <c r="D75" s="736" t="s">
        <v>2419</v>
      </c>
      <c r="E75" s="744" t="s">
        <v>2417</v>
      </c>
      <c r="F75" s="893">
        <v>41103</v>
      </c>
      <c r="G75" s="741"/>
      <c r="H75" s="741">
        <v>1</v>
      </c>
      <c r="I75" s="741"/>
      <c r="J75" s="741">
        <v>1</v>
      </c>
      <c r="K75" s="741"/>
      <c r="L75" s="741">
        <v>137</v>
      </c>
      <c r="M75" s="741">
        <v>60</v>
      </c>
      <c r="N75" s="741">
        <v>150</v>
      </c>
      <c r="O75" s="743">
        <v>220</v>
      </c>
      <c r="P75" s="741"/>
      <c r="Q75" s="736">
        <v>1</v>
      </c>
      <c r="R75" s="741"/>
      <c r="S75" s="741">
        <v>1</v>
      </c>
      <c r="T75" s="741"/>
      <c r="U75" s="741">
        <v>1</v>
      </c>
      <c r="V75" s="741"/>
      <c r="W75" s="741">
        <v>1</v>
      </c>
      <c r="X75" s="741"/>
      <c r="Y75" s="737">
        <v>1</v>
      </c>
      <c r="Z75" s="737">
        <v>1</v>
      </c>
      <c r="AA75" s="737"/>
      <c r="AB75" s="737">
        <v>1</v>
      </c>
      <c r="AC75" s="737"/>
      <c r="AD75" s="558" t="s">
        <v>3412</v>
      </c>
      <c r="AE75" s="738">
        <v>1</v>
      </c>
      <c r="AF75" s="736"/>
      <c r="AG75" s="737"/>
      <c r="AH75" s="736">
        <v>1</v>
      </c>
      <c r="AI75" s="739"/>
      <c r="AL75" s="920">
        <v>95.5</v>
      </c>
      <c r="AM75" s="921" t="e">
        <f t="shared" ca="1" si="9"/>
        <v>#NAME?</v>
      </c>
      <c r="AN75" s="922">
        <v>70</v>
      </c>
      <c r="AO75" s="922" t="e">
        <f t="shared" ca="1" si="10"/>
        <v>#NAME?</v>
      </c>
      <c r="AP75" s="922">
        <v>90</v>
      </c>
      <c r="AQ75" s="922" t="e">
        <f t="shared" ca="1" si="11"/>
        <v>#NAME?</v>
      </c>
      <c r="AR75" s="922">
        <v>91</v>
      </c>
      <c r="AS75" s="922" t="e">
        <f t="shared" ca="1" si="12"/>
        <v>#NAME?</v>
      </c>
      <c r="AT75" s="922">
        <v>121</v>
      </c>
      <c r="AU75" s="923" t="e">
        <f t="shared" ca="1" si="13"/>
        <v>#NAME?</v>
      </c>
      <c r="AV75" s="924">
        <v>75</v>
      </c>
      <c r="AW75" s="925" t="e">
        <f t="shared" ca="1" si="14"/>
        <v>#NAME?</v>
      </c>
      <c r="AX75" s="921">
        <v>190</v>
      </c>
      <c r="AY75" s="925" t="e">
        <f t="shared" ca="1" si="15"/>
        <v>#NAME?</v>
      </c>
      <c r="AZ75" s="923">
        <v>91.5</v>
      </c>
      <c r="BA75" s="925" t="e">
        <f t="shared" ca="1" si="16"/>
        <v>#NAME?</v>
      </c>
      <c r="BB75" s="926">
        <v>1020.5</v>
      </c>
      <c r="BC75" s="927" t="e">
        <f t="shared" ca="1" si="17"/>
        <v>#NAME?</v>
      </c>
      <c r="BE75" s="742" t="s">
        <v>2420</v>
      </c>
      <c r="BG75" s="742"/>
    </row>
    <row r="76" spans="1:59">
      <c r="A76" s="558" t="s">
        <v>3273</v>
      </c>
      <c r="B76" s="558">
        <v>11</v>
      </c>
      <c r="C76" s="558" t="s">
        <v>3427</v>
      </c>
      <c r="D76" s="736" t="s">
        <v>2421</v>
      </c>
      <c r="E76" s="744" t="s">
        <v>2417</v>
      </c>
      <c r="F76" s="893">
        <v>41103</v>
      </c>
      <c r="G76" s="741">
        <v>1</v>
      </c>
      <c r="H76" s="741"/>
      <c r="I76" s="741"/>
      <c r="J76" s="741">
        <v>1</v>
      </c>
      <c r="K76" s="741"/>
      <c r="L76" s="741">
        <v>148</v>
      </c>
      <c r="M76" s="741">
        <v>69</v>
      </c>
      <c r="N76" s="741">
        <v>148</v>
      </c>
      <c r="O76" s="743">
        <v>269</v>
      </c>
      <c r="P76" s="741"/>
      <c r="Q76" s="736">
        <v>1</v>
      </c>
      <c r="R76" s="741"/>
      <c r="S76" s="741">
        <v>1</v>
      </c>
      <c r="T76" s="741"/>
      <c r="U76" s="741">
        <v>1</v>
      </c>
      <c r="V76" s="741"/>
      <c r="W76" s="741">
        <v>1</v>
      </c>
      <c r="X76" s="741"/>
      <c r="Y76" s="737">
        <v>1</v>
      </c>
      <c r="Z76" s="737">
        <v>1</v>
      </c>
      <c r="AA76" s="737"/>
      <c r="AB76" s="737">
        <v>1</v>
      </c>
      <c r="AC76" s="737"/>
      <c r="AD76" s="558" t="s">
        <v>3412</v>
      </c>
      <c r="AE76" s="738">
        <v>1</v>
      </c>
      <c r="AF76" s="736"/>
      <c r="AG76" s="737"/>
      <c r="AH76" s="736">
        <v>1</v>
      </c>
      <c r="AI76" s="739"/>
      <c r="AL76" s="876">
        <v>2374</v>
      </c>
      <c r="AM76" s="921" t="e">
        <f t="shared" ca="1" si="9"/>
        <v>#NAME?</v>
      </c>
      <c r="AN76" s="710">
        <v>5851</v>
      </c>
      <c r="AO76" s="922" t="e">
        <f t="shared" ca="1" si="10"/>
        <v>#NAME?</v>
      </c>
      <c r="AP76" s="922">
        <v>97</v>
      </c>
      <c r="AQ76" s="922" t="e">
        <f t="shared" ca="1" si="11"/>
        <v>#NAME?</v>
      </c>
      <c r="AR76" s="922">
        <v>117</v>
      </c>
      <c r="AS76" s="922" t="e">
        <f t="shared" ca="1" si="12"/>
        <v>#NAME?</v>
      </c>
      <c r="AT76" s="922">
        <v>250</v>
      </c>
      <c r="AU76" s="923" t="e">
        <f t="shared" ca="1" si="13"/>
        <v>#NAME?</v>
      </c>
      <c r="AV76" s="924">
        <v>71</v>
      </c>
      <c r="AW76" s="925" t="e">
        <f t="shared" ca="1" si="14"/>
        <v>#NAME?</v>
      </c>
      <c r="AX76" s="921">
        <v>91.5</v>
      </c>
      <c r="AY76" s="925" t="e">
        <f t="shared" ca="1" si="15"/>
        <v>#NAME?</v>
      </c>
      <c r="AZ76" s="923">
        <v>87.5</v>
      </c>
      <c r="BA76" s="925" t="e">
        <f t="shared" ca="1" si="16"/>
        <v>#NAME?</v>
      </c>
      <c r="BB76" s="926">
        <v>874</v>
      </c>
      <c r="BC76" s="927" t="e">
        <f t="shared" ca="1" si="17"/>
        <v>#NAME?</v>
      </c>
      <c r="BE76" s="742" t="s">
        <v>2422</v>
      </c>
      <c r="BG76" s="742" t="s">
        <v>2423</v>
      </c>
    </row>
    <row r="77" spans="1:59">
      <c r="A77" s="558" t="s">
        <v>3273</v>
      </c>
      <c r="B77" s="558">
        <v>11</v>
      </c>
      <c r="C77" s="558" t="s">
        <v>3427</v>
      </c>
      <c r="D77" s="736" t="s">
        <v>2424</v>
      </c>
      <c r="E77" s="744" t="s">
        <v>2417</v>
      </c>
      <c r="F77" s="893">
        <v>41103</v>
      </c>
      <c r="G77" s="741">
        <v>1</v>
      </c>
      <c r="H77" s="741"/>
      <c r="I77" s="741"/>
      <c r="J77" s="741"/>
      <c r="K77" s="741">
        <v>1</v>
      </c>
      <c r="L77" s="741">
        <v>170</v>
      </c>
      <c r="M77" s="741">
        <v>78</v>
      </c>
      <c r="N77" s="741">
        <v>195</v>
      </c>
      <c r="O77" s="743">
        <v>583</v>
      </c>
      <c r="P77" s="741"/>
      <c r="Q77" s="736">
        <v>1</v>
      </c>
      <c r="R77" s="741"/>
      <c r="S77" s="741">
        <v>1</v>
      </c>
      <c r="T77" s="741"/>
      <c r="U77" s="741">
        <v>1</v>
      </c>
      <c r="V77" s="741"/>
      <c r="W77" s="741"/>
      <c r="X77" s="741">
        <v>1</v>
      </c>
      <c r="Y77" s="737">
        <v>1</v>
      </c>
      <c r="Z77" s="737"/>
      <c r="AA77" s="737">
        <v>1</v>
      </c>
      <c r="AB77" s="737">
        <v>1</v>
      </c>
      <c r="AC77" s="737"/>
      <c r="AD77" s="558" t="s">
        <v>3412</v>
      </c>
      <c r="AE77" s="738">
        <v>1</v>
      </c>
      <c r="AF77" s="736"/>
      <c r="AG77" s="737">
        <v>1</v>
      </c>
      <c r="AH77" s="736">
        <v>1</v>
      </c>
      <c r="AI77" s="739"/>
      <c r="AL77" s="920">
        <v>118</v>
      </c>
      <c r="AM77" s="921" t="e">
        <f t="shared" ca="1" si="9"/>
        <v>#NAME?</v>
      </c>
      <c r="AN77" s="922">
        <v>101.5</v>
      </c>
      <c r="AO77" s="922" t="e">
        <f t="shared" ca="1" si="10"/>
        <v>#NAME?</v>
      </c>
      <c r="AP77" s="922">
        <v>74</v>
      </c>
      <c r="AQ77" s="922" t="e">
        <f t="shared" ca="1" si="11"/>
        <v>#NAME?</v>
      </c>
      <c r="AR77" s="922">
        <v>118</v>
      </c>
      <c r="AS77" s="922" t="e">
        <f t="shared" ca="1" si="12"/>
        <v>#NAME?</v>
      </c>
      <c r="AT77" s="922">
        <v>160</v>
      </c>
      <c r="AU77" s="923" t="e">
        <f t="shared" ca="1" si="13"/>
        <v>#NAME?</v>
      </c>
      <c r="AV77" s="924">
        <v>92</v>
      </c>
      <c r="AW77" s="925" t="e">
        <f t="shared" ca="1" si="14"/>
        <v>#NAME?</v>
      </c>
      <c r="AX77" s="921">
        <v>161.5</v>
      </c>
      <c r="AY77" s="925" t="e">
        <f t="shared" ca="1" si="15"/>
        <v>#NAME?</v>
      </c>
      <c r="AZ77" s="923">
        <v>107</v>
      </c>
      <c r="BA77" s="925" t="e">
        <f t="shared" ca="1" si="16"/>
        <v>#NAME?</v>
      </c>
      <c r="BB77" s="926">
        <v>320</v>
      </c>
      <c r="BC77" s="927" t="e">
        <f t="shared" ca="1" si="17"/>
        <v>#NAME?</v>
      </c>
      <c r="BE77" s="742" t="s">
        <v>2425</v>
      </c>
      <c r="BG77" s="742"/>
    </row>
    <row r="78" spans="1:59">
      <c r="A78" s="558" t="s">
        <v>3273</v>
      </c>
      <c r="B78" s="558">
        <v>11</v>
      </c>
      <c r="C78" s="558" t="s">
        <v>3427</v>
      </c>
      <c r="D78" s="736" t="s">
        <v>2426</v>
      </c>
      <c r="E78" s="744" t="s">
        <v>2417</v>
      </c>
      <c r="F78" s="893">
        <v>41103</v>
      </c>
      <c r="G78" s="741">
        <v>1</v>
      </c>
      <c r="H78" s="741"/>
      <c r="I78" s="741"/>
      <c r="J78" s="741"/>
      <c r="K78" s="741">
        <v>1</v>
      </c>
      <c r="L78" s="741">
        <v>181</v>
      </c>
      <c r="M78" s="741">
        <v>79</v>
      </c>
      <c r="N78" s="741">
        <v>190</v>
      </c>
      <c r="O78" s="743">
        <v>851</v>
      </c>
      <c r="P78" s="741"/>
      <c r="Q78" s="736">
        <v>1</v>
      </c>
      <c r="R78" s="741"/>
      <c r="S78" s="741">
        <v>1</v>
      </c>
      <c r="T78" s="741"/>
      <c r="U78" s="741">
        <v>1</v>
      </c>
      <c r="V78" s="741"/>
      <c r="W78" s="741"/>
      <c r="X78" s="741">
        <v>1</v>
      </c>
      <c r="Y78" s="737">
        <v>1</v>
      </c>
      <c r="Z78" s="737">
        <v>1</v>
      </c>
      <c r="AA78" s="737"/>
      <c r="AB78" s="737">
        <v>1</v>
      </c>
      <c r="AC78" s="737"/>
      <c r="AD78" s="558" t="s">
        <v>3412</v>
      </c>
      <c r="AE78" s="738">
        <v>1</v>
      </c>
      <c r="AF78" s="736"/>
      <c r="AG78" s="737"/>
      <c r="AH78" s="736">
        <v>1</v>
      </c>
      <c r="AI78" s="739"/>
      <c r="AL78" s="876">
        <v>1249</v>
      </c>
      <c r="AM78" s="921" t="e">
        <f t="shared" ca="1" si="9"/>
        <v>#NAME?</v>
      </c>
      <c r="AN78" s="710">
        <v>8512.5</v>
      </c>
      <c r="AO78" s="922" t="e">
        <f t="shared" ca="1" si="10"/>
        <v>#NAME?</v>
      </c>
      <c r="AP78" s="922">
        <v>119</v>
      </c>
      <c r="AQ78" s="922" t="e">
        <f t="shared" ca="1" si="11"/>
        <v>#NAME?</v>
      </c>
      <c r="AR78" s="922">
        <v>119.5</v>
      </c>
      <c r="AS78" s="922" t="e">
        <f t="shared" ca="1" si="12"/>
        <v>#NAME?</v>
      </c>
      <c r="AT78" s="922">
        <v>159.5</v>
      </c>
      <c r="AU78" s="923" t="e">
        <f t="shared" ca="1" si="13"/>
        <v>#NAME?</v>
      </c>
      <c r="AV78" s="924">
        <v>82</v>
      </c>
      <c r="AW78" s="925" t="e">
        <f t="shared" ca="1" si="14"/>
        <v>#NAME?</v>
      </c>
      <c r="AX78" s="921">
        <v>162</v>
      </c>
      <c r="AY78" s="925" t="e">
        <f t="shared" ca="1" si="15"/>
        <v>#NAME?</v>
      </c>
      <c r="AZ78" s="923">
        <v>115</v>
      </c>
      <c r="BA78" s="925" t="e">
        <f t="shared" ca="1" si="16"/>
        <v>#NAME?</v>
      </c>
      <c r="BB78" s="926">
        <v>1047</v>
      </c>
      <c r="BC78" s="927" t="e">
        <f t="shared" ca="1" si="17"/>
        <v>#NAME?</v>
      </c>
      <c r="BE78" s="742" t="s">
        <v>2427</v>
      </c>
      <c r="BG78" s="742"/>
    </row>
    <row r="79" spans="1:59">
      <c r="A79" s="558" t="s">
        <v>3273</v>
      </c>
      <c r="B79" s="558">
        <v>11</v>
      </c>
      <c r="C79" s="558" t="s">
        <v>3427</v>
      </c>
      <c r="D79" s="736" t="s">
        <v>2428</v>
      </c>
      <c r="E79" s="744" t="s">
        <v>2417</v>
      </c>
      <c r="F79" s="893">
        <v>41103</v>
      </c>
      <c r="G79" s="741">
        <v>1</v>
      </c>
      <c r="H79" s="741"/>
      <c r="I79" s="741"/>
      <c r="J79" s="741"/>
      <c r="K79" s="741">
        <v>1</v>
      </c>
      <c r="L79" s="741">
        <v>177</v>
      </c>
      <c r="M79" s="741">
        <v>85</v>
      </c>
      <c r="N79" s="741">
        <v>185</v>
      </c>
      <c r="O79" s="743">
        <v>816</v>
      </c>
      <c r="P79" s="741"/>
      <c r="Q79" s="736">
        <v>1</v>
      </c>
      <c r="R79" s="741"/>
      <c r="S79" s="741">
        <v>1</v>
      </c>
      <c r="T79" s="741"/>
      <c r="U79" s="741">
        <v>1</v>
      </c>
      <c r="V79" s="741"/>
      <c r="W79" s="741"/>
      <c r="X79" s="741">
        <v>1</v>
      </c>
      <c r="Y79" s="737">
        <v>1</v>
      </c>
      <c r="Z79" s="737"/>
      <c r="AA79" s="737">
        <v>1</v>
      </c>
      <c r="AB79" s="737">
        <v>1</v>
      </c>
      <c r="AC79" s="737"/>
      <c r="AD79" s="558" t="s">
        <v>3412</v>
      </c>
      <c r="AE79" s="738">
        <v>1</v>
      </c>
      <c r="AF79" s="736"/>
      <c r="AG79" s="737">
        <v>1</v>
      </c>
      <c r="AH79" s="736">
        <v>1</v>
      </c>
      <c r="AI79" s="739"/>
      <c r="AL79" s="876">
        <v>2654</v>
      </c>
      <c r="AM79" s="921" t="e">
        <f t="shared" ca="1" si="9"/>
        <v>#NAME?</v>
      </c>
      <c r="AN79" s="711">
        <v>19031.5</v>
      </c>
      <c r="AO79" s="922" t="e">
        <f t="shared" ca="1" si="10"/>
        <v>#NAME?</v>
      </c>
      <c r="AP79" s="922">
        <v>134</v>
      </c>
      <c r="AQ79" s="922" t="e">
        <f t="shared" ca="1" si="11"/>
        <v>#NAME?</v>
      </c>
      <c r="AR79" s="922">
        <v>139</v>
      </c>
      <c r="AS79" s="922" t="e">
        <f t="shared" ca="1" si="12"/>
        <v>#NAME?</v>
      </c>
      <c r="AT79" s="922">
        <v>210</v>
      </c>
      <c r="AU79" s="923" t="e">
        <f t="shared" ca="1" si="13"/>
        <v>#NAME?</v>
      </c>
      <c r="AV79" s="924">
        <v>90</v>
      </c>
      <c r="AW79" s="925" t="e">
        <f t="shared" ca="1" si="14"/>
        <v>#NAME?</v>
      </c>
      <c r="AX79" s="921">
        <v>170</v>
      </c>
      <c r="AY79" s="925" t="e">
        <f t="shared" ca="1" si="15"/>
        <v>#NAME?</v>
      </c>
      <c r="AZ79" s="923">
        <v>102</v>
      </c>
      <c r="BA79" s="925" t="e">
        <f t="shared" ca="1" si="16"/>
        <v>#NAME?</v>
      </c>
      <c r="BB79" s="926">
        <v>1467</v>
      </c>
      <c r="BC79" s="927" t="e">
        <f t="shared" ca="1" si="17"/>
        <v>#NAME?</v>
      </c>
      <c r="BE79" s="742" t="s">
        <v>2429</v>
      </c>
      <c r="BG79" s="742"/>
    </row>
    <row r="80" spans="1:59">
      <c r="A80" s="558" t="s">
        <v>3273</v>
      </c>
      <c r="B80" s="558">
        <v>11</v>
      </c>
      <c r="C80" s="558" t="s">
        <v>3427</v>
      </c>
      <c r="D80" s="736" t="s">
        <v>2430</v>
      </c>
      <c r="E80" s="744" t="s">
        <v>2417</v>
      </c>
      <c r="F80" s="893">
        <v>41103</v>
      </c>
      <c r="G80" s="741">
        <v>1</v>
      </c>
      <c r="H80" s="741"/>
      <c r="I80" s="741"/>
      <c r="J80" s="741"/>
      <c r="K80" s="741">
        <v>1</v>
      </c>
      <c r="L80" s="741">
        <v>180</v>
      </c>
      <c r="M80" s="741">
        <v>84</v>
      </c>
      <c r="N80" s="741">
        <v>193</v>
      </c>
      <c r="O80" s="743">
        <v>842</v>
      </c>
      <c r="P80" s="741"/>
      <c r="Q80" s="736">
        <v>1</v>
      </c>
      <c r="R80" s="741"/>
      <c r="S80" s="741">
        <v>1</v>
      </c>
      <c r="T80" s="741"/>
      <c r="U80" s="741">
        <v>1</v>
      </c>
      <c r="V80" s="741"/>
      <c r="W80" s="741"/>
      <c r="X80" s="741">
        <v>1</v>
      </c>
      <c r="Y80" s="737">
        <v>1</v>
      </c>
      <c r="Z80" s="737"/>
      <c r="AA80" s="737">
        <v>1</v>
      </c>
      <c r="AB80" s="737">
        <v>1</v>
      </c>
      <c r="AC80" s="737"/>
      <c r="AD80" s="558" t="s">
        <v>3412</v>
      </c>
      <c r="AE80" s="738">
        <v>1</v>
      </c>
      <c r="AF80" s="736"/>
      <c r="AG80" s="737">
        <v>1</v>
      </c>
      <c r="AH80" s="736">
        <v>1</v>
      </c>
      <c r="AI80" s="739"/>
      <c r="AL80" s="920">
        <v>145</v>
      </c>
      <c r="AM80" s="921" t="e">
        <f t="shared" ca="1" si="9"/>
        <v>#NAME?</v>
      </c>
      <c r="AN80" s="922">
        <v>121.5</v>
      </c>
      <c r="AO80" s="922" t="e">
        <f t="shared" ca="1" si="10"/>
        <v>#NAME?</v>
      </c>
      <c r="AP80" s="922">
        <v>82</v>
      </c>
      <c r="AQ80" s="922" t="e">
        <f t="shared" ca="1" si="11"/>
        <v>#NAME?</v>
      </c>
      <c r="AR80" s="922">
        <v>90</v>
      </c>
      <c r="AS80" s="922" t="e">
        <f t="shared" ca="1" si="12"/>
        <v>#NAME?</v>
      </c>
      <c r="AT80" s="922">
        <v>134.5</v>
      </c>
      <c r="AU80" s="923" t="e">
        <f t="shared" ca="1" si="13"/>
        <v>#NAME?</v>
      </c>
      <c r="AV80" s="924">
        <v>97.5</v>
      </c>
      <c r="AW80" s="925" t="e">
        <f t="shared" ca="1" si="14"/>
        <v>#NAME?</v>
      </c>
      <c r="AX80" s="921">
        <v>942</v>
      </c>
      <c r="AY80" s="925" t="e">
        <f t="shared" ca="1" si="15"/>
        <v>#NAME?</v>
      </c>
      <c r="AZ80" s="923">
        <v>103.5</v>
      </c>
      <c r="BA80" s="925" t="e">
        <f t="shared" ca="1" si="16"/>
        <v>#NAME?</v>
      </c>
      <c r="BB80" s="926">
        <v>2347.5</v>
      </c>
      <c r="BC80" s="927" t="e">
        <f t="shared" ca="1" si="17"/>
        <v>#NAME?</v>
      </c>
      <c r="BE80" s="742" t="s">
        <v>2431</v>
      </c>
      <c r="BG80" s="742"/>
    </row>
    <row r="81" spans="1:59">
      <c r="A81" s="558" t="s">
        <v>3273</v>
      </c>
      <c r="B81" s="558">
        <v>11</v>
      </c>
      <c r="C81" s="558" t="s">
        <v>3427</v>
      </c>
      <c r="D81" s="736" t="s">
        <v>2432</v>
      </c>
      <c r="E81" s="744" t="s">
        <v>2417</v>
      </c>
      <c r="F81" s="893">
        <v>41103</v>
      </c>
      <c r="G81" s="741"/>
      <c r="H81" s="741">
        <v>1</v>
      </c>
      <c r="I81" s="741"/>
      <c r="J81" s="741"/>
      <c r="K81" s="741">
        <v>1</v>
      </c>
      <c r="L81" s="741">
        <v>168</v>
      </c>
      <c r="M81" s="741">
        <v>75</v>
      </c>
      <c r="N81" s="741">
        <v>183</v>
      </c>
      <c r="O81" s="743">
        <v>560</v>
      </c>
      <c r="P81" s="741"/>
      <c r="Q81" s="736">
        <v>1</v>
      </c>
      <c r="R81" s="741">
        <v>1</v>
      </c>
      <c r="S81" s="741"/>
      <c r="T81" s="741"/>
      <c r="U81" s="741">
        <v>1</v>
      </c>
      <c r="V81" s="741"/>
      <c r="W81" s="741">
        <v>1</v>
      </c>
      <c r="X81" s="741"/>
      <c r="Y81" s="737">
        <v>1</v>
      </c>
      <c r="Z81" s="737">
        <v>1</v>
      </c>
      <c r="AA81" s="737"/>
      <c r="AB81" s="737">
        <v>1</v>
      </c>
      <c r="AC81" s="737"/>
      <c r="AD81" s="558" t="s">
        <v>3412</v>
      </c>
      <c r="AE81" s="738">
        <v>1</v>
      </c>
      <c r="AF81" s="736"/>
      <c r="AG81" s="737"/>
      <c r="AH81" s="736">
        <v>1</v>
      </c>
      <c r="AI81" s="739"/>
      <c r="AL81" s="920">
        <v>214</v>
      </c>
      <c r="AM81" s="921" t="e">
        <f t="shared" ca="1" si="9"/>
        <v>#NAME?</v>
      </c>
      <c r="AN81" s="710">
        <v>1621</v>
      </c>
      <c r="AO81" s="922" t="e">
        <f t="shared" ca="1" si="10"/>
        <v>#NAME?</v>
      </c>
      <c r="AP81" s="922">
        <v>64</v>
      </c>
      <c r="AQ81" s="922" t="e">
        <f t="shared" ca="1" si="11"/>
        <v>#NAME?</v>
      </c>
      <c r="AR81" s="922">
        <v>110</v>
      </c>
      <c r="AS81" s="922" t="e">
        <f t="shared" ca="1" si="12"/>
        <v>#NAME?</v>
      </c>
      <c r="AT81" s="922">
        <v>144</v>
      </c>
      <c r="AU81" s="923" t="e">
        <f t="shared" ca="1" si="13"/>
        <v>#NAME?</v>
      </c>
      <c r="AV81" s="924">
        <v>66</v>
      </c>
      <c r="AW81" s="925" t="e">
        <f t="shared" ca="1" si="14"/>
        <v>#NAME?</v>
      </c>
      <c r="AX81" s="921">
        <v>386.5</v>
      </c>
      <c r="AY81" s="925" t="e">
        <f t="shared" ca="1" si="15"/>
        <v>#NAME?</v>
      </c>
      <c r="AZ81" s="923">
        <v>128</v>
      </c>
      <c r="BA81" s="925" t="e">
        <f t="shared" ca="1" si="16"/>
        <v>#NAME?</v>
      </c>
      <c r="BB81" s="926">
        <v>609</v>
      </c>
      <c r="BC81" s="927" t="e">
        <f t="shared" ca="1" si="17"/>
        <v>#NAME?</v>
      </c>
      <c r="BE81" s="742" t="s">
        <v>2433</v>
      </c>
      <c r="BG81" s="742"/>
    </row>
    <row r="82" spans="1:59">
      <c r="A82" s="558" t="s">
        <v>3273</v>
      </c>
      <c r="B82" s="558">
        <v>11</v>
      </c>
      <c r="C82" s="558" t="s">
        <v>3427</v>
      </c>
      <c r="D82" s="736" t="s">
        <v>2434</v>
      </c>
      <c r="E82" s="744" t="s">
        <v>2417</v>
      </c>
      <c r="F82" s="893">
        <v>41103</v>
      </c>
      <c r="G82" s="741">
        <v>1</v>
      </c>
      <c r="H82" s="741"/>
      <c r="I82" s="741"/>
      <c r="J82" s="741">
        <v>1</v>
      </c>
      <c r="K82" s="741"/>
      <c r="L82" s="741">
        <v>135</v>
      </c>
      <c r="M82" s="741">
        <v>65</v>
      </c>
      <c r="N82" s="741">
        <v>146</v>
      </c>
      <c r="O82" s="743">
        <v>313</v>
      </c>
      <c r="P82" s="741"/>
      <c r="Q82" s="736">
        <v>1</v>
      </c>
      <c r="R82" s="741"/>
      <c r="S82" s="741">
        <v>1</v>
      </c>
      <c r="T82" s="741"/>
      <c r="U82" s="741">
        <v>1</v>
      </c>
      <c r="V82" s="741"/>
      <c r="W82" s="741">
        <v>1</v>
      </c>
      <c r="X82" s="741"/>
      <c r="Y82" s="737">
        <v>1</v>
      </c>
      <c r="Z82" s="737">
        <v>1</v>
      </c>
      <c r="AA82" s="737"/>
      <c r="AB82" s="737">
        <v>1</v>
      </c>
      <c r="AC82" s="737"/>
      <c r="AD82" s="558" t="s">
        <v>3412</v>
      </c>
      <c r="AE82" s="738">
        <v>1</v>
      </c>
      <c r="AF82" s="736"/>
      <c r="AG82" s="737"/>
      <c r="AH82" s="736">
        <v>1</v>
      </c>
      <c r="AI82" s="739"/>
      <c r="AL82" s="876">
        <v>5816</v>
      </c>
      <c r="AM82" s="921" t="e">
        <f t="shared" ca="1" si="9"/>
        <v>#NAME?</v>
      </c>
      <c r="AN82" s="711">
        <v>19219.5</v>
      </c>
      <c r="AO82" s="922" t="e">
        <f t="shared" ca="1" si="10"/>
        <v>#NAME?</v>
      </c>
      <c r="AP82" s="922">
        <v>124</v>
      </c>
      <c r="AQ82" s="922" t="e">
        <f t="shared" ca="1" si="11"/>
        <v>#NAME?</v>
      </c>
      <c r="AR82" s="922">
        <v>113</v>
      </c>
      <c r="AS82" s="922" t="e">
        <f t="shared" ca="1" si="12"/>
        <v>#NAME?</v>
      </c>
      <c r="AT82" s="922">
        <v>160</v>
      </c>
      <c r="AU82" s="923" t="e">
        <f t="shared" ca="1" si="13"/>
        <v>#NAME?</v>
      </c>
      <c r="AV82" s="924">
        <v>71</v>
      </c>
      <c r="AW82" s="925" t="e">
        <f t="shared" ca="1" si="14"/>
        <v>#NAME?</v>
      </c>
      <c r="AX82" s="921">
        <v>455</v>
      </c>
      <c r="AY82" s="925" t="e">
        <f t="shared" ca="1" si="15"/>
        <v>#NAME?</v>
      </c>
      <c r="AZ82" s="923">
        <v>88.5</v>
      </c>
      <c r="BA82" s="925" t="e">
        <f t="shared" ca="1" si="16"/>
        <v>#NAME?</v>
      </c>
      <c r="BB82" s="926">
        <v>499</v>
      </c>
      <c r="BC82" s="927" t="e">
        <f t="shared" ca="1" si="17"/>
        <v>#NAME?</v>
      </c>
      <c r="BE82" s="742" t="s">
        <v>2435</v>
      </c>
      <c r="BG82" s="742"/>
    </row>
    <row r="83" spans="1:59">
      <c r="A83" s="558" t="s">
        <v>3273</v>
      </c>
      <c r="B83" s="558">
        <v>11</v>
      </c>
      <c r="C83" s="558" t="s">
        <v>3427</v>
      </c>
      <c r="D83" s="736" t="s">
        <v>2436</v>
      </c>
      <c r="E83" s="744" t="s">
        <v>2417</v>
      </c>
      <c r="F83" s="893">
        <v>41103</v>
      </c>
      <c r="G83" s="741">
        <v>1</v>
      </c>
      <c r="H83" s="741"/>
      <c r="I83" s="741"/>
      <c r="J83" s="741">
        <v>1</v>
      </c>
      <c r="K83" s="741"/>
      <c r="L83" s="741">
        <v>146</v>
      </c>
      <c r="M83" s="741">
        <v>68</v>
      </c>
      <c r="N83" s="741">
        <v>150</v>
      </c>
      <c r="O83" s="743">
        <v>304</v>
      </c>
      <c r="P83" s="741"/>
      <c r="Q83" s="736">
        <v>1</v>
      </c>
      <c r="R83" s="741"/>
      <c r="S83" s="741">
        <v>1</v>
      </c>
      <c r="T83" s="741"/>
      <c r="U83" s="741">
        <v>1</v>
      </c>
      <c r="V83" s="741"/>
      <c r="W83" s="741">
        <v>1</v>
      </c>
      <c r="X83" s="741"/>
      <c r="Y83" s="737">
        <v>1</v>
      </c>
      <c r="Z83" s="737"/>
      <c r="AA83" s="737">
        <v>1</v>
      </c>
      <c r="AB83" s="737">
        <v>1</v>
      </c>
      <c r="AC83" s="737"/>
      <c r="AD83" s="558" t="s">
        <v>3412</v>
      </c>
      <c r="AE83" s="738">
        <v>1</v>
      </c>
      <c r="AF83" s="736"/>
      <c r="AG83" s="737">
        <v>1</v>
      </c>
      <c r="AH83" s="736">
        <v>1</v>
      </c>
      <c r="AI83" s="739"/>
      <c r="AL83" s="920">
        <v>79</v>
      </c>
      <c r="AM83" s="921" t="e">
        <f t="shared" ca="1" si="9"/>
        <v>#NAME?</v>
      </c>
      <c r="AN83" s="922">
        <v>88</v>
      </c>
      <c r="AO83" s="922" t="e">
        <f t="shared" ca="1" si="10"/>
        <v>#NAME?</v>
      </c>
      <c r="AP83" s="922">
        <v>69.5</v>
      </c>
      <c r="AQ83" s="922" t="e">
        <f t="shared" ca="1" si="11"/>
        <v>#NAME?</v>
      </c>
      <c r="AR83" s="922">
        <v>104</v>
      </c>
      <c r="AS83" s="922" t="e">
        <f t="shared" ca="1" si="12"/>
        <v>#NAME?</v>
      </c>
      <c r="AT83" s="922">
        <v>114.5</v>
      </c>
      <c r="AU83" s="923" t="e">
        <f t="shared" ca="1" si="13"/>
        <v>#NAME?</v>
      </c>
      <c r="AV83" s="924">
        <v>61</v>
      </c>
      <c r="AW83" s="925" t="e">
        <f t="shared" ca="1" si="14"/>
        <v>#NAME?</v>
      </c>
      <c r="AX83" s="921">
        <v>188</v>
      </c>
      <c r="AY83" s="925" t="e">
        <f t="shared" ca="1" si="15"/>
        <v>#NAME?</v>
      </c>
      <c r="AZ83" s="923">
        <v>78.5</v>
      </c>
      <c r="BA83" s="925" t="e">
        <f t="shared" ca="1" si="16"/>
        <v>#NAME?</v>
      </c>
      <c r="BB83" s="926">
        <v>979</v>
      </c>
      <c r="BC83" s="927" t="e">
        <f t="shared" ca="1" si="17"/>
        <v>#NAME?</v>
      </c>
      <c r="BE83" s="742" t="s">
        <v>2437</v>
      </c>
      <c r="BG83" s="742"/>
    </row>
    <row r="84" spans="1:59">
      <c r="A84" s="558" t="s">
        <v>3273</v>
      </c>
      <c r="B84" s="558">
        <v>11</v>
      </c>
      <c r="C84" s="558" t="s">
        <v>3427</v>
      </c>
      <c r="D84" s="736" t="s">
        <v>2438</v>
      </c>
      <c r="E84" s="744" t="s">
        <v>2417</v>
      </c>
      <c r="F84" s="893">
        <v>41103</v>
      </c>
      <c r="G84" s="741">
        <v>1</v>
      </c>
      <c r="H84" s="741"/>
      <c r="I84" s="741"/>
      <c r="J84" s="741">
        <v>1</v>
      </c>
      <c r="K84" s="741"/>
      <c r="L84" s="741">
        <v>135</v>
      </c>
      <c r="M84" s="741">
        <v>65</v>
      </c>
      <c r="N84" s="741">
        <v>145</v>
      </c>
      <c r="O84" s="743">
        <v>246</v>
      </c>
      <c r="P84" s="741"/>
      <c r="Q84" s="736">
        <v>1</v>
      </c>
      <c r="R84" s="741"/>
      <c r="S84" s="741">
        <v>1</v>
      </c>
      <c r="T84" s="741"/>
      <c r="U84" s="741">
        <v>1</v>
      </c>
      <c r="V84" s="741"/>
      <c r="W84" s="741">
        <v>1</v>
      </c>
      <c r="X84" s="741"/>
      <c r="Y84" s="737">
        <v>1</v>
      </c>
      <c r="Z84" s="737">
        <v>1</v>
      </c>
      <c r="AA84" s="737"/>
      <c r="AB84" s="737">
        <v>1</v>
      </c>
      <c r="AC84" s="737"/>
      <c r="AD84" s="558" t="s">
        <v>3412</v>
      </c>
      <c r="AE84" s="738">
        <v>1</v>
      </c>
      <c r="AF84" s="736"/>
      <c r="AG84" s="737"/>
      <c r="AH84" s="736">
        <v>1</v>
      </c>
      <c r="AI84" s="739"/>
      <c r="AL84" s="920">
        <v>145</v>
      </c>
      <c r="AM84" s="921" t="e">
        <f t="shared" ca="1" si="9"/>
        <v>#NAME?</v>
      </c>
      <c r="AN84" s="922">
        <v>181.5</v>
      </c>
      <c r="AO84" s="922" t="e">
        <f t="shared" ca="1" si="10"/>
        <v>#NAME?</v>
      </c>
      <c r="AP84" s="922">
        <v>59.5</v>
      </c>
      <c r="AQ84" s="922" t="e">
        <f t="shared" ca="1" si="11"/>
        <v>#NAME?</v>
      </c>
      <c r="AR84" s="922">
        <v>73</v>
      </c>
      <c r="AS84" s="922" t="e">
        <f t="shared" ca="1" si="12"/>
        <v>#NAME?</v>
      </c>
      <c r="AT84" s="922">
        <v>116</v>
      </c>
      <c r="AU84" s="923" t="e">
        <f t="shared" ca="1" si="13"/>
        <v>#NAME?</v>
      </c>
      <c r="AV84" s="924">
        <v>105.5</v>
      </c>
      <c r="AW84" s="925" t="e">
        <f t="shared" ca="1" si="14"/>
        <v>#NAME?</v>
      </c>
      <c r="AX84" s="921">
        <v>103</v>
      </c>
      <c r="AY84" s="925" t="e">
        <f t="shared" ca="1" si="15"/>
        <v>#NAME?</v>
      </c>
      <c r="AZ84" s="923">
        <v>75</v>
      </c>
      <c r="BA84" s="925" t="e">
        <f t="shared" ca="1" si="16"/>
        <v>#NAME?</v>
      </c>
      <c r="BB84" s="926">
        <v>810</v>
      </c>
      <c r="BC84" s="927" t="e">
        <f t="shared" ca="1" si="17"/>
        <v>#NAME?</v>
      </c>
      <c r="BE84" s="742" t="s">
        <v>2439</v>
      </c>
      <c r="BG84" s="742"/>
    </row>
    <row r="85" spans="1:59">
      <c r="A85" s="558" t="s">
        <v>3273</v>
      </c>
      <c r="B85" s="558">
        <v>11</v>
      </c>
      <c r="C85" s="558" t="s">
        <v>3427</v>
      </c>
      <c r="D85" s="736" t="s">
        <v>2440</v>
      </c>
      <c r="E85" s="744" t="s">
        <v>2417</v>
      </c>
      <c r="F85" s="893">
        <v>41103</v>
      </c>
      <c r="G85" s="741"/>
      <c r="H85" s="741">
        <v>1</v>
      </c>
      <c r="I85" s="741"/>
      <c r="J85" s="741"/>
      <c r="K85" s="741">
        <v>1</v>
      </c>
      <c r="L85" s="741">
        <v>172</v>
      </c>
      <c r="M85" s="741">
        <v>73</v>
      </c>
      <c r="N85" s="741">
        <v>199</v>
      </c>
      <c r="O85" s="743">
        <v>602</v>
      </c>
      <c r="P85" s="741"/>
      <c r="Q85" s="736">
        <v>1</v>
      </c>
      <c r="R85" s="741">
        <v>1</v>
      </c>
      <c r="S85" s="741"/>
      <c r="T85" s="741"/>
      <c r="U85" s="741">
        <v>1</v>
      </c>
      <c r="V85" s="741"/>
      <c r="W85" s="741">
        <v>1</v>
      </c>
      <c r="X85" s="741"/>
      <c r="Y85" s="737">
        <v>1</v>
      </c>
      <c r="Z85" s="737">
        <v>1</v>
      </c>
      <c r="AA85" s="737"/>
      <c r="AB85" s="737">
        <v>1</v>
      </c>
      <c r="AC85" s="737"/>
      <c r="AD85" s="558" t="s">
        <v>3412</v>
      </c>
      <c r="AE85" s="738">
        <v>1</v>
      </c>
      <c r="AF85" s="736"/>
      <c r="AG85" s="737"/>
      <c r="AH85" s="736">
        <v>1</v>
      </c>
      <c r="AI85" s="739"/>
      <c r="AL85" s="920">
        <v>114</v>
      </c>
      <c r="AM85" s="921" t="e">
        <f t="shared" ca="1" si="9"/>
        <v>#NAME?</v>
      </c>
      <c r="AN85" s="922">
        <v>161</v>
      </c>
      <c r="AO85" s="922" t="e">
        <f t="shared" ca="1" si="10"/>
        <v>#NAME?</v>
      </c>
      <c r="AP85" s="922">
        <v>90</v>
      </c>
      <c r="AQ85" s="922" t="e">
        <f t="shared" ca="1" si="11"/>
        <v>#NAME?</v>
      </c>
      <c r="AR85" s="922">
        <v>124</v>
      </c>
      <c r="AS85" s="922" t="e">
        <f t="shared" ca="1" si="12"/>
        <v>#NAME?</v>
      </c>
      <c r="AT85" s="922">
        <v>155.5</v>
      </c>
      <c r="AU85" s="923" t="e">
        <f t="shared" ca="1" si="13"/>
        <v>#NAME?</v>
      </c>
      <c r="AV85" s="924">
        <v>82</v>
      </c>
      <c r="AW85" s="925" t="e">
        <f t="shared" ca="1" si="14"/>
        <v>#NAME?</v>
      </c>
      <c r="AX85" s="921">
        <v>211</v>
      </c>
      <c r="AY85" s="925" t="e">
        <f t="shared" ca="1" si="15"/>
        <v>#NAME?</v>
      </c>
      <c r="AZ85" s="923">
        <v>124</v>
      </c>
      <c r="BA85" s="925" t="e">
        <f t="shared" ca="1" si="16"/>
        <v>#NAME?</v>
      </c>
      <c r="BB85" s="884">
        <v>7863.5</v>
      </c>
      <c r="BC85" s="927" t="e">
        <f t="shared" ca="1" si="17"/>
        <v>#NAME?</v>
      </c>
      <c r="BE85" s="742" t="s">
        <v>2441</v>
      </c>
      <c r="BG85" s="742"/>
    </row>
    <row r="86" spans="1:59">
      <c r="A86" s="558" t="s">
        <v>3273</v>
      </c>
      <c r="B86" s="558">
        <v>11</v>
      </c>
      <c r="C86" s="558" t="s">
        <v>3427</v>
      </c>
      <c r="D86" s="736" t="s">
        <v>2442</v>
      </c>
      <c r="E86" s="744" t="s">
        <v>2417</v>
      </c>
      <c r="F86" s="893">
        <v>41103</v>
      </c>
      <c r="G86" s="741"/>
      <c r="H86" s="741">
        <v>1</v>
      </c>
      <c r="I86" s="741"/>
      <c r="J86" s="741"/>
      <c r="K86" s="741">
        <v>1</v>
      </c>
      <c r="L86" s="741">
        <v>166</v>
      </c>
      <c r="M86" s="741">
        <v>70</v>
      </c>
      <c r="N86" s="741">
        <v>195</v>
      </c>
      <c r="O86" s="743">
        <v>585</v>
      </c>
      <c r="P86" s="741"/>
      <c r="Q86" s="736">
        <v>1</v>
      </c>
      <c r="R86" s="741">
        <v>1</v>
      </c>
      <c r="S86" s="741"/>
      <c r="T86" s="741"/>
      <c r="U86" s="741">
        <v>1</v>
      </c>
      <c r="V86" s="741"/>
      <c r="W86" s="741">
        <v>1</v>
      </c>
      <c r="X86" s="741"/>
      <c r="Y86" s="737">
        <v>1</v>
      </c>
      <c r="Z86" s="737">
        <v>1</v>
      </c>
      <c r="AA86" s="737"/>
      <c r="AB86" s="737">
        <v>1</v>
      </c>
      <c r="AC86" s="737"/>
      <c r="AD86" s="558" t="s">
        <v>3412</v>
      </c>
      <c r="AE86" s="738">
        <v>1</v>
      </c>
      <c r="AF86" s="736"/>
      <c r="AG86" s="737"/>
      <c r="AH86" s="736">
        <v>1</v>
      </c>
      <c r="AI86" s="739"/>
      <c r="AL86" s="920">
        <v>356</v>
      </c>
      <c r="AM86" s="921" t="e">
        <f t="shared" ca="1" si="9"/>
        <v>#NAME?</v>
      </c>
      <c r="AN86" s="710">
        <v>1256.5</v>
      </c>
      <c r="AO86" s="922" t="e">
        <f t="shared" ca="1" si="10"/>
        <v>#NAME?</v>
      </c>
      <c r="AP86" s="922">
        <v>123</v>
      </c>
      <c r="AQ86" s="922" t="e">
        <f t="shared" ca="1" si="11"/>
        <v>#NAME?</v>
      </c>
      <c r="AR86" s="922">
        <v>156</v>
      </c>
      <c r="AS86" s="922" t="e">
        <f t="shared" ca="1" si="12"/>
        <v>#NAME?</v>
      </c>
      <c r="AT86" s="922">
        <v>141.5</v>
      </c>
      <c r="AU86" s="923" t="e">
        <f t="shared" ca="1" si="13"/>
        <v>#NAME?</v>
      </c>
      <c r="AV86" s="924">
        <v>112</v>
      </c>
      <c r="AW86" s="925" t="e">
        <f t="shared" ca="1" si="14"/>
        <v>#NAME?</v>
      </c>
      <c r="AX86" s="921">
        <v>452.5</v>
      </c>
      <c r="AY86" s="925" t="e">
        <f t="shared" ca="1" si="15"/>
        <v>#NAME?</v>
      </c>
      <c r="AZ86" s="923">
        <v>161</v>
      </c>
      <c r="BA86" s="925" t="e">
        <f t="shared" ca="1" si="16"/>
        <v>#NAME?</v>
      </c>
      <c r="BB86" s="926">
        <v>1315</v>
      </c>
      <c r="BC86" s="927" t="e">
        <f t="shared" ca="1" si="17"/>
        <v>#NAME?</v>
      </c>
      <c r="BE86" s="742" t="s">
        <v>2443</v>
      </c>
      <c r="BG86" s="742"/>
    </row>
    <row r="87" spans="1:59">
      <c r="A87" s="558" t="s">
        <v>3273</v>
      </c>
      <c r="B87" s="558">
        <v>11</v>
      </c>
      <c r="C87" s="558" t="s">
        <v>3427</v>
      </c>
      <c r="D87" s="736" t="s">
        <v>2444</v>
      </c>
      <c r="E87" s="744" t="s">
        <v>2417</v>
      </c>
      <c r="F87" s="893">
        <v>41103</v>
      </c>
      <c r="G87" s="741"/>
      <c r="H87" s="741">
        <v>1</v>
      </c>
      <c r="I87" s="741"/>
      <c r="J87" s="741">
        <v>1</v>
      </c>
      <c r="K87" s="741"/>
      <c r="L87" s="741">
        <v>141</v>
      </c>
      <c r="M87" s="741">
        <v>69</v>
      </c>
      <c r="N87" s="741">
        <v>170</v>
      </c>
      <c r="O87" s="743">
        <v>272</v>
      </c>
      <c r="P87" s="741"/>
      <c r="Q87" s="736">
        <v>1</v>
      </c>
      <c r="R87" s="741"/>
      <c r="S87" s="741">
        <v>1</v>
      </c>
      <c r="T87" s="741"/>
      <c r="U87" s="741">
        <v>1</v>
      </c>
      <c r="V87" s="741"/>
      <c r="W87" s="741">
        <v>1</v>
      </c>
      <c r="X87" s="741"/>
      <c r="Y87" s="737">
        <v>1</v>
      </c>
      <c r="Z87" s="737">
        <v>1</v>
      </c>
      <c r="AA87" s="737"/>
      <c r="AB87" s="737">
        <v>1</v>
      </c>
      <c r="AC87" s="737"/>
      <c r="AD87" s="558" t="s">
        <v>3412</v>
      </c>
      <c r="AE87" s="738">
        <v>1</v>
      </c>
      <c r="AF87" s="736"/>
      <c r="AG87" s="737"/>
      <c r="AH87" s="736">
        <v>1</v>
      </c>
      <c r="AI87" s="739"/>
      <c r="AL87" s="920">
        <v>89</v>
      </c>
      <c r="AM87" s="921" t="e">
        <f t="shared" ca="1" si="9"/>
        <v>#NAME?</v>
      </c>
      <c r="AN87" s="922">
        <v>99.5</v>
      </c>
      <c r="AO87" s="922" t="e">
        <f t="shared" ca="1" si="10"/>
        <v>#NAME?</v>
      </c>
      <c r="AP87" s="922">
        <v>64</v>
      </c>
      <c r="AQ87" s="922" t="e">
        <f t="shared" ca="1" si="11"/>
        <v>#NAME?</v>
      </c>
      <c r="AR87" s="922">
        <v>97</v>
      </c>
      <c r="AS87" s="922" t="e">
        <f t="shared" ca="1" si="12"/>
        <v>#NAME?</v>
      </c>
      <c r="AT87" s="922">
        <v>132.5</v>
      </c>
      <c r="AU87" s="923" t="e">
        <f t="shared" ca="1" si="13"/>
        <v>#NAME?</v>
      </c>
      <c r="AV87" s="924">
        <v>73.5</v>
      </c>
      <c r="AW87" s="925" t="e">
        <f t="shared" ca="1" si="14"/>
        <v>#NAME?</v>
      </c>
      <c r="AX87" s="921">
        <v>159</v>
      </c>
      <c r="AY87" s="925" t="e">
        <f t="shared" ca="1" si="15"/>
        <v>#NAME?</v>
      </c>
      <c r="AZ87" s="923">
        <v>77</v>
      </c>
      <c r="BA87" s="925" t="e">
        <f t="shared" ca="1" si="16"/>
        <v>#NAME?</v>
      </c>
      <c r="BB87" s="926">
        <v>538</v>
      </c>
      <c r="BC87" s="927" t="e">
        <f t="shared" ca="1" si="17"/>
        <v>#NAME?</v>
      </c>
      <c r="BE87" s="742" t="s">
        <v>2445</v>
      </c>
      <c r="BG87" s="742"/>
    </row>
    <row r="88" spans="1:59">
      <c r="A88" s="558" t="s">
        <v>3273</v>
      </c>
      <c r="B88" s="558">
        <v>11</v>
      </c>
      <c r="C88" s="558" t="s">
        <v>3427</v>
      </c>
      <c r="D88" s="736" t="s">
        <v>2446</v>
      </c>
      <c r="E88" s="744" t="s">
        <v>2447</v>
      </c>
      <c r="F88" s="893">
        <v>41104</v>
      </c>
      <c r="G88" s="741">
        <v>1</v>
      </c>
      <c r="H88" s="741"/>
      <c r="I88" s="741"/>
      <c r="J88" s="741"/>
      <c r="K88" s="741">
        <v>1</v>
      </c>
      <c r="L88" s="741">
        <v>174</v>
      </c>
      <c r="M88" s="741">
        <v>75</v>
      </c>
      <c r="N88" s="741">
        <v>218</v>
      </c>
      <c r="O88" s="743">
        <v>801</v>
      </c>
      <c r="P88" s="741"/>
      <c r="Q88" s="736">
        <v>1</v>
      </c>
      <c r="R88" s="741"/>
      <c r="S88" s="741">
        <v>1</v>
      </c>
      <c r="T88" s="741"/>
      <c r="U88" s="741">
        <v>1</v>
      </c>
      <c r="V88" s="741"/>
      <c r="W88" s="741"/>
      <c r="X88" s="741">
        <v>1</v>
      </c>
      <c r="Y88" s="737">
        <v>1</v>
      </c>
      <c r="Z88" s="737">
        <v>1</v>
      </c>
      <c r="AA88" s="737"/>
      <c r="AB88" s="737">
        <v>1</v>
      </c>
      <c r="AC88" s="737"/>
      <c r="AD88" s="558" t="s">
        <v>3412</v>
      </c>
      <c r="AE88" s="738">
        <v>1</v>
      </c>
      <c r="AF88" s="736"/>
      <c r="AG88" s="737"/>
      <c r="AH88" s="736">
        <v>1</v>
      </c>
      <c r="AI88" s="739"/>
      <c r="AL88" s="876">
        <v>2388</v>
      </c>
      <c r="AM88" s="921" t="e">
        <f t="shared" ca="1" si="9"/>
        <v>#NAME?</v>
      </c>
      <c r="AN88" s="710">
        <v>7313.5</v>
      </c>
      <c r="AO88" s="922" t="e">
        <f t="shared" ca="1" si="10"/>
        <v>#NAME?</v>
      </c>
      <c r="AP88" s="922">
        <v>139.5</v>
      </c>
      <c r="AQ88" s="922" t="e">
        <f t="shared" ca="1" si="11"/>
        <v>#NAME?</v>
      </c>
      <c r="AR88" s="922">
        <v>223</v>
      </c>
      <c r="AS88" s="922" t="e">
        <f t="shared" ca="1" si="12"/>
        <v>#NAME?</v>
      </c>
      <c r="AT88" s="922">
        <v>328</v>
      </c>
      <c r="AU88" s="923" t="e">
        <f t="shared" ca="1" si="13"/>
        <v>#NAME?</v>
      </c>
      <c r="AV88" s="924">
        <v>80.5</v>
      </c>
      <c r="AW88" s="925" t="e">
        <f t="shared" ca="1" si="14"/>
        <v>#NAME?</v>
      </c>
      <c r="AX88" s="921">
        <v>544.5</v>
      </c>
      <c r="AY88" s="925" t="e">
        <f t="shared" ca="1" si="15"/>
        <v>#NAME?</v>
      </c>
      <c r="AZ88" s="923">
        <v>109.5</v>
      </c>
      <c r="BA88" s="925" t="e">
        <f t="shared" ca="1" si="16"/>
        <v>#NAME?</v>
      </c>
      <c r="BB88" s="926">
        <v>2799</v>
      </c>
      <c r="BC88" s="927" t="e">
        <f t="shared" ca="1" si="17"/>
        <v>#NAME?</v>
      </c>
      <c r="BE88" s="742" t="s">
        <v>2448</v>
      </c>
      <c r="BG88" s="742"/>
    </row>
    <row r="89" spans="1:59">
      <c r="A89" s="558" t="s">
        <v>3273</v>
      </c>
      <c r="B89" s="558">
        <v>11</v>
      </c>
      <c r="C89" s="558" t="s">
        <v>3427</v>
      </c>
      <c r="D89" s="736" t="s">
        <v>2449</v>
      </c>
      <c r="E89" s="744" t="s">
        <v>2447</v>
      </c>
      <c r="F89" s="893">
        <v>41104</v>
      </c>
      <c r="G89" s="741">
        <v>1</v>
      </c>
      <c r="H89" s="741"/>
      <c r="I89" s="741"/>
      <c r="J89" s="741"/>
      <c r="K89" s="741">
        <v>1</v>
      </c>
      <c r="L89" s="741">
        <v>172</v>
      </c>
      <c r="M89" s="741">
        <v>72</v>
      </c>
      <c r="N89" s="741">
        <v>226</v>
      </c>
      <c r="O89" s="743">
        <v>725</v>
      </c>
      <c r="P89" s="741"/>
      <c r="Q89" s="736">
        <v>1</v>
      </c>
      <c r="R89" s="741"/>
      <c r="S89" s="741">
        <v>1</v>
      </c>
      <c r="T89" s="741"/>
      <c r="U89" s="741">
        <v>1</v>
      </c>
      <c r="V89" s="741"/>
      <c r="W89" s="741"/>
      <c r="X89" s="741">
        <v>1</v>
      </c>
      <c r="Y89" s="737">
        <v>1</v>
      </c>
      <c r="Z89" s="737">
        <v>1</v>
      </c>
      <c r="AA89" s="737"/>
      <c r="AB89" s="737">
        <v>1</v>
      </c>
      <c r="AC89" s="737"/>
      <c r="AD89" s="558" t="s">
        <v>3412</v>
      </c>
      <c r="AE89" s="738">
        <v>1</v>
      </c>
      <c r="AF89" s="736"/>
      <c r="AG89" s="737"/>
      <c r="AH89" s="736">
        <v>1</v>
      </c>
      <c r="AI89" s="739"/>
      <c r="AL89" s="876">
        <v>3388</v>
      </c>
      <c r="AM89" s="921" t="e">
        <f t="shared" ca="1" si="9"/>
        <v>#NAME?</v>
      </c>
      <c r="AN89" s="711">
        <v>12869</v>
      </c>
      <c r="AO89" s="922" t="e">
        <f t="shared" ca="1" si="10"/>
        <v>#NAME?</v>
      </c>
      <c r="AP89" s="922">
        <v>157</v>
      </c>
      <c r="AQ89" s="922" t="e">
        <f t="shared" ca="1" si="11"/>
        <v>#NAME?</v>
      </c>
      <c r="AR89" s="922">
        <v>135</v>
      </c>
      <c r="AS89" s="922" t="e">
        <f t="shared" ca="1" si="12"/>
        <v>#NAME?</v>
      </c>
      <c r="AT89" s="922">
        <v>180</v>
      </c>
      <c r="AU89" s="923" t="e">
        <f t="shared" ca="1" si="13"/>
        <v>#NAME?</v>
      </c>
      <c r="AV89" s="924">
        <v>87.5</v>
      </c>
      <c r="AW89" s="925" t="e">
        <f t="shared" ca="1" si="14"/>
        <v>#NAME?</v>
      </c>
      <c r="AX89" s="921">
        <v>150</v>
      </c>
      <c r="AY89" s="925" t="e">
        <f t="shared" ca="1" si="15"/>
        <v>#NAME?</v>
      </c>
      <c r="AZ89" s="923">
        <v>103</v>
      </c>
      <c r="BA89" s="925" t="e">
        <f t="shared" ca="1" si="16"/>
        <v>#NAME?</v>
      </c>
      <c r="BB89" s="926">
        <v>1273</v>
      </c>
      <c r="BC89" s="927" t="e">
        <f t="shared" ca="1" si="17"/>
        <v>#NAME?</v>
      </c>
      <c r="BE89" s="742" t="s">
        <v>2450</v>
      </c>
      <c r="BG89" s="742"/>
    </row>
    <row r="90" spans="1:59">
      <c r="A90" s="558" t="s">
        <v>3273</v>
      </c>
      <c r="B90" s="558">
        <v>11</v>
      </c>
      <c r="C90" s="558" t="s">
        <v>3427</v>
      </c>
      <c r="D90" s="736" t="s">
        <v>2451</v>
      </c>
      <c r="E90" s="744" t="s">
        <v>2447</v>
      </c>
      <c r="F90" s="893">
        <v>41104</v>
      </c>
      <c r="G90" s="741">
        <v>1</v>
      </c>
      <c r="H90" s="741"/>
      <c r="I90" s="741"/>
      <c r="J90" s="741"/>
      <c r="K90" s="741">
        <v>1</v>
      </c>
      <c r="L90" s="741">
        <v>173</v>
      </c>
      <c r="M90" s="741">
        <v>74</v>
      </c>
      <c r="N90" s="741">
        <v>215</v>
      </c>
      <c r="O90" s="743">
        <v>644</v>
      </c>
      <c r="P90" s="741"/>
      <c r="Q90" s="736">
        <v>1</v>
      </c>
      <c r="R90" s="741"/>
      <c r="S90" s="741">
        <v>1</v>
      </c>
      <c r="T90" s="741"/>
      <c r="U90" s="741">
        <v>1</v>
      </c>
      <c r="V90" s="741"/>
      <c r="W90" s="741"/>
      <c r="X90" s="741">
        <v>1</v>
      </c>
      <c r="Y90" s="737">
        <v>1</v>
      </c>
      <c r="Z90" s="737"/>
      <c r="AA90" s="737">
        <v>1</v>
      </c>
      <c r="AB90" s="737">
        <v>1</v>
      </c>
      <c r="AC90" s="737"/>
      <c r="AD90" s="558" t="s">
        <v>3412</v>
      </c>
      <c r="AE90" s="738">
        <v>1</v>
      </c>
      <c r="AF90" s="736"/>
      <c r="AG90" s="737">
        <v>1</v>
      </c>
      <c r="AH90" s="736">
        <v>1</v>
      </c>
      <c r="AI90" s="739"/>
      <c r="AL90" s="920">
        <v>137</v>
      </c>
      <c r="AM90" s="921" t="e">
        <f t="shared" ca="1" si="9"/>
        <v>#NAME?</v>
      </c>
      <c r="AN90" s="922">
        <v>220</v>
      </c>
      <c r="AO90" s="922" t="e">
        <f t="shared" ca="1" si="10"/>
        <v>#NAME?</v>
      </c>
      <c r="AP90" s="922">
        <v>123</v>
      </c>
      <c r="AQ90" s="922" t="e">
        <f t="shared" ca="1" si="11"/>
        <v>#NAME?</v>
      </c>
      <c r="AR90" s="922">
        <v>148</v>
      </c>
      <c r="AS90" s="922" t="e">
        <f t="shared" ca="1" si="12"/>
        <v>#NAME?</v>
      </c>
      <c r="AT90" s="922">
        <v>120.5</v>
      </c>
      <c r="AU90" s="923" t="e">
        <f t="shared" ca="1" si="13"/>
        <v>#NAME?</v>
      </c>
      <c r="AV90" s="924">
        <v>125</v>
      </c>
      <c r="AW90" s="925" t="e">
        <f t="shared" ca="1" si="14"/>
        <v>#NAME?</v>
      </c>
      <c r="AX90" s="921">
        <v>137</v>
      </c>
      <c r="AY90" s="925" t="e">
        <f t="shared" ca="1" si="15"/>
        <v>#NAME?</v>
      </c>
      <c r="AZ90" s="923">
        <v>124</v>
      </c>
      <c r="BA90" s="925" t="e">
        <f t="shared" ca="1" si="16"/>
        <v>#NAME?</v>
      </c>
      <c r="BB90" s="884">
        <v>5051.5</v>
      </c>
      <c r="BC90" s="927" t="e">
        <f t="shared" ca="1" si="17"/>
        <v>#NAME?</v>
      </c>
      <c r="BE90" s="745" t="s">
        <v>2452</v>
      </c>
      <c r="BG90" s="742"/>
    </row>
    <row r="91" spans="1:59">
      <c r="A91" s="558" t="s">
        <v>3273</v>
      </c>
      <c r="B91" s="558">
        <v>11</v>
      </c>
      <c r="C91" s="558" t="s">
        <v>3427</v>
      </c>
      <c r="D91" s="736" t="s">
        <v>2453</v>
      </c>
      <c r="E91" s="744" t="s">
        <v>2447</v>
      </c>
      <c r="F91" s="893">
        <v>41104</v>
      </c>
      <c r="G91" s="741">
        <v>1</v>
      </c>
      <c r="H91" s="741"/>
      <c r="I91" s="741"/>
      <c r="J91" s="741">
        <v>1</v>
      </c>
      <c r="K91" s="741"/>
      <c r="L91" s="741">
        <v>142</v>
      </c>
      <c r="M91" s="741">
        <v>65</v>
      </c>
      <c r="N91" s="741">
        <v>162</v>
      </c>
      <c r="O91" s="743">
        <v>273</v>
      </c>
      <c r="P91" s="741"/>
      <c r="Q91" s="736">
        <v>1</v>
      </c>
      <c r="R91" s="741"/>
      <c r="S91" s="741">
        <v>1</v>
      </c>
      <c r="T91" s="741"/>
      <c r="U91" s="741">
        <v>1</v>
      </c>
      <c r="V91" s="741"/>
      <c r="W91" s="741">
        <v>1</v>
      </c>
      <c r="X91" s="741"/>
      <c r="Y91" s="737">
        <v>1</v>
      </c>
      <c r="Z91" s="737"/>
      <c r="AA91" s="737">
        <v>1</v>
      </c>
      <c r="AB91" s="737">
        <v>1</v>
      </c>
      <c r="AC91" s="737"/>
      <c r="AD91" s="558" t="s">
        <v>3412</v>
      </c>
      <c r="AE91" s="738">
        <v>1</v>
      </c>
      <c r="AF91" s="736"/>
      <c r="AG91" s="737">
        <v>1</v>
      </c>
      <c r="AH91" s="736">
        <v>1</v>
      </c>
      <c r="AI91" s="739"/>
      <c r="AL91" s="920">
        <v>101</v>
      </c>
      <c r="AM91" s="921" t="e">
        <f t="shared" ca="1" si="9"/>
        <v>#NAME?</v>
      </c>
      <c r="AN91" s="922">
        <v>153</v>
      </c>
      <c r="AO91" s="922" t="e">
        <f t="shared" ca="1" si="10"/>
        <v>#NAME?</v>
      </c>
      <c r="AP91" s="922">
        <v>63</v>
      </c>
      <c r="AQ91" s="922" t="e">
        <f t="shared" ca="1" si="11"/>
        <v>#NAME?</v>
      </c>
      <c r="AR91" s="922">
        <v>74</v>
      </c>
      <c r="AS91" s="922" t="e">
        <f t="shared" ca="1" si="12"/>
        <v>#NAME?</v>
      </c>
      <c r="AT91" s="922">
        <v>123</v>
      </c>
      <c r="AU91" s="923" t="e">
        <f t="shared" ca="1" si="13"/>
        <v>#NAME?</v>
      </c>
      <c r="AV91" s="924">
        <v>74</v>
      </c>
      <c r="AW91" s="925" t="e">
        <f t="shared" ca="1" si="14"/>
        <v>#NAME?</v>
      </c>
      <c r="AX91" s="921">
        <v>149</v>
      </c>
      <c r="AY91" s="925" t="e">
        <f t="shared" ca="1" si="15"/>
        <v>#NAME?</v>
      </c>
      <c r="AZ91" s="923">
        <v>98.5</v>
      </c>
      <c r="BA91" s="925" t="e">
        <f t="shared" ca="1" si="16"/>
        <v>#NAME?</v>
      </c>
      <c r="BB91" s="926">
        <v>246</v>
      </c>
      <c r="BC91" s="927" t="e">
        <f t="shared" ca="1" si="17"/>
        <v>#NAME?</v>
      </c>
      <c r="BE91" s="742" t="s">
        <v>2454</v>
      </c>
      <c r="BG91" s="742"/>
    </row>
    <row r="92" spans="1:59">
      <c r="A92" s="558" t="s">
        <v>3273</v>
      </c>
      <c r="B92" s="558">
        <v>11</v>
      </c>
      <c r="C92" s="558" t="s">
        <v>3427</v>
      </c>
      <c r="D92" s="736" t="s">
        <v>2455</v>
      </c>
      <c r="E92" s="744" t="s">
        <v>2447</v>
      </c>
      <c r="F92" s="893">
        <v>41104</v>
      </c>
      <c r="G92" s="741"/>
      <c r="H92" s="741">
        <v>1</v>
      </c>
      <c r="I92" s="741"/>
      <c r="J92" s="741">
        <v>1</v>
      </c>
      <c r="K92" s="741"/>
      <c r="L92" s="741">
        <v>134</v>
      </c>
      <c r="M92" s="741">
        <v>62</v>
      </c>
      <c r="N92" s="741">
        <v>156</v>
      </c>
      <c r="O92" s="743">
        <v>252</v>
      </c>
      <c r="P92" s="741"/>
      <c r="Q92" s="736">
        <v>1</v>
      </c>
      <c r="R92" s="741"/>
      <c r="S92" s="741">
        <v>1</v>
      </c>
      <c r="T92" s="741"/>
      <c r="U92" s="741">
        <v>1</v>
      </c>
      <c r="V92" s="741"/>
      <c r="W92" s="741">
        <v>1</v>
      </c>
      <c r="X92" s="741"/>
      <c r="Y92" s="737">
        <v>1</v>
      </c>
      <c r="Z92" s="737">
        <v>1</v>
      </c>
      <c r="AA92" s="737"/>
      <c r="AB92" s="737">
        <v>1</v>
      </c>
      <c r="AC92" s="737"/>
      <c r="AD92" s="558" t="s">
        <v>3412</v>
      </c>
      <c r="AE92" s="738">
        <v>1</v>
      </c>
      <c r="AF92" s="736"/>
      <c r="AG92" s="737"/>
      <c r="AH92" s="736">
        <v>1</v>
      </c>
      <c r="AI92" s="739"/>
      <c r="AL92" s="920">
        <v>97</v>
      </c>
      <c r="AM92" s="921" t="e">
        <f t="shared" ca="1" si="9"/>
        <v>#NAME?</v>
      </c>
      <c r="AN92" s="922">
        <v>75.5</v>
      </c>
      <c r="AO92" s="922" t="e">
        <f t="shared" ca="1" si="10"/>
        <v>#NAME?</v>
      </c>
      <c r="AP92" s="922">
        <v>79.5</v>
      </c>
      <c r="AQ92" s="922" t="e">
        <f t="shared" ca="1" si="11"/>
        <v>#NAME?</v>
      </c>
      <c r="AR92" s="922">
        <v>62</v>
      </c>
      <c r="AS92" s="922" t="e">
        <f t="shared" ca="1" si="12"/>
        <v>#NAME?</v>
      </c>
      <c r="AT92" s="922">
        <v>102</v>
      </c>
      <c r="AU92" s="923" t="e">
        <f t="shared" ca="1" si="13"/>
        <v>#NAME?</v>
      </c>
      <c r="AV92" s="924">
        <v>73</v>
      </c>
      <c r="AW92" s="925" t="e">
        <f t="shared" ca="1" si="14"/>
        <v>#NAME?</v>
      </c>
      <c r="AX92" s="921">
        <v>167</v>
      </c>
      <c r="AY92" s="925" t="e">
        <f t="shared" ca="1" si="15"/>
        <v>#NAME?</v>
      </c>
      <c r="AZ92" s="923">
        <v>75</v>
      </c>
      <c r="BA92" s="925" t="e">
        <f t="shared" ca="1" si="16"/>
        <v>#NAME?</v>
      </c>
      <c r="BB92" s="926">
        <v>994.5</v>
      </c>
      <c r="BC92" s="927" t="e">
        <f t="shared" ca="1" si="17"/>
        <v>#NAME?</v>
      </c>
      <c r="BE92" s="742" t="s">
        <v>2456</v>
      </c>
      <c r="BG92" s="742"/>
    </row>
    <row r="93" spans="1:59">
      <c r="A93" s="558" t="s">
        <v>3273</v>
      </c>
      <c r="B93" s="558">
        <v>11</v>
      </c>
      <c r="C93" s="558" t="s">
        <v>3427</v>
      </c>
      <c r="D93" s="736" t="s">
        <v>2457</v>
      </c>
      <c r="E93" s="744" t="s">
        <v>2447</v>
      </c>
      <c r="F93" s="893">
        <v>41104</v>
      </c>
      <c r="G93" s="741"/>
      <c r="H93" s="741">
        <v>1</v>
      </c>
      <c r="I93" s="741"/>
      <c r="J93" s="741"/>
      <c r="K93" s="741">
        <v>1</v>
      </c>
      <c r="L93" s="741">
        <v>165</v>
      </c>
      <c r="M93" s="741">
        <v>70</v>
      </c>
      <c r="N93" s="741">
        <v>205</v>
      </c>
      <c r="O93" s="743">
        <v>499</v>
      </c>
      <c r="P93" s="741"/>
      <c r="Q93" s="736">
        <v>1</v>
      </c>
      <c r="R93" s="741"/>
      <c r="S93" s="741">
        <v>1</v>
      </c>
      <c r="T93" s="741"/>
      <c r="U93" s="741">
        <v>1</v>
      </c>
      <c r="V93" s="741">
        <v>1</v>
      </c>
      <c r="W93" s="741"/>
      <c r="X93" s="741"/>
      <c r="Y93" s="737">
        <v>1</v>
      </c>
      <c r="Z93" s="737">
        <v>1</v>
      </c>
      <c r="AA93" s="737"/>
      <c r="AB93" s="737">
        <v>1</v>
      </c>
      <c r="AC93" s="737"/>
      <c r="AD93" s="558" t="s">
        <v>3412</v>
      </c>
      <c r="AE93" s="738">
        <v>1</v>
      </c>
      <c r="AF93" s="736"/>
      <c r="AG93" s="737"/>
      <c r="AH93" s="736">
        <v>1</v>
      </c>
      <c r="AI93" s="739"/>
      <c r="AL93" s="920">
        <v>135</v>
      </c>
      <c r="AM93" s="921" t="e">
        <f t="shared" ca="1" si="9"/>
        <v>#NAME?</v>
      </c>
      <c r="AN93" s="922">
        <v>129</v>
      </c>
      <c r="AO93" s="922" t="e">
        <f t="shared" ca="1" si="10"/>
        <v>#NAME?</v>
      </c>
      <c r="AP93" s="922">
        <v>91.5</v>
      </c>
      <c r="AQ93" s="922" t="e">
        <f t="shared" ca="1" si="11"/>
        <v>#NAME?</v>
      </c>
      <c r="AR93" s="922">
        <v>111.5</v>
      </c>
      <c r="AS93" s="922" t="e">
        <f t="shared" ca="1" si="12"/>
        <v>#NAME?</v>
      </c>
      <c r="AT93" s="922">
        <v>129.5</v>
      </c>
      <c r="AU93" s="923" t="e">
        <f t="shared" ca="1" si="13"/>
        <v>#NAME?</v>
      </c>
      <c r="AV93" s="924">
        <v>79.5</v>
      </c>
      <c r="AW93" s="925" t="e">
        <f t="shared" ca="1" si="14"/>
        <v>#NAME?</v>
      </c>
      <c r="AX93" s="879">
        <v>1363</v>
      </c>
      <c r="AY93" s="925" t="e">
        <f t="shared" ca="1" si="15"/>
        <v>#NAME?</v>
      </c>
      <c r="AZ93" s="923">
        <v>115.5</v>
      </c>
      <c r="BA93" s="925" t="e">
        <f t="shared" ca="1" si="16"/>
        <v>#NAME?</v>
      </c>
      <c r="BB93" s="926">
        <v>1531.5</v>
      </c>
      <c r="BC93" s="927" t="e">
        <f t="shared" ca="1" si="17"/>
        <v>#NAME?</v>
      </c>
      <c r="BE93" s="742" t="s">
        <v>2458</v>
      </c>
      <c r="BG93" s="742"/>
    </row>
    <row r="94" spans="1:59">
      <c r="A94" s="558" t="s">
        <v>3273</v>
      </c>
      <c r="B94" s="558">
        <v>11</v>
      </c>
      <c r="C94" s="558" t="s">
        <v>3427</v>
      </c>
      <c r="D94" s="736" t="s">
        <v>2459</v>
      </c>
      <c r="E94" s="744" t="s">
        <v>2447</v>
      </c>
      <c r="F94" s="893">
        <v>41104</v>
      </c>
      <c r="G94" s="741"/>
      <c r="H94" s="741">
        <v>1</v>
      </c>
      <c r="I94" s="741"/>
      <c r="J94" s="741">
        <v>1</v>
      </c>
      <c r="K94" s="741"/>
      <c r="L94" s="741">
        <v>141</v>
      </c>
      <c r="M94" s="741">
        <v>61</v>
      </c>
      <c r="N94" s="741">
        <v>165</v>
      </c>
      <c r="O94" s="743">
        <v>272</v>
      </c>
      <c r="P94" s="741"/>
      <c r="Q94" s="736">
        <v>1</v>
      </c>
      <c r="R94" s="741"/>
      <c r="S94" s="741">
        <v>1</v>
      </c>
      <c r="T94" s="741"/>
      <c r="U94" s="741">
        <v>1</v>
      </c>
      <c r="V94" s="741"/>
      <c r="W94" s="741">
        <v>1</v>
      </c>
      <c r="X94" s="741"/>
      <c r="Y94" s="737">
        <v>1</v>
      </c>
      <c r="Z94" s="737"/>
      <c r="AA94" s="737">
        <v>1</v>
      </c>
      <c r="AB94" s="737">
        <v>1</v>
      </c>
      <c r="AC94" s="737"/>
      <c r="AD94" s="558" t="s">
        <v>3412</v>
      </c>
      <c r="AE94" s="738">
        <v>1</v>
      </c>
      <c r="AF94" s="736"/>
      <c r="AG94" s="737">
        <v>1</v>
      </c>
      <c r="AH94" s="736">
        <v>1</v>
      </c>
      <c r="AI94" s="739"/>
      <c r="AL94" s="920">
        <v>89</v>
      </c>
      <c r="AM94" s="921" t="e">
        <f t="shared" ca="1" si="9"/>
        <v>#NAME?</v>
      </c>
      <c r="AN94" s="922">
        <v>86.5</v>
      </c>
      <c r="AO94" s="922" t="e">
        <f t="shared" ca="1" si="10"/>
        <v>#NAME?</v>
      </c>
      <c r="AP94" s="922">
        <v>72</v>
      </c>
      <c r="AQ94" s="922" t="e">
        <f t="shared" ca="1" si="11"/>
        <v>#NAME?</v>
      </c>
      <c r="AR94" s="922">
        <v>94</v>
      </c>
      <c r="AS94" s="922" t="e">
        <f t="shared" ca="1" si="12"/>
        <v>#NAME?</v>
      </c>
      <c r="AT94" s="922">
        <v>166</v>
      </c>
      <c r="AU94" s="923" t="e">
        <f t="shared" ca="1" si="13"/>
        <v>#NAME?</v>
      </c>
      <c r="AV94" s="924">
        <v>66</v>
      </c>
      <c r="AW94" s="925" t="e">
        <f t="shared" ca="1" si="14"/>
        <v>#NAME?</v>
      </c>
      <c r="AX94" s="921">
        <v>129</v>
      </c>
      <c r="AY94" s="925" t="e">
        <f t="shared" ca="1" si="15"/>
        <v>#NAME?</v>
      </c>
      <c r="AZ94" s="923">
        <v>110.5</v>
      </c>
      <c r="BA94" s="925" t="e">
        <f t="shared" ca="1" si="16"/>
        <v>#NAME?</v>
      </c>
      <c r="BB94" s="926">
        <v>535</v>
      </c>
      <c r="BC94" s="927" t="e">
        <f t="shared" ca="1" si="17"/>
        <v>#NAME?</v>
      </c>
      <c r="BE94" s="742" t="s">
        <v>2460</v>
      </c>
      <c r="BG94" s="742"/>
    </row>
    <row r="95" spans="1:59">
      <c r="A95" s="558" t="s">
        <v>3273</v>
      </c>
      <c r="B95" s="558">
        <v>11</v>
      </c>
      <c r="C95" s="558" t="s">
        <v>3427</v>
      </c>
      <c r="D95" s="736" t="s">
        <v>2461</v>
      </c>
      <c r="E95" s="744" t="s">
        <v>2447</v>
      </c>
      <c r="F95" s="893">
        <v>41104</v>
      </c>
      <c r="G95" s="741">
        <v>1</v>
      </c>
      <c r="H95" s="741"/>
      <c r="I95" s="741"/>
      <c r="J95" s="741">
        <v>1</v>
      </c>
      <c r="K95" s="741"/>
      <c r="L95" s="741">
        <v>135</v>
      </c>
      <c r="M95" s="741">
        <v>65</v>
      </c>
      <c r="N95" s="741">
        <v>165</v>
      </c>
      <c r="O95" s="743">
        <v>252</v>
      </c>
      <c r="P95" s="741"/>
      <c r="Q95" s="736">
        <v>1</v>
      </c>
      <c r="R95" s="741"/>
      <c r="S95" s="741">
        <v>1</v>
      </c>
      <c r="T95" s="741"/>
      <c r="U95" s="741">
        <v>1</v>
      </c>
      <c r="V95" s="741"/>
      <c r="W95" s="741">
        <v>1</v>
      </c>
      <c r="X95" s="741"/>
      <c r="Y95" s="737">
        <v>1</v>
      </c>
      <c r="Z95" s="737"/>
      <c r="AA95" s="737">
        <v>1</v>
      </c>
      <c r="AB95" s="737">
        <v>1</v>
      </c>
      <c r="AC95" s="737"/>
      <c r="AD95" s="558" t="s">
        <v>3412</v>
      </c>
      <c r="AE95" s="738">
        <v>1</v>
      </c>
      <c r="AF95" s="736"/>
      <c r="AG95" s="737">
        <v>1</v>
      </c>
      <c r="AH95" s="736">
        <v>1</v>
      </c>
      <c r="AI95" s="739"/>
      <c r="AL95" s="920">
        <v>127</v>
      </c>
      <c r="AM95" s="921" t="e">
        <f t="shared" ca="1" si="9"/>
        <v>#NAME?</v>
      </c>
      <c r="AN95" s="922">
        <v>94</v>
      </c>
      <c r="AO95" s="922" t="e">
        <f t="shared" ca="1" si="10"/>
        <v>#NAME?</v>
      </c>
      <c r="AP95" s="922">
        <v>90</v>
      </c>
      <c r="AQ95" s="922" t="e">
        <f t="shared" ca="1" si="11"/>
        <v>#NAME?</v>
      </c>
      <c r="AR95" s="922">
        <v>77</v>
      </c>
      <c r="AS95" s="922" t="e">
        <f t="shared" ca="1" si="12"/>
        <v>#NAME?</v>
      </c>
      <c r="AT95" s="922">
        <v>130</v>
      </c>
      <c r="AU95" s="923" t="e">
        <f t="shared" ca="1" si="13"/>
        <v>#NAME?</v>
      </c>
      <c r="AV95" s="924">
        <v>87.5</v>
      </c>
      <c r="AW95" s="925" t="e">
        <f t="shared" ca="1" si="14"/>
        <v>#NAME?</v>
      </c>
      <c r="AX95" s="921">
        <v>106.5</v>
      </c>
      <c r="AY95" s="925" t="e">
        <f t="shared" ca="1" si="15"/>
        <v>#NAME?</v>
      </c>
      <c r="AZ95" s="923">
        <v>88.5</v>
      </c>
      <c r="BA95" s="925" t="e">
        <f t="shared" ca="1" si="16"/>
        <v>#NAME?</v>
      </c>
      <c r="BB95" s="926">
        <v>422</v>
      </c>
      <c r="BC95" s="927" t="e">
        <f t="shared" ca="1" si="17"/>
        <v>#NAME?</v>
      </c>
      <c r="BE95" s="742" t="s">
        <v>2462</v>
      </c>
      <c r="BG95" s="742"/>
    </row>
    <row r="96" spans="1:59">
      <c r="A96" s="558" t="s">
        <v>3273</v>
      </c>
      <c r="B96" s="558">
        <v>11</v>
      </c>
      <c r="C96" s="558" t="s">
        <v>3427</v>
      </c>
      <c r="D96" s="736" t="s">
        <v>2463</v>
      </c>
      <c r="E96" s="744" t="s">
        <v>2447</v>
      </c>
      <c r="F96" s="893">
        <v>41104</v>
      </c>
      <c r="G96" s="741"/>
      <c r="H96" s="741">
        <v>1</v>
      </c>
      <c r="I96" s="741"/>
      <c r="J96" s="741"/>
      <c r="K96" s="741">
        <v>1</v>
      </c>
      <c r="L96" s="741">
        <v>172</v>
      </c>
      <c r="M96" s="741">
        <v>70</v>
      </c>
      <c r="N96" s="741">
        <v>210</v>
      </c>
      <c r="O96" s="743">
        <v>504</v>
      </c>
      <c r="P96" s="741"/>
      <c r="Q96" s="736">
        <v>1</v>
      </c>
      <c r="R96" s="741"/>
      <c r="S96" s="741">
        <v>1</v>
      </c>
      <c r="T96" s="741"/>
      <c r="U96" s="741">
        <v>1</v>
      </c>
      <c r="V96" s="741"/>
      <c r="W96" s="741">
        <v>1</v>
      </c>
      <c r="X96" s="741"/>
      <c r="Y96" s="737">
        <v>1</v>
      </c>
      <c r="Z96" s="737">
        <v>1</v>
      </c>
      <c r="AA96" s="737"/>
      <c r="AB96" s="737">
        <v>1</v>
      </c>
      <c r="AC96" s="737"/>
      <c r="AD96" s="558" t="s">
        <v>3412</v>
      </c>
      <c r="AE96" s="738">
        <v>1</v>
      </c>
      <c r="AF96" s="736"/>
      <c r="AG96" s="737"/>
      <c r="AH96" s="736">
        <v>1</v>
      </c>
      <c r="AI96" s="739"/>
      <c r="AL96" s="920">
        <v>139.5</v>
      </c>
      <c r="AM96" s="921" t="e">
        <f t="shared" ca="1" si="9"/>
        <v>#NAME?</v>
      </c>
      <c r="AN96" s="922">
        <v>882</v>
      </c>
      <c r="AO96" s="922" t="e">
        <f t="shared" ca="1" si="10"/>
        <v>#NAME?</v>
      </c>
      <c r="AP96" s="922">
        <v>101</v>
      </c>
      <c r="AQ96" s="922" t="e">
        <f t="shared" ca="1" si="11"/>
        <v>#NAME?</v>
      </c>
      <c r="AR96" s="922">
        <v>122.5</v>
      </c>
      <c r="AS96" s="922" t="e">
        <f t="shared" ca="1" si="12"/>
        <v>#NAME?</v>
      </c>
      <c r="AT96" s="922">
        <v>118.5</v>
      </c>
      <c r="AU96" s="923" t="e">
        <f t="shared" ca="1" si="13"/>
        <v>#NAME?</v>
      </c>
      <c r="AV96" s="924">
        <v>94.5</v>
      </c>
      <c r="AW96" s="925" t="e">
        <f t="shared" ca="1" si="14"/>
        <v>#NAME?</v>
      </c>
      <c r="AX96" s="921">
        <v>327</v>
      </c>
      <c r="AY96" s="925" t="e">
        <f t="shared" ca="1" si="15"/>
        <v>#NAME?</v>
      </c>
      <c r="AZ96" s="923">
        <v>83</v>
      </c>
      <c r="BA96" s="925" t="e">
        <f t="shared" ca="1" si="16"/>
        <v>#NAME?</v>
      </c>
      <c r="BB96" s="926">
        <v>2105</v>
      </c>
      <c r="BC96" s="927" t="e">
        <f t="shared" ca="1" si="17"/>
        <v>#NAME?</v>
      </c>
      <c r="BE96" s="742" t="s">
        <v>2464</v>
      </c>
      <c r="BG96" s="742"/>
    </row>
    <row r="97" spans="1:59">
      <c r="A97" s="558" t="s">
        <v>3273</v>
      </c>
      <c r="B97" s="558">
        <v>11</v>
      </c>
      <c r="C97" s="558" t="s">
        <v>3427</v>
      </c>
      <c r="D97" s="736" t="s">
        <v>2465</v>
      </c>
      <c r="E97" s="744" t="s">
        <v>2447</v>
      </c>
      <c r="F97" s="893">
        <v>41104</v>
      </c>
      <c r="G97" s="741"/>
      <c r="H97" s="741">
        <v>1</v>
      </c>
      <c r="I97" s="741"/>
      <c r="J97" s="741">
        <v>1</v>
      </c>
      <c r="K97" s="741"/>
      <c r="L97" s="741">
        <v>141</v>
      </c>
      <c r="M97" s="741">
        <v>65</v>
      </c>
      <c r="N97" s="741">
        <v>165</v>
      </c>
      <c r="O97" s="743">
        <v>270</v>
      </c>
      <c r="P97" s="741"/>
      <c r="Q97" s="736">
        <v>1</v>
      </c>
      <c r="R97" s="741"/>
      <c r="S97" s="741">
        <v>1</v>
      </c>
      <c r="T97" s="741"/>
      <c r="U97" s="741">
        <v>1</v>
      </c>
      <c r="V97" s="741"/>
      <c r="W97" s="741">
        <v>1</v>
      </c>
      <c r="X97" s="741"/>
      <c r="Y97" s="737">
        <v>1</v>
      </c>
      <c r="Z97" s="737"/>
      <c r="AA97" s="737">
        <v>1</v>
      </c>
      <c r="AB97" s="737">
        <v>1</v>
      </c>
      <c r="AC97" s="737"/>
      <c r="AD97" s="558" t="s">
        <v>3412</v>
      </c>
      <c r="AE97" s="738">
        <v>1</v>
      </c>
      <c r="AF97" s="736"/>
      <c r="AG97" s="737">
        <v>1</v>
      </c>
      <c r="AH97" s="736">
        <v>1</v>
      </c>
      <c r="AI97" s="739"/>
      <c r="AL97" s="920">
        <v>113</v>
      </c>
      <c r="AM97" s="921" t="e">
        <f t="shared" ca="1" si="9"/>
        <v>#NAME?</v>
      </c>
      <c r="AN97" s="922">
        <v>87</v>
      </c>
      <c r="AO97" s="922" t="e">
        <f t="shared" ca="1" si="10"/>
        <v>#NAME?</v>
      </c>
      <c r="AP97" s="922">
        <v>78</v>
      </c>
      <c r="AQ97" s="922" t="e">
        <f t="shared" ca="1" si="11"/>
        <v>#NAME?</v>
      </c>
      <c r="AR97" s="922">
        <v>92</v>
      </c>
      <c r="AS97" s="922" t="e">
        <f t="shared" ca="1" si="12"/>
        <v>#NAME?</v>
      </c>
      <c r="AT97" s="922">
        <v>104</v>
      </c>
      <c r="AU97" s="923" t="e">
        <f t="shared" ca="1" si="13"/>
        <v>#NAME?</v>
      </c>
      <c r="AV97" s="924">
        <v>56</v>
      </c>
      <c r="AW97" s="925" t="e">
        <f t="shared" ca="1" si="14"/>
        <v>#NAME?</v>
      </c>
      <c r="AX97" s="921">
        <v>129.5</v>
      </c>
      <c r="AY97" s="925" t="e">
        <f t="shared" ca="1" si="15"/>
        <v>#NAME?</v>
      </c>
      <c r="AZ97" s="923">
        <v>93</v>
      </c>
      <c r="BA97" s="925" t="e">
        <f t="shared" ca="1" si="16"/>
        <v>#NAME?</v>
      </c>
      <c r="BB97" s="926">
        <v>786</v>
      </c>
      <c r="BC97" s="927" t="e">
        <f t="shared" ca="1" si="17"/>
        <v>#NAME?</v>
      </c>
      <c r="BE97" s="742" t="s">
        <v>2466</v>
      </c>
      <c r="BG97" s="742" t="s">
        <v>2467</v>
      </c>
    </row>
    <row r="98" spans="1:59">
      <c r="A98" s="558" t="s">
        <v>3273</v>
      </c>
      <c r="B98" s="558">
        <v>11</v>
      </c>
      <c r="C98" s="558" t="s">
        <v>3427</v>
      </c>
      <c r="D98" s="736" t="s">
        <v>2468</v>
      </c>
      <c r="E98" s="744" t="s">
        <v>2447</v>
      </c>
      <c r="F98" s="893">
        <v>41104</v>
      </c>
      <c r="G98" s="741">
        <v>1</v>
      </c>
      <c r="H98" s="741"/>
      <c r="I98" s="741"/>
      <c r="J98" s="741"/>
      <c r="K98" s="741">
        <v>1</v>
      </c>
      <c r="L98" s="741">
        <v>172</v>
      </c>
      <c r="M98" s="741">
        <v>75</v>
      </c>
      <c r="N98" s="741">
        <v>215</v>
      </c>
      <c r="O98" s="743">
        <v>602</v>
      </c>
      <c r="P98" s="741"/>
      <c r="Q98" s="736">
        <v>1</v>
      </c>
      <c r="R98" s="741"/>
      <c r="S98" s="741">
        <v>1</v>
      </c>
      <c r="T98" s="741"/>
      <c r="U98" s="741">
        <v>1</v>
      </c>
      <c r="V98" s="741"/>
      <c r="W98" s="741"/>
      <c r="X98" s="741">
        <v>1</v>
      </c>
      <c r="Y98" s="737">
        <v>1</v>
      </c>
      <c r="Z98" s="737"/>
      <c r="AA98" s="737">
        <v>1</v>
      </c>
      <c r="AB98" s="737">
        <v>1</v>
      </c>
      <c r="AC98" s="737"/>
      <c r="AD98" s="558" t="s">
        <v>3412</v>
      </c>
      <c r="AE98" s="738">
        <v>1</v>
      </c>
      <c r="AF98" s="736"/>
      <c r="AG98" s="737">
        <v>1</v>
      </c>
      <c r="AH98" s="736">
        <v>1</v>
      </c>
      <c r="AI98" s="739"/>
      <c r="AL98" s="920">
        <v>387</v>
      </c>
      <c r="AM98" s="921" t="e">
        <f t="shared" ca="1" si="9"/>
        <v>#NAME?</v>
      </c>
      <c r="AN98" s="922">
        <v>151.5</v>
      </c>
      <c r="AO98" s="922" t="e">
        <f t="shared" ca="1" si="10"/>
        <v>#NAME?</v>
      </c>
      <c r="AP98" s="922">
        <v>79</v>
      </c>
      <c r="AQ98" s="922" t="e">
        <f t="shared" ca="1" si="11"/>
        <v>#NAME?</v>
      </c>
      <c r="AR98" s="922">
        <v>125</v>
      </c>
      <c r="AS98" s="922" t="e">
        <f t="shared" ca="1" si="12"/>
        <v>#NAME?</v>
      </c>
      <c r="AT98" s="922">
        <v>209</v>
      </c>
      <c r="AU98" s="923" t="e">
        <f t="shared" ca="1" si="13"/>
        <v>#NAME?</v>
      </c>
      <c r="AV98" s="924">
        <v>84</v>
      </c>
      <c r="AW98" s="925" t="e">
        <f t="shared" ca="1" si="14"/>
        <v>#NAME?</v>
      </c>
      <c r="AX98" s="921">
        <v>188</v>
      </c>
      <c r="AY98" s="925" t="e">
        <f t="shared" ca="1" si="15"/>
        <v>#NAME?</v>
      </c>
      <c r="AZ98" s="923">
        <v>99</v>
      </c>
      <c r="BA98" s="925" t="e">
        <f t="shared" ca="1" si="16"/>
        <v>#NAME?</v>
      </c>
      <c r="BB98" s="884">
        <v>5319</v>
      </c>
      <c r="BC98" s="927" t="e">
        <f t="shared" ca="1" si="17"/>
        <v>#NAME?</v>
      </c>
      <c r="BE98" s="742" t="s">
        <v>2469</v>
      </c>
      <c r="BG98" s="742"/>
    </row>
    <row r="99" spans="1:59">
      <c r="A99" s="558" t="s">
        <v>3273</v>
      </c>
      <c r="B99" s="558">
        <v>11</v>
      </c>
      <c r="C99" s="558" t="s">
        <v>3427</v>
      </c>
      <c r="D99" s="736" t="s">
        <v>2470</v>
      </c>
      <c r="E99" s="744" t="s">
        <v>2447</v>
      </c>
      <c r="F99" s="893">
        <v>41104</v>
      </c>
      <c r="G99" s="741">
        <v>1</v>
      </c>
      <c r="H99" s="741"/>
      <c r="I99" s="741"/>
      <c r="J99" s="741">
        <v>1</v>
      </c>
      <c r="K99" s="741"/>
      <c r="L99" s="741">
        <v>144</v>
      </c>
      <c r="M99" s="741">
        <v>65</v>
      </c>
      <c r="N99" s="741">
        <v>170</v>
      </c>
      <c r="O99" s="743">
        <v>287</v>
      </c>
      <c r="P99" s="741"/>
      <c r="Q99" s="736">
        <v>1</v>
      </c>
      <c r="R99" s="741"/>
      <c r="S99" s="741">
        <v>1</v>
      </c>
      <c r="T99" s="741"/>
      <c r="U99" s="741">
        <v>1</v>
      </c>
      <c r="V99" s="741"/>
      <c r="W99" s="741">
        <v>1</v>
      </c>
      <c r="X99" s="741"/>
      <c r="Y99" s="737">
        <v>1</v>
      </c>
      <c r="Z99" s="737"/>
      <c r="AA99" s="737">
        <v>1</v>
      </c>
      <c r="AB99" s="737">
        <v>1</v>
      </c>
      <c r="AC99" s="737"/>
      <c r="AD99" s="558" t="s">
        <v>3412</v>
      </c>
      <c r="AE99" s="738">
        <v>1</v>
      </c>
      <c r="AF99" s="736"/>
      <c r="AG99" s="737">
        <v>1</v>
      </c>
      <c r="AH99" s="736">
        <v>1</v>
      </c>
      <c r="AI99" s="739"/>
      <c r="AL99" s="920">
        <v>433</v>
      </c>
      <c r="AM99" s="921" t="e">
        <f t="shared" ca="1" si="9"/>
        <v>#NAME?</v>
      </c>
      <c r="AN99" s="710">
        <v>6053.5</v>
      </c>
      <c r="AO99" s="922" t="e">
        <f t="shared" ca="1" si="10"/>
        <v>#NAME?</v>
      </c>
      <c r="AP99" s="922">
        <v>97</v>
      </c>
      <c r="AQ99" s="922" t="e">
        <f t="shared" ca="1" si="11"/>
        <v>#NAME?</v>
      </c>
      <c r="AR99" s="922">
        <v>98.5</v>
      </c>
      <c r="AS99" s="922" t="e">
        <f t="shared" ca="1" si="12"/>
        <v>#NAME?</v>
      </c>
      <c r="AT99" s="922">
        <v>123</v>
      </c>
      <c r="AU99" s="923" t="e">
        <f t="shared" ca="1" si="13"/>
        <v>#NAME?</v>
      </c>
      <c r="AV99" s="924">
        <v>62</v>
      </c>
      <c r="AW99" s="925" t="e">
        <f t="shared" ca="1" si="14"/>
        <v>#NAME?</v>
      </c>
      <c r="AX99" s="921">
        <v>94</v>
      </c>
      <c r="AY99" s="925" t="e">
        <f t="shared" ca="1" si="15"/>
        <v>#NAME?</v>
      </c>
      <c r="AZ99" s="923">
        <v>92</v>
      </c>
      <c r="BA99" s="925" t="e">
        <f t="shared" ca="1" si="16"/>
        <v>#NAME?</v>
      </c>
      <c r="BB99" s="926">
        <v>1115</v>
      </c>
      <c r="BC99" s="927" t="e">
        <f t="shared" ca="1" si="17"/>
        <v>#NAME?</v>
      </c>
      <c r="BE99" s="742" t="s">
        <v>2471</v>
      </c>
      <c r="BG99" s="742"/>
    </row>
    <row r="100" spans="1:59">
      <c r="A100" s="558" t="s">
        <v>3273</v>
      </c>
      <c r="B100" s="558">
        <v>11</v>
      </c>
      <c r="C100" s="558" t="s">
        <v>3427</v>
      </c>
      <c r="D100" s="736" t="s">
        <v>2472</v>
      </c>
      <c r="E100" s="744" t="s">
        <v>2447</v>
      </c>
      <c r="F100" s="893">
        <v>41104</v>
      </c>
      <c r="G100" s="741">
        <v>1</v>
      </c>
      <c r="H100" s="741"/>
      <c r="I100" s="741"/>
      <c r="J100" s="741"/>
      <c r="K100" s="741">
        <v>1</v>
      </c>
      <c r="L100" s="741">
        <v>172</v>
      </c>
      <c r="M100" s="741">
        <v>71</v>
      </c>
      <c r="N100" s="741">
        <v>225</v>
      </c>
      <c r="O100" s="743">
        <v>748</v>
      </c>
      <c r="P100" s="741"/>
      <c r="Q100" s="736">
        <v>1</v>
      </c>
      <c r="R100" s="741"/>
      <c r="S100" s="741">
        <v>1</v>
      </c>
      <c r="T100" s="741"/>
      <c r="U100" s="741">
        <v>1</v>
      </c>
      <c r="V100" s="741"/>
      <c r="W100" s="741"/>
      <c r="X100" s="741">
        <v>1</v>
      </c>
      <c r="Y100" s="737">
        <v>1</v>
      </c>
      <c r="Z100" s="737">
        <v>1</v>
      </c>
      <c r="AA100" s="737"/>
      <c r="AB100" s="737">
        <v>1</v>
      </c>
      <c r="AC100" s="737"/>
      <c r="AD100" s="558" t="s">
        <v>3412</v>
      </c>
      <c r="AE100" s="738">
        <v>1</v>
      </c>
      <c r="AF100" s="736"/>
      <c r="AG100" s="737"/>
      <c r="AH100" s="736">
        <v>1</v>
      </c>
      <c r="AI100" s="739"/>
      <c r="AL100" s="920">
        <v>147</v>
      </c>
      <c r="AM100" s="921" t="e">
        <f t="shared" ca="1" si="9"/>
        <v>#NAME?</v>
      </c>
      <c r="AN100" s="922">
        <v>193.5</v>
      </c>
      <c r="AO100" s="922" t="e">
        <f t="shared" ca="1" si="10"/>
        <v>#NAME?</v>
      </c>
      <c r="AP100" s="922">
        <v>141.5</v>
      </c>
      <c r="AQ100" s="922" t="e">
        <f t="shared" ca="1" si="11"/>
        <v>#NAME?</v>
      </c>
      <c r="AR100" s="922">
        <v>277</v>
      </c>
      <c r="AS100" s="922" t="e">
        <f t="shared" ca="1" si="12"/>
        <v>#NAME?</v>
      </c>
      <c r="AT100" s="922">
        <v>606</v>
      </c>
      <c r="AU100" s="923" t="e">
        <f t="shared" ca="1" si="13"/>
        <v>#NAME?</v>
      </c>
      <c r="AV100" s="924">
        <v>158</v>
      </c>
      <c r="AW100" s="925" t="e">
        <f t="shared" ca="1" si="14"/>
        <v>#NAME?</v>
      </c>
      <c r="AX100" s="879">
        <v>1691.5</v>
      </c>
      <c r="AY100" s="925" t="e">
        <f t="shared" ca="1" si="15"/>
        <v>#NAME?</v>
      </c>
      <c r="AZ100" s="923">
        <v>308</v>
      </c>
      <c r="BA100" s="925" t="e">
        <f t="shared" ca="1" si="16"/>
        <v>#NAME?</v>
      </c>
      <c r="BB100" s="926">
        <v>2548.5</v>
      </c>
      <c r="BC100" s="927" t="e">
        <f t="shared" ca="1" si="17"/>
        <v>#NAME?</v>
      </c>
      <c r="BE100" s="742" t="s">
        <v>2473</v>
      </c>
      <c r="BG100" s="742"/>
    </row>
    <row r="101" spans="1:59">
      <c r="A101" s="558" t="s">
        <v>3273</v>
      </c>
      <c r="B101" s="558">
        <v>11</v>
      </c>
      <c r="C101" s="558" t="s">
        <v>3427</v>
      </c>
      <c r="D101" s="736" t="s">
        <v>2474</v>
      </c>
      <c r="E101" s="744" t="s">
        <v>2447</v>
      </c>
      <c r="F101" s="893">
        <v>41104</v>
      </c>
      <c r="G101" s="741">
        <v>1</v>
      </c>
      <c r="H101" s="741"/>
      <c r="I101" s="741"/>
      <c r="J101" s="741">
        <v>1</v>
      </c>
      <c r="K101" s="741"/>
      <c r="L101" s="741">
        <v>136</v>
      </c>
      <c r="M101" s="741">
        <v>65</v>
      </c>
      <c r="N101" s="741">
        <v>170</v>
      </c>
      <c r="O101" s="743">
        <v>270</v>
      </c>
      <c r="P101" s="741"/>
      <c r="Q101" s="736">
        <v>1</v>
      </c>
      <c r="R101" s="741"/>
      <c r="S101" s="741">
        <v>1</v>
      </c>
      <c r="T101" s="741"/>
      <c r="U101" s="741">
        <v>1</v>
      </c>
      <c r="V101" s="741"/>
      <c r="W101" s="741">
        <v>1</v>
      </c>
      <c r="X101" s="741"/>
      <c r="Y101" s="737">
        <v>1</v>
      </c>
      <c r="Z101" s="737"/>
      <c r="AA101" s="737">
        <v>1</v>
      </c>
      <c r="AB101" s="737">
        <v>1</v>
      </c>
      <c r="AC101" s="737"/>
      <c r="AD101" s="558" t="s">
        <v>3412</v>
      </c>
      <c r="AE101" s="738">
        <v>1</v>
      </c>
      <c r="AF101" s="736"/>
      <c r="AG101" s="737">
        <v>1</v>
      </c>
      <c r="AH101" s="736">
        <v>1</v>
      </c>
      <c r="AI101" s="739"/>
      <c r="AL101" s="920">
        <v>125</v>
      </c>
      <c r="AM101" s="921" t="e">
        <f t="shared" ca="1" si="9"/>
        <v>#NAME?</v>
      </c>
      <c r="AN101" s="922">
        <v>112</v>
      </c>
      <c r="AO101" s="922" t="e">
        <f t="shared" ca="1" si="10"/>
        <v>#NAME?</v>
      </c>
      <c r="AP101" s="922">
        <v>85</v>
      </c>
      <c r="AQ101" s="922" t="e">
        <f t="shared" ca="1" si="11"/>
        <v>#NAME?</v>
      </c>
      <c r="AR101" s="922">
        <v>91</v>
      </c>
      <c r="AS101" s="922" t="e">
        <f t="shared" ca="1" si="12"/>
        <v>#NAME?</v>
      </c>
      <c r="AT101" s="922">
        <v>206</v>
      </c>
      <c r="AU101" s="923" t="e">
        <f t="shared" ca="1" si="13"/>
        <v>#NAME?</v>
      </c>
      <c r="AV101" s="924">
        <v>83</v>
      </c>
      <c r="AW101" s="925" t="e">
        <f t="shared" ca="1" si="14"/>
        <v>#NAME?</v>
      </c>
      <c r="AX101" s="921">
        <v>154</v>
      </c>
      <c r="AY101" s="925" t="e">
        <f t="shared" ca="1" si="15"/>
        <v>#NAME?</v>
      </c>
      <c r="AZ101" s="923">
        <v>90</v>
      </c>
      <c r="BA101" s="925" t="e">
        <f t="shared" ca="1" si="16"/>
        <v>#NAME?</v>
      </c>
      <c r="BB101" s="926">
        <v>503</v>
      </c>
      <c r="BC101" s="927" t="e">
        <f t="shared" ca="1" si="17"/>
        <v>#NAME?</v>
      </c>
      <c r="BE101" s="742" t="s">
        <v>2475</v>
      </c>
      <c r="BG101" s="74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1"/>
  <sheetViews>
    <sheetView topLeftCell="AN1" workbookViewId="0">
      <selection activeCell="BA11" sqref="BA11"/>
    </sheetView>
  </sheetViews>
  <sheetFormatPr baseColWidth="10" defaultRowHeight="15" x14ac:dyDescent="0"/>
  <cols>
    <col min="1" max="16384" width="10.83203125" style="249"/>
  </cols>
  <sheetData>
    <row r="1" spans="1:59" s="651" customFormat="1" ht="16" thickBot="1">
      <c r="A1" s="651" t="s">
        <v>3272</v>
      </c>
      <c r="B1" s="659" t="s">
        <v>3321</v>
      </c>
      <c r="C1" s="659" t="s">
        <v>3274</v>
      </c>
      <c r="D1" s="659" t="s">
        <v>3393</v>
      </c>
      <c r="E1" s="651" t="s">
        <v>3241</v>
      </c>
      <c r="F1" s="651" t="s">
        <v>3322</v>
      </c>
      <c r="G1" s="651" t="s">
        <v>3242</v>
      </c>
      <c r="H1" s="651" t="s">
        <v>3243</v>
      </c>
      <c r="I1" s="651" t="s">
        <v>3327</v>
      </c>
      <c r="J1" s="651" t="s">
        <v>3244</v>
      </c>
      <c r="K1" s="651" t="s">
        <v>3245</v>
      </c>
      <c r="L1" s="651" t="s">
        <v>3246</v>
      </c>
      <c r="M1" s="651" t="s">
        <v>3328</v>
      </c>
      <c r="N1" s="651" t="s">
        <v>3329</v>
      </c>
      <c r="O1" s="658" t="s">
        <v>3247</v>
      </c>
      <c r="P1" s="651" t="s">
        <v>3248</v>
      </c>
      <c r="Q1" s="651" t="s">
        <v>3249</v>
      </c>
      <c r="R1" s="651" t="s">
        <v>3250</v>
      </c>
      <c r="S1" s="651" t="s">
        <v>3251</v>
      </c>
      <c r="T1" s="651" t="s">
        <v>3252</v>
      </c>
      <c r="U1" s="651" t="s">
        <v>3253</v>
      </c>
      <c r="V1" s="651" t="s">
        <v>3254</v>
      </c>
      <c r="W1" s="651" t="s">
        <v>3326</v>
      </c>
      <c r="X1" s="651" t="s">
        <v>3283</v>
      </c>
      <c r="Y1" s="651" t="s">
        <v>3410</v>
      </c>
      <c r="Z1" s="651" t="s">
        <v>3402</v>
      </c>
      <c r="AA1" s="651" t="s">
        <v>3403</v>
      </c>
      <c r="AB1" s="651" t="s">
        <v>3409</v>
      </c>
      <c r="AC1" s="651" t="s">
        <v>3422</v>
      </c>
      <c r="AD1" s="651" t="s">
        <v>3406</v>
      </c>
      <c r="AE1" s="651" t="s">
        <v>3332</v>
      </c>
      <c r="AF1" s="651" t="s">
        <v>3333</v>
      </c>
      <c r="AG1" s="651" t="s">
        <v>3338</v>
      </c>
      <c r="AH1" s="651" t="s">
        <v>3334</v>
      </c>
      <c r="AI1" s="657" t="s">
        <v>3423</v>
      </c>
      <c r="AJ1" s="657" t="s">
        <v>3301</v>
      </c>
      <c r="AK1" s="657" t="s">
        <v>3302</v>
      </c>
      <c r="AL1" s="791" t="s">
        <v>3353</v>
      </c>
      <c r="AM1" s="791" t="s">
        <v>3440</v>
      </c>
      <c r="AN1" s="792" t="s">
        <v>77</v>
      </c>
      <c r="AO1" s="792" t="s">
        <v>3429</v>
      </c>
      <c r="AP1" s="792" t="s">
        <v>79</v>
      </c>
      <c r="AQ1" s="792" t="s">
        <v>3430</v>
      </c>
      <c r="AR1" s="792" t="s">
        <v>3345</v>
      </c>
      <c r="AS1" s="792" t="s">
        <v>3441</v>
      </c>
      <c r="AT1" s="792" t="s">
        <v>3346</v>
      </c>
      <c r="AU1" s="793" t="s">
        <v>3432</v>
      </c>
      <c r="AV1" s="794" t="s">
        <v>82</v>
      </c>
      <c r="AW1" s="794" t="s">
        <v>3433</v>
      </c>
      <c r="AX1" s="795" t="s">
        <v>83</v>
      </c>
      <c r="AY1" s="792" t="s">
        <v>3439</v>
      </c>
      <c r="AZ1" s="793" t="s">
        <v>84</v>
      </c>
      <c r="BA1" s="796" t="s">
        <v>3435</v>
      </c>
      <c r="BB1" s="791" t="s">
        <v>85</v>
      </c>
      <c r="BC1" s="791" t="s">
        <v>3436</v>
      </c>
      <c r="BD1" s="651" t="s">
        <v>3390</v>
      </c>
      <c r="BE1" s="651" t="s">
        <v>3376</v>
      </c>
      <c r="BF1" s="651" t="s">
        <v>24</v>
      </c>
      <c r="BG1" s="651" t="s">
        <v>25</v>
      </c>
    </row>
    <row r="2" spans="1:59">
      <c r="A2" s="614" t="s">
        <v>3273</v>
      </c>
      <c r="C2" s="249" t="s">
        <v>3448</v>
      </c>
      <c r="D2" s="797" t="s">
        <v>2477</v>
      </c>
      <c r="E2" s="798">
        <v>41254</v>
      </c>
      <c r="F2" s="348">
        <v>41225</v>
      </c>
      <c r="G2" s="797"/>
      <c r="H2" s="797">
        <v>1</v>
      </c>
      <c r="I2" s="797"/>
      <c r="J2" s="797">
        <v>1</v>
      </c>
      <c r="K2" s="799"/>
      <c r="L2" s="797">
        <v>140</v>
      </c>
      <c r="M2" s="797">
        <v>65</v>
      </c>
      <c r="N2" s="797">
        <v>192</v>
      </c>
      <c r="O2" s="800">
        <v>305</v>
      </c>
      <c r="P2" s="797"/>
      <c r="Q2" s="797">
        <v>1</v>
      </c>
      <c r="R2" s="797"/>
      <c r="S2" s="797">
        <v>1</v>
      </c>
      <c r="T2" s="797"/>
      <c r="U2" s="797">
        <v>1</v>
      </c>
      <c r="V2" s="797"/>
      <c r="W2" s="797">
        <v>1</v>
      </c>
      <c r="X2" s="799"/>
      <c r="Y2" s="801">
        <v>1</v>
      </c>
      <c r="Z2" s="801">
        <v>1</v>
      </c>
      <c r="AA2" s="801"/>
      <c r="AB2" s="801">
        <v>1</v>
      </c>
      <c r="AC2" s="801" t="s">
        <v>2062</v>
      </c>
      <c r="AD2" s="249" t="s">
        <v>3412</v>
      </c>
      <c r="AE2" s="802">
        <v>1</v>
      </c>
      <c r="AF2" s="797">
        <v>1</v>
      </c>
      <c r="AG2" s="797"/>
      <c r="AH2" s="797">
        <v>1</v>
      </c>
      <c r="AI2" s="803" t="s">
        <v>2062</v>
      </c>
      <c r="AL2" s="249">
        <v>551</v>
      </c>
      <c r="AM2" s="249" t="e">
        <f ca="1">cellcOLOR(AL2)</f>
        <v>#NAME?</v>
      </c>
      <c r="AN2" s="804">
        <v>2555</v>
      </c>
      <c r="AO2" s="249" t="e">
        <f ca="1">cellcOLOR(AN2)</f>
        <v>#NAME?</v>
      </c>
      <c r="AP2" s="249">
        <v>93</v>
      </c>
      <c r="AQ2" s="249" t="e">
        <f ca="1">cellcOLOR(AP2)</f>
        <v>#NAME?</v>
      </c>
      <c r="AT2" s="249">
        <v>149</v>
      </c>
      <c r="AU2" s="249" t="e">
        <f ca="1">cellcOLOR(AT2)</f>
        <v>#NAME?</v>
      </c>
      <c r="AV2" s="249">
        <v>91</v>
      </c>
      <c r="AW2" s="249" t="e">
        <f ca="1">cellcOLOR(AV2)</f>
        <v>#NAME?</v>
      </c>
      <c r="AX2" s="804">
        <v>1457</v>
      </c>
      <c r="AY2" s="249" t="e">
        <f ca="1">cellcOLOR(AX2)</f>
        <v>#NAME?</v>
      </c>
      <c r="AZ2" s="249">
        <v>431</v>
      </c>
      <c r="BA2" s="249" t="e">
        <f ca="1">cellcOLOR(AZ2)</f>
        <v>#NAME?</v>
      </c>
      <c r="BB2" s="249">
        <v>600</v>
      </c>
      <c r="BC2" s="249" t="e">
        <f ca="1">cellcOLOR(BB2)</f>
        <v>#NAME?</v>
      </c>
      <c r="BE2" s="802" t="s">
        <v>2478</v>
      </c>
      <c r="BG2" s="802"/>
    </row>
    <row r="3" spans="1:59">
      <c r="A3" s="614" t="s">
        <v>3273</v>
      </c>
      <c r="C3" s="249" t="s">
        <v>3448</v>
      </c>
      <c r="D3" s="797" t="s">
        <v>2479</v>
      </c>
      <c r="E3" s="798">
        <v>41254</v>
      </c>
      <c r="F3" s="348">
        <v>41225</v>
      </c>
      <c r="G3" s="797">
        <v>1</v>
      </c>
      <c r="H3" s="797"/>
      <c r="I3" s="797"/>
      <c r="J3" s="797"/>
      <c r="K3" s="797">
        <v>1</v>
      </c>
      <c r="L3" s="797">
        <v>170</v>
      </c>
      <c r="M3" s="797">
        <v>75</v>
      </c>
      <c r="N3" s="797">
        <v>222</v>
      </c>
      <c r="O3" s="800">
        <v>720</v>
      </c>
      <c r="P3" s="797"/>
      <c r="Q3" s="797">
        <v>1</v>
      </c>
      <c r="R3" s="797"/>
      <c r="S3" s="797">
        <v>1</v>
      </c>
      <c r="T3" s="797"/>
      <c r="U3" s="797">
        <v>1</v>
      </c>
      <c r="V3" s="797"/>
      <c r="W3" s="797"/>
      <c r="X3" s="797">
        <v>1</v>
      </c>
      <c r="Y3" s="801"/>
      <c r="Z3" s="801"/>
      <c r="AA3" s="801">
        <v>1</v>
      </c>
      <c r="AB3" s="801"/>
      <c r="AC3" s="801" t="s">
        <v>2062</v>
      </c>
      <c r="AD3" s="249" t="s">
        <v>3412</v>
      </c>
      <c r="AE3" s="802"/>
      <c r="AF3" s="797"/>
      <c r="AG3" s="797">
        <v>1</v>
      </c>
      <c r="AH3" s="797"/>
      <c r="AI3" s="803" t="s">
        <v>2062</v>
      </c>
      <c r="AL3" s="249">
        <v>222</v>
      </c>
      <c r="AM3" s="249" t="e">
        <f t="shared" ref="AM3:AM66" ca="1" si="0">cellcOLOR(AL3)</f>
        <v>#NAME?</v>
      </c>
      <c r="AN3" s="249">
        <v>197</v>
      </c>
      <c r="AO3" s="249" t="e">
        <f t="shared" ref="AO3:AO66" ca="1" si="1">cellcOLOR(AN3)</f>
        <v>#NAME?</v>
      </c>
      <c r="AP3" s="249">
        <v>88</v>
      </c>
      <c r="AQ3" s="249" t="e">
        <f t="shared" ref="AQ3:AQ66" ca="1" si="2">cellcOLOR(AP3)</f>
        <v>#NAME?</v>
      </c>
      <c r="AT3" s="249">
        <v>95</v>
      </c>
      <c r="AU3" s="249" t="e">
        <f t="shared" ref="AU3:AU66" ca="1" si="3">cellcOLOR(AT3)</f>
        <v>#NAME?</v>
      </c>
      <c r="AV3" s="249">
        <v>696</v>
      </c>
      <c r="AW3" s="249" t="e">
        <f t="shared" ref="AW3:AW66" ca="1" si="4">cellcOLOR(AV3)</f>
        <v>#NAME?</v>
      </c>
      <c r="AX3" s="249">
        <v>222</v>
      </c>
      <c r="AY3" s="249" t="e">
        <f t="shared" ref="AY3:AY66" ca="1" si="5">cellcOLOR(AX3)</f>
        <v>#NAME?</v>
      </c>
      <c r="AZ3" s="249">
        <v>53</v>
      </c>
      <c r="BA3" s="249" t="e">
        <f t="shared" ref="BA3:BA66" ca="1" si="6">cellcOLOR(AZ3)</f>
        <v>#NAME?</v>
      </c>
      <c r="BB3" s="805">
        <v>5730</v>
      </c>
      <c r="BC3" s="249" t="e">
        <f t="shared" ref="BC3:BC66" ca="1" si="7">cellcOLOR(BB3)</f>
        <v>#NAME?</v>
      </c>
      <c r="BE3" s="802" t="s">
        <v>2480</v>
      </c>
      <c r="BG3" s="802"/>
    </row>
    <row r="4" spans="1:59">
      <c r="A4" s="614" t="s">
        <v>3273</v>
      </c>
      <c r="C4" s="249" t="s">
        <v>3448</v>
      </c>
      <c r="D4" s="797" t="s">
        <v>2481</v>
      </c>
      <c r="E4" s="798">
        <v>41254</v>
      </c>
      <c r="F4" s="348">
        <v>41225</v>
      </c>
      <c r="G4" s="797">
        <v>1</v>
      </c>
      <c r="H4" s="797"/>
      <c r="I4" s="797"/>
      <c r="J4" s="797"/>
      <c r="K4" s="797">
        <v>1</v>
      </c>
      <c r="L4" s="797">
        <v>185</v>
      </c>
      <c r="M4" s="797">
        <v>73</v>
      </c>
      <c r="N4" s="797">
        <v>212</v>
      </c>
      <c r="O4" s="800">
        <v>656</v>
      </c>
      <c r="P4" s="797"/>
      <c r="Q4" s="797">
        <v>1</v>
      </c>
      <c r="R4" s="797"/>
      <c r="S4" s="797">
        <v>1</v>
      </c>
      <c r="T4" s="797"/>
      <c r="U4" s="797">
        <v>1</v>
      </c>
      <c r="V4" s="797"/>
      <c r="W4" s="797"/>
      <c r="X4" s="797">
        <v>1</v>
      </c>
      <c r="Y4" s="801">
        <v>1</v>
      </c>
      <c r="Z4" s="801">
        <v>1</v>
      </c>
      <c r="AA4" s="801"/>
      <c r="AB4" s="801">
        <v>1</v>
      </c>
      <c r="AC4" s="801" t="s">
        <v>2062</v>
      </c>
      <c r="AD4" s="249" t="s">
        <v>3412</v>
      </c>
      <c r="AE4" s="802">
        <v>1</v>
      </c>
      <c r="AF4" s="797">
        <v>1</v>
      </c>
      <c r="AG4" s="797"/>
      <c r="AH4" s="797">
        <v>1</v>
      </c>
      <c r="AI4" s="803" t="s">
        <v>2062</v>
      </c>
      <c r="AL4" s="249">
        <v>496</v>
      </c>
      <c r="AM4" s="249" t="e">
        <f t="shared" ca="1" si="0"/>
        <v>#NAME?</v>
      </c>
      <c r="AN4" s="804">
        <v>2399</v>
      </c>
      <c r="AO4" s="249" t="e">
        <f t="shared" ca="1" si="1"/>
        <v>#NAME?</v>
      </c>
      <c r="AP4" s="249">
        <v>440</v>
      </c>
      <c r="AQ4" s="249" t="e">
        <f t="shared" ca="1" si="2"/>
        <v>#NAME?</v>
      </c>
      <c r="AT4" s="249">
        <v>164</v>
      </c>
      <c r="AU4" s="249" t="e">
        <f t="shared" ca="1" si="3"/>
        <v>#NAME?</v>
      </c>
      <c r="AV4" s="249">
        <v>72</v>
      </c>
      <c r="AW4" s="249" t="e">
        <f t="shared" ca="1" si="4"/>
        <v>#NAME?</v>
      </c>
      <c r="AX4" s="249">
        <v>386</v>
      </c>
      <c r="AY4" s="249" t="e">
        <f t="shared" ca="1" si="5"/>
        <v>#NAME?</v>
      </c>
      <c r="AZ4" s="249">
        <v>88</v>
      </c>
      <c r="BA4" s="249" t="e">
        <f t="shared" ca="1" si="6"/>
        <v>#NAME?</v>
      </c>
      <c r="BB4" s="249">
        <v>2705</v>
      </c>
      <c r="BC4" s="249" t="e">
        <f t="shared" ca="1" si="7"/>
        <v>#NAME?</v>
      </c>
      <c r="BE4" s="802" t="s">
        <v>2482</v>
      </c>
      <c r="BG4" s="802"/>
    </row>
    <row r="5" spans="1:59">
      <c r="A5" s="614" t="s">
        <v>3273</v>
      </c>
      <c r="C5" s="249" t="s">
        <v>3448</v>
      </c>
      <c r="D5" s="797" t="s">
        <v>2483</v>
      </c>
      <c r="E5" s="798">
        <v>41254</v>
      </c>
      <c r="F5" s="348">
        <v>41225</v>
      </c>
      <c r="G5" s="797">
        <v>1</v>
      </c>
      <c r="H5" s="797"/>
      <c r="I5" s="797"/>
      <c r="J5" s="797"/>
      <c r="K5" s="797">
        <v>1</v>
      </c>
      <c r="L5" s="797">
        <v>171</v>
      </c>
      <c r="M5" s="797">
        <v>74</v>
      </c>
      <c r="N5" s="797">
        <v>220</v>
      </c>
      <c r="O5" s="800">
        <v>603</v>
      </c>
      <c r="P5" s="797"/>
      <c r="Q5" s="797">
        <v>1</v>
      </c>
      <c r="R5" s="797"/>
      <c r="S5" s="797">
        <v>1</v>
      </c>
      <c r="T5" s="797"/>
      <c r="U5" s="797">
        <v>1</v>
      </c>
      <c r="V5" s="797"/>
      <c r="W5" s="797"/>
      <c r="X5" s="797">
        <v>1</v>
      </c>
      <c r="Y5" s="801">
        <v>1</v>
      </c>
      <c r="Z5" s="801"/>
      <c r="AA5" s="801">
        <v>1</v>
      </c>
      <c r="AB5" s="801">
        <v>1</v>
      </c>
      <c r="AC5" s="801" t="s">
        <v>2062</v>
      </c>
      <c r="AD5" s="249" t="s">
        <v>3412</v>
      </c>
      <c r="AE5" s="802">
        <v>1</v>
      </c>
      <c r="AF5" s="797"/>
      <c r="AG5" s="797">
        <v>1</v>
      </c>
      <c r="AH5" s="797">
        <v>1</v>
      </c>
      <c r="AI5" s="803" t="s">
        <v>2062</v>
      </c>
      <c r="AL5" s="249">
        <v>429</v>
      </c>
      <c r="AM5" s="249" t="e">
        <f t="shared" ca="1" si="0"/>
        <v>#NAME?</v>
      </c>
      <c r="AN5" s="804">
        <v>2459</v>
      </c>
      <c r="AO5" s="249" t="e">
        <f t="shared" ca="1" si="1"/>
        <v>#NAME?</v>
      </c>
      <c r="AP5" s="249">
        <v>465</v>
      </c>
      <c r="AQ5" s="249" t="e">
        <f t="shared" ca="1" si="2"/>
        <v>#NAME?</v>
      </c>
      <c r="AT5" s="249">
        <v>178</v>
      </c>
      <c r="AU5" s="249" t="e">
        <f t="shared" ca="1" si="3"/>
        <v>#NAME?</v>
      </c>
      <c r="AV5" s="249">
        <v>74</v>
      </c>
      <c r="AW5" s="249" t="e">
        <f t="shared" ca="1" si="4"/>
        <v>#NAME?</v>
      </c>
      <c r="AX5" s="249">
        <v>375</v>
      </c>
      <c r="AY5" s="249" t="e">
        <f t="shared" ca="1" si="5"/>
        <v>#NAME?</v>
      </c>
      <c r="AZ5" s="249">
        <v>96</v>
      </c>
      <c r="BA5" s="249" t="e">
        <f t="shared" ca="1" si="6"/>
        <v>#NAME?</v>
      </c>
      <c r="BB5" s="805">
        <v>3329</v>
      </c>
      <c r="BC5" s="249" t="e">
        <f t="shared" ca="1" si="7"/>
        <v>#NAME?</v>
      </c>
      <c r="BE5" s="802" t="s">
        <v>2484</v>
      </c>
      <c r="BG5" s="802"/>
    </row>
    <row r="6" spans="1:59">
      <c r="A6" s="614" t="s">
        <v>3273</v>
      </c>
      <c r="C6" s="249" t="s">
        <v>3448</v>
      </c>
      <c r="D6" s="797" t="s">
        <v>2485</v>
      </c>
      <c r="E6" s="798">
        <v>41254</v>
      </c>
      <c r="F6" s="348">
        <v>41225</v>
      </c>
      <c r="G6" s="797">
        <v>1</v>
      </c>
      <c r="H6" s="797"/>
      <c r="I6" s="797"/>
      <c r="J6" s="797">
        <v>1</v>
      </c>
      <c r="K6" s="799"/>
      <c r="L6" s="797">
        <v>145</v>
      </c>
      <c r="M6" s="797">
        <v>68</v>
      </c>
      <c r="N6" s="797">
        <v>180</v>
      </c>
      <c r="O6" s="800">
        <v>365</v>
      </c>
      <c r="P6" s="797"/>
      <c r="Q6" s="797">
        <v>1</v>
      </c>
      <c r="R6" s="797"/>
      <c r="S6" s="797">
        <v>1</v>
      </c>
      <c r="T6" s="797"/>
      <c r="U6" s="797">
        <v>1</v>
      </c>
      <c r="V6" s="797"/>
      <c r="W6" s="797"/>
      <c r="X6" s="797">
        <v>1</v>
      </c>
      <c r="Y6" s="801">
        <v>1</v>
      </c>
      <c r="Z6" s="801"/>
      <c r="AA6" s="801">
        <v>1</v>
      </c>
      <c r="AB6" s="801">
        <v>1</v>
      </c>
      <c r="AC6" s="801" t="s">
        <v>2062</v>
      </c>
      <c r="AD6" s="249" t="s">
        <v>3412</v>
      </c>
      <c r="AE6" s="802">
        <v>1</v>
      </c>
      <c r="AF6" s="797"/>
      <c r="AG6" s="797">
        <v>1</v>
      </c>
      <c r="AH6" s="797">
        <v>1</v>
      </c>
      <c r="AI6" s="803" t="s">
        <v>2062</v>
      </c>
      <c r="AL6" s="249">
        <v>176</v>
      </c>
      <c r="AM6" s="249" t="e">
        <f t="shared" ca="1" si="0"/>
        <v>#NAME?</v>
      </c>
      <c r="AN6" s="249">
        <v>77</v>
      </c>
      <c r="AO6" s="249" t="e">
        <f t="shared" ca="1" si="1"/>
        <v>#NAME?</v>
      </c>
      <c r="AP6" s="249">
        <v>97</v>
      </c>
      <c r="AQ6" s="249" t="e">
        <f t="shared" ca="1" si="2"/>
        <v>#NAME?</v>
      </c>
      <c r="AT6" s="249">
        <v>82</v>
      </c>
      <c r="AU6" s="249" t="e">
        <f t="shared" ca="1" si="3"/>
        <v>#NAME?</v>
      </c>
      <c r="AV6" s="249">
        <v>63</v>
      </c>
      <c r="AW6" s="249" t="e">
        <f t="shared" ca="1" si="4"/>
        <v>#NAME?</v>
      </c>
      <c r="AX6" s="249">
        <v>76</v>
      </c>
      <c r="AY6" s="249" t="e">
        <f t="shared" ca="1" si="5"/>
        <v>#NAME?</v>
      </c>
      <c r="AZ6" s="249">
        <v>61</v>
      </c>
      <c r="BA6" s="249" t="e">
        <f t="shared" ca="1" si="6"/>
        <v>#NAME?</v>
      </c>
      <c r="BB6" s="249">
        <v>285</v>
      </c>
      <c r="BC6" s="249" t="e">
        <f t="shared" ca="1" si="7"/>
        <v>#NAME?</v>
      </c>
      <c r="BE6" s="802" t="s">
        <v>2486</v>
      </c>
      <c r="BG6" s="802"/>
    </row>
    <row r="7" spans="1:59">
      <c r="A7" s="614" t="s">
        <v>3273</v>
      </c>
      <c r="C7" s="249" t="s">
        <v>3448</v>
      </c>
      <c r="D7" s="797" t="s">
        <v>2487</v>
      </c>
      <c r="E7" s="798">
        <v>41254</v>
      </c>
      <c r="F7" s="348">
        <v>41225</v>
      </c>
      <c r="G7" s="797"/>
      <c r="H7" s="797">
        <v>1</v>
      </c>
      <c r="I7" s="797"/>
      <c r="J7" s="797"/>
      <c r="K7" s="797">
        <v>1</v>
      </c>
      <c r="L7" s="797">
        <v>165</v>
      </c>
      <c r="M7" s="797">
        <v>72</v>
      </c>
      <c r="N7" s="797">
        <v>215</v>
      </c>
      <c r="O7" s="800">
        <v>515</v>
      </c>
      <c r="P7" s="797"/>
      <c r="Q7" s="797">
        <v>1</v>
      </c>
      <c r="R7" s="797"/>
      <c r="S7" s="797">
        <v>1</v>
      </c>
      <c r="T7" s="797"/>
      <c r="U7" s="797">
        <v>1</v>
      </c>
      <c r="V7" s="797"/>
      <c r="W7" s="797">
        <v>1</v>
      </c>
      <c r="X7" s="799"/>
      <c r="Y7" s="801">
        <v>1</v>
      </c>
      <c r="Z7" s="801"/>
      <c r="AA7" s="801">
        <v>1</v>
      </c>
      <c r="AB7" s="801">
        <v>1</v>
      </c>
      <c r="AC7" s="801" t="s">
        <v>2062</v>
      </c>
      <c r="AD7" s="249" t="s">
        <v>3412</v>
      </c>
      <c r="AE7" s="802">
        <v>1</v>
      </c>
      <c r="AF7" s="797"/>
      <c r="AG7" s="797">
        <v>1</v>
      </c>
      <c r="AH7" s="797">
        <v>1</v>
      </c>
      <c r="AI7" s="803" t="s">
        <v>2062</v>
      </c>
      <c r="AL7" s="249">
        <v>123</v>
      </c>
      <c r="AM7" s="249" t="e">
        <f t="shared" ca="1" si="0"/>
        <v>#NAME?</v>
      </c>
      <c r="AN7" s="249">
        <v>76</v>
      </c>
      <c r="AO7" s="249" t="e">
        <f t="shared" ca="1" si="1"/>
        <v>#NAME?</v>
      </c>
      <c r="AP7" s="249">
        <v>94</v>
      </c>
      <c r="AQ7" s="249" t="e">
        <f t="shared" ca="1" si="2"/>
        <v>#NAME?</v>
      </c>
      <c r="AT7" s="249">
        <v>89</v>
      </c>
      <c r="AU7" s="249" t="e">
        <f t="shared" ca="1" si="3"/>
        <v>#NAME?</v>
      </c>
      <c r="AV7" s="249">
        <v>67</v>
      </c>
      <c r="AW7" s="249" t="e">
        <f t="shared" ca="1" si="4"/>
        <v>#NAME?</v>
      </c>
      <c r="AX7" s="249">
        <v>233</v>
      </c>
      <c r="AY7" s="249" t="e">
        <f t="shared" ca="1" si="5"/>
        <v>#NAME?</v>
      </c>
      <c r="AZ7" s="249">
        <v>69</v>
      </c>
      <c r="BA7" s="249" t="e">
        <f t="shared" ca="1" si="6"/>
        <v>#NAME?</v>
      </c>
      <c r="BB7" s="805">
        <v>4671</v>
      </c>
      <c r="BC7" s="249" t="e">
        <f t="shared" ca="1" si="7"/>
        <v>#NAME?</v>
      </c>
      <c r="BE7" s="802" t="s">
        <v>2488</v>
      </c>
      <c r="BG7" s="802"/>
    </row>
    <row r="8" spans="1:59">
      <c r="A8" s="614" t="s">
        <v>3273</v>
      </c>
      <c r="C8" s="249" t="s">
        <v>3448</v>
      </c>
      <c r="D8" s="797" t="s">
        <v>2489</v>
      </c>
      <c r="E8" s="798">
        <v>41254</v>
      </c>
      <c r="F8" s="348">
        <v>41225</v>
      </c>
      <c r="G8" s="797"/>
      <c r="H8" s="797">
        <v>1</v>
      </c>
      <c r="I8" s="797"/>
      <c r="J8" s="797"/>
      <c r="K8" s="797">
        <v>1</v>
      </c>
      <c r="L8" s="797">
        <v>165</v>
      </c>
      <c r="M8" s="797">
        <v>72</v>
      </c>
      <c r="N8" s="797">
        <v>215</v>
      </c>
      <c r="O8" s="800">
        <v>626</v>
      </c>
      <c r="P8" s="797">
        <v>1</v>
      </c>
      <c r="Q8" s="799"/>
      <c r="R8" s="797"/>
      <c r="S8" s="797">
        <v>1</v>
      </c>
      <c r="T8" s="797"/>
      <c r="U8" s="797">
        <v>1</v>
      </c>
      <c r="V8" s="797"/>
      <c r="W8" s="797"/>
      <c r="X8" s="797">
        <v>1</v>
      </c>
      <c r="Y8" s="801">
        <v>1</v>
      </c>
      <c r="Z8" s="801"/>
      <c r="AA8" s="801">
        <v>1</v>
      </c>
      <c r="AB8" s="801">
        <v>1</v>
      </c>
      <c r="AC8" s="801" t="s">
        <v>2062</v>
      </c>
      <c r="AD8" s="249" t="s">
        <v>3412</v>
      </c>
      <c r="AE8" s="802">
        <v>1</v>
      </c>
      <c r="AF8" s="797"/>
      <c r="AG8" s="797">
        <v>1</v>
      </c>
      <c r="AH8" s="797">
        <v>1</v>
      </c>
      <c r="AI8" s="803" t="s">
        <v>2062</v>
      </c>
      <c r="AL8" s="804">
        <v>1933</v>
      </c>
      <c r="AM8" s="249" t="e">
        <f t="shared" ca="1" si="0"/>
        <v>#NAME?</v>
      </c>
      <c r="AN8" s="805">
        <v>3905</v>
      </c>
      <c r="AO8" s="249" t="e">
        <f t="shared" ca="1" si="1"/>
        <v>#NAME?</v>
      </c>
      <c r="AP8" s="249">
        <v>1742</v>
      </c>
      <c r="AQ8" s="249" t="e">
        <f t="shared" ca="1" si="2"/>
        <v>#NAME?</v>
      </c>
      <c r="AT8" s="249">
        <v>110</v>
      </c>
      <c r="AU8" s="249" t="e">
        <f t="shared" ca="1" si="3"/>
        <v>#NAME?</v>
      </c>
      <c r="AV8" s="249">
        <v>70</v>
      </c>
      <c r="AW8" s="249" t="e">
        <f t="shared" ca="1" si="4"/>
        <v>#NAME?</v>
      </c>
      <c r="AX8" s="249">
        <v>332</v>
      </c>
      <c r="AY8" s="249" t="e">
        <f t="shared" ca="1" si="5"/>
        <v>#NAME?</v>
      </c>
      <c r="AZ8" s="249">
        <v>81</v>
      </c>
      <c r="BA8" s="249" t="e">
        <f t="shared" ca="1" si="6"/>
        <v>#NAME?</v>
      </c>
      <c r="BB8" s="249">
        <v>2527</v>
      </c>
      <c r="BC8" s="249" t="e">
        <f t="shared" ca="1" si="7"/>
        <v>#NAME?</v>
      </c>
      <c r="BE8" s="802" t="s">
        <v>2490</v>
      </c>
      <c r="BG8" s="802"/>
    </row>
    <row r="9" spans="1:59">
      <c r="A9" s="614" t="s">
        <v>3273</v>
      </c>
      <c r="C9" s="249" t="s">
        <v>3448</v>
      </c>
      <c r="D9" s="797" t="s">
        <v>2491</v>
      </c>
      <c r="E9" s="798">
        <v>41254</v>
      </c>
      <c r="F9" s="348">
        <v>41225</v>
      </c>
      <c r="G9" s="797">
        <v>1</v>
      </c>
      <c r="H9" s="797"/>
      <c r="I9" s="797"/>
      <c r="J9" s="797"/>
      <c r="K9" s="797">
        <v>1</v>
      </c>
      <c r="L9" s="797">
        <v>182</v>
      </c>
      <c r="M9" s="797">
        <v>73</v>
      </c>
      <c r="N9" s="797">
        <v>230</v>
      </c>
      <c r="O9" s="800">
        <v>850</v>
      </c>
      <c r="P9" s="797"/>
      <c r="Q9" s="797">
        <v>1</v>
      </c>
      <c r="R9" s="797"/>
      <c r="S9" s="797">
        <v>1</v>
      </c>
      <c r="T9" s="797"/>
      <c r="U9" s="797">
        <v>1</v>
      </c>
      <c r="V9" s="797"/>
      <c r="W9" s="797"/>
      <c r="X9" s="797">
        <v>1</v>
      </c>
      <c r="Y9" s="801">
        <v>1</v>
      </c>
      <c r="Z9" s="801"/>
      <c r="AA9" s="801">
        <v>1</v>
      </c>
      <c r="AB9" s="801">
        <v>1</v>
      </c>
      <c r="AC9" s="801" t="s">
        <v>2062</v>
      </c>
      <c r="AD9" s="249" t="s">
        <v>3412</v>
      </c>
      <c r="AE9" s="802">
        <v>1</v>
      </c>
      <c r="AF9" s="797"/>
      <c r="AG9" s="797">
        <v>1</v>
      </c>
      <c r="AH9" s="797">
        <v>1</v>
      </c>
      <c r="AI9" s="803" t="s">
        <v>2062</v>
      </c>
      <c r="AL9" s="249">
        <v>500</v>
      </c>
      <c r="AM9" s="249" t="e">
        <f t="shared" ca="1" si="0"/>
        <v>#NAME?</v>
      </c>
      <c r="AN9" s="804">
        <v>1449</v>
      </c>
      <c r="AO9" s="249" t="e">
        <f t="shared" ca="1" si="1"/>
        <v>#NAME?</v>
      </c>
      <c r="AP9" s="249">
        <v>645</v>
      </c>
      <c r="AQ9" s="249" t="e">
        <f t="shared" ca="1" si="2"/>
        <v>#NAME?</v>
      </c>
      <c r="AT9" s="249">
        <v>97</v>
      </c>
      <c r="AU9" s="249" t="e">
        <f t="shared" ca="1" si="3"/>
        <v>#NAME?</v>
      </c>
      <c r="AV9" s="249">
        <v>71</v>
      </c>
      <c r="AW9" s="249" t="e">
        <f t="shared" ca="1" si="4"/>
        <v>#NAME?</v>
      </c>
      <c r="AX9" s="249">
        <v>144</v>
      </c>
      <c r="AY9" s="249" t="e">
        <f t="shared" ca="1" si="5"/>
        <v>#NAME?</v>
      </c>
      <c r="AZ9" s="249">
        <v>66</v>
      </c>
      <c r="BA9" s="249" t="e">
        <f t="shared" ca="1" si="6"/>
        <v>#NAME?</v>
      </c>
      <c r="BB9" s="249">
        <v>2465</v>
      </c>
      <c r="BC9" s="249" t="e">
        <f t="shared" ca="1" si="7"/>
        <v>#NAME?</v>
      </c>
      <c r="BE9" s="802" t="s">
        <v>2492</v>
      </c>
      <c r="BG9" s="802"/>
    </row>
    <row r="10" spans="1:59">
      <c r="A10" s="614" t="s">
        <v>3273</v>
      </c>
      <c r="C10" s="249" t="s">
        <v>3448</v>
      </c>
      <c r="D10" s="797" t="s">
        <v>2493</v>
      </c>
      <c r="E10" s="798">
        <v>41254</v>
      </c>
      <c r="F10" s="348">
        <v>41225</v>
      </c>
      <c r="G10" s="797"/>
      <c r="H10" s="797">
        <v>1</v>
      </c>
      <c r="I10" s="797"/>
      <c r="J10" s="797"/>
      <c r="K10" s="797">
        <v>1</v>
      </c>
      <c r="L10" s="797">
        <v>165</v>
      </c>
      <c r="M10" s="797">
        <v>69</v>
      </c>
      <c r="N10" s="797">
        <v>205</v>
      </c>
      <c r="O10" s="800">
        <v>523</v>
      </c>
      <c r="P10" s="797">
        <v>1</v>
      </c>
      <c r="Q10" s="799"/>
      <c r="R10" s="797"/>
      <c r="S10" s="797">
        <v>1</v>
      </c>
      <c r="T10" s="797"/>
      <c r="U10" s="797">
        <v>1</v>
      </c>
      <c r="V10" s="797"/>
      <c r="W10" s="797">
        <v>1</v>
      </c>
      <c r="X10" s="799"/>
      <c r="Y10" s="801">
        <v>1</v>
      </c>
      <c r="Z10" s="801">
        <v>1</v>
      </c>
      <c r="AA10" s="801"/>
      <c r="AB10" s="801">
        <v>1</v>
      </c>
      <c r="AC10" s="801" t="s">
        <v>2062</v>
      </c>
      <c r="AD10" s="249" t="s">
        <v>3412</v>
      </c>
      <c r="AE10" s="802">
        <v>1</v>
      </c>
      <c r="AF10" s="797">
        <v>1</v>
      </c>
      <c r="AG10" s="797"/>
      <c r="AH10" s="797">
        <v>1</v>
      </c>
      <c r="AI10" s="803" t="s">
        <v>2062</v>
      </c>
      <c r="AL10" s="249">
        <v>92</v>
      </c>
      <c r="AM10" s="249" t="e">
        <f t="shared" ca="1" si="0"/>
        <v>#NAME?</v>
      </c>
      <c r="AN10" s="249">
        <v>91</v>
      </c>
      <c r="AO10" s="249" t="e">
        <f t="shared" ca="1" si="1"/>
        <v>#NAME?</v>
      </c>
      <c r="AP10" s="249">
        <v>109</v>
      </c>
      <c r="AQ10" s="249" t="e">
        <f t="shared" ca="1" si="2"/>
        <v>#NAME?</v>
      </c>
      <c r="AT10" s="249">
        <v>86</v>
      </c>
      <c r="AU10" s="249" t="e">
        <f t="shared" ca="1" si="3"/>
        <v>#NAME?</v>
      </c>
      <c r="AV10" s="249">
        <v>81</v>
      </c>
      <c r="AW10" s="249" t="e">
        <f t="shared" ca="1" si="4"/>
        <v>#NAME?</v>
      </c>
      <c r="AX10" s="804">
        <v>2372</v>
      </c>
      <c r="AY10" s="249" t="e">
        <f t="shared" ca="1" si="5"/>
        <v>#NAME?</v>
      </c>
      <c r="AZ10" s="249">
        <v>69</v>
      </c>
      <c r="BA10" s="249" t="e">
        <f t="shared" ca="1" si="6"/>
        <v>#NAME?</v>
      </c>
      <c r="BB10" s="805">
        <v>5295</v>
      </c>
      <c r="BC10" s="249" t="e">
        <f t="shared" ca="1" si="7"/>
        <v>#NAME?</v>
      </c>
      <c r="BE10" s="802" t="s">
        <v>2494</v>
      </c>
      <c r="BG10" s="802"/>
    </row>
    <row r="11" spans="1:59">
      <c r="A11" s="614" t="s">
        <v>3273</v>
      </c>
      <c r="C11" s="249" t="s">
        <v>3448</v>
      </c>
      <c r="D11" s="797" t="s">
        <v>2495</v>
      </c>
      <c r="E11" s="798">
        <v>41254</v>
      </c>
      <c r="F11" s="348">
        <v>41225</v>
      </c>
      <c r="G11" s="797"/>
      <c r="H11" s="797">
        <v>1</v>
      </c>
      <c r="I11" s="797"/>
      <c r="J11" s="797"/>
      <c r="K11" s="797">
        <v>1</v>
      </c>
      <c r="L11" s="797">
        <v>171</v>
      </c>
      <c r="M11" s="797">
        <v>72</v>
      </c>
      <c r="N11" s="797">
        <v>220</v>
      </c>
      <c r="O11" s="800">
        <v>553</v>
      </c>
      <c r="P11" s="797">
        <v>1</v>
      </c>
      <c r="Q11" s="799"/>
      <c r="R11" s="797"/>
      <c r="S11" s="797">
        <v>1</v>
      </c>
      <c r="T11" s="797"/>
      <c r="U11" s="797">
        <v>1</v>
      </c>
      <c r="V11" s="797"/>
      <c r="W11" s="797">
        <v>1</v>
      </c>
      <c r="X11" s="799"/>
      <c r="Y11" s="801">
        <v>1</v>
      </c>
      <c r="Z11" s="801"/>
      <c r="AA11" s="801">
        <v>1</v>
      </c>
      <c r="AB11" s="801">
        <v>1</v>
      </c>
      <c r="AC11" s="801" t="s">
        <v>2062</v>
      </c>
      <c r="AD11" s="249" t="s">
        <v>3412</v>
      </c>
      <c r="AE11" s="802">
        <v>1</v>
      </c>
      <c r="AF11" s="797"/>
      <c r="AG11" s="797">
        <v>1</v>
      </c>
      <c r="AH11" s="797">
        <v>1</v>
      </c>
      <c r="AI11" s="803" t="s">
        <v>2062</v>
      </c>
      <c r="AL11" s="249">
        <v>426</v>
      </c>
      <c r="AM11" s="249" t="e">
        <f t="shared" ca="1" si="0"/>
        <v>#NAME?</v>
      </c>
      <c r="AN11" s="249">
        <v>493</v>
      </c>
      <c r="AO11" s="249" t="e">
        <f t="shared" ca="1" si="1"/>
        <v>#NAME?</v>
      </c>
      <c r="AP11" s="249">
        <v>152</v>
      </c>
      <c r="AQ11" s="249" t="e">
        <f t="shared" ca="1" si="2"/>
        <v>#NAME?</v>
      </c>
      <c r="AT11" s="249">
        <v>179</v>
      </c>
      <c r="AU11" s="249" t="e">
        <f t="shared" ca="1" si="3"/>
        <v>#NAME?</v>
      </c>
      <c r="AV11" s="249">
        <v>576</v>
      </c>
      <c r="AW11" s="249" t="e">
        <f t="shared" ca="1" si="4"/>
        <v>#NAME?</v>
      </c>
      <c r="AX11" s="249">
        <v>245</v>
      </c>
      <c r="AY11" s="249" t="e">
        <f t="shared" ca="1" si="5"/>
        <v>#NAME?</v>
      </c>
      <c r="AZ11" s="249">
        <v>152</v>
      </c>
      <c r="BA11" s="249" t="e">
        <f t="shared" ca="1" si="6"/>
        <v>#NAME?</v>
      </c>
      <c r="BB11" s="805">
        <v>3078</v>
      </c>
      <c r="BC11" s="249" t="e">
        <f t="shared" ca="1" si="7"/>
        <v>#NAME?</v>
      </c>
      <c r="BE11" s="802" t="s">
        <v>2496</v>
      </c>
      <c r="BG11" s="802"/>
    </row>
    <row r="12" spans="1:59">
      <c r="A12" s="614" t="s">
        <v>3273</v>
      </c>
      <c r="C12" s="249" t="s">
        <v>3448</v>
      </c>
      <c r="D12" s="797" t="s">
        <v>2497</v>
      </c>
      <c r="E12" s="798" t="s">
        <v>2498</v>
      </c>
      <c r="F12" s="348">
        <v>41226</v>
      </c>
      <c r="G12" s="797"/>
      <c r="H12" s="797">
        <v>1</v>
      </c>
      <c r="I12" s="797"/>
      <c r="J12" s="797">
        <v>1</v>
      </c>
      <c r="K12" s="799"/>
      <c r="L12" s="797">
        <v>153.88</v>
      </c>
      <c r="M12" s="797">
        <v>64.38</v>
      </c>
      <c r="N12" s="797">
        <v>187</v>
      </c>
      <c r="O12" s="800">
        <v>349</v>
      </c>
      <c r="P12" s="797"/>
      <c r="Q12" s="797">
        <v>1</v>
      </c>
      <c r="R12" s="797"/>
      <c r="S12" s="797">
        <v>1</v>
      </c>
      <c r="T12" s="797"/>
      <c r="U12" s="797">
        <v>1</v>
      </c>
      <c r="V12" s="797"/>
      <c r="W12" s="797"/>
      <c r="X12" s="797">
        <v>1</v>
      </c>
      <c r="Y12" s="801">
        <v>1</v>
      </c>
      <c r="Z12" s="801">
        <v>1</v>
      </c>
      <c r="AA12" s="801"/>
      <c r="AB12" s="801">
        <v>1</v>
      </c>
      <c r="AC12" s="801" t="s">
        <v>2062</v>
      </c>
      <c r="AD12" s="249" t="s">
        <v>3412</v>
      </c>
      <c r="AE12" s="802">
        <v>1</v>
      </c>
      <c r="AF12" s="797">
        <v>1</v>
      </c>
      <c r="AG12" s="797"/>
      <c r="AH12" s="797">
        <v>1</v>
      </c>
      <c r="AI12" s="803" t="s">
        <v>2062</v>
      </c>
      <c r="AL12" s="249">
        <v>388</v>
      </c>
      <c r="AM12" s="249" t="e">
        <f t="shared" ca="1" si="0"/>
        <v>#NAME?</v>
      </c>
      <c r="AN12" s="249">
        <v>71</v>
      </c>
      <c r="AO12" s="249" t="e">
        <f t="shared" ca="1" si="1"/>
        <v>#NAME?</v>
      </c>
      <c r="AP12" s="249">
        <v>76</v>
      </c>
      <c r="AQ12" s="249" t="e">
        <f t="shared" ca="1" si="2"/>
        <v>#NAME?</v>
      </c>
      <c r="AT12" s="249">
        <v>98</v>
      </c>
      <c r="AU12" s="249" t="e">
        <f t="shared" ca="1" si="3"/>
        <v>#NAME?</v>
      </c>
      <c r="AV12" s="249">
        <v>60</v>
      </c>
      <c r="AW12" s="249" t="e">
        <f t="shared" ca="1" si="4"/>
        <v>#NAME?</v>
      </c>
      <c r="AX12" s="249">
        <v>122</v>
      </c>
      <c r="AY12" s="249" t="e">
        <f t="shared" ca="1" si="5"/>
        <v>#NAME?</v>
      </c>
      <c r="AZ12" s="249">
        <v>47</v>
      </c>
      <c r="BA12" s="249" t="e">
        <f t="shared" ca="1" si="6"/>
        <v>#NAME?</v>
      </c>
      <c r="BB12" s="249">
        <v>278</v>
      </c>
      <c r="BC12" s="249" t="e">
        <f t="shared" ca="1" si="7"/>
        <v>#NAME?</v>
      </c>
      <c r="BE12" s="802" t="s">
        <v>2499</v>
      </c>
      <c r="BG12" s="802"/>
    </row>
    <row r="13" spans="1:59">
      <c r="A13" s="614" t="s">
        <v>3273</v>
      </c>
      <c r="C13" s="249" t="s">
        <v>3448</v>
      </c>
      <c r="D13" s="797" t="s">
        <v>2500</v>
      </c>
      <c r="E13" s="798" t="s">
        <v>2498</v>
      </c>
      <c r="F13" s="348">
        <v>41226</v>
      </c>
      <c r="G13" s="797">
        <v>1</v>
      </c>
      <c r="H13" s="797"/>
      <c r="I13" s="797"/>
      <c r="J13" s="797">
        <v>1</v>
      </c>
      <c r="K13" s="799"/>
      <c r="L13" s="797">
        <v>145</v>
      </c>
      <c r="M13" s="797">
        <v>70</v>
      </c>
      <c r="N13" s="797">
        <v>185</v>
      </c>
      <c r="O13" s="800">
        <v>308</v>
      </c>
      <c r="P13" s="797"/>
      <c r="Q13" s="797">
        <v>1</v>
      </c>
      <c r="R13" s="797"/>
      <c r="S13" s="797">
        <v>1</v>
      </c>
      <c r="T13" s="797"/>
      <c r="U13" s="797">
        <v>1</v>
      </c>
      <c r="V13" s="797"/>
      <c r="W13" s="797">
        <v>1</v>
      </c>
      <c r="X13" s="799"/>
      <c r="Y13" s="801">
        <v>1</v>
      </c>
      <c r="Z13" s="801"/>
      <c r="AA13" s="801">
        <v>1</v>
      </c>
      <c r="AB13" s="801">
        <v>1</v>
      </c>
      <c r="AC13" s="801" t="s">
        <v>2062</v>
      </c>
      <c r="AD13" s="249" t="s">
        <v>3412</v>
      </c>
      <c r="AE13" s="802">
        <v>1</v>
      </c>
      <c r="AF13" s="797"/>
      <c r="AG13" s="797">
        <v>1</v>
      </c>
      <c r="AH13" s="797">
        <v>1</v>
      </c>
      <c r="AI13" s="803" t="s">
        <v>2062</v>
      </c>
      <c r="AL13" s="249">
        <v>77</v>
      </c>
      <c r="AM13" s="249" t="e">
        <f t="shared" ca="1" si="0"/>
        <v>#NAME?</v>
      </c>
      <c r="AN13" s="249">
        <v>79</v>
      </c>
      <c r="AO13" s="249" t="e">
        <f t="shared" ca="1" si="1"/>
        <v>#NAME?</v>
      </c>
      <c r="AP13" s="249">
        <v>86</v>
      </c>
      <c r="AQ13" s="249" t="e">
        <f t="shared" ca="1" si="2"/>
        <v>#NAME?</v>
      </c>
      <c r="AT13" s="249">
        <v>97</v>
      </c>
      <c r="AU13" s="249" t="e">
        <f t="shared" ca="1" si="3"/>
        <v>#NAME?</v>
      </c>
      <c r="AV13" s="249">
        <v>54</v>
      </c>
      <c r="AW13" s="249" t="e">
        <f t="shared" ca="1" si="4"/>
        <v>#NAME?</v>
      </c>
      <c r="AX13" s="249">
        <v>88</v>
      </c>
      <c r="AY13" s="249" t="e">
        <f t="shared" ca="1" si="5"/>
        <v>#NAME?</v>
      </c>
      <c r="AZ13" s="249">
        <v>62</v>
      </c>
      <c r="BA13" s="249" t="e">
        <f t="shared" ca="1" si="6"/>
        <v>#NAME?</v>
      </c>
      <c r="BB13" s="249">
        <v>236</v>
      </c>
      <c r="BC13" s="249" t="e">
        <f t="shared" ca="1" si="7"/>
        <v>#NAME?</v>
      </c>
      <c r="BE13" s="802" t="s">
        <v>2501</v>
      </c>
      <c r="BG13" s="802"/>
    </row>
    <row r="14" spans="1:59">
      <c r="A14" s="614" t="s">
        <v>3273</v>
      </c>
      <c r="C14" s="249" t="s">
        <v>3448</v>
      </c>
      <c r="D14" s="797" t="s">
        <v>2502</v>
      </c>
      <c r="E14" s="798" t="s">
        <v>2498</v>
      </c>
      <c r="F14" s="348">
        <v>41226</v>
      </c>
      <c r="G14" s="797"/>
      <c r="H14" s="797">
        <v>1</v>
      </c>
      <c r="I14" s="797"/>
      <c r="J14" s="797"/>
      <c r="K14" s="797">
        <v>1</v>
      </c>
      <c r="L14" s="797">
        <v>172</v>
      </c>
      <c r="M14" s="797">
        <v>72</v>
      </c>
      <c r="N14" s="797">
        <v>215</v>
      </c>
      <c r="O14" s="800">
        <v>598</v>
      </c>
      <c r="P14" s="797">
        <v>1</v>
      </c>
      <c r="Q14" s="799"/>
      <c r="R14" s="797"/>
      <c r="S14" s="797">
        <v>1</v>
      </c>
      <c r="T14" s="797"/>
      <c r="U14" s="797">
        <v>1</v>
      </c>
      <c r="V14" s="797"/>
      <c r="W14" s="797"/>
      <c r="X14" s="797">
        <v>1</v>
      </c>
      <c r="Y14" s="801">
        <v>1</v>
      </c>
      <c r="Z14" s="801">
        <v>1</v>
      </c>
      <c r="AA14" s="801"/>
      <c r="AB14" s="801">
        <v>1</v>
      </c>
      <c r="AC14" s="801" t="s">
        <v>2062</v>
      </c>
      <c r="AD14" s="249" t="s">
        <v>3412</v>
      </c>
      <c r="AE14" s="802">
        <v>1</v>
      </c>
      <c r="AF14" s="797">
        <v>1</v>
      </c>
      <c r="AG14" s="797"/>
      <c r="AH14" s="797">
        <v>1</v>
      </c>
      <c r="AI14" s="803" t="s">
        <v>2062</v>
      </c>
      <c r="AL14" s="249">
        <v>86</v>
      </c>
      <c r="AM14" s="249" t="e">
        <f t="shared" ca="1" si="0"/>
        <v>#NAME?</v>
      </c>
      <c r="AN14" s="249">
        <v>124</v>
      </c>
      <c r="AO14" s="249" t="e">
        <f t="shared" ca="1" si="1"/>
        <v>#NAME?</v>
      </c>
      <c r="AP14" s="249">
        <v>80</v>
      </c>
      <c r="AQ14" s="249" t="e">
        <f t="shared" ca="1" si="2"/>
        <v>#NAME?</v>
      </c>
      <c r="AT14" s="249">
        <v>92</v>
      </c>
      <c r="AU14" s="249" t="e">
        <f t="shared" ca="1" si="3"/>
        <v>#NAME?</v>
      </c>
      <c r="AV14" s="249">
        <v>66</v>
      </c>
      <c r="AW14" s="249" t="e">
        <f t="shared" ca="1" si="4"/>
        <v>#NAME?</v>
      </c>
      <c r="AX14" s="249">
        <v>261</v>
      </c>
      <c r="AY14" s="249" t="e">
        <f t="shared" ca="1" si="5"/>
        <v>#NAME?</v>
      </c>
      <c r="AZ14" s="249">
        <v>70</v>
      </c>
      <c r="BA14" s="249" t="e">
        <f t="shared" ca="1" si="6"/>
        <v>#NAME?</v>
      </c>
      <c r="BB14" s="805">
        <v>3853</v>
      </c>
      <c r="BC14" s="249" t="e">
        <f t="shared" ca="1" si="7"/>
        <v>#NAME?</v>
      </c>
      <c r="BE14" s="802" t="s">
        <v>2503</v>
      </c>
      <c r="BG14" s="802"/>
    </row>
    <row r="15" spans="1:59">
      <c r="A15" s="614" t="s">
        <v>3273</v>
      </c>
      <c r="C15" s="249" t="s">
        <v>3448</v>
      </c>
      <c r="D15" s="797" t="s">
        <v>2504</v>
      </c>
      <c r="E15" s="798" t="s">
        <v>2498</v>
      </c>
      <c r="F15" s="348">
        <v>41226</v>
      </c>
      <c r="G15" s="797"/>
      <c r="H15" s="797">
        <v>1</v>
      </c>
      <c r="I15" s="797"/>
      <c r="J15" s="797"/>
      <c r="K15" s="797">
        <v>1</v>
      </c>
      <c r="L15" s="797">
        <v>171</v>
      </c>
      <c r="M15" s="797">
        <v>72</v>
      </c>
      <c r="N15" s="797">
        <v>215</v>
      </c>
      <c r="O15" s="800">
        <v>579</v>
      </c>
      <c r="P15" s="797">
        <v>1</v>
      </c>
      <c r="Q15" s="799"/>
      <c r="R15" s="797"/>
      <c r="S15" s="797">
        <v>1</v>
      </c>
      <c r="T15" s="797"/>
      <c r="U15" s="797">
        <v>1</v>
      </c>
      <c r="V15" s="797"/>
      <c r="W15" s="797"/>
      <c r="X15" s="797">
        <v>1</v>
      </c>
      <c r="Y15" s="801">
        <v>1</v>
      </c>
      <c r="Z15" s="801"/>
      <c r="AA15" s="801">
        <v>1</v>
      </c>
      <c r="AB15" s="801">
        <v>1</v>
      </c>
      <c r="AC15" s="801" t="s">
        <v>2062</v>
      </c>
      <c r="AD15" s="249" t="s">
        <v>3412</v>
      </c>
      <c r="AE15" s="802">
        <v>1</v>
      </c>
      <c r="AF15" s="797"/>
      <c r="AG15" s="797">
        <v>1</v>
      </c>
      <c r="AH15" s="797">
        <v>1</v>
      </c>
      <c r="AI15" s="803" t="s">
        <v>2062</v>
      </c>
      <c r="AL15" s="249">
        <v>447</v>
      </c>
      <c r="AM15" s="249" t="e">
        <f t="shared" ca="1" si="0"/>
        <v>#NAME?</v>
      </c>
      <c r="AN15" s="804">
        <v>1404</v>
      </c>
      <c r="AO15" s="249" t="e">
        <f t="shared" ca="1" si="1"/>
        <v>#NAME?</v>
      </c>
      <c r="AP15" s="249">
        <v>556</v>
      </c>
      <c r="AQ15" s="249" t="e">
        <f t="shared" ca="1" si="2"/>
        <v>#NAME?</v>
      </c>
      <c r="AT15" s="249">
        <v>92</v>
      </c>
      <c r="AU15" s="249" t="e">
        <f t="shared" ca="1" si="3"/>
        <v>#NAME?</v>
      </c>
      <c r="AV15" s="249">
        <v>68</v>
      </c>
      <c r="AW15" s="249" t="e">
        <f t="shared" ca="1" si="4"/>
        <v>#NAME?</v>
      </c>
      <c r="AX15" s="249">
        <v>163</v>
      </c>
      <c r="AY15" s="249" t="e">
        <f t="shared" ca="1" si="5"/>
        <v>#NAME?</v>
      </c>
      <c r="AZ15" s="249">
        <v>71</v>
      </c>
      <c r="BA15" s="249" t="e">
        <f t="shared" ca="1" si="6"/>
        <v>#NAME?</v>
      </c>
      <c r="BB15" s="249">
        <v>1034</v>
      </c>
      <c r="BC15" s="249" t="e">
        <f t="shared" ca="1" si="7"/>
        <v>#NAME?</v>
      </c>
      <c r="BE15" s="802" t="s">
        <v>2505</v>
      </c>
      <c r="BG15" s="802"/>
    </row>
    <row r="16" spans="1:59">
      <c r="A16" s="614" t="s">
        <v>3273</v>
      </c>
      <c r="C16" s="249" t="s">
        <v>3448</v>
      </c>
      <c r="D16" s="797" t="s">
        <v>2506</v>
      </c>
      <c r="E16" s="798" t="s">
        <v>2498</v>
      </c>
      <c r="F16" s="348">
        <v>41226</v>
      </c>
      <c r="G16" s="797"/>
      <c r="H16" s="797">
        <v>1</v>
      </c>
      <c r="I16" s="797"/>
      <c r="J16" s="797"/>
      <c r="K16" s="797">
        <v>1</v>
      </c>
      <c r="L16" s="797">
        <v>180</v>
      </c>
      <c r="M16" s="797">
        <v>82</v>
      </c>
      <c r="N16" s="797">
        <v>207</v>
      </c>
      <c r="O16" s="800">
        <v>671</v>
      </c>
      <c r="P16" s="797">
        <v>1</v>
      </c>
      <c r="Q16" s="799"/>
      <c r="R16" s="797"/>
      <c r="S16" s="797">
        <v>1</v>
      </c>
      <c r="T16" s="797"/>
      <c r="U16" s="797">
        <v>1</v>
      </c>
      <c r="V16" s="797"/>
      <c r="W16" s="797"/>
      <c r="X16" s="797">
        <v>1</v>
      </c>
      <c r="Y16" s="801">
        <v>1</v>
      </c>
      <c r="Z16" s="801">
        <v>1</v>
      </c>
      <c r="AA16" s="801"/>
      <c r="AB16" s="801">
        <v>1</v>
      </c>
      <c r="AC16" s="801" t="s">
        <v>2062</v>
      </c>
      <c r="AD16" s="249" t="s">
        <v>3412</v>
      </c>
      <c r="AE16" s="802">
        <v>1</v>
      </c>
      <c r="AF16" s="797">
        <v>1</v>
      </c>
      <c r="AG16" s="797"/>
      <c r="AH16" s="797">
        <v>1</v>
      </c>
      <c r="AI16" s="803" t="s">
        <v>2062</v>
      </c>
      <c r="AL16" s="249">
        <v>73</v>
      </c>
      <c r="AM16" s="249" t="e">
        <f t="shared" ca="1" si="0"/>
        <v>#NAME?</v>
      </c>
      <c r="AN16" s="249">
        <v>71</v>
      </c>
      <c r="AO16" s="249" t="e">
        <f t="shared" ca="1" si="1"/>
        <v>#NAME?</v>
      </c>
      <c r="AP16" s="249">
        <v>91</v>
      </c>
      <c r="AQ16" s="249" t="e">
        <f t="shared" ca="1" si="2"/>
        <v>#NAME?</v>
      </c>
      <c r="AT16" s="249">
        <v>90</v>
      </c>
      <c r="AU16" s="249" t="e">
        <f t="shared" ca="1" si="3"/>
        <v>#NAME?</v>
      </c>
      <c r="AV16" s="249">
        <v>65</v>
      </c>
      <c r="AW16" s="249" t="e">
        <f t="shared" ca="1" si="4"/>
        <v>#NAME?</v>
      </c>
      <c r="AX16" s="249">
        <v>219</v>
      </c>
      <c r="AY16" s="249" t="e">
        <f t="shared" ca="1" si="5"/>
        <v>#NAME?</v>
      </c>
      <c r="AZ16" s="249">
        <v>57</v>
      </c>
      <c r="BA16" s="249" t="e">
        <f t="shared" ca="1" si="6"/>
        <v>#NAME?</v>
      </c>
      <c r="BB16" s="249">
        <v>1199</v>
      </c>
      <c r="BC16" s="249" t="e">
        <f t="shared" ca="1" si="7"/>
        <v>#NAME?</v>
      </c>
      <c r="BE16" s="802" t="s">
        <v>2507</v>
      </c>
      <c r="BG16" s="802"/>
    </row>
    <row r="17" spans="1:59">
      <c r="A17" s="614" t="s">
        <v>3273</v>
      </c>
      <c r="C17" s="249" t="s">
        <v>3448</v>
      </c>
      <c r="D17" s="797" t="s">
        <v>2508</v>
      </c>
      <c r="E17" s="798" t="s">
        <v>2498</v>
      </c>
      <c r="F17" s="348">
        <v>41226</v>
      </c>
      <c r="G17" s="797">
        <v>1</v>
      </c>
      <c r="H17" s="797"/>
      <c r="I17" s="797"/>
      <c r="J17" s="797"/>
      <c r="K17" s="797">
        <v>1</v>
      </c>
      <c r="L17" s="797">
        <v>165</v>
      </c>
      <c r="M17" s="797">
        <v>80</v>
      </c>
      <c r="N17" s="797">
        <v>215</v>
      </c>
      <c r="O17" s="800">
        <v>671</v>
      </c>
      <c r="P17" s="797"/>
      <c r="Q17" s="797">
        <v>1</v>
      </c>
      <c r="R17" s="797"/>
      <c r="S17" s="797">
        <v>1</v>
      </c>
      <c r="T17" s="797"/>
      <c r="U17" s="797">
        <v>1</v>
      </c>
      <c r="V17" s="797"/>
      <c r="W17" s="797"/>
      <c r="X17" s="797">
        <v>1</v>
      </c>
      <c r="Y17" s="801">
        <v>1</v>
      </c>
      <c r="Z17" s="801"/>
      <c r="AA17" s="801">
        <v>1</v>
      </c>
      <c r="AB17" s="801">
        <v>1</v>
      </c>
      <c r="AC17" s="801" t="s">
        <v>2062</v>
      </c>
      <c r="AD17" s="249" t="s">
        <v>3412</v>
      </c>
      <c r="AE17" s="802">
        <v>1</v>
      </c>
      <c r="AF17" s="797"/>
      <c r="AG17" s="797">
        <v>1</v>
      </c>
      <c r="AH17" s="797">
        <v>1</v>
      </c>
      <c r="AI17" s="803" t="s">
        <v>2062</v>
      </c>
      <c r="AL17" s="804">
        <v>1456</v>
      </c>
      <c r="AM17" s="249" t="e">
        <f t="shared" ca="1" si="0"/>
        <v>#NAME?</v>
      </c>
      <c r="AN17" s="804">
        <v>2726</v>
      </c>
      <c r="AO17" s="249" t="e">
        <f t="shared" ca="1" si="1"/>
        <v>#NAME?</v>
      </c>
      <c r="AP17" s="249">
        <v>513</v>
      </c>
      <c r="AQ17" s="249" t="e">
        <f t="shared" ca="1" si="2"/>
        <v>#NAME?</v>
      </c>
      <c r="AT17" s="249">
        <v>195</v>
      </c>
      <c r="AU17" s="249" t="e">
        <f t="shared" ca="1" si="3"/>
        <v>#NAME?</v>
      </c>
      <c r="AV17" s="249">
        <v>97</v>
      </c>
      <c r="AW17" s="249" t="e">
        <f t="shared" ca="1" si="4"/>
        <v>#NAME?</v>
      </c>
      <c r="AX17" s="249">
        <v>421</v>
      </c>
      <c r="AY17" s="249" t="e">
        <f t="shared" ca="1" si="5"/>
        <v>#NAME?</v>
      </c>
      <c r="AZ17" s="249">
        <v>148</v>
      </c>
      <c r="BA17" s="249" t="e">
        <f t="shared" ca="1" si="6"/>
        <v>#NAME?</v>
      </c>
      <c r="BB17" s="249">
        <v>2396</v>
      </c>
      <c r="BC17" s="249" t="e">
        <f t="shared" ca="1" si="7"/>
        <v>#NAME?</v>
      </c>
      <c r="BE17" s="802" t="s">
        <v>2509</v>
      </c>
      <c r="BG17" s="799"/>
    </row>
    <row r="18" spans="1:59">
      <c r="A18" s="614" t="s">
        <v>3273</v>
      </c>
      <c r="C18" s="249" t="s">
        <v>3448</v>
      </c>
      <c r="D18" s="797" t="s">
        <v>2510</v>
      </c>
      <c r="E18" s="798" t="s">
        <v>2498</v>
      </c>
      <c r="F18" s="348">
        <v>41226</v>
      </c>
      <c r="G18" s="797">
        <v>1</v>
      </c>
      <c r="H18" s="797"/>
      <c r="I18" s="797"/>
      <c r="J18" s="797">
        <v>1</v>
      </c>
      <c r="K18" s="799"/>
      <c r="L18" s="797">
        <v>154</v>
      </c>
      <c r="M18" s="797">
        <v>71</v>
      </c>
      <c r="N18" s="797">
        <v>170</v>
      </c>
      <c r="O18" s="800">
        <v>379</v>
      </c>
      <c r="P18" s="797"/>
      <c r="Q18" s="797">
        <v>1</v>
      </c>
      <c r="R18" s="797"/>
      <c r="S18" s="797">
        <v>1</v>
      </c>
      <c r="T18" s="797"/>
      <c r="U18" s="797">
        <v>1</v>
      </c>
      <c r="V18" s="797"/>
      <c r="W18" s="797"/>
      <c r="X18" s="797">
        <v>1</v>
      </c>
      <c r="Y18" s="801">
        <v>1</v>
      </c>
      <c r="Z18" s="801"/>
      <c r="AA18" s="801">
        <v>1</v>
      </c>
      <c r="AB18" s="801">
        <v>1</v>
      </c>
      <c r="AC18" s="801" t="s">
        <v>2062</v>
      </c>
      <c r="AD18" s="249" t="s">
        <v>3412</v>
      </c>
      <c r="AE18" s="802">
        <v>1</v>
      </c>
      <c r="AF18" s="797"/>
      <c r="AG18" s="797">
        <v>1</v>
      </c>
      <c r="AH18" s="797">
        <v>1</v>
      </c>
      <c r="AI18" s="803" t="s">
        <v>2062</v>
      </c>
      <c r="AL18" s="249">
        <v>481</v>
      </c>
      <c r="AM18" s="249" t="e">
        <f t="shared" ca="1" si="0"/>
        <v>#NAME?</v>
      </c>
      <c r="AN18" s="249">
        <v>75</v>
      </c>
      <c r="AO18" s="249" t="e">
        <f t="shared" ca="1" si="1"/>
        <v>#NAME?</v>
      </c>
      <c r="AP18" s="249">
        <v>83</v>
      </c>
      <c r="AQ18" s="249" t="e">
        <f t="shared" ca="1" si="2"/>
        <v>#NAME?</v>
      </c>
      <c r="AT18" s="249">
        <v>92</v>
      </c>
      <c r="AU18" s="249" t="e">
        <f t="shared" ca="1" si="3"/>
        <v>#NAME?</v>
      </c>
      <c r="AV18" s="249">
        <v>50</v>
      </c>
      <c r="AW18" s="249" t="e">
        <f t="shared" ca="1" si="4"/>
        <v>#NAME?</v>
      </c>
      <c r="AX18" s="249">
        <v>75</v>
      </c>
      <c r="AY18" s="249" t="e">
        <f t="shared" ca="1" si="5"/>
        <v>#NAME?</v>
      </c>
      <c r="AZ18" s="249">
        <v>59</v>
      </c>
      <c r="BA18" s="249" t="e">
        <f t="shared" ca="1" si="6"/>
        <v>#NAME?</v>
      </c>
      <c r="BB18" s="249">
        <v>203</v>
      </c>
      <c r="BC18" s="249" t="e">
        <f t="shared" ca="1" si="7"/>
        <v>#NAME?</v>
      </c>
      <c r="BE18" s="802" t="s">
        <v>2511</v>
      </c>
      <c r="BG18" s="802"/>
    </row>
    <row r="19" spans="1:59">
      <c r="A19" s="614" t="s">
        <v>3273</v>
      </c>
      <c r="C19" s="249" t="s">
        <v>3448</v>
      </c>
      <c r="D19" s="797" t="s">
        <v>2512</v>
      </c>
      <c r="E19" s="798" t="s">
        <v>2498</v>
      </c>
      <c r="F19" s="348">
        <v>41226</v>
      </c>
      <c r="G19" s="797"/>
      <c r="H19" s="797">
        <v>1</v>
      </c>
      <c r="I19" s="797"/>
      <c r="J19" s="797"/>
      <c r="K19" s="797">
        <v>1</v>
      </c>
      <c r="L19" s="797">
        <v>165</v>
      </c>
      <c r="M19" s="797">
        <v>75</v>
      </c>
      <c r="N19" s="797">
        <v>210</v>
      </c>
      <c r="O19" s="800">
        <v>559</v>
      </c>
      <c r="P19" s="797"/>
      <c r="Q19" s="797">
        <v>1</v>
      </c>
      <c r="R19" s="797"/>
      <c r="S19" s="797">
        <v>1</v>
      </c>
      <c r="T19" s="797"/>
      <c r="U19" s="797">
        <v>1</v>
      </c>
      <c r="V19" s="797"/>
      <c r="W19" s="797">
        <v>1</v>
      </c>
      <c r="X19" s="799"/>
      <c r="Y19" s="801">
        <v>1</v>
      </c>
      <c r="Z19" s="801"/>
      <c r="AA19" s="801">
        <v>1</v>
      </c>
      <c r="AB19" s="801">
        <v>1</v>
      </c>
      <c r="AC19" s="801" t="s">
        <v>2062</v>
      </c>
      <c r="AD19" s="249" t="s">
        <v>3412</v>
      </c>
      <c r="AE19" s="802">
        <v>1</v>
      </c>
      <c r="AF19" s="797"/>
      <c r="AG19" s="797">
        <v>1</v>
      </c>
      <c r="AH19" s="797">
        <v>1</v>
      </c>
      <c r="AI19" s="803" t="s">
        <v>2062</v>
      </c>
      <c r="AL19" s="249">
        <v>104</v>
      </c>
      <c r="AM19" s="249" t="e">
        <f t="shared" ca="1" si="0"/>
        <v>#NAME?</v>
      </c>
      <c r="AN19" s="249">
        <v>120</v>
      </c>
      <c r="AO19" s="249" t="e">
        <f t="shared" ca="1" si="1"/>
        <v>#NAME?</v>
      </c>
      <c r="AP19" s="249">
        <v>89</v>
      </c>
      <c r="AQ19" s="249" t="e">
        <f t="shared" ca="1" si="2"/>
        <v>#NAME?</v>
      </c>
      <c r="AT19" s="249">
        <v>94</v>
      </c>
      <c r="AU19" s="249" t="e">
        <f t="shared" ca="1" si="3"/>
        <v>#NAME?</v>
      </c>
      <c r="AV19" s="249">
        <v>91</v>
      </c>
      <c r="AW19" s="249" t="e">
        <f t="shared" ca="1" si="4"/>
        <v>#NAME?</v>
      </c>
      <c r="AX19" s="249">
        <v>123</v>
      </c>
      <c r="AY19" s="249" t="e">
        <f t="shared" ca="1" si="5"/>
        <v>#NAME?</v>
      </c>
      <c r="AZ19" s="249">
        <v>70</v>
      </c>
      <c r="BA19" s="249" t="e">
        <f t="shared" ca="1" si="6"/>
        <v>#NAME?</v>
      </c>
      <c r="BB19" s="805">
        <v>3807</v>
      </c>
      <c r="BC19" s="249" t="e">
        <f t="shared" ca="1" si="7"/>
        <v>#NAME?</v>
      </c>
      <c r="BE19" s="802" t="s">
        <v>2513</v>
      </c>
      <c r="BG19" s="802"/>
    </row>
    <row r="20" spans="1:59">
      <c r="A20" s="614" t="s">
        <v>3273</v>
      </c>
      <c r="C20" s="249" t="s">
        <v>3448</v>
      </c>
      <c r="D20" s="797" t="s">
        <v>2514</v>
      </c>
      <c r="E20" s="798" t="s">
        <v>2498</v>
      </c>
      <c r="F20" s="348">
        <v>41226</v>
      </c>
      <c r="G20" s="797"/>
      <c r="H20" s="797">
        <v>1</v>
      </c>
      <c r="I20" s="797"/>
      <c r="J20" s="797"/>
      <c r="K20" s="797">
        <v>1</v>
      </c>
      <c r="L20" s="797">
        <v>175</v>
      </c>
      <c r="M20" s="797">
        <v>80</v>
      </c>
      <c r="N20" s="797">
        <v>210</v>
      </c>
      <c r="O20" s="800">
        <v>643</v>
      </c>
      <c r="P20" s="797">
        <v>1</v>
      </c>
      <c r="Q20" s="799"/>
      <c r="R20" s="797"/>
      <c r="S20" s="797">
        <v>1</v>
      </c>
      <c r="T20" s="797"/>
      <c r="U20" s="797">
        <v>1</v>
      </c>
      <c r="V20" s="797"/>
      <c r="W20" s="797"/>
      <c r="X20" s="797">
        <v>1</v>
      </c>
      <c r="Y20" s="801">
        <v>1</v>
      </c>
      <c r="Z20" s="801">
        <v>1</v>
      </c>
      <c r="AA20" s="801"/>
      <c r="AB20" s="801">
        <v>1</v>
      </c>
      <c r="AC20" s="801" t="s">
        <v>2062</v>
      </c>
      <c r="AD20" s="249" t="s">
        <v>3412</v>
      </c>
      <c r="AE20" s="802">
        <v>1</v>
      </c>
      <c r="AF20" s="797">
        <v>1</v>
      </c>
      <c r="AG20" s="797"/>
      <c r="AH20" s="797">
        <v>1</v>
      </c>
      <c r="AI20" s="803" t="s">
        <v>2062</v>
      </c>
      <c r="AL20" s="804">
        <v>1569</v>
      </c>
      <c r="AM20" s="249" t="e">
        <f t="shared" ca="1" si="0"/>
        <v>#NAME?</v>
      </c>
      <c r="AN20" s="805">
        <v>3658</v>
      </c>
      <c r="AO20" s="249" t="e">
        <f t="shared" ca="1" si="1"/>
        <v>#NAME?</v>
      </c>
      <c r="AP20" s="249">
        <v>1607</v>
      </c>
      <c r="AQ20" s="249" t="e">
        <f t="shared" ca="1" si="2"/>
        <v>#NAME?</v>
      </c>
      <c r="AT20" s="249">
        <v>279</v>
      </c>
      <c r="AU20" s="249" t="e">
        <f t="shared" ca="1" si="3"/>
        <v>#NAME?</v>
      </c>
      <c r="AV20" s="249">
        <v>74</v>
      </c>
      <c r="AW20" s="249" t="e">
        <f t="shared" ca="1" si="4"/>
        <v>#NAME?</v>
      </c>
      <c r="AX20" s="249">
        <v>152</v>
      </c>
      <c r="AY20" s="249" t="e">
        <f t="shared" ca="1" si="5"/>
        <v>#NAME?</v>
      </c>
      <c r="AZ20" s="249">
        <v>79</v>
      </c>
      <c r="BA20" s="249" t="e">
        <f t="shared" ca="1" si="6"/>
        <v>#NAME?</v>
      </c>
      <c r="BB20" s="805">
        <v>6078</v>
      </c>
      <c r="BC20" s="249" t="e">
        <f t="shared" ca="1" si="7"/>
        <v>#NAME?</v>
      </c>
      <c r="BE20" s="802" t="s">
        <v>2515</v>
      </c>
      <c r="BG20" s="802"/>
    </row>
    <row r="21" spans="1:59">
      <c r="A21" s="614" t="s">
        <v>3273</v>
      </c>
      <c r="C21" s="249" t="s">
        <v>3448</v>
      </c>
      <c r="D21" s="797" t="s">
        <v>2516</v>
      </c>
      <c r="E21" s="798" t="s">
        <v>2498</v>
      </c>
      <c r="F21" s="348">
        <v>41226</v>
      </c>
      <c r="G21" s="797"/>
      <c r="H21" s="797">
        <v>1</v>
      </c>
      <c r="I21" s="797"/>
      <c r="J21" s="797"/>
      <c r="K21" s="797">
        <v>1</v>
      </c>
      <c r="L21" s="797">
        <v>160</v>
      </c>
      <c r="M21" s="797">
        <v>72</v>
      </c>
      <c r="N21" s="797">
        <v>235</v>
      </c>
      <c r="O21" s="800">
        <v>676</v>
      </c>
      <c r="P21" s="797">
        <v>1</v>
      </c>
      <c r="Q21" s="799"/>
      <c r="R21" s="797"/>
      <c r="S21" s="797">
        <v>1</v>
      </c>
      <c r="T21" s="797"/>
      <c r="U21" s="797">
        <v>1</v>
      </c>
      <c r="V21" s="797"/>
      <c r="W21" s="797"/>
      <c r="X21" s="797">
        <v>1</v>
      </c>
      <c r="Y21" s="801">
        <v>1</v>
      </c>
      <c r="Z21" s="801">
        <v>1</v>
      </c>
      <c r="AA21" s="801"/>
      <c r="AB21" s="801">
        <v>1</v>
      </c>
      <c r="AC21" s="801" t="s">
        <v>2062</v>
      </c>
      <c r="AD21" s="249" t="s">
        <v>3412</v>
      </c>
      <c r="AE21" s="802">
        <v>1</v>
      </c>
      <c r="AF21" s="797">
        <v>1</v>
      </c>
      <c r="AG21" s="797"/>
      <c r="AH21" s="797">
        <v>1</v>
      </c>
      <c r="AI21" s="803" t="s">
        <v>2062</v>
      </c>
      <c r="AL21" s="249">
        <v>287</v>
      </c>
      <c r="AM21" s="249" t="e">
        <f t="shared" ca="1" si="0"/>
        <v>#NAME?</v>
      </c>
      <c r="AN21" s="804">
        <v>1465</v>
      </c>
      <c r="AO21" s="249" t="e">
        <f t="shared" ca="1" si="1"/>
        <v>#NAME?</v>
      </c>
      <c r="AP21" s="249">
        <v>1131</v>
      </c>
      <c r="AQ21" s="249" t="e">
        <f t="shared" ca="1" si="2"/>
        <v>#NAME?</v>
      </c>
      <c r="AT21" s="249">
        <v>129</v>
      </c>
      <c r="AU21" s="249" t="e">
        <f t="shared" ca="1" si="3"/>
        <v>#NAME?</v>
      </c>
      <c r="AV21" s="249">
        <v>74</v>
      </c>
      <c r="AW21" s="249" t="e">
        <f t="shared" ca="1" si="4"/>
        <v>#NAME?</v>
      </c>
      <c r="AX21" s="249">
        <v>327</v>
      </c>
      <c r="AY21" s="249" t="e">
        <f t="shared" ca="1" si="5"/>
        <v>#NAME?</v>
      </c>
      <c r="AZ21" s="249">
        <v>78</v>
      </c>
      <c r="BA21" s="249" t="e">
        <f t="shared" ca="1" si="6"/>
        <v>#NAME?</v>
      </c>
      <c r="BB21" s="805">
        <v>3015</v>
      </c>
      <c r="BC21" s="249" t="e">
        <f t="shared" ca="1" si="7"/>
        <v>#NAME?</v>
      </c>
      <c r="BE21" s="802" t="s">
        <v>2517</v>
      </c>
      <c r="BG21" s="802"/>
    </row>
    <row r="22" spans="1:59">
      <c r="A22" s="614" t="s">
        <v>3273</v>
      </c>
      <c r="C22" s="249" t="s">
        <v>3448</v>
      </c>
      <c r="D22" s="797" t="s">
        <v>2518</v>
      </c>
      <c r="E22" s="798" t="s">
        <v>2498</v>
      </c>
      <c r="F22" s="348">
        <v>41226</v>
      </c>
      <c r="G22" s="806"/>
      <c r="H22" s="797">
        <v>1</v>
      </c>
      <c r="I22" s="797"/>
      <c r="J22" s="797"/>
      <c r="K22" s="797">
        <v>1</v>
      </c>
      <c r="L22" s="797">
        <v>185</v>
      </c>
      <c r="M22" s="797">
        <v>80</v>
      </c>
      <c r="N22" s="797">
        <v>215</v>
      </c>
      <c r="O22" s="800">
        <v>585</v>
      </c>
      <c r="P22" s="797"/>
      <c r="Q22" s="797">
        <v>1</v>
      </c>
      <c r="R22" s="797"/>
      <c r="S22" s="797">
        <v>1</v>
      </c>
      <c r="T22" s="797"/>
      <c r="U22" s="797">
        <v>1</v>
      </c>
      <c r="V22" s="797"/>
      <c r="W22" s="797"/>
      <c r="X22" s="797">
        <v>1</v>
      </c>
      <c r="Y22" s="801">
        <v>1</v>
      </c>
      <c r="Z22" s="801"/>
      <c r="AA22" s="801">
        <v>1</v>
      </c>
      <c r="AB22" s="801">
        <v>1</v>
      </c>
      <c r="AC22" s="801" t="s">
        <v>2062</v>
      </c>
      <c r="AD22" s="249" t="s">
        <v>3412</v>
      </c>
      <c r="AE22" s="802">
        <v>1</v>
      </c>
      <c r="AF22" s="797"/>
      <c r="AG22" s="797">
        <v>1</v>
      </c>
      <c r="AH22" s="797">
        <v>1</v>
      </c>
      <c r="AI22" s="803" t="s">
        <v>2062</v>
      </c>
      <c r="AL22" s="249">
        <v>73</v>
      </c>
      <c r="AM22" s="249" t="e">
        <f t="shared" ca="1" si="0"/>
        <v>#NAME?</v>
      </c>
      <c r="AN22" s="249">
        <v>110</v>
      </c>
      <c r="AO22" s="249" t="e">
        <f t="shared" ca="1" si="1"/>
        <v>#NAME?</v>
      </c>
      <c r="AP22" s="249">
        <v>98</v>
      </c>
      <c r="AQ22" s="249" t="e">
        <f t="shared" ca="1" si="2"/>
        <v>#NAME?</v>
      </c>
      <c r="AT22" s="249">
        <v>115</v>
      </c>
      <c r="AU22" s="249" t="e">
        <f t="shared" ca="1" si="3"/>
        <v>#NAME?</v>
      </c>
      <c r="AV22" s="249">
        <v>64</v>
      </c>
      <c r="AW22" s="249" t="e">
        <f t="shared" ca="1" si="4"/>
        <v>#NAME?</v>
      </c>
      <c r="AX22" s="249">
        <v>96</v>
      </c>
      <c r="AY22" s="249" t="e">
        <f t="shared" ca="1" si="5"/>
        <v>#NAME?</v>
      </c>
      <c r="AZ22" s="249">
        <v>44</v>
      </c>
      <c r="BA22" s="249" t="e">
        <f t="shared" ca="1" si="6"/>
        <v>#NAME?</v>
      </c>
      <c r="BB22" s="249">
        <v>464</v>
      </c>
      <c r="BC22" s="249" t="e">
        <f t="shared" ca="1" si="7"/>
        <v>#NAME?</v>
      </c>
      <c r="BE22" s="802" t="s">
        <v>2519</v>
      </c>
      <c r="BG22" s="802"/>
    </row>
    <row r="23" spans="1:59">
      <c r="A23" s="614" t="s">
        <v>3273</v>
      </c>
      <c r="C23" s="249" t="s">
        <v>3448</v>
      </c>
      <c r="D23" s="797" t="s">
        <v>2520</v>
      </c>
      <c r="E23" s="798" t="s">
        <v>2498</v>
      </c>
      <c r="F23" s="348">
        <v>41226</v>
      </c>
      <c r="G23" s="797"/>
      <c r="H23" s="797">
        <v>1</v>
      </c>
      <c r="I23" s="797"/>
      <c r="J23" s="797"/>
      <c r="K23" s="797">
        <v>1</v>
      </c>
      <c r="L23" s="797">
        <v>165</v>
      </c>
      <c r="M23" s="797">
        <v>75</v>
      </c>
      <c r="N23" s="797">
        <v>220</v>
      </c>
      <c r="O23" s="800">
        <v>491</v>
      </c>
      <c r="P23" s="797"/>
      <c r="Q23" s="797">
        <v>1</v>
      </c>
      <c r="R23" s="797"/>
      <c r="S23" s="797">
        <v>1</v>
      </c>
      <c r="T23" s="797"/>
      <c r="U23" s="797">
        <v>1</v>
      </c>
      <c r="V23" s="797"/>
      <c r="W23" s="797"/>
      <c r="X23" s="797">
        <v>1</v>
      </c>
      <c r="Y23" s="801">
        <v>1</v>
      </c>
      <c r="Z23" s="801">
        <v>1</v>
      </c>
      <c r="AA23" s="801"/>
      <c r="AB23" s="801">
        <v>1</v>
      </c>
      <c r="AC23" s="801" t="s">
        <v>2062</v>
      </c>
      <c r="AD23" s="249" t="s">
        <v>3412</v>
      </c>
      <c r="AE23" s="802">
        <v>1</v>
      </c>
      <c r="AF23" s="797">
        <v>1</v>
      </c>
      <c r="AG23" s="797"/>
      <c r="AH23" s="797">
        <v>1</v>
      </c>
      <c r="AI23" s="803" t="s">
        <v>2062</v>
      </c>
      <c r="AL23" s="249">
        <v>188</v>
      </c>
      <c r="AM23" s="249" t="e">
        <f t="shared" ca="1" si="0"/>
        <v>#NAME?</v>
      </c>
      <c r="AN23" s="249">
        <v>137</v>
      </c>
      <c r="AO23" s="249" t="e">
        <f t="shared" ca="1" si="1"/>
        <v>#NAME?</v>
      </c>
      <c r="AP23" s="249">
        <v>109</v>
      </c>
      <c r="AQ23" s="249" t="e">
        <f t="shared" ca="1" si="2"/>
        <v>#NAME?</v>
      </c>
      <c r="AT23" s="249">
        <v>136</v>
      </c>
      <c r="AU23" s="249" t="e">
        <f t="shared" ca="1" si="3"/>
        <v>#NAME?</v>
      </c>
      <c r="AV23" s="249">
        <v>67</v>
      </c>
      <c r="AW23" s="249" t="e">
        <f t="shared" ca="1" si="4"/>
        <v>#NAME?</v>
      </c>
      <c r="AX23" s="249">
        <v>141</v>
      </c>
      <c r="AY23" s="249" t="e">
        <f t="shared" ca="1" si="5"/>
        <v>#NAME?</v>
      </c>
      <c r="AZ23" s="249">
        <v>74</v>
      </c>
      <c r="BA23" s="249" t="e">
        <f t="shared" ca="1" si="6"/>
        <v>#NAME?</v>
      </c>
      <c r="BB23" s="249">
        <v>2466</v>
      </c>
      <c r="BC23" s="249" t="e">
        <f t="shared" ca="1" si="7"/>
        <v>#NAME?</v>
      </c>
      <c r="BE23" s="802" t="s">
        <v>2521</v>
      </c>
      <c r="BG23" s="802"/>
    </row>
    <row r="24" spans="1:59">
      <c r="A24" s="614" t="s">
        <v>3273</v>
      </c>
      <c r="C24" s="249" t="s">
        <v>3448</v>
      </c>
      <c r="D24" s="797" t="s">
        <v>2522</v>
      </c>
      <c r="E24" s="798" t="s">
        <v>2498</v>
      </c>
      <c r="F24" s="348">
        <v>41226</v>
      </c>
      <c r="G24" s="797">
        <v>1</v>
      </c>
      <c r="H24" s="797"/>
      <c r="I24" s="797"/>
      <c r="J24" s="797"/>
      <c r="K24" s="797">
        <v>1</v>
      </c>
      <c r="L24" s="797">
        <v>174</v>
      </c>
      <c r="M24" s="797">
        <v>90</v>
      </c>
      <c r="N24" s="797">
        <v>210</v>
      </c>
      <c r="O24" s="800">
        <v>498</v>
      </c>
      <c r="P24" s="797"/>
      <c r="Q24" s="797">
        <v>1</v>
      </c>
      <c r="R24" s="797"/>
      <c r="S24" s="797">
        <v>1</v>
      </c>
      <c r="T24" s="797"/>
      <c r="U24" s="797">
        <v>1</v>
      </c>
      <c r="V24" s="797"/>
      <c r="W24" s="797"/>
      <c r="X24" s="797">
        <v>1</v>
      </c>
      <c r="Y24" s="801">
        <v>1</v>
      </c>
      <c r="Z24" s="801"/>
      <c r="AA24" s="801">
        <v>1</v>
      </c>
      <c r="AB24" s="801">
        <v>1</v>
      </c>
      <c r="AC24" s="801" t="s">
        <v>2062</v>
      </c>
      <c r="AD24" s="249" t="s">
        <v>3412</v>
      </c>
      <c r="AE24" s="802">
        <v>1</v>
      </c>
      <c r="AF24" s="797"/>
      <c r="AG24" s="797">
        <v>1</v>
      </c>
      <c r="AH24" s="797">
        <v>1</v>
      </c>
      <c r="AI24" s="803" t="s">
        <v>2062</v>
      </c>
      <c r="AL24" s="249">
        <v>702</v>
      </c>
      <c r="AM24" s="249" t="e">
        <f t="shared" ca="1" si="0"/>
        <v>#NAME?</v>
      </c>
      <c r="AN24" s="804">
        <v>2162</v>
      </c>
      <c r="AO24" s="249" t="e">
        <f t="shared" ca="1" si="1"/>
        <v>#NAME?</v>
      </c>
      <c r="AP24" s="249">
        <v>646</v>
      </c>
      <c r="AQ24" s="249" t="e">
        <f t="shared" ca="1" si="2"/>
        <v>#NAME?</v>
      </c>
      <c r="AT24" s="249">
        <v>620</v>
      </c>
      <c r="AU24" s="249" t="e">
        <f t="shared" ca="1" si="3"/>
        <v>#NAME?</v>
      </c>
      <c r="AV24" s="249">
        <v>91</v>
      </c>
      <c r="AW24" s="249" t="e">
        <f t="shared" ca="1" si="4"/>
        <v>#NAME?</v>
      </c>
      <c r="AX24" s="249">
        <v>255</v>
      </c>
      <c r="AY24" s="249" t="e">
        <f t="shared" ca="1" si="5"/>
        <v>#NAME?</v>
      </c>
      <c r="AZ24" s="249">
        <v>122</v>
      </c>
      <c r="BA24" s="249" t="e">
        <f t="shared" ca="1" si="6"/>
        <v>#NAME?</v>
      </c>
      <c r="BB24" s="807">
        <v>12077</v>
      </c>
      <c r="BC24" s="249" t="e">
        <f t="shared" ca="1" si="7"/>
        <v>#NAME?</v>
      </c>
      <c r="BE24" s="802" t="s">
        <v>2523</v>
      </c>
      <c r="BG24" s="802"/>
    </row>
    <row r="25" spans="1:59">
      <c r="A25" s="614" t="s">
        <v>3273</v>
      </c>
      <c r="C25" s="249" t="s">
        <v>3448</v>
      </c>
      <c r="D25" s="797" t="s">
        <v>2524</v>
      </c>
      <c r="E25" s="798" t="s">
        <v>2525</v>
      </c>
      <c r="F25" s="348">
        <v>41227</v>
      </c>
      <c r="G25" s="797">
        <v>1</v>
      </c>
      <c r="H25" s="797"/>
      <c r="I25" s="797"/>
      <c r="J25" s="797"/>
      <c r="K25" s="797">
        <v>1</v>
      </c>
      <c r="L25" s="797">
        <v>165</v>
      </c>
      <c r="M25" s="797">
        <v>72</v>
      </c>
      <c r="N25" s="797">
        <v>215</v>
      </c>
      <c r="O25" s="800">
        <v>641</v>
      </c>
      <c r="P25" s="797"/>
      <c r="Q25" s="797">
        <v>1</v>
      </c>
      <c r="R25" s="797"/>
      <c r="S25" s="797">
        <v>1</v>
      </c>
      <c r="T25" s="797"/>
      <c r="U25" s="797">
        <v>1</v>
      </c>
      <c r="V25" s="797"/>
      <c r="W25" s="797">
        <v>1</v>
      </c>
      <c r="X25" s="799"/>
      <c r="Y25" s="801">
        <v>1</v>
      </c>
      <c r="Z25" s="801"/>
      <c r="AA25" s="801">
        <v>1</v>
      </c>
      <c r="AB25" s="801">
        <v>1</v>
      </c>
      <c r="AC25" s="801" t="s">
        <v>2062</v>
      </c>
      <c r="AD25" s="249" t="s">
        <v>3412</v>
      </c>
      <c r="AE25" s="802">
        <v>1</v>
      </c>
      <c r="AF25" s="797"/>
      <c r="AG25" s="797">
        <v>1</v>
      </c>
      <c r="AH25" s="797">
        <v>1</v>
      </c>
      <c r="AI25" s="803" t="s">
        <v>2062</v>
      </c>
      <c r="AL25" s="249">
        <v>146</v>
      </c>
      <c r="AM25" s="249" t="e">
        <f t="shared" ca="1" si="0"/>
        <v>#NAME?</v>
      </c>
      <c r="AN25" s="249">
        <v>300</v>
      </c>
      <c r="AO25" s="249" t="e">
        <f t="shared" ca="1" si="1"/>
        <v>#NAME?</v>
      </c>
      <c r="AP25" s="249">
        <v>285</v>
      </c>
      <c r="AQ25" s="249" t="e">
        <f t="shared" ca="1" si="2"/>
        <v>#NAME?</v>
      </c>
      <c r="AT25" s="249">
        <v>99</v>
      </c>
      <c r="AU25" s="249" t="e">
        <f t="shared" ca="1" si="3"/>
        <v>#NAME?</v>
      </c>
      <c r="AV25" s="249">
        <v>48</v>
      </c>
      <c r="AW25" s="249" t="e">
        <f t="shared" ca="1" si="4"/>
        <v>#NAME?</v>
      </c>
      <c r="AX25" s="249">
        <v>92</v>
      </c>
      <c r="AY25" s="249" t="e">
        <f t="shared" ca="1" si="5"/>
        <v>#NAME?</v>
      </c>
      <c r="AZ25" s="249">
        <v>60</v>
      </c>
      <c r="BA25" s="249" t="e">
        <f t="shared" ca="1" si="6"/>
        <v>#NAME?</v>
      </c>
      <c r="BB25" s="249">
        <v>2969</v>
      </c>
      <c r="BC25" s="249" t="e">
        <f t="shared" ca="1" si="7"/>
        <v>#NAME?</v>
      </c>
      <c r="BE25" s="802" t="s">
        <v>2526</v>
      </c>
      <c r="BG25" s="802"/>
    </row>
    <row r="26" spans="1:59">
      <c r="A26" s="614" t="s">
        <v>3273</v>
      </c>
      <c r="C26" s="249" t="s">
        <v>3448</v>
      </c>
      <c r="D26" s="797" t="s">
        <v>2527</v>
      </c>
      <c r="E26" s="798" t="s">
        <v>2525</v>
      </c>
      <c r="F26" s="348">
        <v>41227</v>
      </c>
      <c r="G26" s="797"/>
      <c r="H26" s="797">
        <v>1</v>
      </c>
      <c r="I26" s="797"/>
      <c r="J26" s="797"/>
      <c r="K26" s="797">
        <v>1</v>
      </c>
      <c r="L26" s="797">
        <v>170</v>
      </c>
      <c r="M26" s="797">
        <v>72</v>
      </c>
      <c r="N26" s="797">
        <v>217</v>
      </c>
      <c r="O26" s="800">
        <v>600</v>
      </c>
      <c r="P26" s="797">
        <v>1</v>
      </c>
      <c r="Q26" s="799"/>
      <c r="R26" s="797"/>
      <c r="S26" s="797">
        <v>1</v>
      </c>
      <c r="T26" s="797"/>
      <c r="U26" s="797">
        <v>1</v>
      </c>
      <c r="V26" s="797"/>
      <c r="W26" s="797"/>
      <c r="X26" s="797">
        <v>1</v>
      </c>
      <c r="Y26" s="801">
        <v>1</v>
      </c>
      <c r="Z26" s="801">
        <v>1</v>
      </c>
      <c r="AA26" s="801"/>
      <c r="AB26" s="801">
        <v>1</v>
      </c>
      <c r="AC26" s="801" t="s">
        <v>2062</v>
      </c>
      <c r="AD26" s="249" t="s">
        <v>3412</v>
      </c>
      <c r="AE26" s="802">
        <v>1</v>
      </c>
      <c r="AF26" s="797">
        <v>1</v>
      </c>
      <c r="AG26" s="797"/>
      <c r="AH26" s="797">
        <v>1</v>
      </c>
      <c r="AI26" s="803" t="s">
        <v>2062</v>
      </c>
      <c r="AL26" s="249">
        <v>114</v>
      </c>
      <c r="AM26" s="249" t="e">
        <f t="shared" ca="1" si="0"/>
        <v>#NAME?</v>
      </c>
      <c r="AN26" s="249">
        <v>222</v>
      </c>
      <c r="AO26" s="249" t="e">
        <f t="shared" ca="1" si="1"/>
        <v>#NAME?</v>
      </c>
      <c r="AP26" s="249">
        <v>118</v>
      </c>
      <c r="AQ26" s="249" t="e">
        <f t="shared" ca="1" si="2"/>
        <v>#NAME?</v>
      </c>
      <c r="AT26" s="249">
        <v>103</v>
      </c>
      <c r="AU26" s="249" t="e">
        <f t="shared" ca="1" si="3"/>
        <v>#NAME?</v>
      </c>
      <c r="AV26" s="249">
        <v>59</v>
      </c>
      <c r="AW26" s="249" t="e">
        <f t="shared" ca="1" si="4"/>
        <v>#NAME?</v>
      </c>
      <c r="AX26" s="249">
        <v>215</v>
      </c>
      <c r="AY26" s="249" t="e">
        <f t="shared" ca="1" si="5"/>
        <v>#NAME?</v>
      </c>
      <c r="AZ26" s="249">
        <v>78</v>
      </c>
      <c r="BA26" s="249" t="e">
        <f t="shared" ca="1" si="6"/>
        <v>#NAME?</v>
      </c>
      <c r="BB26" s="249">
        <v>2412</v>
      </c>
      <c r="BC26" s="249" t="e">
        <f t="shared" ca="1" si="7"/>
        <v>#NAME?</v>
      </c>
      <c r="BE26" s="802" t="s">
        <v>2528</v>
      </c>
      <c r="BG26" s="802"/>
    </row>
    <row r="27" spans="1:59">
      <c r="A27" s="614" t="s">
        <v>3273</v>
      </c>
      <c r="C27" s="249" t="s">
        <v>3448</v>
      </c>
      <c r="D27" s="797" t="s">
        <v>2529</v>
      </c>
      <c r="E27" s="798" t="s">
        <v>2525</v>
      </c>
      <c r="F27" s="348">
        <v>41227</v>
      </c>
      <c r="G27" s="797">
        <v>1</v>
      </c>
      <c r="H27" s="797"/>
      <c r="I27" s="797"/>
      <c r="J27" s="797">
        <v>1</v>
      </c>
      <c r="K27" s="799"/>
      <c r="L27" s="797">
        <v>152</v>
      </c>
      <c r="M27" s="797">
        <v>70</v>
      </c>
      <c r="N27" s="797">
        <v>172</v>
      </c>
      <c r="O27" s="800">
        <v>357</v>
      </c>
      <c r="P27" s="797"/>
      <c r="Q27" s="797">
        <v>1</v>
      </c>
      <c r="R27" s="797"/>
      <c r="S27" s="797">
        <v>1</v>
      </c>
      <c r="T27" s="797"/>
      <c r="U27" s="797">
        <v>1</v>
      </c>
      <c r="V27" s="797"/>
      <c r="W27" s="797"/>
      <c r="X27" s="797">
        <v>1</v>
      </c>
      <c r="Y27" s="801">
        <v>1</v>
      </c>
      <c r="Z27" s="801"/>
      <c r="AA27" s="801">
        <v>1</v>
      </c>
      <c r="AB27" s="801">
        <v>1</v>
      </c>
      <c r="AC27" s="801" t="s">
        <v>2062</v>
      </c>
      <c r="AD27" s="249" t="s">
        <v>3412</v>
      </c>
      <c r="AE27" s="802">
        <v>1</v>
      </c>
      <c r="AF27" s="797"/>
      <c r="AG27" s="797">
        <v>1</v>
      </c>
      <c r="AH27" s="797">
        <v>1</v>
      </c>
      <c r="AI27" s="803" t="s">
        <v>2062</v>
      </c>
      <c r="AL27" s="249">
        <v>111</v>
      </c>
      <c r="AM27" s="249" t="e">
        <f t="shared" ca="1" si="0"/>
        <v>#NAME?</v>
      </c>
      <c r="AN27" s="249">
        <v>138</v>
      </c>
      <c r="AO27" s="249" t="e">
        <f t="shared" ca="1" si="1"/>
        <v>#NAME?</v>
      </c>
      <c r="AP27" s="249">
        <v>125</v>
      </c>
      <c r="AQ27" s="249" t="e">
        <f t="shared" ca="1" si="2"/>
        <v>#NAME?</v>
      </c>
      <c r="AT27" s="249">
        <v>136</v>
      </c>
      <c r="AU27" s="249" t="e">
        <f t="shared" ca="1" si="3"/>
        <v>#NAME?</v>
      </c>
      <c r="AV27" s="249">
        <v>250</v>
      </c>
      <c r="AW27" s="249" t="e">
        <f t="shared" ca="1" si="4"/>
        <v>#NAME?</v>
      </c>
      <c r="AX27" s="249">
        <v>75</v>
      </c>
      <c r="AY27" s="249" t="e">
        <f t="shared" ca="1" si="5"/>
        <v>#NAME?</v>
      </c>
      <c r="AZ27" s="249">
        <v>59</v>
      </c>
      <c r="BA27" s="249" t="e">
        <f t="shared" ca="1" si="6"/>
        <v>#NAME?</v>
      </c>
      <c r="BB27" s="249">
        <v>379</v>
      </c>
      <c r="BC27" s="249" t="e">
        <f t="shared" ca="1" si="7"/>
        <v>#NAME?</v>
      </c>
      <c r="BE27" s="802" t="s">
        <v>2530</v>
      </c>
      <c r="BG27" s="802"/>
    </row>
    <row r="28" spans="1:59">
      <c r="A28" s="614" t="s">
        <v>3273</v>
      </c>
      <c r="C28" s="249" t="s">
        <v>3448</v>
      </c>
      <c r="D28" s="808" t="s">
        <v>2531</v>
      </c>
      <c r="E28" s="809" t="s">
        <v>2525</v>
      </c>
      <c r="F28" s="348">
        <v>41227</v>
      </c>
      <c r="G28" s="808">
        <v>1</v>
      </c>
      <c r="H28" s="808"/>
      <c r="I28" s="808"/>
      <c r="J28" s="808"/>
      <c r="K28" s="808">
        <v>1</v>
      </c>
      <c r="L28" s="808">
        <v>170</v>
      </c>
      <c r="M28" s="808">
        <v>72</v>
      </c>
      <c r="N28" s="808">
        <v>208</v>
      </c>
      <c r="O28" s="810">
        <v>577</v>
      </c>
      <c r="P28" s="808"/>
      <c r="Q28" s="808">
        <v>1</v>
      </c>
      <c r="R28" s="808"/>
      <c r="S28" s="808">
        <v>1</v>
      </c>
      <c r="T28" s="808"/>
      <c r="U28" s="808">
        <v>1</v>
      </c>
      <c r="V28" s="808"/>
      <c r="W28" s="808"/>
      <c r="X28" s="808">
        <v>1</v>
      </c>
      <c r="Y28" s="808">
        <v>1</v>
      </c>
      <c r="Z28" s="808"/>
      <c r="AA28" s="808">
        <v>1</v>
      </c>
      <c r="AB28" s="808">
        <v>1</v>
      </c>
      <c r="AC28" s="808" t="s">
        <v>2062</v>
      </c>
      <c r="AD28" s="249" t="s">
        <v>3412</v>
      </c>
      <c r="AE28" s="811">
        <v>1</v>
      </c>
      <c r="AF28" s="808"/>
      <c r="AG28" s="808">
        <v>1</v>
      </c>
      <c r="AH28" s="808">
        <v>1</v>
      </c>
      <c r="AI28" s="812" t="s">
        <v>2062</v>
      </c>
      <c r="AL28" s="249">
        <v>131</v>
      </c>
      <c r="AM28" s="249" t="e">
        <f t="shared" ca="1" si="0"/>
        <v>#NAME?</v>
      </c>
      <c r="AN28" s="249">
        <v>710</v>
      </c>
      <c r="AO28" s="249" t="e">
        <f t="shared" ca="1" si="1"/>
        <v>#NAME?</v>
      </c>
      <c r="AP28" s="249">
        <v>341</v>
      </c>
      <c r="AQ28" s="249" t="e">
        <f t="shared" ca="1" si="2"/>
        <v>#NAME?</v>
      </c>
      <c r="AT28" s="249">
        <v>100</v>
      </c>
      <c r="AU28" s="249" t="e">
        <f t="shared" ca="1" si="3"/>
        <v>#NAME?</v>
      </c>
      <c r="AV28" s="249">
        <v>91</v>
      </c>
      <c r="AW28" s="249" t="e">
        <f t="shared" ca="1" si="4"/>
        <v>#NAME?</v>
      </c>
      <c r="AX28" s="249">
        <v>312</v>
      </c>
      <c r="AY28" s="249" t="e">
        <f t="shared" ca="1" si="5"/>
        <v>#NAME?</v>
      </c>
      <c r="AZ28" s="249">
        <v>170</v>
      </c>
      <c r="BA28" s="249" t="e">
        <f t="shared" ca="1" si="6"/>
        <v>#NAME?</v>
      </c>
      <c r="BB28" s="249">
        <v>1268</v>
      </c>
      <c r="BC28" s="249" t="e">
        <f t="shared" ca="1" si="7"/>
        <v>#NAME?</v>
      </c>
      <c r="BE28" s="811" t="s">
        <v>2532</v>
      </c>
      <c r="BG28" s="811" t="s">
        <v>2533</v>
      </c>
    </row>
    <row r="29" spans="1:59">
      <c r="A29" s="614" t="s">
        <v>3273</v>
      </c>
      <c r="C29" s="249" t="s">
        <v>3448</v>
      </c>
      <c r="D29" s="797" t="s">
        <v>2534</v>
      </c>
      <c r="E29" s="798" t="s">
        <v>2525</v>
      </c>
      <c r="F29" s="348">
        <v>41227</v>
      </c>
      <c r="G29" s="797"/>
      <c r="H29" s="797">
        <v>1</v>
      </c>
      <c r="I29" s="797"/>
      <c r="J29" s="797">
        <v>1</v>
      </c>
      <c r="K29" s="799"/>
      <c r="L29" s="797">
        <v>160</v>
      </c>
      <c r="M29" s="797">
        <v>68</v>
      </c>
      <c r="N29" s="797">
        <v>170</v>
      </c>
      <c r="O29" s="800">
        <v>386</v>
      </c>
      <c r="P29" s="797"/>
      <c r="Q29" s="797">
        <v>1</v>
      </c>
      <c r="R29" s="797"/>
      <c r="S29" s="797">
        <v>1</v>
      </c>
      <c r="T29" s="797"/>
      <c r="U29" s="797">
        <v>1</v>
      </c>
      <c r="V29" s="797"/>
      <c r="W29" s="797"/>
      <c r="X29" s="797">
        <v>1</v>
      </c>
      <c r="Y29" s="801">
        <v>1</v>
      </c>
      <c r="Z29" s="801">
        <v>1</v>
      </c>
      <c r="AA29" s="801"/>
      <c r="AB29" s="801">
        <v>1</v>
      </c>
      <c r="AC29" s="801" t="s">
        <v>2062</v>
      </c>
      <c r="AD29" s="249" t="s">
        <v>3412</v>
      </c>
      <c r="AE29" s="802">
        <v>1</v>
      </c>
      <c r="AF29" s="797">
        <v>1</v>
      </c>
      <c r="AG29" s="797"/>
      <c r="AH29" s="797">
        <v>1</v>
      </c>
      <c r="AI29" s="803" t="s">
        <v>2062</v>
      </c>
      <c r="AL29" s="249">
        <v>70</v>
      </c>
      <c r="AM29" s="249" t="e">
        <f t="shared" ca="1" si="0"/>
        <v>#NAME?</v>
      </c>
      <c r="AN29" s="249">
        <v>79</v>
      </c>
      <c r="AO29" s="249" t="e">
        <f t="shared" ca="1" si="1"/>
        <v>#NAME?</v>
      </c>
      <c r="AP29" s="249">
        <v>90</v>
      </c>
      <c r="AQ29" s="249" t="e">
        <f t="shared" ca="1" si="2"/>
        <v>#NAME?</v>
      </c>
      <c r="AT29" s="249">
        <v>104</v>
      </c>
      <c r="AU29" s="249" t="e">
        <f t="shared" ca="1" si="3"/>
        <v>#NAME?</v>
      </c>
      <c r="AV29" s="249">
        <v>66</v>
      </c>
      <c r="AW29" s="249" t="e">
        <f t="shared" ca="1" si="4"/>
        <v>#NAME?</v>
      </c>
      <c r="AX29" s="249">
        <v>93</v>
      </c>
      <c r="AY29" s="249" t="e">
        <f t="shared" ca="1" si="5"/>
        <v>#NAME?</v>
      </c>
      <c r="AZ29" s="249">
        <v>48</v>
      </c>
      <c r="BA29" s="249" t="e">
        <f t="shared" ca="1" si="6"/>
        <v>#NAME?</v>
      </c>
      <c r="BB29" s="249">
        <v>281</v>
      </c>
      <c r="BC29" s="249" t="e">
        <f t="shared" ca="1" si="7"/>
        <v>#NAME?</v>
      </c>
      <c r="BE29" s="802" t="s">
        <v>2535</v>
      </c>
      <c r="BG29" s="802"/>
    </row>
    <row r="30" spans="1:59">
      <c r="A30" s="614" t="s">
        <v>3273</v>
      </c>
      <c r="C30" s="249" t="s">
        <v>3448</v>
      </c>
      <c r="D30" s="797" t="s">
        <v>2536</v>
      </c>
      <c r="E30" s="798" t="s">
        <v>2525</v>
      </c>
      <c r="F30" s="348">
        <v>41227</v>
      </c>
      <c r="G30" s="797">
        <v>1</v>
      </c>
      <c r="H30" s="797"/>
      <c r="I30" s="797"/>
      <c r="J30" s="797"/>
      <c r="K30" s="797">
        <v>1</v>
      </c>
      <c r="L30" s="797">
        <v>172</v>
      </c>
      <c r="M30" s="797">
        <v>76</v>
      </c>
      <c r="N30" s="797">
        <v>218</v>
      </c>
      <c r="O30" s="800">
        <v>666</v>
      </c>
      <c r="P30" s="797"/>
      <c r="Q30" s="797">
        <v>1</v>
      </c>
      <c r="R30" s="797"/>
      <c r="S30" s="797">
        <v>1</v>
      </c>
      <c r="T30" s="797"/>
      <c r="U30" s="797">
        <v>1</v>
      </c>
      <c r="V30" s="797"/>
      <c r="W30" s="797">
        <v>1</v>
      </c>
      <c r="X30" s="799"/>
      <c r="Y30" s="801">
        <v>1</v>
      </c>
      <c r="Z30" s="801"/>
      <c r="AA30" s="801">
        <v>1</v>
      </c>
      <c r="AB30" s="801">
        <v>1</v>
      </c>
      <c r="AC30" s="801" t="s">
        <v>2062</v>
      </c>
      <c r="AD30" s="249" t="s">
        <v>3412</v>
      </c>
      <c r="AE30" s="802">
        <v>1</v>
      </c>
      <c r="AF30" s="797"/>
      <c r="AG30" s="797">
        <v>1</v>
      </c>
      <c r="AH30" s="797">
        <v>1</v>
      </c>
      <c r="AI30" s="803" t="s">
        <v>2062</v>
      </c>
      <c r="AL30" s="249">
        <v>272</v>
      </c>
      <c r="AM30" s="249" t="e">
        <f t="shared" ca="1" si="0"/>
        <v>#NAME?</v>
      </c>
      <c r="AN30" s="249">
        <v>613</v>
      </c>
      <c r="AO30" s="249" t="e">
        <f t="shared" ca="1" si="1"/>
        <v>#NAME?</v>
      </c>
      <c r="AP30" s="249">
        <v>236</v>
      </c>
      <c r="AQ30" s="249" t="e">
        <f t="shared" ca="1" si="2"/>
        <v>#NAME?</v>
      </c>
      <c r="AT30" s="249">
        <v>110</v>
      </c>
      <c r="AU30" s="249" t="e">
        <f t="shared" ca="1" si="3"/>
        <v>#NAME?</v>
      </c>
      <c r="AV30" s="249">
        <v>90</v>
      </c>
      <c r="AW30" s="249" t="e">
        <f t="shared" ca="1" si="4"/>
        <v>#NAME?</v>
      </c>
      <c r="AX30" s="249">
        <v>233</v>
      </c>
      <c r="AY30" s="249" t="e">
        <f t="shared" ca="1" si="5"/>
        <v>#NAME?</v>
      </c>
      <c r="AZ30" s="249">
        <v>98</v>
      </c>
      <c r="BA30" s="249" t="e">
        <f t="shared" ca="1" si="6"/>
        <v>#NAME?</v>
      </c>
      <c r="BB30" s="249">
        <v>1713</v>
      </c>
      <c r="BC30" s="249" t="e">
        <f t="shared" ca="1" si="7"/>
        <v>#NAME?</v>
      </c>
      <c r="BE30" s="802" t="s">
        <v>2537</v>
      </c>
      <c r="BG30" s="802"/>
    </row>
    <row r="31" spans="1:59">
      <c r="A31" s="614" t="s">
        <v>3273</v>
      </c>
      <c r="C31" s="249" t="s">
        <v>3448</v>
      </c>
      <c r="D31" s="797" t="s">
        <v>2538</v>
      </c>
      <c r="E31" s="798" t="s">
        <v>2525</v>
      </c>
      <c r="F31" s="348">
        <v>41227</v>
      </c>
      <c r="G31" s="797">
        <v>1</v>
      </c>
      <c r="H31" s="797"/>
      <c r="I31" s="797"/>
      <c r="J31" s="797"/>
      <c r="K31" s="797">
        <v>1</v>
      </c>
      <c r="L31" s="797">
        <v>165</v>
      </c>
      <c r="M31" s="797">
        <v>75</v>
      </c>
      <c r="N31" s="797">
        <v>200</v>
      </c>
      <c r="O31" s="800">
        <v>670</v>
      </c>
      <c r="P31" s="797"/>
      <c r="Q31" s="797">
        <v>1</v>
      </c>
      <c r="R31" s="797"/>
      <c r="S31" s="797">
        <v>1</v>
      </c>
      <c r="T31" s="797"/>
      <c r="U31" s="797">
        <v>1</v>
      </c>
      <c r="V31" s="797"/>
      <c r="W31" s="797"/>
      <c r="X31" s="797">
        <v>1</v>
      </c>
      <c r="Y31" s="801">
        <v>1</v>
      </c>
      <c r="Z31" s="801">
        <v>1</v>
      </c>
      <c r="AA31" s="801"/>
      <c r="AB31" s="801">
        <v>1</v>
      </c>
      <c r="AC31" s="801" t="s">
        <v>2062</v>
      </c>
      <c r="AD31" s="249" t="s">
        <v>3412</v>
      </c>
      <c r="AE31" s="802">
        <v>1</v>
      </c>
      <c r="AF31" s="797">
        <v>1</v>
      </c>
      <c r="AG31" s="797"/>
      <c r="AH31" s="797">
        <v>1</v>
      </c>
      <c r="AI31" s="803" t="s">
        <v>2062</v>
      </c>
      <c r="AL31" s="249">
        <v>171</v>
      </c>
      <c r="AM31" s="249" t="e">
        <f t="shared" ca="1" si="0"/>
        <v>#NAME?</v>
      </c>
      <c r="AN31" s="249">
        <v>248</v>
      </c>
      <c r="AO31" s="249" t="e">
        <f t="shared" ca="1" si="1"/>
        <v>#NAME?</v>
      </c>
      <c r="AP31" s="249">
        <v>99</v>
      </c>
      <c r="AQ31" s="249" t="e">
        <f t="shared" ca="1" si="2"/>
        <v>#NAME?</v>
      </c>
      <c r="AT31" s="249">
        <v>117</v>
      </c>
      <c r="AU31" s="249" t="e">
        <f t="shared" ca="1" si="3"/>
        <v>#NAME?</v>
      </c>
      <c r="AV31" s="249">
        <v>74</v>
      </c>
      <c r="AW31" s="249" t="e">
        <f t="shared" ca="1" si="4"/>
        <v>#NAME?</v>
      </c>
      <c r="AX31" s="804">
        <v>1071</v>
      </c>
      <c r="AY31" s="249" t="e">
        <f t="shared" ca="1" si="5"/>
        <v>#NAME?</v>
      </c>
      <c r="AZ31" s="249">
        <v>95</v>
      </c>
      <c r="BA31" s="249" t="e">
        <f t="shared" ca="1" si="6"/>
        <v>#NAME?</v>
      </c>
      <c r="BB31" s="249">
        <v>478</v>
      </c>
      <c r="BC31" s="249" t="e">
        <f t="shared" ca="1" si="7"/>
        <v>#NAME?</v>
      </c>
      <c r="BE31" s="802" t="s">
        <v>2539</v>
      </c>
      <c r="BG31" s="802"/>
    </row>
    <row r="32" spans="1:59">
      <c r="A32" s="614" t="s">
        <v>3273</v>
      </c>
      <c r="C32" s="249" t="s">
        <v>3448</v>
      </c>
      <c r="D32" s="797" t="s">
        <v>2540</v>
      </c>
      <c r="E32" s="798" t="s">
        <v>2525</v>
      </c>
      <c r="F32" s="348">
        <v>41227</v>
      </c>
      <c r="G32" s="797">
        <v>1</v>
      </c>
      <c r="H32" s="797"/>
      <c r="I32" s="797"/>
      <c r="J32" s="797"/>
      <c r="K32" s="797">
        <v>1</v>
      </c>
      <c r="L32" s="797">
        <v>175</v>
      </c>
      <c r="M32" s="797">
        <v>80</v>
      </c>
      <c r="N32" s="797">
        <v>205</v>
      </c>
      <c r="O32" s="800">
        <v>690</v>
      </c>
      <c r="P32" s="797"/>
      <c r="Q32" s="797">
        <v>1</v>
      </c>
      <c r="R32" s="797"/>
      <c r="S32" s="797">
        <v>1</v>
      </c>
      <c r="T32" s="797"/>
      <c r="U32" s="797">
        <v>1</v>
      </c>
      <c r="V32" s="797"/>
      <c r="W32" s="797"/>
      <c r="X32" s="797">
        <v>1</v>
      </c>
      <c r="Y32" s="801">
        <v>1</v>
      </c>
      <c r="Z32" s="801">
        <v>1</v>
      </c>
      <c r="AA32" s="801"/>
      <c r="AB32" s="801">
        <v>1</v>
      </c>
      <c r="AC32" s="801" t="s">
        <v>2062</v>
      </c>
      <c r="AD32" s="249" t="s">
        <v>3412</v>
      </c>
      <c r="AE32" s="802">
        <v>1</v>
      </c>
      <c r="AF32" s="797">
        <v>1</v>
      </c>
      <c r="AG32" s="797"/>
      <c r="AH32" s="797">
        <v>1</v>
      </c>
      <c r="AI32" s="803" t="s">
        <v>2062</v>
      </c>
      <c r="AL32" s="249">
        <v>80</v>
      </c>
      <c r="AM32" s="249" t="e">
        <f t="shared" ca="1" si="0"/>
        <v>#NAME?</v>
      </c>
      <c r="AN32" s="249">
        <v>89</v>
      </c>
      <c r="AO32" s="249" t="e">
        <f t="shared" ca="1" si="1"/>
        <v>#NAME?</v>
      </c>
      <c r="AP32" s="249">
        <v>92</v>
      </c>
      <c r="AQ32" s="249" t="e">
        <f t="shared" ca="1" si="2"/>
        <v>#NAME?</v>
      </c>
      <c r="AT32" s="249">
        <v>89</v>
      </c>
      <c r="AU32" s="249" t="e">
        <f t="shared" ca="1" si="3"/>
        <v>#NAME?</v>
      </c>
      <c r="AV32" s="249">
        <v>65</v>
      </c>
      <c r="AW32" s="249" t="e">
        <f t="shared" ca="1" si="4"/>
        <v>#NAME?</v>
      </c>
      <c r="AX32" s="249">
        <v>105</v>
      </c>
      <c r="AY32" s="249" t="e">
        <f t="shared" ca="1" si="5"/>
        <v>#NAME?</v>
      </c>
      <c r="AZ32" s="249">
        <v>65</v>
      </c>
      <c r="BA32" s="249" t="e">
        <f t="shared" ca="1" si="6"/>
        <v>#NAME?</v>
      </c>
      <c r="BB32" s="249">
        <v>2320</v>
      </c>
      <c r="BC32" s="249" t="e">
        <f t="shared" ca="1" si="7"/>
        <v>#NAME?</v>
      </c>
      <c r="BE32" s="802" t="s">
        <v>2541</v>
      </c>
      <c r="BG32" s="802"/>
    </row>
    <row r="33" spans="1:59">
      <c r="A33" s="614" t="s">
        <v>3273</v>
      </c>
      <c r="C33" s="249" t="s">
        <v>3448</v>
      </c>
      <c r="D33" s="797" t="s">
        <v>2542</v>
      </c>
      <c r="E33" s="798" t="s">
        <v>2543</v>
      </c>
      <c r="F33" s="348">
        <v>41228</v>
      </c>
      <c r="G33" s="797">
        <v>1</v>
      </c>
      <c r="H33" s="797"/>
      <c r="I33" s="797"/>
      <c r="J33" s="797">
        <v>1</v>
      </c>
      <c r="K33" s="799"/>
      <c r="L33" s="797">
        <v>142</v>
      </c>
      <c r="M33" s="797">
        <v>56</v>
      </c>
      <c r="N33" s="797">
        <v>175</v>
      </c>
      <c r="O33" s="800">
        <v>239</v>
      </c>
      <c r="P33" s="797"/>
      <c r="Q33" s="797">
        <v>1</v>
      </c>
      <c r="R33" s="797"/>
      <c r="S33" s="797">
        <v>1</v>
      </c>
      <c r="T33" s="797"/>
      <c r="U33" s="797">
        <v>1</v>
      </c>
      <c r="V33" s="797"/>
      <c r="W33" s="797">
        <v>1</v>
      </c>
      <c r="X33" s="799"/>
      <c r="Y33" s="801">
        <v>1</v>
      </c>
      <c r="Z33" s="801">
        <v>1</v>
      </c>
      <c r="AA33" s="801"/>
      <c r="AB33" s="801">
        <v>1</v>
      </c>
      <c r="AC33" s="801" t="s">
        <v>2062</v>
      </c>
      <c r="AD33" s="249" t="s">
        <v>3412</v>
      </c>
      <c r="AE33" s="802">
        <v>1</v>
      </c>
      <c r="AF33" s="797">
        <v>1</v>
      </c>
      <c r="AG33" s="797"/>
      <c r="AH33" s="797">
        <v>1</v>
      </c>
      <c r="AI33" s="803" t="s">
        <v>2062</v>
      </c>
      <c r="AL33" s="249">
        <v>64</v>
      </c>
      <c r="AM33" s="249" t="e">
        <f t="shared" ca="1" si="0"/>
        <v>#NAME?</v>
      </c>
      <c r="AN33" s="249">
        <v>79</v>
      </c>
      <c r="AO33" s="249" t="e">
        <f t="shared" ca="1" si="1"/>
        <v>#NAME?</v>
      </c>
      <c r="AP33" s="249">
        <v>59</v>
      </c>
      <c r="AQ33" s="249" t="e">
        <f t="shared" ca="1" si="2"/>
        <v>#NAME?</v>
      </c>
      <c r="AT33" s="249">
        <v>88</v>
      </c>
      <c r="AU33" s="249" t="e">
        <f t="shared" ca="1" si="3"/>
        <v>#NAME?</v>
      </c>
      <c r="AV33" s="249">
        <v>45</v>
      </c>
      <c r="AW33" s="249" t="e">
        <f t="shared" ca="1" si="4"/>
        <v>#NAME?</v>
      </c>
      <c r="AX33" s="249">
        <v>81</v>
      </c>
      <c r="AY33" s="249" t="e">
        <f t="shared" ca="1" si="5"/>
        <v>#NAME?</v>
      </c>
      <c r="AZ33" s="249">
        <v>45</v>
      </c>
      <c r="BA33" s="249" t="e">
        <f t="shared" ca="1" si="6"/>
        <v>#NAME?</v>
      </c>
      <c r="BB33" s="249">
        <v>219</v>
      </c>
      <c r="BC33" s="249" t="e">
        <f t="shared" ca="1" si="7"/>
        <v>#NAME?</v>
      </c>
      <c r="BE33" s="802" t="s">
        <v>2544</v>
      </c>
      <c r="BG33" s="802"/>
    </row>
    <row r="34" spans="1:59">
      <c r="A34" s="614" t="s">
        <v>3273</v>
      </c>
      <c r="C34" s="249" t="s">
        <v>3448</v>
      </c>
      <c r="D34" s="797" t="s">
        <v>2545</v>
      </c>
      <c r="E34" s="798" t="s">
        <v>2543</v>
      </c>
      <c r="F34" s="348">
        <v>41228</v>
      </c>
      <c r="G34" s="797"/>
      <c r="H34" s="797">
        <v>1</v>
      </c>
      <c r="I34" s="797"/>
      <c r="J34" s="797"/>
      <c r="K34" s="797">
        <v>1</v>
      </c>
      <c r="L34" s="797">
        <v>170</v>
      </c>
      <c r="M34" s="797">
        <v>71</v>
      </c>
      <c r="N34" s="797">
        <v>210</v>
      </c>
      <c r="O34" s="800">
        <v>489</v>
      </c>
      <c r="P34" s="797"/>
      <c r="Q34" s="797">
        <v>1</v>
      </c>
      <c r="R34" s="797"/>
      <c r="S34" s="797">
        <v>1</v>
      </c>
      <c r="T34" s="797"/>
      <c r="U34" s="797">
        <v>1</v>
      </c>
      <c r="V34" s="797"/>
      <c r="W34" s="797">
        <v>1</v>
      </c>
      <c r="X34" s="799"/>
      <c r="Y34" s="801">
        <v>1</v>
      </c>
      <c r="Z34" s="801">
        <v>1</v>
      </c>
      <c r="AA34" s="801"/>
      <c r="AB34" s="801">
        <v>1</v>
      </c>
      <c r="AC34" s="801" t="s">
        <v>2062</v>
      </c>
      <c r="AD34" s="249" t="s">
        <v>3412</v>
      </c>
      <c r="AE34" s="802">
        <v>1</v>
      </c>
      <c r="AF34" s="797">
        <v>1</v>
      </c>
      <c r="AG34" s="797"/>
      <c r="AH34" s="797">
        <v>1</v>
      </c>
      <c r="AI34" s="803" t="s">
        <v>2062</v>
      </c>
      <c r="AL34" s="249">
        <v>106</v>
      </c>
      <c r="AM34" s="249" t="e">
        <f t="shared" ca="1" si="0"/>
        <v>#NAME?</v>
      </c>
      <c r="AN34" s="249">
        <v>95</v>
      </c>
      <c r="AO34" s="249" t="e">
        <f t="shared" ca="1" si="1"/>
        <v>#NAME?</v>
      </c>
      <c r="AP34" s="249">
        <v>102</v>
      </c>
      <c r="AQ34" s="249" t="e">
        <f t="shared" ca="1" si="2"/>
        <v>#NAME?</v>
      </c>
      <c r="AT34" s="249">
        <v>101</v>
      </c>
      <c r="AU34" s="249" t="e">
        <f t="shared" ca="1" si="3"/>
        <v>#NAME?</v>
      </c>
      <c r="AV34" s="249">
        <v>92</v>
      </c>
      <c r="AW34" s="249" t="e">
        <f t="shared" ca="1" si="4"/>
        <v>#NAME?</v>
      </c>
      <c r="AX34" s="249">
        <v>199</v>
      </c>
      <c r="AY34" s="249" t="e">
        <f t="shared" ca="1" si="5"/>
        <v>#NAME?</v>
      </c>
      <c r="AZ34" s="249">
        <v>60</v>
      </c>
      <c r="BA34" s="249" t="e">
        <f t="shared" ca="1" si="6"/>
        <v>#NAME?</v>
      </c>
      <c r="BB34" s="249">
        <v>2810</v>
      </c>
      <c r="BC34" s="249" t="e">
        <f t="shared" ca="1" si="7"/>
        <v>#NAME?</v>
      </c>
      <c r="BE34" s="802" t="s">
        <v>2546</v>
      </c>
      <c r="BG34" s="802"/>
    </row>
    <row r="35" spans="1:59">
      <c r="A35" s="614" t="s">
        <v>3273</v>
      </c>
      <c r="C35" s="249" t="s">
        <v>3448</v>
      </c>
      <c r="D35" s="797" t="s">
        <v>2547</v>
      </c>
      <c r="E35" s="798" t="s">
        <v>2543</v>
      </c>
      <c r="F35" s="348">
        <v>41228</v>
      </c>
      <c r="G35" s="797">
        <v>1</v>
      </c>
      <c r="H35" s="797"/>
      <c r="I35" s="797"/>
      <c r="J35" s="797"/>
      <c r="K35" s="797">
        <v>1</v>
      </c>
      <c r="L35" s="797">
        <v>154</v>
      </c>
      <c r="M35" s="797">
        <v>66</v>
      </c>
      <c r="N35" s="797">
        <v>185</v>
      </c>
      <c r="O35" s="800">
        <v>387</v>
      </c>
      <c r="P35" s="797"/>
      <c r="Q35" s="797">
        <v>1</v>
      </c>
      <c r="R35" s="797"/>
      <c r="S35" s="797">
        <v>1</v>
      </c>
      <c r="T35" s="797"/>
      <c r="U35" s="797">
        <v>1</v>
      </c>
      <c r="V35" s="797"/>
      <c r="W35" s="797">
        <v>1</v>
      </c>
      <c r="X35" s="799"/>
      <c r="Y35" s="801">
        <v>1</v>
      </c>
      <c r="Z35" s="801">
        <v>1</v>
      </c>
      <c r="AA35" s="801"/>
      <c r="AB35" s="801">
        <v>1</v>
      </c>
      <c r="AC35" s="801" t="s">
        <v>2062</v>
      </c>
      <c r="AD35" s="249" t="s">
        <v>3412</v>
      </c>
      <c r="AE35" s="802">
        <v>1</v>
      </c>
      <c r="AF35" s="797">
        <v>1</v>
      </c>
      <c r="AG35" s="797"/>
      <c r="AH35" s="797">
        <v>1</v>
      </c>
      <c r="AI35" s="803" t="s">
        <v>2062</v>
      </c>
      <c r="AL35" s="249">
        <v>296</v>
      </c>
      <c r="AM35" s="249" t="e">
        <f t="shared" ca="1" si="0"/>
        <v>#NAME?</v>
      </c>
      <c r="AN35" s="249">
        <v>454</v>
      </c>
      <c r="AO35" s="249" t="e">
        <f t="shared" ca="1" si="1"/>
        <v>#NAME?</v>
      </c>
      <c r="AP35" s="249">
        <v>112</v>
      </c>
      <c r="AQ35" s="249" t="e">
        <f t="shared" ca="1" si="2"/>
        <v>#NAME?</v>
      </c>
      <c r="AT35" s="249">
        <v>250</v>
      </c>
      <c r="AU35" s="249" t="e">
        <f t="shared" ca="1" si="3"/>
        <v>#NAME?</v>
      </c>
      <c r="AV35" s="249">
        <v>82</v>
      </c>
      <c r="AW35" s="249" t="e">
        <f t="shared" ca="1" si="4"/>
        <v>#NAME?</v>
      </c>
      <c r="AX35" s="249">
        <v>459</v>
      </c>
      <c r="AY35" s="249" t="e">
        <f t="shared" ca="1" si="5"/>
        <v>#NAME?</v>
      </c>
      <c r="AZ35" s="249">
        <v>156</v>
      </c>
      <c r="BA35" s="249" t="e">
        <f t="shared" ca="1" si="6"/>
        <v>#NAME?</v>
      </c>
      <c r="BB35" s="249">
        <v>255</v>
      </c>
      <c r="BC35" s="249" t="e">
        <f t="shared" ca="1" si="7"/>
        <v>#NAME?</v>
      </c>
      <c r="BE35" s="802" t="s">
        <v>2548</v>
      </c>
      <c r="BG35" s="802"/>
    </row>
    <row r="36" spans="1:59">
      <c r="A36" s="614" t="s">
        <v>3273</v>
      </c>
      <c r="C36" s="249" t="s">
        <v>3448</v>
      </c>
      <c r="D36" s="797" t="s">
        <v>2549</v>
      </c>
      <c r="E36" s="798" t="s">
        <v>2543</v>
      </c>
      <c r="F36" s="348">
        <v>41228</v>
      </c>
      <c r="G36" s="797">
        <v>1</v>
      </c>
      <c r="H36" s="797"/>
      <c r="I36" s="797"/>
      <c r="J36" s="797"/>
      <c r="K36" s="797">
        <v>1</v>
      </c>
      <c r="L36" s="797">
        <v>173</v>
      </c>
      <c r="M36" s="797">
        <v>72</v>
      </c>
      <c r="N36" s="797">
        <v>220</v>
      </c>
      <c r="O36" s="800">
        <v>705</v>
      </c>
      <c r="P36" s="797"/>
      <c r="Q36" s="797">
        <v>1</v>
      </c>
      <c r="R36" s="797"/>
      <c r="S36" s="797">
        <v>1</v>
      </c>
      <c r="T36" s="797"/>
      <c r="U36" s="797">
        <v>1</v>
      </c>
      <c r="V36" s="797"/>
      <c r="W36" s="797"/>
      <c r="X36" s="797">
        <v>1</v>
      </c>
      <c r="Y36" s="801">
        <v>1</v>
      </c>
      <c r="Z36" s="801">
        <v>1</v>
      </c>
      <c r="AA36" s="801"/>
      <c r="AB36" s="801">
        <v>1</v>
      </c>
      <c r="AC36" s="801" t="s">
        <v>2062</v>
      </c>
      <c r="AD36" s="249" t="s">
        <v>3412</v>
      </c>
      <c r="AE36" s="802">
        <v>1</v>
      </c>
      <c r="AF36" s="797">
        <v>1</v>
      </c>
      <c r="AG36" s="797"/>
      <c r="AH36" s="797">
        <v>1</v>
      </c>
      <c r="AI36" s="803" t="s">
        <v>2062</v>
      </c>
      <c r="AL36" s="805">
        <v>6130</v>
      </c>
      <c r="AM36" s="249" t="e">
        <f t="shared" ca="1" si="0"/>
        <v>#NAME?</v>
      </c>
      <c r="AN36" s="807">
        <v>13358</v>
      </c>
      <c r="AO36" s="249" t="e">
        <f t="shared" ca="1" si="1"/>
        <v>#NAME?</v>
      </c>
      <c r="AP36" s="249">
        <v>2898</v>
      </c>
      <c r="AQ36" s="249" t="e">
        <f t="shared" ca="1" si="2"/>
        <v>#NAME?</v>
      </c>
      <c r="AT36" s="249">
        <v>763</v>
      </c>
      <c r="AU36" s="249" t="e">
        <f t="shared" ca="1" si="3"/>
        <v>#NAME?</v>
      </c>
      <c r="AV36" s="249">
        <v>74</v>
      </c>
      <c r="AW36" s="249" t="e">
        <f t="shared" ca="1" si="4"/>
        <v>#NAME?</v>
      </c>
      <c r="AX36" s="249">
        <v>104</v>
      </c>
      <c r="AY36" s="249" t="e">
        <f t="shared" ca="1" si="5"/>
        <v>#NAME?</v>
      </c>
      <c r="AZ36" s="249">
        <v>77</v>
      </c>
      <c r="BA36" s="249" t="e">
        <f t="shared" ca="1" si="6"/>
        <v>#NAME?</v>
      </c>
      <c r="BB36" s="805">
        <v>4732</v>
      </c>
      <c r="BC36" s="249" t="e">
        <f t="shared" ca="1" si="7"/>
        <v>#NAME?</v>
      </c>
      <c r="BE36" s="802" t="s">
        <v>2550</v>
      </c>
      <c r="BG36" s="802"/>
    </row>
    <row r="37" spans="1:59">
      <c r="A37" s="614" t="s">
        <v>3273</v>
      </c>
      <c r="C37" s="249" t="s">
        <v>3448</v>
      </c>
      <c r="D37" s="797" t="s">
        <v>2551</v>
      </c>
      <c r="E37" s="798" t="s">
        <v>2543</v>
      </c>
      <c r="F37" s="348">
        <v>41228</v>
      </c>
      <c r="G37" s="797"/>
      <c r="H37" s="797">
        <v>1</v>
      </c>
      <c r="I37" s="797"/>
      <c r="J37" s="797"/>
      <c r="K37" s="797">
        <v>1</v>
      </c>
      <c r="L37" s="797">
        <v>165</v>
      </c>
      <c r="M37" s="797">
        <v>73</v>
      </c>
      <c r="N37" s="797">
        <v>215</v>
      </c>
      <c r="O37" s="800">
        <v>580</v>
      </c>
      <c r="P37" s="797">
        <v>1</v>
      </c>
      <c r="Q37" s="799"/>
      <c r="R37" s="797"/>
      <c r="S37" s="797">
        <v>1</v>
      </c>
      <c r="T37" s="797"/>
      <c r="U37" s="797">
        <v>1</v>
      </c>
      <c r="V37" s="797"/>
      <c r="W37" s="797">
        <v>1</v>
      </c>
      <c r="X37" s="799"/>
      <c r="Y37" s="801">
        <v>1</v>
      </c>
      <c r="Z37" s="801">
        <v>1</v>
      </c>
      <c r="AA37" s="801"/>
      <c r="AB37" s="801">
        <v>1</v>
      </c>
      <c r="AC37" s="801" t="s">
        <v>2062</v>
      </c>
      <c r="AD37" s="249" t="s">
        <v>3412</v>
      </c>
      <c r="AE37" s="802">
        <v>1</v>
      </c>
      <c r="AF37" s="797">
        <v>1</v>
      </c>
      <c r="AG37" s="797"/>
      <c r="AH37" s="797">
        <v>1</v>
      </c>
      <c r="AI37" s="803" t="s">
        <v>2062</v>
      </c>
      <c r="AL37" s="805">
        <v>3554</v>
      </c>
      <c r="AM37" s="249" t="e">
        <f t="shared" ca="1" si="0"/>
        <v>#NAME?</v>
      </c>
      <c r="AN37" s="805">
        <v>5874</v>
      </c>
      <c r="AO37" s="249" t="e">
        <f t="shared" ca="1" si="1"/>
        <v>#NAME?</v>
      </c>
      <c r="AP37" s="249">
        <v>89</v>
      </c>
      <c r="AQ37" s="249" t="e">
        <f t="shared" ca="1" si="2"/>
        <v>#NAME?</v>
      </c>
      <c r="AT37" s="249">
        <v>94</v>
      </c>
      <c r="AU37" s="249" t="e">
        <f t="shared" ca="1" si="3"/>
        <v>#NAME?</v>
      </c>
      <c r="AV37" s="249">
        <v>328</v>
      </c>
      <c r="AW37" s="249" t="e">
        <f t="shared" ca="1" si="4"/>
        <v>#NAME?</v>
      </c>
      <c r="AX37" s="804">
        <v>2937</v>
      </c>
      <c r="AY37" s="249" t="e">
        <f t="shared" ca="1" si="5"/>
        <v>#NAME?</v>
      </c>
      <c r="AZ37" s="249">
        <v>1104</v>
      </c>
      <c r="BA37" s="249" t="e">
        <f t="shared" ca="1" si="6"/>
        <v>#NAME?</v>
      </c>
      <c r="BB37" s="249">
        <v>1567</v>
      </c>
      <c r="BC37" s="249" t="e">
        <f t="shared" ca="1" si="7"/>
        <v>#NAME?</v>
      </c>
      <c r="BE37" s="802" t="s">
        <v>2552</v>
      </c>
      <c r="BG37" s="802"/>
    </row>
    <row r="38" spans="1:59">
      <c r="A38" s="614" t="s">
        <v>3273</v>
      </c>
      <c r="C38" s="249" t="s">
        <v>3448</v>
      </c>
      <c r="D38" s="808" t="s">
        <v>2553</v>
      </c>
      <c r="E38" s="809" t="s">
        <v>2543</v>
      </c>
      <c r="F38" s="348">
        <v>41228</v>
      </c>
      <c r="G38" s="808">
        <v>1</v>
      </c>
      <c r="H38" s="808"/>
      <c r="I38" s="808"/>
      <c r="J38" s="808"/>
      <c r="K38" s="808">
        <v>1</v>
      </c>
      <c r="L38" s="808">
        <v>175</v>
      </c>
      <c r="M38" s="808">
        <v>71</v>
      </c>
      <c r="N38" s="808">
        <v>216</v>
      </c>
      <c r="O38" s="810">
        <v>650</v>
      </c>
      <c r="P38" s="808"/>
      <c r="Q38" s="808">
        <v>1</v>
      </c>
      <c r="R38" s="808"/>
      <c r="S38" s="808">
        <v>1</v>
      </c>
      <c r="T38" s="808"/>
      <c r="U38" s="808">
        <v>1</v>
      </c>
      <c r="V38" s="808"/>
      <c r="W38" s="808"/>
      <c r="X38" s="808">
        <v>1</v>
      </c>
      <c r="Y38" s="808">
        <v>1</v>
      </c>
      <c r="Z38" s="808"/>
      <c r="AA38" s="808">
        <v>1</v>
      </c>
      <c r="AB38" s="808">
        <v>1</v>
      </c>
      <c r="AC38" s="808" t="s">
        <v>2062</v>
      </c>
      <c r="AD38" s="249" t="s">
        <v>3412</v>
      </c>
      <c r="AE38" s="811">
        <v>1</v>
      </c>
      <c r="AF38" s="808"/>
      <c r="AG38" s="808">
        <v>1</v>
      </c>
      <c r="AH38" s="808">
        <v>1</v>
      </c>
      <c r="AI38" s="812" t="s">
        <v>2062</v>
      </c>
      <c r="AL38" s="249">
        <v>73</v>
      </c>
      <c r="AM38" s="249" t="e">
        <f t="shared" ca="1" si="0"/>
        <v>#NAME?</v>
      </c>
      <c r="AN38" s="249">
        <v>80</v>
      </c>
      <c r="AO38" s="249" t="e">
        <f t="shared" ca="1" si="1"/>
        <v>#NAME?</v>
      </c>
      <c r="AP38" s="249">
        <v>103</v>
      </c>
      <c r="AQ38" s="249" t="e">
        <f t="shared" ca="1" si="2"/>
        <v>#NAME?</v>
      </c>
      <c r="AT38" s="249">
        <v>91</v>
      </c>
      <c r="AU38" s="249" t="e">
        <f t="shared" ca="1" si="3"/>
        <v>#NAME?</v>
      </c>
      <c r="AV38" s="249">
        <v>56</v>
      </c>
      <c r="AW38" s="249" t="e">
        <f t="shared" ca="1" si="4"/>
        <v>#NAME?</v>
      </c>
      <c r="AX38" s="249">
        <v>150</v>
      </c>
      <c r="AY38" s="249" t="e">
        <f t="shared" ca="1" si="5"/>
        <v>#NAME?</v>
      </c>
      <c r="AZ38" s="249">
        <v>55</v>
      </c>
      <c r="BA38" s="249" t="e">
        <f t="shared" ca="1" si="6"/>
        <v>#NAME?</v>
      </c>
      <c r="BB38" s="249">
        <v>1538</v>
      </c>
      <c r="BC38" s="249" t="e">
        <f t="shared" ca="1" si="7"/>
        <v>#NAME?</v>
      </c>
      <c r="BE38" s="811" t="s">
        <v>2554</v>
      </c>
      <c r="BG38" s="811" t="s">
        <v>2555</v>
      </c>
    </row>
    <row r="39" spans="1:59">
      <c r="A39" s="614" t="s">
        <v>3273</v>
      </c>
      <c r="C39" s="249" t="s">
        <v>3448</v>
      </c>
      <c r="D39" s="797" t="s">
        <v>2556</v>
      </c>
      <c r="E39" s="798" t="s">
        <v>2543</v>
      </c>
      <c r="F39" s="348">
        <v>41228</v>
      </c>
      <c r="G39" s="797"/>
      <c r="H39" s="797">
        <v>1</v>
      </c>
      <c r="I39" s="797"/>
      <c r="J39" s="797"/>
      <c r="K39" s="797">
        <v>1</v>
      </c>
      <c r="L39" s="797">
        <v>165</v>
      </c>
      <c r="M39" s="797">
        <v>71</v>
      </c>
      <c r="N39" s="797">
        <v>215</v>
      </c>
      <c r="O39" s="800">
        <v>553</v>
      </c>
      <c r="P39" s="797">
        <v>1</v>
      </c>
      <c r="Q39" s="799"/>
      <c r="R39" s="797"/>
      <c r="S39" s="797">
        <v>1</v>
      </c>
      <c r="T39" s="797"/>
      <c r="U39" s="797">
        <v>1</v>
      </c>
      <c r="V39" s="797"/>
      <c r="W39" s="797"/>
      <c r="X39" s="797">
        <v>1</v>
      </c>
      <c r="Y39" s="801">
        <v>1</v>
      </c>
      <c r="Z39" s="801">
        <v>1</v>
      </c>
      <c r="AA39" s="801"/>
      <c r="AB39" s="801">
        <v>1</v>
      </c>
      <c r="AC39" s="801" t="s">
        <v>2062</v>
      </c>
      <c r="AD39" s="249" t="s">
        <v>3412</v>
      </c>
      <c r="AE39" s="802">
        <v>1</v>
      </c>
      <c r="AF39" s="797">
        <v>1</v>
      </c>
      <c r="AG39" s="797"/>
      <c r="AH39" s="797">
        <v>1</v>
      </c>
      <c r="AI39" s="803" t="s">
        <v>2062</v>
      </c>
      <c r="AL39" s="249">
        <v>972</v>
      </c>
      <c r="AM39" s="249" t="e">
        <f t="shared" ca="1" si="0"/>
        <v>#NAME?</v>
      </c>
      <c r="AN39" s="805">
        <v>3803</v>
      </c>
      <c r="AO39" s="249" t="e">
        <f t="shared" ca="1" si="1"/>
        <v>#NAME?</v>
      </c>
      <c r="AP39" s="249">
        <v>609</v>
      </c>
      <c r="AQ39" s="249" t="e">
        <f t="shared" ca="1" si="2"/>
        <v>#NAME?</v>
      </c>
      <c r="AT39" s="249">
        <v>150</v>
      </c>
      <c r="AU39" s="249" t="e">
        <f t="shared" ca="1" si="3"/>
        <v>#NAME?</v>
      </c>
      <c r="AV39" s="249">
        <v>212</v>
      </c>
      <c r="AW39" s="249" t="e">
        <f t="shared" ca="1" si="4"/>
        <v>#NAME?</v>
      </c>
      <c r="AX39" s="249">
        <v>704</v>
      </c>
      <c r="AY39" s="249" t="e">
        <f t="shared" ca="1" si="5"/>
        <v>#NAME?</v>
      </c>
      <c r="AZ39" s="249">
        <v>225</v>
      </c>
      <c r="BA39" s="249" t="e">
        <f t="shared" ca="1" si="6"/>
        <v>#NAME?</v>
      </c>
      <c r="BB39" s="249">
        <v>2282</v>
      </c>
      <c r="BC39" s="249" t="e">
        <f t="shared" ca="1" si="7"/>
        <v>#NAME?</v>
      </c>
      <c r="BE39" s="802" t="s">
        <v>2557</v>
      </c>
      <c r="BG39" s="802"/>
    </row>
    <row r="40" spans="1:59">
      <c r="A40" s="614" t="s">
        <v>3273</v>
      </c>
      <c r="C40" s="249" t="s">
        <v>3448</v>
      </c>
      <c r="D40" s="797" t="s">
        <v>2558</v>
      </c>
      <c r="E40" s="798" t="s">
        <v>2543</v>
      </c>
      <c r="F40" s="348">
        <v>41228</v>
      </c>
      <c r="G40" s="797"/>
      <c r="H40" s="797">
        <v>1</v>
      </c>
      <c r="I40" s="797"/>
      <c r="J40" s="797"/>
      <c r="K40" s="797">
        <v>1</v>
      </c>
      <c r="L40" s="797">
        <v>168</v>
      </c>
      <c r="M40" s="797">
        <v>71</v>
      </c>
      <c r="N40" s="797">
        <v>208</v>
      </c>
      <c r="O40" s="800">
        <v>513</v>
      </c>
      <c r="P40" s="797"/>
      <c r="Q40" s="797">
        <v>1</v>
      </c>
      <c r="R40" s="797"/>
      <c r="S40" s="797">
        <v>1</v>
      </c>
      <c r="T40" s="797"/>
      <c r="U40" s="797">
        <v>1</v>
      </c>
      <c r="V40" s="797"/>
      <c r="W40" s="797">
        <v>1</v>
      </c>
      <c r="X40" s="799"/>
      <c r="Y40" s="801">
        <v>1</v>
      </c>
      <c r="Z40" s="801"/>
      <c r="AA40" s="801">
        <v>1</v>
      </c>
      <c r="AB40" s="801">
        <v>1</v>
      </c>
      <c r="AC40" s="801" t="s">
        <v>2062</v>
      </c>
      <c r="AD40" s="249" t="s">
        <v>3412</v>
      </c>
      <c r="AE40" s="802">
        <v>1</v>
      </c>
      <c r="AF40" s="797"/>
      <c r="AG40" s="797">
        <v>1</v>
      </c>
      <c r="AH40" s="797">
        <v>1</v>
      </c>
      <c r="AI40" s="803" t="s">
        <v>2062</v>
      </c>
      <c r="AL40" s="249">
        <v>74</v>
      </c>
      <c r="AM40" s="249" t="e">
        <f t="shared" ca="1" si="0"/>
        <v>#NAME?</v>
      </c>
      <c r="AN40" s="249">
        <v>94</v>
      </c>
      <c r="AO40" s="249" t="e">
        <f t="shared" ca="1" si="1"/>
        <v>#NAME?</v>
      </c>
      <c r="AP40" s="249">
        <v>89</v>
      </c>
      <c r="AQ40" s="249" t="e">
        <f t="shared" ca="1" si="2"/>
        <v>#NAME?</v>
      </c>
      <c r="AT40" s="249">
        <v>86</v>
      </c>
      <c r="AU40" s="249" t="e">
        <f t="shared" ca="1" si="3"/>
        <v>#NAME?</v>
      </c>
      <c r="AV40" s="249">
        <v>59</v>
      </c>
      <c r="AW40" s="249" t="e">
        <f t="shared" ca="1" si="4"/>
        <v>#NAME?</v>
      </c>
      <c r="AX40" s="249">
        <v>202</v>
      </c>
      <c r="AY40" s="249" t="e">
        <f t="shared" ca="1" si="5"/>
        <v>#NAME?</v>
      </c>
      <c r="AZ40" s="249">
        <v>58</v>
      </c>
      <c r="BA40" s="249" t="e">
        <f t="shared" ca="1" si="6"/>
        <v>#NAME?</v>
      </c>
      <c r="BB40" s="249">
        <v>278</v>
      </c>
      <c r="BC40" s="249" t="e">
        <f t="shared" ca="1" si="7"/>
        <v>#NAME?</v>
      </c>
      <c r="BE40" s="802" t="s">
        <v>2559</v>
      </c>
      <c r="BG40" s="802"/>
    </row>
    <row r="41" spans="1:59">
      <c r="A41" s="614" t="s">
        <v>3273</v>
      </c>
      <c r="C41" s="249" t="s">
        <v>3448</v>
      </c>
      <c r="D41" s="797" t="s">
        <v>2560</v>
      </c>
      <c r="E41" s="798" t="s">
        <v>2543</v>
      </c>
      <c r="F41" s="348">
        <v>41228</v>
      </c>
      <c r="G41" s="797">
        <v>1</v>
      </c>
      <c r="H41" s="797"/>
      <c r="I41" s="797"/>
      <c r="J41" s="797">
        <v>1</v>
      </c>
      <c r="K41" s="799"/>
      <c r="L41" s="797">
        <v>163</v>
      </c>
      <c r="M41" s="797">
        <v>72</v>
      </c>
      <c r="N41" s="797">
        <v>175</v>
      </c>
      <c r="O41" s="800">
        <v>426</v>
      </c>
      <c r="P41" s="797"/>
      <c r="Q41" s="797">
        <v>1</v>
      </c>
      <c r="R41" s="797"/>
      <c r="S41" s="797">
        <v>1</v>
      </c>
      <c r="T41" s="797"/>
      <c r="U41" s="797">
        <v>1</v>
      </c>
      <c r="V41" s="797"/>
      <c r="W41" s="797">
        <v>1</v>
      </c>
      <c r="X41" s="799"/>
      <c r="Y41" s="801">
        <v>1</v>
      </c>
      <c r="Z41" s="801"/>
      <c r="AA41" s="801">
        <v>1</v>
      </c>
      <c r="AB41" s="801">
        <v>1</v>
      </c>
      <c r="AC41" s="801" t="s">
        <v>2062</v>
      </c>
      <c r="AD41" s="249" t="s">
        <v>3412</v>
      </c>
      <c r="AE41" s="802">
        <v>1</v>
      </c>
      <c r="AF41" s="797"/>
      <c r="AG41" s="797">
        <v>1</v>
      </c>
      <c r="AH41" s="797">
        <v>1</v>
      </c>
      <c r="AI41" s="803" t="s">
        <v>2062</v>
      </c>
      <c r="AL41" s="249">
        <v>428</v>
      </c>
      <c r="AM41" s="249" t="e">
        <f t="shared" ca="1" si="0"/>
        <v>#NAME?</v>
      </c>
      <c r="AN41" s="249">
        <v>644</v>
      </c>
      <c r="AO41" s="249" t="e">
        <f t="shared" ca="1" si="1"/>
        <v>#NAME?</v>
      </c>
      <c r="AP41" s="249">
        <v>98</v>
      </c>
      <c r="AQ41" s="249" t="e">
        <f t="shared" ca="1" si="2"/>
        <v>#NAME?</v>
      </c>
      <c r="AT41" s="249">
        <v>95</v>
      </c>
      <c r="AU41" s="249" t="e">
        <f t="shared" ca="1" si="3"/>
        <v>#NAME?</v>
      </c>
      <c r="AV41" s="249">
        <v>143</v>
      </c>
      <c r="AW41" s="249" t="e">
        <f t="shared" ca="1" si="4"/>
        <v>#NAME?</v>
      </c>
      <c r="AX41" s="249">
        <v>805</v>
      </c>
      <c r="AY41" s="249" t="e">
        <f t="shared" ca="1" si="5"/>
        <v>#NAME?</v>
      </c>
      <c r="AZ41" s="249">
        <v>297</v>
      </c>
      <c r="BA41" s="249" t="e">
        <f t="shared" ca="1" si="6"/>
        <v>#NAME?</v>
      </c>
      <c r="BB41" s="249">
        <v>2874</v>
      </c>
      <c r="BC41" s="249" t="e">
        <f t="shared" ca="1" si="7"/>
        <v>#NAME?</v>
      </c>
      <c r="BE41" s="802" t="s">
        <v>2561</v>
      </c>
      <c r="BG41" s="802"/>
    </row>
    <row r="42" spans="1:59">
      <c r="A42" s="614" t="s">
        <v>3273</v>
      </c>
      <c r="C42" s="249" t="s">
        <v>3448</v>
      </c>
      <c r="D42" s="797" t="s">
        <v>2562</v>
      </c>
      <c r="E42" s="798" t="s">
        <v>2543</v>
      </c>
      <c r="F42" s="348">
        <v>41228</v>
      </c>
      <c r="G42" s="797">
        <v>1</v>
      </c>
      <c r="H42" s="797"/>
      <c r="I42" s="797"/>
      <c r="J42" s="797"/>
      <c r="K42" s="797">
        <v>1</v>
      </c>
      <c r="L42" s="797">
        <v>172</v>
      </c>
      <c r="M42" s="797">
        <v>76</v>
      </c>
      <c r="N42" s="797">
        <v>212</v>
      </c>
      <c r="O42" s="800">
        <v>541</v>
      </c>
      <c r="P42" s="797"/>
      <c r="Q42" s="797">
        <v>1</v>
      </c>
      <c r="R42" s="797"/>
      <c r="S42" s="797">
        <v>1</v>
      </c>
      <c r="T42" s="797"/>
      <c r="U42" s="797">
        <v>1</v>
      </c>
      <c r="V42" s="797"/>
      <c r="W42" s="797"/>
      <c r="X42" s="797">
        <v>1</v>
      </c>
      <c r="Y42" s="801">
        <v>1</v>
      </c>
      <c r="Z42" s="801"/>
      <c r="AA42" s="801">
        <v>1</v>
      </c>
      <c r="AB42" s="801">
        <v>1</v>
      </c>
      <c r="AC42" s="801" t="s">
        <v>2062</v>
      </c>
      <c r="AD42" s="249" t="s">
        <v>3412</v>
      </c>
      <c r="AE42" s="802">
        <v>1</v>
      </c>
      <c r="AF42" s="797"/>
      <c r="AG42" s="797">
        <v>1</v>
      </c>
      <c r="AH42" s="797">
        <v>1</v>
      </c>
      <c r="AI42" s="803" t="s">
        <v>2062</v>
      </c>
      <c r="AL42" s="805">
        <v>3547</v>
      </c>
      <c r="AM42" s="249" t="e">
        <f t="shared" ca="1" si="0"/>
        <v>#NAME?</v>
      </c>
      <c r="AN42" s="805">
        <v>4555</v>
      </c>
      <c r="AO42" s="249" t="e">
        <f t="shared" ca="1" si="1"/>
        <v>#NAME?</v>
      </c>
      <c r="AP42" s="249">
        <v>884</v>
      </c>
      <c r="AQ42" s="249" t="e">
        <f t="shared" ca="1" si="2"/>
        <v>#NAME?</v>
      </c>
      <c r="AT42" s="249">
        <v>99</v>
      </c>
      <c r="AU42" s="249" t="e">
        <f t="shared" ca="1" si="3"/>
        <v>#NAME?</v>
      </c>
      <c r="AV42" s="249">
        <v>66</v>
      </c>
      <c r="AW42" s="249" t="e">
        <f t="shared" ca="1" si="4"/>
        <v>#NAME?</v>
      </c>
      <c r="AX42" s="249">
        <v>151</v>
      </c>
      <c r="AY42" s="249" t="e">
        <f t="shared" ca="1" si="5"/>
        <v>#NAME?</v>
      </c>
      <c r="AZ42" s="249">
        <v>68</v>
      </c>
      <c r="BA42" s="249" t="e">
        <f t="shared" ca="1" si="6"/>
        <v>#NAME?</v>
      </c>
      <c r="BB42" s="805">
        <v>5660</v>
      </c>
      <c r="BC42" s="249" t="e">
        <f t="shared" ca="1" si="7"/>
        <v>#NAME?</v>
      </c>
      <c r="BE42" s="802" t="s">
        <v>2563</v>
      </c>
      <c r="BG42" s="802"/>
    </row>
    <row r="43" spans="1:59">
      <c r="A43" s="614" t="s">
        <v>3273</v>
      </c>
      <c r="C43" s="249" t="s">
        <v>3448</v>
      </c>
      <c r="D43" s="797" t="s">
        <v>2564</v>
      </c>
      <c r="E43" s="798" t="s">
        <v>2543</v>
      </c>
      <c r="F43" s="348">
        <v>41228</v>
      </c>
      <c r="G43" s="797">
        <v>1</v>
      </c>
      <c r="H43" s="797"/>
      <c r="I43" s="797"/>
      <c r="J43" s="797"/>
      <c r="K43" s="797">
        <v>1</v>
      </c>
      <c r="L43" s="797">
        <v>172</v>
      </c>
      <c r="M43" s="797">
        <v>72</v>
      </c>
      <c r="N43" s="797">
        <v>215</v>
      </c>
      <c r="O43" s="800">
        <v>736</v>
      </c>
      <c r="P43" s="797"/>
      <c r="Q43" s="797">
        <v>1</v>
      </c>
      <c r="R43" s="797"/>
      <c r="S43" s="797">
        <v>1</v>
      </c>
      <c r="T43" s="797"/>
      <c r="U43" s="797">
        <v>1</v>
      </c>
      <c r="V43" s="797"/>
      <c r="W43" s="797"/>
      <c r="X43" s="797">
        <v>1</v>
      </c>
      <c r="Y43" s="801">
        <v>1</v>
      </c>
      <c r="Z43" s="801"/>
      <c r="AA43" s="801">
        <v>1</v>
      </c>
      <c r="AB43" s="801">
        <v>1</v>
      </c>
      <c r="AC43" s="801" t="s">
        <v>2062</v>
      </c>
      <c r="AD43" s="249" t="s">
        <v>3412</v>
      </c>
      <c r="AE43" s="802">
        <v>1</v>
      </c>
      <c r="AF43" s="797"/>
      <c r="AG43" s="797">
        <v>1</v>
      </c>
      <c r="AH43" s="797">
        <v>1</v>
      </c>
      <c r="AI43" s="803" t="s">
        <v>2062</v>
      </c>
      <c r="AL43" s="249">
        <v>99</v>
      </c>
      <c r="AM43" s="249" t="e">
        <f t="shared" ca="1" si="0"/>
        <v>#NAME?</v>
      </c>
      <c r="AN43" s="249">
        <v>167</v>
      </c>
      <c r="AO43" s="249" t="e">
        <f t="shared" ca="1" si="1"/>
        <v>#NAME?</v>
      </c>
      <c r="AP43" s="249">
        <v>154</v>
      </c>
      <c r="AQ43" s="249" t="e">
        <f t="shared" ca="1" si="2"/>
        <v>#NAME?</v>
      </c>
      <c r="AT43" s="249">
        <v>102</v>
      </c>
      <c r="AU43" s="249" t="e">
        <f t="shared" ca="1" si="3"/>
        <v>#NAME?</v>
      </c>
      <c r="AV43" s="249">
        <v>315</v>
      </c>
      <c r="AW43" s="249" t="e">
        <f t="shared" ca="1" si="4"/>
        <v>#NAME?</v>
      </c>
      <c r="AX43" s="249">
        <v>86</v>
      </c>
      <c r="AY43" s="249" t="e">
        <f t="shared" ca="1" si="5"/>
        <v>#NAME?</v>
      </c>
      <c r="AZ43" s="249">
        <v>61</v>
      </c>
      <c r="BA43" s="249" t="e">
        <f t="shared" ca="1" si="6"/>
        <v>#NAME?</v>
      </c>
      <c r="BB43" s="249">
        <v>2394</v>
      </c>
      <c r="BC43" s="249" t="e">
        <f t="shared" ca="1" si="7"/>
        <v>#NAME?</v>
      </c>
      <c r="BE43" s="802" t="s">
        <v>2565</v>
      </c>
      <c r="BG43" s="802"/>
    </row>
    <row r="44" spans="1:59">
      <c r="A44" s="614" t="s">
        <v>3273</v>
      </c>
      <c r="C44" s="249" t="s">
        <v>3448</v>
      </c>
      <c r="D44" s="797" t="s">
        <v>2566</v>
      </c>
      <c r="E44" s="798" t="s">
        <v>2543</v>
      </c>
      <c r="F44" s="348">
        <v>41228</v>
      </c>
      <c r="G44" s="797"/>
      <c r="H44" s="797">
        <v>1</v>
      </c>
      <c r="I44" s="797"/>
      <c r="J44" s="797"/>
      <c r="K44" s="797">
        <v>1</v>
      </c>
      <c r="L44" s="797">
        <v>170</v>
      </c>
      <c r="M44" s="797">
        <v>72</v>
      </c>
      <c r="N44" s="797">
        <v>215</v>
      </c>
      <c r="O44" s="800">
        <v>525</v>
      </c>
      <c r="P44" s="797">
        <v>1</v>
      </c>
      <c r="Q44" s="799"/>
      <c r="R44" s="797"/>
      <c r="S44" s="797">
        <v>1</v>
      </c>
      <c r="T44" s="797"/>
      <c r="U44" s="797">
        <v>1</v>
      </c>
      <c r="V44" s="797">
        <v>1</v>
      </c>
      <c r="W44" s="797"/>
      <c r="X44" s="799"/>
      <c r="Y44" s="801">
        <v>1</v>
      </c>
      <c r="Z44" s="801">
        <v>1</v>
      </c>
      <c r="AA44" s="801"/>
      <c r="AB44" s="801">
        <v>1</v>
      </c>
      <c r="AC44" s="801" t="s">
        <v>2062</v>
      </c>
      <c r="AD44" s="249" t="s">
        <v>3412</v>
      </c>
      <c r="AE44" s="802">
        <v>1</v>
      </c>
      <c r="AF44" s="797">
        <v>1</v>
      </c>
      <c r="AG44" s="797"/>
      <c r="AH44" s="797">
        <v>1</v>
      </c>
      <c r="AI44" s="803" t="s">
        <v>2062</v>
      </c>
      <c r="AL44" s="249">
        <v>934</v>
      </c>
      <c r="AM44" s="249" t="e">
        <f t="shared" ca="1" si="0"/>
        <v>#NAME?</v>
      </c>
      <c r="AN44" s="804">
        <v>2717</v>
      </c>
      <c r="AO44" s="249" t="e">
        <f t="shared" ca="1" si="1"/>
        <v>#NAME?</v>
      </c>
      <c r="AP44" s="249">
        <v>1110</v>
      </c>
      <c r="AQ44" s="249" t="e">
        <f t="shared" ca="1" si="2"/>
        <v>#NAME?</v>
      </c>
      <c r="AT44" s="249">
        <v>178</v>
      </c>
      <c r="AU44" s="249" t="e">
        <f t="shared" ca="1" si="3"/>
        <v>#NAME?</v>
      </c>
      <c r="AV44" s="249">
        <v>92</v>
      </c>
      <c r="AW44" s="249" t="e">
        <f t="shared" ca="1" si="4"/>
        <v>#NAME?</v>
      </c>
      <c r="AX44" s="249">
        <v>256</v>
      </c>
      <c r="AY44" s="249" t="e">
        <f t="shared" ca="1" si="5"/>
        <v>#NAME?</v>
      </c>
      <c r="AZ44" s="249">
        <v>95</v>
      </c>
      <c r="BA44" s="249" t="e">
        <f t="shared" ca="1" si="6"/>
        <v>#NAME?</v>
      </c>
      <c r="BB44" s="249">
        <v>2983</v>
      </c>
      <c r="BC44" s="249" t="e">
        <f t="shared" ca="1" si="7"/>
        <v>#NAME?</v>
      </c>
      <c r="BE44" s="802" t="s">
        <v>2567</v>
      </c>
      <c r="BG44" s="802"/>
    </row>
    <row r="45" spans="1:59">
      <c r="A45" s="614" t="s">
        <v>3273</v>
      </c>
      <c r="C45" s="249" t="s">
        <v>3448</v>
      </c>
      <c r="D45" s="797" t="s">
        <v>2568</v>
      </c>
      <c r="E45" s="798" t="s">
        <v>2543</v>
      </c>
      <c r="F45" s="348">
        <v>41228</v>
      </c>
      <c r="G45" s="797">
        <v>1</v>
      </c>
      <c r="H45" s="797"/>
      <c r="I45" s="797"/>
      <c r="J45" s="797"/>
      <c r="K45" s="797">
        <v>1</v>
      </c>
      <c r="L45" s="797">
        <v>172</v>
      </c>
      <c r="M45" s="797">
        <v>71</v>
      </c>
      <c r="N45" s="797">
        <v>218</v>
      </c>
      <c r="O45" s="800">
        <v>693</v>
      </c>
      <c r="P45" s="797"/>
      <c r="Q45" s="797">
        <v>1</v>
      </c>
      <c r="R45" s="797"/>
      <c r="S45" s="797">
        <v>1</v>
      </c>
      <c r="T45" s="797"/>
      <c r="U45" s="797">
        <v>1</v>
      </c>
      <c r="V45" s="797"/>
      <c r="W45" s="797"/>
      <c r="X45" s="797">
        <v>1</v>
      </c>
      <c r="Y45" s="801">
        <v>1</v>
      </c>
      <c r="Z45" s="801"/>
      <c r="AA45" s="801">
        <v>1</v>
      </c>
      <c r="AB45" s="801">
        <v>1</v>
      </c>
      <c r="AC45" s="801" t="s">
        <v>2062</v>
      </c>
      <c r="AD45" s="249" t="s">
        <v>3412</v>
      </c>
      <c r="AE45" s="802">
        <v>1</v>
      </c>
      <c r="AF45" s="797"/>
      <c r="AG45" s="797">
        <v>1</v>
      </c>
      <c r="AH45" s="797">
        <v>1</v>
      </c>
      <c r="AI45" s="803" t="s">
        <v>2062</v>
      </c>
      <c r="AL45" s="249">
        <v>103</v>
      </c>
      <c r="AM45" s="249" t="e">
        <f t="shared" ca="1" si="0"/>
        <v>#NAME?</v>
      </c>
      <c r="AN45" s="249">
        <v>84</v>
      </c>
      <c r="AO45" s="249" t="e">
        <f t="shared" ca="1" si="1"/>
        <v>#NAME?</v>
      </c>
      <c r="AP45" s="249">
        <v>73</v>
      </c>
      <c r="AQ45" s="249" t="e">
        <f t="shared" ca="1" si="2"/>
        <v>#NAME?</v>
      </c>
      <c r="AT45" s="249">
        <v>70</v>
      </c>
      <c r="AU45" s="249" t="e">
        <f t="shared" ca="1" si="3"/>
        <v>#NAME?</v>
      </c>
      <c r="AV45" s="249">
        <v>52</v>
      </c>
      <c r="AW45" s="249" t="e">
        <f t="shared" ca="1" si="4"/>
        <v>#NAME?</v>
      </c>
      <c r="AX45" s="249">
        <v>296</v>
      </c>
      <c r="AY45" s="249" t="e">
        <f t="shared" ca="1" si="5"/>
        <v>#NAME?</v>
      </c>
      <c r="AZ45" s="249">
        <v>72</v>
      </c>
      <c r="BA45" s="249" t="e">
        <f t="shared" ca="1" si="6"/>
        <v>#NAME?</v>
      </c>
      <c r="BB45" s="249">
        <v>1398</v>
      </c>
      <c r="BC45" s="249" t="e">
        <f t="shared" ca="1" si="7"/>
        <v>#NAME?</v>
      </c>
      <c r="BE45" s="802" t="s">
        <v>2569</v>
      </c>
      <c r="BG45" s="802"/>
    </row>
    <row r="46" spans="1:59">
      <c r="A46" s="614" t="s">
        <v>3273</v>
      </c>
      <c r="C46" s="249" t="s">
        <v>3448</v>
      </c>
      <c r="D46" s="797" t="s">
        <v>2570</v>
      </c>
      <c r="E46" s="798" t="s">
        <v>2543</v>
      </c>
      <c r="F46" s="348">
        <v>41228</v>
      </c>
      <c r="G46" s="797"/>
      <c r="H46" s="797">
        <v>1</v>
      </c>
      <c r="I46" s="797"/>
      <c r="J46" s="797">
        <v>1</v>
      </c>
      <c r="K46" s="799"/>
      <c r="L46" s="797">
        <v>145</v>
      </c>
      <c r="M46" s="797">
        <v>65</v>
      </c>
      <c r="N46" s="797">
        <v>175</v>
      </c>
      <c r="O46" s="800">
        <v>296</v>
      </c>
      <c r="P46" s="797"/>
      <c r="Q46" s="797">
        <v>1</v>
      </c>
      <c r="R46" s="797"/>
      <c r="S46" s="797">
        <v>1</v>
      </c>
      <c r="T46" s="797"/>
      <c r="U46" s="797">
        <v>1</v>
      </c>
      <c r="V46" s="797">
        <v>1</v>
      </c>
      <c r="W46" s="797"/>
      <c r="X46" s="799"/>
      <c r="Y46" s="801">
        <v>1</v>
      </c>
      <c r="Z46" s="801">
        <v>1</v>
      </c>
      <c r="AA46" s="801"/>
      <c r="AB46" s="801">
        <v>1</v>
      </c>
      <c r="AC46" s="801" t="s">
        <v>2062</v>
      </c>
      <c r="AD46" s="249" t="s">
        <v>3412</v>
      </c>
      <c r="AE46" s="802">
        <v>1</v>
      </c>
      <c r="AF46" s="797">
        <v>1</v>
      </c>
      <c r="AG46" s="797"/>
      <c r="AH46" s="797">
        <v>1</v>
      </c>
      <c r="AI46" s="803" t="s">
        <v>2062</v>
      </c>
      <c r="AL46" s="249">
        <v>71</v>
      </c>
      <c r="AM46" s="249" t="e">
        <f t="shared" ca="1" si="0"/>
        <v>#NAME?</v>
      </c>
      <c r="AN46" s="249">
        <v>80</v>
      </c>
      <c r="AO46" s="249" t="e">
        <f t="shared" ca="1" si="1"/>
        <v>#NAME?</v>
      </c>
      <c r="AP46" s="249">
        <v>91</v>
      </c>
      <c r="AQ46" s="249" t="e">
        <f t="shared" ca="1" si="2"/>
        <v>#NAME?</v>
      </c>
      <c r="AT46" s="249">
        <v>109</v>
      </c>
      <c r="AU46" s="249" t="e">
        <f t="shared" ca="1" si="3"/>
        <v>#NAME?</v>
      </c>
      <c r="AV46" s="249">
        <v>63</v>
      </c>
      <c r="AW46" s="249" t="e">
        <f t="shared" ca="1" si="4"/>
        <v>#NAME?</v>
      </c>
      <c r="AX46" s="249">
        <v>253</v>
      </c>
      <c r="AY46" s="249" t="e">
        <f t="shared" ca="1" si="5"/>
        <v>#NAME?</v>
      </c>
      <c r="AZ46" s="249">
        <v>60</v>
      </c>
      <c r="BA46" s="249" t="e">
        <f t="shared" ca="1" si="6"/>
        <v>#NAME?</v>
      </c>
      <c r="BB46" s="249">
        <v>218</v>
      </c>
      <c r="BC46" s="249" t="e">
        <f t="shared" ca="1" si="7"/>
        <v>#NAME?</v>
      </c>
      <c r="BE46" s="802" t="s">
        <v>2571</v>
      </c>
      <c r="BG46" s="802"/>
    </row>
    <row r="47" spans="1:59">
      <c r="A47" s="614" t="s">
        <v>3273</v>
      </c>
      <c r="C47" s="249" t="s">
        <v>3448</v>
      </c>
      <c r="D47" s="797" t="s">
        <v>2572</v>
      </c>
      <c r="E47" s="798" t="s">
        <v>2543</v>
      </c>
      <c r="F47" s="348">
        <v>41228</v>
      </c>
      <c r="G47" s="797">
        <v>1</v>
      </c>
      <c r="H47" s="797"/>
      <c r="I47" s="797"/>
      <c r="J47" s="797"/>
      <c r="K47" s="797">
        <v>1</v>
      </c>
      <c r="L47" s="797">
        <v>175</v>
      </c>
      <c r="M47" s="797">
        <v>72</v>
      </c>
      <c r="N47" s="797">
        <v>215</v>
      </c>
      <c r="O47" s="800">
        <v>688</v>
      </c>
      <c r="P47" s="797"/>
      <c r="Q47" s="797">
        <v>1</v>
      </c>
      <c r="R47" s="797"/>
      <c r="S47" s="797">
        <v>1</v>
      </c>
      <c r="T47" s="797"/>
      <c r="U47" s="797">
        <v>1</v>
      </c>
      <c r="V47" s="797"/>
      <c r="W47" s="797"/>
      <c r="X47" s="797">
        <v>1</v>
      </c>
      <c r="Y47" s="801">
        <v>1</v>
      </c>
      <c r="Z47" s="801">
        <v>1</v>
      </c>
      <c r="AA47" s="801"/>
      <c r="AB47" s="801">
        <v>1</v>
      </c>
      <c r="AC47" s="801" t="s">
        <v>2062</v>
      </c>
      <c r="AD47" s="249" t="s">
        <v>3412</v>
      </c>
      <c r="AE47" s="802">
        <v>1</v>
      </c>
      <c r="AF47" s="797">
        <v>1</v>
      </c>
      <c r="AG47" s="797"/>
      <c r="AH47" s="797">
        <v>1</v>
      </c>
      <c r="AI47" s="803" t="s">
        <v>2062</v>
      </c>
      <c r="AL47" s="249">
        <v>319</v>
      </c>
      <c r="AM47" s="249" t="e">
        <f t="shared" ca="1" si="0"/>
        <v>#NAME?</v>
      </c>
      <c r="AN47" s="249">
        <v>921</v>
      </c>
      <c r="AO47" s="249" t="e">
        <f t="shared" ca="1" si="1"/>
        <v>#NAME?</v>
      </c>
      <c r="AP47" s="249">
        <v>334</v>
      </c>
      <c r="AQ47" s="249" t="e">
        <f t="shared" ca="1" si="2"/>
        <v>#NAME?</v>
      </c>
      <c r="AT47" s="249">
        <v>99</v>
      </c>
      <c r="AU47" s="249" t="e">
        <f t="shared" ca="1" si="3"/>
        <v>#NAME?</v>
      </c>
      <c r="AV47" s="249">
        <v>63</v>
      </c>
      <c r="AW47" s="249" t="e">
        <f t="shared" ca="1" si="4"/>
        <v>#NAME?</v>
      </c>
      <c r="AX47" s="249">
        <v>126</v>
      </c>
      <c r="AY47" s="249" t="e">
        <f t="shared" ca="1" si="5"/>
        <v>#NAME?</v>
      </c>
      <c r="AZ47" s="249">
        <v>57</v>
      </c>
      <c r="BA47" s="249" t="e">
        <f t="shared" ca="1" si="6"/>
        <v>#NAME?</v>
      </c>
      <c r="BB47" s="249">
        <v>826</v>
      </c>
      <c r="BC47" s="249" t="e">
        <f t="shared" ca="1" si="7"/>
        <v>#NAME?</v>
      </c>
      <c r="BE47" s="802" t="s">
        <v>2573</v>
      </c>
      <c r="BG47" s="802"/>
    </row>
    <row r="48" spans="1:59">
      <c r="A48" s="614" t="s">
        <v>3273</v>
      </c>
      <c r="C48" s="249" t="s">
        <v>3448</v>
      </c>
      <c r="D48" s="797" t="s">
        <v>2574</v>
      </c>
      <c r="E48" s="798" t="s">
        <v>2543</v>
      </c>
      <c r="F48" s="348">
        <v>41228</v>
      </c>
      <c r="G48" s="797"/>
      <c r="H48" s="797">
        <v>1</v>
      </c>
      <c r="I48" s="797"/>
      <c r="J48" s="797"/>
      <c r="K48" s="797">
        <v>1</v>
      </c>
      <c r="L48" s="797">
        <v>165</v>
      </c>
      <c r="M48" s="797">
        <v>80</v>
      </c>
      <c r="N48" s="797">
        <v>200</v>
      </c>
      <c r="O48" s="800">
        <v>613</v>
      </c>
      <c r="P48" s="797">
        <v>1</v>
      </c>
      <c r="Q48" s="799"/>
      <c r="R48" s="797"/>
      <c r="S48" s="797">
        <v>1</v>
      </c>
      <c r="T48" s="797"/>
      <c r="U48" s="797">
        <v>1</v>
      </c>
      <c r="V48" s="797"/>
      <c r="W48" s="797"/>
      <c r="X48" s="797">
        <v>1</v>
      </c>
      <c r="Y48" s="801">
        <v>1</v>
      </c>
      <c r="Z48" s="801">
        <v>1</v>
      </c>
      <c r="AA48" s="801"/>
      <c r="AB48" s="801">
        <v>1</v>
      </c>
      <c r="AC48" s="801" t="s">
        <v>2062</v>
      </c>
      <c r="AD48" s="249" t="s">
        <v>3412</v>
      </c>
      <c r="AE48" s="802">
        <v>1</v>
      </c>
      <c r="AF48" s="797">
        <v>1</v>
      </c>
      <c r="AG48" s="797"/>
      <c r="AH48" s="797">
        <v>1</v>
      </c>
      <c r="AI48" s="803" t="s">
        <v>2062</v>
      </c>
      <c r="AL48" s="249">
        <v>434</v>
      </c>
      <c r="AM48" s="249" t="e">
        <f t="shared" ca="1" si="0"/>
        <v>#NAME?</v>
      </c>
      <c r="AN48" s="804">
        <v>1284</v>
      </c>
      <c r="AO48" s="249" t="e">
        <f t="shared" ca="1" si="1"/>
        <v>#NAME?</v>
      </c>
      <c r="AP48" s="249">
        <v>465</v>
      </c>
      <c r="AQ48" s="249" t="e">
        <f t="shared" ca="1" si="2"/>
        <v>#NAME?</v>
      </c>
      <c r="AT48" s="249">
        <v>91</v>
      </c>
      <c r="AU48" s="249" t="e">
        <f t="shared" ca="1" si="3"/>
        <v>#NAME?</v>
      </c>
      <c r="AV48" s="249">
        <v>78</v>
      </c>
      <c r="AW48" s="249" t="e">
        <f t="shared" ca="1" si="4"/>
        <v>#NAME?</v>
      </c>
      <c r="AX48" s="249">
        <v>80</v>
      </c>
      <c r="AY48" s="249" t="e">
        <f t="shared" ca="1" si="5"/>
        <v>#NAME?</v>
      </c>
      <c r="AZ48" s="249">
        <v>58</v>
      </c>
      <c r="BA48" s="249" t="e">
        <f t="shared" ca="1" si="6"/>
        <v>#NAME?</v>
      </c>
      <c r="BB48" s="805">
        <v>4204</v>
      </c>
      <c r="BC48" s="249" t="e">
        <f t="shared" ca="1" si="7"/>
        <v>#NAME?</v>
      </c>
      <c r="BE48" s="802" t="s">
        <v>2575</v>
      </c>
      <c r="BG48" s="802"/>
    </row>
    <row r="49" spans="1:59">
      <c r="A49" s="614" t="s">
        <v>3273</v>
      </c>
      <c r="C49" s="249" t="s">
        <v>3448</v>
      </c>
      <c r="D49" s="797" t="s">
        <v>2576</v>
      </c>
      <c r="E49" s="798" t="s">
        <v>2543</v>
      </c>
      <c r="F49" s="348">
        <v>41228</v>
      </c>
      <c r="G49" s="797">
        <v>1</v>
      </c>
      <c r="H49" s="797"/>
      <c r="I49" s="797"/>
      <c r="J49" s="797">
        <v>1</v>
      </c>
      <c r="K49" s="799"/>
      <c r="L49" s="797">
        <v>147</v>
      </c>
      <c r="M49" s="797">
        <v>70</v>
      </c>
      <c r="N49" s="797">
        <v>175</v>
      </c>
      <c r="O49" s="800">
        <v>405</v>
      </c>
      <c r="P49" s="797">
        <v>1</v>
      </c>
      <c r="Q49" s="799"/>
      <c r="R49" s="797"/>
      <c r="S49" s="797">
        <v>1</v>
      </c>
      <c r="T49" s="797"/>
      <c r="U49" s="797">
        <v>1</v>
      </c>
      <c r="V49" s="797"/>
      <c r="W49" s="797">
        <v>1</v>
      </c>
      <c r="X49" s="799"/>
      <c r="Y49" s="801">
        <v>1</v>
      </c>
      <c r="Z49" s="801"/>
      <c r="AA49" s="801">
        <v>1</v>
      </c>
      <c r="AB49" s="801">
        <v>1</v>
      </c>
      <c r="AC49" s="801" t="s">
        <v>2062</v>
      </c>
      <c r="AD49" s="249" t="s">
        <v>3412</v>
      </c>
      <c r="AE49" s="802">
        <v>1</v>
      </c>
      <c r="AF49" s="797"/>
      <c r="AG49" s="797">
        <v>1</v>
      </c>
      <c r="AH49" s="797">
        <v>1</v>
      </c>
      <c r="AI49" s="803" t="s">
        <v>2062</v>
      </c>
      <c r="AL49" s="249">
        <v>59</v>
      </c>
      <c r="AM49" s="249" t="e">
        <f t="shared" ca="1" si="0"/>
        <v>#NAME?</v>
      </c>
      <c r="AN49" s="249">
        <v>99</v>
      </c>
      <c r="AO49" s="249" t="e">
        <f t="shared" ca="1" si="1"/>
        <v>#NAME?</v>
      </c>
      <c r="AP49" s="249">
        <v>89</v>
      </c>
      <c r="AQ49" s="249" t="e">
        <f t="shared" ca="1" si="2"/>
        <v>#NAME?</v>
      </c>
      <c r="AT49" s="249">
        <v>91</v>
      </c>
      <c r="AU49" s="249" t="e">
        <f t="shared" ca="1" si="3"/>
        <v>#NAME?</v>
      </c>
      <c r="AV49" s="249">
        <v>60</v>
      </c>
      <c r="AW49" s="249" t="e">
        <f t="shared" ca="1" si="4"/>
        <v>#NAME?</v>
      </c>
      <c r="AX49" s="249">
        <v>112</v>
      </c>
      <c r="AY49" s="249" t="e">
        <f t="shared" ca="1" si="5"/>
        <v>#NAME?</v>
      </c>
      <c r="AZ49" s="249">
        <v>55</v>
      </c>
      <c r="BA49" s="249" t="e">
        <f t="shared" ca="1" si="6"/>
        <v>#NAME?</v>
      </c>
      <c r="BB49" s="249">
        <v>206</v>
      </c>
      <c r="BC49" s="249" t="e">
        <f t="shared" ca="1" si="7"/>
        <v>#NAME?</v>
      </c>
      <c r="BE49" s="802" t="s">
        <v>2577</v>
      </c>
      <c r="BG49" s="802"/>
    </row>
    <row r="50" spans="1:59">
      <c r="A50" s="614" t="s">
        <v>3273</v>
      </c>
      <c r="C50" s="249" t="s">
        <v>3448</v>
      </c>
      <c r="D50" s="797" t="s">
        <v>2578</v>
      </c>
      <c r="E50" s="798" t="s">
        <v>2579</v>
      </c>
      <c r="F50" s="348">
        <v>41229</v>
      </c>
      <c r="G50" s="797">
        <v>1</v>
      </c>
      <c r="H50" s="797"/>
      <c r="I50" s="797"/>
      <c r="J50" s="797">
        <v>1</v>
      </c>
      <c r="K50" s="799"/>
      <c r="L50" s="797">
        <v>145</v>
      </c>
      <c r="M50" s="797">
        <v>65</v>
      </c>
      <c r="N50" s="797">
        <v>167</v>
      </c>
      <c r="O50" s="800">
        <v>382</v>
      </c>
      <c r="P50" s="797"/>
      <c r="Q50" s="797">
        <v>1</v>
      </c>
      <c r="R50" s="797"/>
      <c r="S50" s="797">
        <v>1</v>
      </c>
      <c r="T50" s="797"/>
      <c r="U50" s="797">
        <v>1</v>
      </c>
      <c r="V50" s="797"/>
      <c r="W50" s="797"/>
      <c r="X50" s="797">
        <v>1</v>
      </c>
      <c r="Y50" s="801">
        <v>1</v>
      </c>
      <c r="Z50" s="801"/>
      <c r="AA50" s="801">
        <v>1</v>
      </c>
      <c r="AB50" s="801">
        <v>1</v>
      </c>
      <c r="AC50" s="801" t="s">
        <v>2062</v>
      </c>
      <c r="AD50" s="249" t="s">
        <v>3412</v>
      </c>
      <c r="AE50" s="802">
        <v>1</v>
      </c>
      <c r="AF50" s="797"/>
      <c r="AG50" s="797">
        <v>1</v>
      </c>
      <c r="AH50" s="797">
        <v>1</v>
      </c>
      <c r="AI50" s="803" t="s">
        <v>2062</v>
      </c>
      <c r="AL50" s="249">
        <v>92</v>
      </c>
      <c r="AM50" s="249" t="e">
        <f t="shared" ca="1" si="0"/>
        <v>#NAME?</v>
      </c>
      <c r="AN50" s="249">
        <v>102</v>
      </c>
      <c r="AO50" s="249" t="e">
        <f t="shared" ca="1" si="1"/>
        <v>#NAME?</v>
      </c>
      <c r="AP50" s="249">
        <v>96</v>
      </c>
      <c r="AQ50" s="249" t="e">
        <f t="shared" ca="1" si="2"/>
        <v>#NAME?</v>
      </c>
      <c r="AT50" s="249">
        <v>77</v>
      </c>
      <c r="AU50" s="249" t="e">
        <f t="shared" ca="1" si="3"/>
        <v>#NAME?</v>
      </c>
      <c r="AV50" s="249">
        <v>55</v>
      </c>
      <c r="AW50" s="249" t="e">
        <f t="shared" ca="1" si="4"/>
        <v>#NAME?</v>
      </c>
      <c r="AX50" s="249">
        <v>92</v>
      </c>
      <c r="AY50" s="249" t="e">
        <f t="shared" ca="1" si="5"/>
        <v>#NAME?</v>
      </c>
      <c r="AZ50" s="249">
        <v>59</v>
      </c>
      <c r="BA50" s="249" t="e">
        <f t="shared" ca="1" si="6"/>
        <v>#NAME?</v>
      </c>
      <c r="BB50" s="249">
        <v>276</v>
      </c>
      <c r="BC50" s="249" t="e">
        <f t="shared" ca="1" si="7"/>
        <v>#NAME?</v>
      </c>
      <c r="BE50" s="802" t="s">
        <v>2580</v>
      </c>
      <c r="BG50" s="802"/>
    </row>
    <row r="51" spans="1:59">
      <c r="A51" s="614" t="s">
        <v>3273</v>
      </c>
      <c r="C51" s="249" t="s">
        <v>3448</v>
      </c>
      <c r="D51" s="797" t="s">
        <v>2581</v>
      </c>
      <c r="E51" s="798" t="s">
        <v>2579</v>
      </c>
      <c r="F51" s="348">
        <v>41229</v>
      </c>
      <c r="G51" s="797">
        <v>1</v>
      </c>
      <c r="H51" s="797"/>
      <c r="I51" s="797"/>
      <c r="J51" s="797">
        <v>1</v>
      </c>
      <c r="K51" s="799"/>
      <c r="L51" s="797">
        <v>145</v>
      </c>
      <c r="M51" s="797">
        <v>67</v>
      </c>
      <c r="N51" s="797">
        <v>170</v>
      </c>
      <c r="O51" s="800">
        <v>440</v>
      </c>
      <c r="P51" s="797"/>
      <c r="Q51" s="797">
        <v>1</v>
      </c>
      <c r="R51" s="797"/>
      <c r="S51" s="797">
        <v>1</v>
      </c>
      <c r="T51" s="797"/>
      <c r="U51" s="797">
        <v>1</v>
      </c>
      <c r="V51" s="797"/>
      <c r="W51" s="797"/>
      <c r="X51" s="797">
        <v>1</v>
      </c>
      <c r="Y51" s="801">
        <v>1</v>
      </c>
      <c r="Z51" s="801">
        <v>1</v>
      </c>
      <c r="AA51" s="801"/>
      <c r="AB51" s="801">
        <v>1</v>
      </c>
      <c r="AC51" s="801" t="s">
        <v>2062</v>
      </c>
      <c r="AD51" s="249" t="s">
        <v>3412</v>
      </c>
      <c r="AE51" s="802">
        <v>1</v>
      </c>
      <c r="AF51" s="797">
        <v>1</v>
      </c>
      <c r="AG51" s="797"/>
      <c r="AH51" s="797">
        <v>1</v>
      </c>
      <c r="AI51" s="803" t="s">
        <v>2062</v>
      </c>
      <c r="AL51" s="249">
        <v>92</v>
      </c>
      <c r="AM51" s="249" t="e">
        <f t="shared" ca="1" si="0"/>
        <v>#NAME?</v>
      </c>
      <c r="AN51" s="249">
        <v>286</v>
      </c>
      <c r="AO51" s="249" t="e">
        <f t="shared" ca="1" si="1"/>
        <v>#NAME?</v>
      </c>
      <c r="AP51" s="249">
        <v>190</v>
      </c>
      <c r="AQ51" s="249" t="e">
        <f t="shared" ca="1" si="2"/>
        <v>#NAME?</v>
      </c>
      <c r="AT51" s="249">
        <v>89</v>
      </c>
      <c r="AU51" s="249" t="e">
        <f t="shared" ca="1" si="3"/>
        <v>#NAME?</v>
      </c>
      <c r="AV51" s="249">
        <v>52</v>
      </c>
      <c r="AW51" s="249" t="e">
        <f t="shared" ca="1" si="4"/>
        <v>#NAME?</v>
      </c>
      <c r="AX51" s="249">
        <v>80</v>
      </c>
      <c r="AY51" s="249" t="e">
        <f t="shared" ca="1" si="5"/>
        <v>#NAME?</v>
      </c>
      <c r="AZ51" s="249">
        <v>58</v>
      </c>
      <c r="BA51" s="249" t="e">
        <f t="shared" ca="1" si="6"/>
        <v>#NAME?</v>
      </c>
      <c r="BB51" s="249">
        <v>273</v>
      </c>
      <c r="BC51" s="249" t="e">
        <f t="shared" ca="1" si="7"/>
        <v>#NAME?</v>
      </c>
      <c r="BE51" s="802" t="s">
        <v>2582</v>
      </c>
      <c r="BG51" s="802"/>
    </row>
    <row r="52" spans="1:59">
      <c r="A52" s="614" t="s">
        <v>3273</v>
      </c>
      <c r="C52" s="249" t="s">
        <v>3448</v>
      </c>
      <c r="D52" s="797" t="s">
        <v>2583</v>
      </c>
      <c r="E52" s="798" t="s">
        <v>2579</v>
      </c>
      <c r="F52" s="348">
        <v>41229</v>
      </c>
      <c r="G52" s="797"/>
      <c r="H52" s="797">
        <v>1</v>
      </c>
      <c r="I52" s="797"/>
      <c r="J52" s="797"/>
      <c r="K52" s="797">
        <v>1</v>
      </c>
      <c r="L52" s="797">
        <v>170</v>
      </c>
      <c r="M52" s="797">
        <v>75</v>
      </c>
      <c r="N52" s="797">
        <v>190</v>
      </c>
      <c r="O52" s="800">
        <v>529</v>
      </c>
      <c r="P52" s="797">
        <v>1</v>
      </c>
      <c r="Q52" s="799"/>
      <c r="R52" s="797"/>
      <c r="S52" s="797">
        <v>1</v>
      </c>
      <c r="T52" s="797"/>
      <c r="U52" s="797">
        <v>1</v>
      </c>
      <c r="V52" s="797"/>
      <c r="W52" s="797"/>
      <c r="X52" s="797">
        <v>1</v>
      </c>
      <c r="Y52" s="801">
        <v>1</v>
      </c>
      <c r="Z52" s="801"/>
      <c r="AA52" s="801">
        <v>1</v>
      </c>
      <c r="AB52" s="801">
        <v>1</v>
      </c>
      <c r="AC52" s="801" t="s">
        <v>2062</v>
      </c>
      <c r="AD52" s="249" t="s">
        <v>3412</v>
      </c>
      <c r="AE52" s="802">
        <v>1</v>
      </c>
      <c r="AF52" s="797"/>
      <c r="AG52" s="797">
        <v>1</v>
      </c>
      <c r="AH52" s="797">
        <v>1</v>
      </c>
      <c r="AI52" s="803" t="s">
        <v>2062</v>
      </c>
      <c r="AL52" s="249">
        <v>74</v>
      </c>
      <c r="AM52" s="249" t="e">
        <f t="shared" ca="1" si="0"/>
        <v>#NAME?</v>
      </c>
      <c r="AN52" s="249">
        <v>82</v>
      </c>
      <c r="AO52" s="249" t="e">
        <f t="shared" ca="1" si="1"/>
        <v>#NAME?</v>
      </c>
      <c r="AP52" s="249">
        <v>88</v>
      </c>
      <c r="AQ52" s="249" t="e">
        <f t="shared" ca="1" si="2"/>
        <v>#NAME?</v>
      </c>
      <c r="AT52" s="249">
        <v>125</v>
      </c>
      <c r="AU52" s="249" t="e">
        <f t="shared" ca="1" si="3"/>
        <v>#NAME?</v>
      </c>
      <c r="AV52" s="249">
        <v>66</v>
      </c>
      <c r="AW52" s="249" t="e">
        <f t="shared" ca="1" si="4"/>
        <v>#NAME?</v>
      </c>
      <c r="AX52" s="249">
        <v>92</v>
      </c>
      <c r="AY52" s="249" t="e">
        <f t="shared" ca="1" si="5"/>
        <v>#NAME?</v>
      </c>
      <c r="AZ52" s="249">
        <v>68</v>
      </c>
      <c r="BA52" s="249" t="e">
        <f t="shared" ca="1" si="6"/>
        <v>#NAME?</v>
      </c>
      <c r="BB52" s="249">
        <v>655</v>
      </c>
      <c r="BC52" s="249" t="e">
        <f t="shared" ca="1" si="7"/>
        <v>#NAME?</v>
      </c>
      <c r="BE52" s="802" t="s">
        <v>2584</v>
      </c>
      <c r="BG52" s="802"/>
    </row>
    <row r="53" spans="1:59">
      <c r="A53" s="614" t="s">
        <v>3273</v>
      </c>
      <c r="C53" s="249" t="s">
        <v>3448</v>
      </c>
      <c r="D53" s="797" t="s">
        <v>2585</v>
      </c>
      <c r="E53" s="798" t="s">
        <v>2579</v>
      </c>
      <c r="F53" s="348">
        <v>41229</v>
      </c>
      <c r="G53" s="813"/>
      <c r="H53" s="813">
        <v>1</v>
      </c>
      <c r="I53" s="813"/>
      <c r="J53" s="813"/>
      <c r="K53" s="797">
        <v>1</v>
      </c>
      <c r="L53" s="813">
        <v>165</v>
      </c>
      <c r="M53" s="813">
        <v>65</v>
      </c>
      <c r="N53" s="813">
        <v>180</v>
      </c>
      <c r="O53" s="814">
        <v>500</v>
      </c>
      <c r="P53" s="797">
        <v>1</v>
      </c>
      <c r="Q53" s="799"/>
      <c r="R53" s="813"/>
      <c r="S53" s="797">
        <v>1</v>
      </c>
      <c r="T53" s="813"/>
      <c r="U53" s="797">
        <v>1</v>
      </c>
      <c r="V53" s="813"/>
      <c r="W53" s="797"/>
      <c r="X53" s="797">
        <v>1</v>
      </c>
      <c r="Y53" s="801">
        <v>1</v>
      </c>
      <c r="Z53" s="801">
        <v>1</v>
      </c>
      <c r="AA53" s="801"/>
      <c r="AB53" s="801">
        <v>1</v>
      </c>
      <c r="AC53" s="801" t="s">
        <v>2062</v>
      </c>
      <c r="AD53" s="249" t="s">
        <v>3412</v>
      </c>
      <c r="AE53" s="802">
        <v>1</v>
      </c>
      <c r="AF53" s="797">
        <v>1</v>
      </c>
      <c r="AG53" s="797"/>
      <c r="AH53" s="797">
        <v>1</v>
      </c>
      <c r="AI53" s="803" t="s">
        <v>2062</v>
      </c>
      <c r="AL53" s="249">
        <v>207</v>
      </c>
      <c r="AM53" s="249" t="e">
        <f t="shared" ca="1" si="0"/>
        <v>#NAME?</v>
      </c>
      <c r="AN53" s="249">
        <v>360</v>
      </c>
      <c r="AO53" s="249" t="e">
        <f t="shared" ca="1" si="1"/>
        <v>#NAME?</v>
      </c>
      <c r="AP53" s="249">
        <v>102</v>
      </c>
      <c r="AQ53" s="249" t="e">
        <f t="shared" ca="1" si="2"/>
        <v>#NAME?</v>
      </c>
      <c r="AT53" s="249">
        <v>102</v>
      </c>
      <c r="AU53" s="249" t="e">
        <f t="shared" ca="1" si="3"/>
        <v>#NAME?</v>
      </c>
      <c r="AV53" s="249">
        <v>82</v>
      </c>
      <c r="AW53" s="249" t="e">
        <f t="shared" ca="1" si="4"/>
        <v>#NAME?</v>
      </c>
      <c r="AX53" s="249">
        <v>576</v>
      </c>
      <c r="AY53" s="249" t="e">
        <f t="shared" ca="1" si="5"/>
        <v>#NAME?</v>
      </c>
      <c r="AZ53" s="249">
        <v>87</v>
      </c>
      <c r="BA53" s="249" t="e">
        <f t="shared" ca="1" si="6"/>
        <v>#NAME?</v>
      </c>
      <c r="BB53" s="805">
        <v>3157</v>
      </c>
      <c r="BC53" s="249" t="e">
        <f t="shared" ca="1" si="7"/>
        <v>#NAME?</v>
      </c>
      <c r="BE53" s="815" t="s">
        <v>2586</v>
      </c>
      <c r="BG53" s="815"/>
    </row>
    <row r="54" spans="1:59">
      <c r="A54" s="614" t="s">
        <v>3273</v>
      </c>
      <c r="C54" s="249" t="s">
        <v>3448</v>
      </c>
      <c r="D54" s="797" t="s">
        <v>2587</v>
      </c>
      <c r="E54" s="798" t="s">
        <v>2579</v>
      </c>
      <c r="F54" s="348">
        <v>41229</v>
      </c>
      <c r="G54" s="813"/>
      <c r="H54" s="813">
        <v>1</v>
      </c>
      <c r="I54" s="813"/>
      <c r="J54" s="813"/>
      <c r="K54" s="797">
        <v>1</v>
      </c>
      <c r="L54" s="813">
        <v>170</v>
      </c>
      <c r="M54" s="813">
        <v>72</v>
      </c>
      <c r="N54" s="813">
        <v>210</v>
      </c>
      <c r="O54" s="814">
        <v>559</v>
      </c>
      <c r="P54" s="797">
        <v>1</v>
      </c>
      <c r="Q54" s="799"/>
      <c r="R54" s="813"/>
      <c r="S54" s="797">
        <v>1</v>
      </c>
      <c r="T54" s="813"/>
      <c r="U54" s="797">
        <v>1</v>
      </c>
      <c r="V54" s="799"/>
      <c r="W54" s="797">
        <v>1</v>
      </c>
      <c r="X54" s="799"/>
      <c r="Y54" s="801">
        <v>1</v>
      </c>
      <c r="Z54" s="801"/>
      <c r="AA54" s="801">
        <v>1</v>
      </c>
      <c r="AB54" s="801">
        <v>1</v>
      </c>
      <c r="AC54" s="801" t="s">
        <v>2062</v>
      </c>
      <c r="AD54" s="249" t="s">
        <v>3412</v>
      </c>
      <c r="AE54" s="802">
        <v>1</v>
      </c>
      <c r="AF54" s="797"/>
      <c r="AG54" s="797">
        <v>1</v>
      </c>
      <c r="AH54" s="797">
        <v>1</v>
      </c>
      <c r="AI54" s="803" t="s">
        <v>2062</v>
      </c>
      <c r="AL54" s="249">
        <v>294</v>
      </c>
      <c r="AM54" s="249" t="e">
        <f t="shared" ca="1" si="0"/>
        <v>#NAME?</v>
      </c>
      <c r="AN54" s="249">
        <v>868</v>
      </c>
      <c r="AO54" s="249" t="e">
        <f t="shared" ca="1" si="1"/>
        <v>#NAME?</v>
      </c>
      <c r="AP54" s="249">
        <v>307</v>
      </c>
      <c r="AQ54" s="249" t="e">
        <f t="shared" ca="1" si="2"/>
        <v>#NAME?</v>
      </c>
      <c r="AT54" s="249">
        <v>126</v>
      </c>
      <c r="AU54" s="249" t="e">
        <f t="shared" ca="1" si="3"/>
        <v>#NAME?</v>
      </c>
      <c r="AV54" s="249">
        <v>66</v>
      </c>
      <c r="AW54" s="249" t="e">
        <f t="shared" ca="1" si="4"/>
        <v>#NAME?</v>
      </c>
      <c r="AX54" s="249">
        <v>936</v>
      </c>
      <c r="AY54" s="249" t="e">
        <f t="shared" ca="1" si="5"/>
        <v>#NAME?</v>
      </c>
      <c r="AZ54" s="249">
        <v>161</v>
      </c>
      <c r="BA54" s="249" t="e">
        <f t="shared" ca="1" si="6"/>
        <v>#NAME?</v>
      </c>
      <c r="BB54" s="249">
        <v>1949</v>
      </c>
      <c r="BC54" s="249" t="e">
        <f t="shared" ca="1" si="7"/>
        <v>#NAME?</v>
      </c>
      <c r="BE54" s="815" t="s">
        <v>2588</v>
      </c>
      <c r="BG54" s="815"/>
    </row>
    <row r="55" spans="1:59">
      <c r="A55" s="614" t="s">
        <v>3273</v>
      </c>
      <c r="C55" s="249" t="s">
        <v>3448</v>
      </c>
      <c r="D55" s="797" t="s">
        <v>2589</v>
      </c>
      <c r="E55" s="798" t="s">
        <v>2579</v>
      </c>
      <c r="F55" s="348">
        <v>41229</v>
      </c>
      <c r="G55" s="813"/>
      <c r="H55" s="813">
        <v>1</v>
      </c>
      <c r="I55" s="813"/>
      <c r="J55" s="797">
        <v>1</v>
      </c>
      <c r="K55" s="799"/>
      <c r="L55" s="813">
        <v>154</v>
      </c>
      <c r="M55" s="813">
        <v>67</v>
      </c>
      <c r="N55" s="813">
        <v>195</v>
      </c>
      <c r="O55" s="814">
        <v>393</v>
      </c>
      <c r="P55" s="813"/>
      <c r="Q55" s="797">
        <v>1</v>
      </c>
      <c r="R55" s="813"/>
      <c r="S55" s="797">
        <v>1</v>
      </c>
      <c r="T55" s="813"/>
      <c r="U55" s="797">
        <v>1</v>
      </c>
      <c r="V55" s="799"/>
      <c r="W55" s="797">
        <v>1</v>
      </c>
      <c r="X55" s="799"/>
      <c r="Y55" s="801">
        <v>1</v>
      </c>
      <c r="Z55" s="801"/>
      <c r="AA55" s="801">
        <v>1</v>
      </c>
      <c r="AB55" s="801">
        <v>1</v>
      </c>
      <c r="AC55" s="801" t="s">
        <v>2062</v>
      </c>
      <c r="AD55" s="249" t="s">
        <v>3412</v>
      </c>
      <c r="AE55" s="802">
        <v>1</v>
      </c>
      <c r="AF55" s="797"/>
      <c r="AG55" s="797">
        <v>1</v>
      </c>
      <c r="AH55" s="797">
        <v>1</v>
      </c>
      <c r="AI55" s="803" t="s">
        <v>2062</v>
      </c>
      <c r="AL55" s="249">
        <v>72</v>
      </c>
      <c r="AM55" s="249" t="e">
        <f t="shared" ca="1" si="0"/>
        <v>#NAME?</v>
      </c>
      <c r="AN55" s="249">
        <v>87</v>
      </c>
      <c r="AO55" s="249" t="e">
        <f t="shared" ca="1" si="1"/>
        <v>#NAME?</v>
      </c>
      <c r="AP55" s="249">
        <v>87</v>
      </c>
      <c r="AQ55" s="249" t="e">
        <f t="shared" ca="1" si="2"/>
        <v>#NAME?</v>
      </c>
      <c r="AT55" s="249">
        <v>86</v>
      </c>
      <c r="AU55" s="249" t="e">
        <f t="shared" ca="1" si="3"/>
        <v>#NAME?</v>
      </c>
      <c r="AV55" s="249">
        <v>55</v>
      </c>
      <c r="AW55" s="249" t="e">
        <f t="shared" ca="1" si="4"/>
        <v>#NAME?</v>
      </c>
      <c r="AX55" s="249">
        <v>60</v>
      </c>
      <c r="AY55" s="249" t="e">
        <f t="shared" ca="1" si="5"/>
        <v>#NAME?</v>
      </c>
      <c r="AZ55" s="249">
        <v>51</v>
      </c>
      <c r="BA55" s="249" t="e">
        <f t="shared" ca="1" si="6"/>
        <v>#NAME?</v>
      </c>
      <c r="BB55" s="249">
        <v>233</v>
      </c>
      <c r="BC55" s="249" t="e">
        <f t="shared" ca="1" si="7"/>
        <v>#NAME?</v>
      </c>
      <c r="BE55" s="815" t="s">
        <v>2590</v>
      </c>
      <c r="BG55" s="815"/>
    </row>
    <row r="56" spans="1:59">
      <c r="A56" s="614" t="s">
        <v>3273</v>
      </c>
      <c r="C56" s="249" t="s">
        <v>3448</v>
      </c>
      <c r="D56" s="797" t="s">
        <v>2591</v>
      </c>
      <c r="E56" s="798" t="s">
        <v>2579</v>
      </c>
      <c r="F56" s="348">
        <v>41229</v>
      </c>
      <c r="G56" s="813"/>
      <c r="H56" s="813">
        <v>1</v>
      </c>
      <c r="I56" s="813"/>
      <c r="J56" s="813"/>
      <c r="K56" s="797">
        <v>1</v>
      </c>
      <c r="L56" s="813">
        <v>170</v>
      </c>
      <c r="M56" s="813">
        <v>69</v>
      </c>
      <c r="N56" s="813">
        <v>208</v>
      </c>
      <c r="O56" s="814">
        <v>499</v>
      </c>
      <c r="P56" s="797">
        <v>1</v>
      </c>
      <c r="Q56" s="799"/>
      <c r="R56" s="813"/>
      <c r="S56" s="797">
        <v>1</v>
      </c>
      <c r="T56" s="813"/>
      <c r="U56" s="797">
        <v>1</v>
      </c>
      <c r="V56" s="799"/>
      <c r="W56" s="797">
        <v>1</v>
      </c>
      <c r="X56" s="799"/>
      <c r="Y56" s="801">
        <v>1</v>
      </c>
      <c r="Z56" s="801">
        <v>1</v>
      </c>
      <c r="AA56" s="801"/>
      <c r="AB56" s="801">
        <v>1</v>
      </c>
      <c r="AC56" s="801" t="s">
        <v>2062</v>
      </c>
      <c r="AD56" s="249" t="s">
        <v>3412</v>
      </c>
      <c r="AE56" s="802">
        <v>1</v>
      </c>
      <c r="AF56" s="797">
        <v>1</v>
      </c>
      <c r="AG56" s="797"/>
      <c r="AH56" s="797">
        <v>1</v>
      </c>
      <c r="AI56" s="803" t="s">
        <v>2062</v>
      </c>
      <c r="AL56" s="249">
        <v>124</v>
      </c>
      <c r="AM56" s="249" t="e">
        <f t="shared" ca="1" si="0"/>
        <v>#NAME?</v>
      </c>
      <c r="AN56" s="249">
        <v>87</v>
      </c>
      <c r="AO56" s="249" t="e">
        <f t="shared" ca="1" si="1"/>
        <v>#NAME?</v>
      </c>
      <c r="AP56" s="249">
        <v>119</v>
      </c>
      <c r="AQ56" s="249" t="e">
        <f t="shared" ca="1" si="2"/>
        <v>#NAME?</v>
      </c>
      <c r="AT56" s="249">
        <v>128</v>
      </c>
      <c r="AU56" s="249" t="e">
        <f t="shared" ca="1" si="3"/>
        <v>#NAME?</v>
      </c>
      <c r="AV56" s="249">
        <v>75</v>
      </c>
      <c r="AW56" s="249" t="e">
        <f t="shared" ca="1" si="4"/>
        <v>#NAME?</v>
      </c>
      <c r="AX56" s="249">
        <v>132</v>
      </c>
      <c r="AY56" s="249" t="e">
        <f t="shared" ca="1" si="5"/>
        <v>#NAME?</v>
      </c>
      <c r="AZ56" s="249">
        <v>56</v>
      </c>
      <c r="BA56" s="249" t="e">
        <f t="shared" ca="1" si="6"/>
        <v>#NAME?</v>
      </c>
      <c r="BB56" s="805">
        <v>3584</v>
      </c>
      <c r="BC56" s="249" t="e">
        <f t="shared" ca="1" si="7"/>
        <v>#NAME?</v>
      </c>
      <c r="BE56" s="815" t="s">
        <v>2592</v>
      </c>
      <c r="BG56" s="815"/>
    </row>
    <row r="57" spans="1:59">
      <c r="A57" s="614" t="s">
        <v>3273</v>
      </c>
      <c r="C57" s="249" t="s">
        <v>3448</v>
      </c>
      <c r="D57" s="797" t="s">
        <v>2593</v>
      </c>
      <c r="E57" s="798" t="s">
        <v>2579</v>
      </c>
      <c r="F57" s="348">
        <v>41229</v>
      </c>
      <c r="G57" s="813">
        <v>1</v>
      </c>
      <c r="H57" s="813"/>
      <c r="I57" s="813"/>
      <c r="J57" s="813"/>
      <c r="K57" s="797">
        <v>1</v>
      </c>
      <c r="L57" s="813">
        <v>170</v>
      </c>
      <c r="M57" s="813">
        <v>72</v>
      </c>
      <c r="N57" s="813">
        <v>212</v>
      </c>
      <c r="O57" s="814">
        <v>596</v>
      </c>
      <c r="P57" s="813"/>
      <c r="Q57" s="797">
        <v>1</v>
      </c>
      <c r="R57" s="813"/>
      <c r="S57" s="797">
        <v>1</v>
      </c>
      <c r="T57" s="813"/>
      <c r="U57" s="797">
        <v>1</v>
      </c>
      <c r="V57" s="813"/>
      <c r="W57" s="797"/>
      <c r="X57" s="797">
        <v>1</v>
      </c>
      <c r="Y57" s="801">
        <v>1</v>
      </c>
      <c r="Z57" s="801"/>
      <c r="AA57" s="801">
        <v>1</v>
      </c>
      <c r="AB57" s="801">
        <v>1</v>
      </c>
      <c r="AC57" s="801" t="s">
        <v>2062</v>
      </c>
      <c r="AD57" s="249" t="s">
        <v>3412</v>
      </c>
      <c r="AE57" s="802">
        <v>1</v>
      </c>
      <c r="AF57" s="797"/>
      <c r="AG57" s="797">
        <v>1</v>
      </c>
      <c r="AH57" s="797">
        <v>1</v>
      </c>
      <c r="AI57" s="803" t="s">
        <v>2062</v>
      </c>
      <c r="AL57" s="249">
        <v>581</v>
      </c>
      <c r="AM57" s="249" t="e">
        <f t="shared" ca="1" si="0"/>
        <v>#NAME?</v>
      </c>
      <c r="AN57" s="249">
        <v>974</v>
      </c>
      <c r="AO57" s="249" t="e">
        <f t="shared" ca="1" si="1"/>
        <v>#NAME?</v>
      </c>
      <c r="AP57" s="249">
        <v>83</v>
      </c>
      <c r="AQ57" s="249" t="e">
        <f t="shared" ca="1" si="2"/>
        <v>#NAME?</v>
      </c>
      <c r="AT57" s="249">
        <v>82</v>
      </c>
      <c r="AU57" s="249" t="e">
        <f t="shared" ca="1" si="3"/>
        <v>#NAME?</v>
      </c>
      <c r="AV57" s="249">
        <v>80</v>
      </c>
      <c r="AW57" s="249" t="e">
        <f t="shared" ca="1" si="4"/>
        <v>#NAME?</v>
      </c>
      <c r="AX57" s="249">
        <v>562</v>
      </c>
      <c r="AY57" s="249" t="e">
        <f t="shared" ca="1" si="5"/>
        <v>#NAME?</v>
      </c>
      <c r="AZ57" s="249">
        <v>169</v>
      </c>
      <c r="BA57" s="249" t="e">
        <f t="shared" ca="1" si="6"/>
        <v>#NAME?</v>
      </c>
      <c r="BB57" s="249">
        <v>599</v>
      </c>
      <c r="BC57" s="249" t="e">
        <f t="shared" ca="1" si="7"/>
        <v>#NAME?</v>
      </c>
      <c r="BE57" s="815" t="s">
        <v>2594</v>
      </c>
      <c r="BG57" s="815"/>
    </row>
    <row r="58" spans="1:59">
      <c r="A58" s="614" t="s">
        <v>3273</v>
      </c>
      <c r="C58" s="249" t="s">
        <v>3448</v>
      </c>
      <c r="D58" s="797" t="s">
        <v>2595</v>
      </c>
      <c r="E58" s="798" t="s">
        <v>2579</v>
      </c>
      <c r="F58" s="348">
        <v>41229</v>
      </c>
      <c r="G58" s="813"/>
      <c r="H58" s="813">
        <v>1</v>
      </c>
      <c r="I58" s="813"/>
      <c r="J58" s="797">
        <v>1</v>
      </c>
      <c r="K58" s="799"/>
      <c r="L58" s="813">
        <v>150</v>
      </c>
      <c r="M58" s="813">
        <v>70</v>
      </c>
      <c r="N58" s="813">
        <v>185</v>
      </c>
      <c r="O58" s="814">
        <v>368</v>
      </c>
      <c r="P58" s="813"/>
      <c r="Q58" s="797">
        <v>1</v>
      </c>
      <c r="R58" s="813"/>
      <c r="S58" s="797">
        <v>1</v>
      </c>
      <c r="T58" s="813"/>
      <c r="U58" s="797">
        <v>1</v>
      </c>
      <c r="V58" s="813"/>
      <c r="W58" s="797">
        <v>1</v>
      </c>
      <c r="X58" s="799"/>
      <c r="Y58" s="801">
        <v>1</v>
      </c>
      <c r="Z58" s="801"/>
      <c r="AA58" s="801">
        <v>1</v>
      </c>
      <c r="AB58" s="801">
        <v>1</v>
      </c>
      <c r="AC58" s="801" t="s">
        <v>2062</v>
      </c>
      <c r="AD58" s="249" t="s">
        <v>3412</v>
      </c>
      <c r="AE58" s="802">
        <v>1</v>
      </c>
      <c r="AF58" s="797"/>
      <c r="AG58" s="797">
        <v>1</v>
      </c>
      <c r="AH58" s="797">
        <v>1</v>
      </c>
      <c r="AI58" s="803" t="s">
        <v>2062</v>
      </c>
      <c r="AL58" s="249">
        <v>68</v>
      </c>
      <c r="AM58" s="249" t="e">
        <f t="shared" ca="1" si="0"/>
        <v>#NAME?</v>
      </c>
      <c r="AN58" s="249">
        <v>76</v>
      </c>
      <c r="AO58" s="249" t="e">
        <f t="shared" ca="1" si="1"/>
        <v>#NAME?</v>
      </c>
      <c r="AP58" s="249">
        <v>87</v>
      </c>
      <c r="AQ58" s="249" t="e">
        <f t="shared" ca="1" si="2"/>
        <v>#NAME?</v>
      </c>
      <c r="AT58" s="249">
        <v>86</v>
      </c>
      <c r="AU58" s="249" t="e">
        <f t="shared" ca="1" si="3"/>
        <v>#NAME?</v>
      </c>
      <c r="AV58" s="249">
        <v>54</v>
      </c>
      <c r="AW58" s="249" t="e">
        <f t="shared" ca="1" si="4"/>
        <v>#NAME?</v>
      </c>
      <c r="AX58" s="249">
        <v>73</v>
      </c>
      <c r="AY58" s="249" t="e">
        <f t="shared" ca="1" si="5"/>
        <v>#NAME?</v>
      </c>
      <c r="AZ58" s="249">
        <v>49</v>
      </c>
      <c r="BA58" s="249" t="e">
        <f t="shared" ca="1" si="6"/>
        <v>#NAME?</v>
      </c>
      <c r="BB58" s="249">
        <v>282</v>
      </c>
      <c r="BC58" s="249" t="e">
        <f t="shared" ca="1" si="7"/>
        <v>#NAME?</v>
      </c>
      <c r="BE58" s="815" t="s">
        <v>2596</v>
      </c>
      <c r="BG58" s="815"/>
    </row>
    <row r="59" spans="1:59">
      <c r="A59" s="614" t="s">
        <v>3273</v>
      </c>
      <c r="C59" s="249" t="s">
        <v>3448</v>
      </c>
      <c r="D59" s="797" t="s">
        <v>2597</v>
      </c>
      <c r="E59" s="798" t="s">
        <v>2579</v>
      </c>
      <c r="F59" s="348">
        <v>41229</v>
      </c>
      <c r="G59" s="813"/>
      <c r="H59" s="813">
        <v>1</v>
      </c>
      <c r="I59" s="813"/>
      <c r="J59" s="797">
        <v>1</v>
      </c>
      <c r="K59" s="799"/>
      <c r="L59" s="813">
        <v>150</v>
      </c>
      <c r="M59" s="813">
        <v>70</v>
      </c>
      <c r="N59" s="813">
        <v>195</v>
      </c>
      <c r="O59" s="814">
        <v>382</v>
      </c>
      <c r="P59" s="813"/>
      <c r="Q59" s="797">
        <v>1</v>
      </c>
      <c r="R59" s="813"/>
      <c r="S59" s="797">
        <v>1</v>
      </c>
      <c r="T59" s="813"/>
      <c r="U59" s="797">
        <v>1</v>
      </c>
      <c r="V59" s="813"/>
      <c r="W59" s="797">
        <v>1</v>
      </c>
      <c r="X59" s="799"/>
      <c r="Y59" s="801">
        <v>1</v>
      </c>
      <c r="Z59" s="801">
        <v>1</v>
      </c>
      <c r="AA59" s="801"/>
      <c r="AB59" s="801">
        <v>1</v>
      </c>
      <c r="AC59" s="801" t="s">
        <v>2062</v>
      </c>
      <c r="AD59" s="249" t="s">
        <v>3412</v>
      </c>
      <c r="AE59" s="802">
        <v>1</v>
      </c>
      <c r="AF59" s="797">
        <v>1</v>
      </c>
      <c r="AG59" s="797"/>
      <c r="AH59" s="797">
        <v>1</v>
      </c>
      <c r="AI59" s="803" t="s">
        <v>2062</v>
      </c>
      <c r="AL59" s="249">
        <v>458</v>
      </c>
      <c r="AM59" s="249" t="e">
        <f t="shared" ca="1" si="0"/>
        <v>#NAME?</v>
      </c>
      <c r="AN59" s="249">
        <v>384</v>
      </c>
      <c r="AO59" s="249" t="e">
        <f t="shared" ca="1" si="1"/>
        <v>#NAME?</v>
      </c>
      <c r="AP59" s="249">
        <v>218</v>
      </c>
      <c r="AQ59" s="249" t="e">
        <f t="shared" ca="1" si="2"/>
        <v>#NAME?</v>
      </c>
      <c r="AT59" s="249">
        <v>109</v>
      </c>
      <c r="AU59" s="249" t="e">
        <f t="shared" ca="1" si="3"/>
        <v>#NAME?</v>
      </c>
      <c r="AV59" s="249">
        <v>64</v>
      </c>
      <c r="AW59" s="249" t="e">
        <f t="shared" ca="1" si="4"/>
        <v>#NAME?</v>
      </c>
      <c r="AX59" s="249">
        <v>82</v>
      </c>
      <c r="AY59" s="249" t="e">
        <f t="shared" ca="1" si="5"/>
        <v>#NAME?</v>
      </c>
      <c r="AZ59" s="249">
        <v>56</v>
      </c>
      <c r="BA59" s="249" t="e">
        <f t="shared" ca="1" si="6"/>
        <v>#NAME?</v>
      </c>
      <c r="BB59" s="249">
        <v>243</v>
      </c>
      <c r="BC59" s="249" t="e">
        <f t="shared" ca="1" si="7"/>
        <v>#NAME?</v>
      </c>
      <c r="BE59" s="815" t="s">
        <v>2598</v>
      </c>
      <c r="BG59" s="815"/>
    </row>
    <row r="60" spans="1:59">
      <c r="A60" s="614" t="s">
        <v>3273</v>
      </c>
      <c r="C60" s="249" t="s">
        <v>3448</v>
      </c>
      <c r="D60" s="797" t="s">
        <v>2599</v>
      </c>
      <c r="E60" s="798" t="s">
        <v>2579</v>
      </c>
      <c r="F60" s="348">
        <v>41229</v>
      </c>
      <c r="G60" s="813"/>
      <c r="H60" s="813">
        <v>1</v>
      </c>
      <c r="I60" s="813"/>
      <c r="J60" s="813"/>
      <c r="K60" s="797">
        <v>1</v>
      </c>
      <c r="L60" s="813">
        <v>160</v>
      </c>
      <c r="M60" s="813">
        <v>71</v>
      </c>
      <c r="N60" s="813">
        <v>195</v>
      </c>
      <c r="O60" s="814">
        <v>471</v>
      </c>
      <c r="P60" s="797">
        <v>1</v>
      </c>
      <c r="Q60" s="799"/>
      <c r="R60" s="813"/>
      <c r="S60" s="797">
        <v>1</v>
      </c>
      <c r="T60" s="813"/>
      <c r="U60" s="797">
        <v>1</v>
      </c>
      <c r="V60" s="813"/>
      <c r="W60" s="797">
        <v>1</v>
      </c>
      <c r="X60" s="799"/>
      <c r="Y60" s="801">
        <v>1</v>
      </c>
      <c r="Z60" s="801">
        <v>1</v>
      </c>
      <c r="AA60" s="801"/>
      <c r="AB60" s="801">
        <v>1</v>
      </c>
      <c r="AC60" s="801" t="s">
        <v>2062</v>
      </c>
      <c r="AD60" s="249" t="s">
        <v>3412</v>
      </c>
      <c r="AE60" s="802">
        <v>1</v>
      </c>
      <c r="AF60" s="797">
        <v>1</v>
      </c>
      <c r="AG60" s="797"/>
      <c r="AH60" s="797">
        <v>1</v>
      </c>
      <c r="AI60" s="803" t="s">
        <v>2062</v>
      </c>
      <c r="AL60" s="249">
        <v>81</v>
      </c>
      <c r="AM60" s="249" t="e">
        <f t="shared" ca="1" si="0"/>
        <v>#NAME?</v>
      </c>
      <c r="AN60" s="249">
        <v>71</v>
      </c>
      <c r="AO60" s="249" t="e">
        <f t="shared" ca="1" si="1"/>
        <v>#NAME?</v>
      </c>
      <c r="AP60" s="249">
        <v>83</v>
      </c>
      <c r="AQ60" s="249" t="e">
        <f t="shared" ca="1" si="2"/>
        <v>#NAME?</v>
      </c>
      <c r="AT60" s="249">
        <v>98</v>
      </c>
      <c r="AU60" s="249" t="e">
        <f t="shared" ca="1" si="3"/>
        <v>#NAME?</v>
      </c>
      <c r="AV60" s="249">
        <v>56</v>
      </c>
      <c r="AW60" s="249" t="e">
        <f t="shared" ca="1" si="4"/>
        <v>#NAME?</v>
      </c>
      <c r="AX60" s="249">
        <v>110</v>
      </c>
      <c r="AY60" s="249" t="e">
        <f t="shared" ca="1" si="5"/>
        <v>#NAME?</v>
      </c>
      <c r="AZ60" s="249">
        <v>54</v>
      </c>
      <c r="BA60" s="249" t="e">
        <f t="shared" ca="1" si="6"/>
        <v>#NAME?</v>
      </c>
      <c r="BB60" s="249">
        <v>575</v>
      </c>
      <c r="BC60" s="249" t="e">
        <f t="shared" ca="1" si="7"/>
        <v>#NAME?</v>
      </c>
      <c r="BE60" s="815" t="s">
        <v>2600</v>
      </c>
      <c r="BG60" s="815"/>
    </row>
    <row r="61" spans="1:59">
      <c r="A61" s="614" t="s">
        <v>3273</v>
      </c>
      <c r="C61" s="249" t="s">
        <v>3448</v>
      </c>
      <c r="D61" s="797" t="s">
        <v>2601</v>
      </c>
      <c r="E61" s="798" t="s">
        <v>2579</v>
      </c>
      <c r="F61" s="348">
        <v>41229</v>
      </c>
      <c r="G61" s="813"/>
      <c r="H61" s="813">
        <v>1</v>
      </c>
      <c r="I61" s="813"/>
      <c r="J61" s="813"/>
      <c r="K61" s="797">
        <v>1</v>
      </c>
      <c r="L61" s="813">
        <v>165</v>
      </c>
      <c r="M61" s="813">
        <v>72</v>
      </c>
      <c r="N61" s="813">
        <v>212</v>
      </c>
      <c r="O61" s="814">
        <v>437</v>
      </c>
      <c r="P61" s="813"/>
      <c r="Q61" s="797">
        <v>1</v>
      </c>
      <c r="R61" s="813"/>
      <c r="S61" s="797">
        <v>1</v>
      </c>
      <c r="T61" s="813"/>
      <c r="U61" s="797">
        <v>1</v>
      </c>
      <c r="V61" s="813"/>
      <c r="W61" s="797">
        <v>1</v>
      </c>
      <c r="X61" s="799"/>
      <c r="Y61" s="801">
        <v>1</v>
      </c>
      <c r="Z61" s="801"/>
      <c r="AA61" s="801">
        <v>1</v>
      </c>
      <c r="AB61" s="801">
        <v>1</v>
      </c>
      <c r="AC61" s="801" t="s">
        <v>2062</v>
      </c>
      <c r="AD61" s="249" t="s">
        <v>3412</v>
      </c>
      <c r="AE61" s="802">
        <v>1</v>
      </c>
      <c r="AF61" s="797"/>
      <c r="AG61" s="797">
        <v>1</v>
      </c>
      <c r="AH61" s="797">
        <v>1</v>
      </c>
      <c r="AI61" s="803" t="s">
        <v>2062</v>
      </c>
      <c r="AL61" s="249">
        <v>754</v>
      </c>
      <c r="AM61" s="249" t="e">
        <f t="shared" ca="1" si="0"/>
        <v>#NAME?</v>
      </c>
      <c r="AN61" s="804">
        <v>2125</v>
      </c>
      <c r="AO61" s="249" t="e">
        <f t="shared" ca="1" si="1"/>
        <v>#NAME?</v>
      </c>
      <c r="AP61" s="249">
        <v>879</v>
      </c>
      <c r="AQ61" s="249" t="e">
        <f t="shared" ca="1" si="2"/>
        <v>#NAME?</v>
      </c>
      <c r="AT61" s="249">
        <v>109</v>
      </c>
      <c r="AU61" s="249" t="e">
        <f t="shared" ca="1" si="3"/>
        <v>#NAME?</v>
      </c>
      <c r="AV61" s="249">
        <v>193</v>
      </c>
      <c r="AW61" s="249" t="e">
        <f t="shared" ca="1" si="4"/>
        <v>#NAME?</v>
      </c>
      <c r="AX61" s="249">
        <v>164</v>
      </c>
      <c r="AY61" s="249" t="e">
        <f t="shared" ca="1" si="5"/>
        <v>#NAME?</v>
      </c>
      <c r="AZ61" s="249">
        <v>59</v>
      </c>
      <c r="BA61" s="249" t="e">
        <f t="shared" ca="1" si="6"/>
        <v>#NAME?</v>
      </c>
      <c r="BB61" s="249">
        <v>1510</v>
      </c>
      <c r="BC61" s="249" t="e">
        <f t="shared" ca="1" si="7"/>
        <v>#NAME?</v>
      </c>
      <c r="BE61" s="815" t="s">
        <v>2602</v>
      </c>
      <c r="BG61" s="815"/>
    </row>
    <row r="62" spans="1:59">
      <c r="A62" s="614" t="s">
        <v>3273</v>
      </c>
      <c r="C62" s="249" t="s">
        <v>3448</v>
      </c>
      <c r="D62" s="797" t="s">
        <v>2603</v>
      </c>
      <c r="E62" s="798" t="s">
        <v>2579</v>
      </c>
      <c r="F62" s="348">
        <v>41229</v>
      </c>
      <c r="G62" s="813"/>
      <c r="H62" s="813">
        <v>1</v>
      </c>
      <c r="I62" s="813"/>
      <c r="J62" s="797">
        <v>1</v>
      </c>
      <c r="K62" s="799"/>
      <c r="L62" s="813">
        <v>150</v>
      </c>
      <c r="M62" s="813">
        <v>69</v>
      </c>
      <c r="N62" s="813">
        <v>190</v>
      </c>
      <c r="O62" s="814">
        <v>391</v>
      </c>
      <c r="P62" s="813"/>
      <c r="Q62" s="797">
        <v>1</v>
      </c>
      <c r="R62" s="813"/>
      <c r="S62" s="797">
        <v>1</v>
      </c>
      <c r="T62" s="813"/>
      <c r="U62" s="797">
        <v>1</v>
      </c>
      <c r="V62" s="813"/>
      <c r="W62" s="797">
        <v>1</v>
      </c>
      <c r="X62" s="799"/>
      <c r="Y62" s="801">
        <v>1</v>
      </c>
      <c r="Z62" s="801">
        <v>1</v>
      </c>
      <c r="AA62" s="801"/>
      <c r="AB62" s="801">
        <v>1</v>
      </c>
      <c r="AC62" s="801" t="s">
        <v>2062</v>
      </c>
      <c r="AD62" s="249" t="s">
        <v>3412</v>
      </c>
      <c r="AE62" s="802">
        <v>1</v>
      </c>
      <c r="AF62" s="797">
        <v>1</v>
      </c>
      <c r="AG62" s="797"/>
      <c r="AH62" s="797">
        <v>1</v>
      </c>
      <c r="AI62" s="803" t="s">
        <v>2062</v>
      </c>
      <c r="AL62" s="249">
        <v>75</v>
      </c>
      <c r="AM62" s="249" t="e">
        <f t="shared" ca="1" si="0"/>
        <v>#NAME?</v>
      </c>
      <c r="AN62" s="249">
        <v>74</v>
      </c>
      <c r="AO62" s="249" t="e">
        <f t="shared" ca="1" si="1"/>
        <v>#NAME?</v>
      </c>
      <c r="AP62" s="249">
        <v>106</v>
      </c>
      <c r="AQ62" s="249" t="e">
        <f t="shared" ca="1" si="2"/>
        <v>#NAME?</v>
      </c>
      <c r="AT62" s="249">
        <v>91</v>
      </c>
      <c r="AU62" s="249" t="e">
        <f t="shared" ca="1" si="3"/>
        <v>#NAME?</v>
      </c>
      <c r="AV62" s="249">
        <v>72</v>
      </c>
      <c r="AW62" s="249" t="e">
        <f t="shared" ca="1" si="4"/>
        <v>#NAME?</v>
      </c>
      <c r="AX62" s="249">
        <v>76</v>
      </c>
      <c r="AY62" s="249" t="e">
        <f t="shared" ca="1" si="5"/>
        <v>#NAME?</v>
      </c>
      <c r="AZ62" s="249">
        <v>52</v>
      </c>
      <c r="BA62" s="249" t="e">
        <f t="shared" ca="1" si="6"/>
        <v>#NAME?</v>
      </c>
      <c r="BB62" s="249">
        <v>268</v>
      </c>
      <c r="BC62" s="249" t="e">
        <f t="shared" ca="1" si="7"/>
        <v>#NAME?</v>
      </c>
      <c r="BE62" s="816"/>
      <c r="BG62" s="816"/>
    </row>
    <row r="63" spans="1:59">
      <c r="A63" s="614" t="s">
        <v>3273</v>
      </c>
      <c r="C63" s="249" t="s">
        <v>3448</v>
      </c>
      <c r="D63" s="797" t="s">
        <v>2604</v>
      </c>
      <c r="E63" s="798" t="s">
        <v>2579</v>
      </c>
      <c r="F63" s="348">
        <v>41229</v>
      </c>
      <c r="G63" s="813">
        <v>1</v>
      </c>
      <c r="H63" s="813"/>
      <c r="I63" s="813"/>
      <c r="J63" s="813"/>
      <c r="K63" s="797">
        <v>1</v>
      </c>
      <c r="L63" s="813">
        <v>166</v>
      </c>
      <c r="M63" s="813">
        <v>72</v>
      </c>
      <c r="N63" s="813">
        <v>212</v>
      </c>
      <c r="O63" s="814">
        <v>551</v>
      </c>
      <c r="P63" s="813"/>
      <c r="Q63" s="797">
        <v>1</v>
      </c>
      <c r="R63" s="813"/>
      <c r="S63" s="797">
        <v>1</v>
      </c>
      <c r="T63" s="813"/>
      <c r="U63" s="797">
        <v>1</v>
      </c>
      <c r="V63" s="813"/>
      <c r="W63" s="813"/>
      <c r="X63" s="797">
        <v>1</v>
      </c>
      <c r="Y63" s="801">
        <v>1</v>
      </c>
      <c r="Z63" s="801"/>
      <c r="AA63" s="801">
        <v>1</v>
      </c>
      <c r="AB63" s="801">
        <v>1</v>
      </c>
      <c r="AC63" s="801" t="s">
        <v>2062</v>
      </c>
      <c r="AD63" s="249" t="s">
        <v>3412</v>
      </c>
      <c r="AE63" s="802">
        <v>1</v>
      </c>
      <c r="AF63" s="797"/>
      <c r="AG63" s="797">
        <v>1</v>
      </c>
      <c r="AH63" s="797">
        <v>1</v>
      </c>
      <c r="AI63" s="803" t="s">
        <v>2062</v>
      </c>
      <c r="AL63" s="249">
        <v>99</v>
      </c>
      <c r="AM63" s="249" t="e">
        <f t="shared" ca="1" si="0"/>
        <v>#NAME?</v>
      </c>
      <c r="AN63" s="249">
        <v>98</v>
      </c>
      <c r="AO63" s="249" t="e">
        <f t="shared" ca="1" si="1"/>
        <v>#NAME?</v>
      </c>
      <c r="AP63" s="249">
        <v>85</v>
      </c>
      <c r="AQ63" s="249" t="e">
        <f t="shared" ca="1" si="2"/>
        <v>#NAME?</v>
      </c>
      <c r="AT63" s="249">
        <v>92</v>
      </c>
      <c r="AU63" s="249" t="e">
        <f t="shared" ca="1" si="3"/>
        <v>#NAME?</v>
      </c>
      <c r="AV63" s="249">
        <v>64</v>
      </c>
      <c r="AW63" s="249" t="e">
        <f t="shared" ca="1" si="4"/>
        <v>#NAME?</v>
      </c>
      <c r="AX63" s="249">
        <v>497</v>
      </c>
      <c r="AY63" s="249" t="e">
        <f t="shared" ca="1" si="5"/>
        <v>#NAME?</v>
      </c>
      <c r="AZ63" s="249">
        <v>67</v>
      </c>
      <c r="BA63" s="249" t="e">
        <f t="shared" ca="1" si="6"/>
        <v>#NAME?</v>
      </c>
      <c r="BB63" s="249">
        <v>1451</v>
      </c>
      <c r="BC63" s="249" t="e">
        <f t="shared" ca="1" si="7"/>
        <v>#NAME?</v>
      </c>
      <c r="BE63" s="815" t="s">
        <v>2605</v>
      </c>
      <c r="BG63" s="815"/>
    </row>
    <row r="64" spans="1:59">
      <c r="A64" s="614" t="s">
        <v>3273</v>
      </c>
      <c r="C64" s="249" t="s">
        <v>3448</v>
      </c>
      <c r="D64" s="797" t="s">
        <v>2606</v>
      </c>
      <c r="E64" s="798" t="s">
        <v>2579</v>
      </c>
      <c r="F64" s="348">
        <v>41229</v>
      </c>
      <c r="G64" s="813"/>
      <c r="H64" s="813">
        <v>1</v>
      </c>
      <c r="I64" s="813"/>
      <c r="J64" s="813"/>
      <c r="K64" s="797">
        <v>1</v>
      </c>
      <c r="L64" s="813">
        <v>165</v>
      </c>
      <c r="M64" s="813">
        <v>72</v>
      </c>
      <c r="N64" s="813">
        <v>212</v>
      </c>
      <c r="O64" s="814">
        <v>549</v>
      </c>
      <c r="P64" s="797">
        <v>1</v>
      </c>
      <c r="Q64" s="799"/>
      <c r="R64" s="813"/>
      <c r="S64" s="797">
        <v>1</v>
      </c>
      <c r="T64" s="813"/>
      <c r="U64" s="797">
        <v>1</v>
      </c>
      <c r="V64" s="813"/>
      <c r="W64" s="797">
        <v>1</v>
      </c>
      <c r="X64" s="799"/>
      <c r="Y64" s="801">
        <v>1</v>
      </c>
      <c r="Z64" s="801"/>
      <c r="AA64" s="801">
        <v>1</v>
      </c>
      <c r="AB64" s="801">
        <v>1</v>
      </c>
      <c r="AC64" s="801" t="s">
        <v>2062</v>
      </c>
      <c r="AD64" s="249" t="s">
        <v>3412</v>
      </c>
      <c r="AE64" s="802">
        <v>1</v>
      </c>
      <c r="AF64" s="797"/>
      <c r="AG64" s="797">
        <v>1</v>
      </c>
      <c r="AH64" s="797">
        <v>1</v>
      </c>
      <c r="AI64" s="803" t="s">
        <v>2062</v>
      </c>
      <c r="AL64" s="249">
        <v>85</v>
      </c>
      <c r="AM64" s="249" t="e">
        <f t="shared" ca="1" si="0"/>
        <v>#NAME?</v>
      </c>
      <c r="AN64" s="249">
        <v>73</v>
      </c>
      <c r="AO64" s="249" t="e">
        <f t="shared" ca="1" si="1"/>
        <v>#NAME?</v>
      </c>
      <c r="AP64" s="249">
        <v>96</v>
      </c>
      <c r="AQ64" s="249" t="e">
        <f t="shared" ca="1" si="2"/>
        <v>#NAME?</v>
      </c>
      <c r="AT64" s="249">
        <v>96</v>
      </c>
      <c r="AU64" s="249" t="e">
        <f t="shared" ca="1" si="3"/>
        <v>#NAME?</v>
      </c>
      <c r="AV64" s="249">
        <v>58</v>
      </c>
      <c r="AW64" s="249" t="e">
        <f t="shared" ca="1" si="4"/>
        <v>#NAME?</v>
      </c>
      <c r="AX64" s="249">
        <v>80</v>
      </c>
      <c r="AY64" s="249" t="e">
        <f t="shared" ca="1" si="5"/>
        <v>#NAME?</v>
      </c>
      <c r="AZ64" s="249">
        <v>47</v>
      </c>
      <c r="BA64" s="249" t="e">
        <f t="shared" ca="1" si="6"/>
        <v>#NAME?</v>
      </c>
      <c r="BB64" s="249">
        <v>2478</v>
      </c>
      <c r="BC64" s="249" t="e">
        <f t="shared" ca="1" si="7"/>
        <v>#NAME?</v>
      </c>
      <c r="BE64" s="815" t="s">
        <v>2607</v>
      </c>
      <c r="BG64" s="815"/>
    </row>
    <row r="65" spans="1:59">
      <c r="A65" s="614" t="s">
        <v>3273</v>
      </c>
      <c r="C65" s="249" t="s">
        <v>3448</v>
      </c>
      <c r="D65" s="797" t="s">
        <v>2608</v>
      </c>
      <c r="E65" s="798" t="s">
        <v>2579</v>
      </c>
      <c r="F65" s="348">
        <v>41229</v>
      </c>
      <c r="G65" s="813"/>
      <c r="H65" s="813">
        <v>1</v>
      </c>
      <c r="I65" s="813"/>
      <c r="J65" s="813"/>
      <c r="K65" s="797">
        <v>1</v>
      </c>
      <c r="L65" s="813">
        <v>165</v>
      </c>
      <c r="M65" s="813">
        <v>72</v>
      </c>
      <c r="N65" s="813">
        <v>205</v>
      </c>
      <c r="O65" s="814">
        <v>567</v>
      </c>
      <c r="P65" s="797">
        <v>1</v>
      </c>
      <c r="Q65" s="799"/>
      <c r="R65" s="813"/>
      <c r="S65" s="797">
        <v>1</v>
      </c>
      <c r="T65" s="813"/>
      <c r="U65" s="797">
        <v>1</v>
      </c>
      <c r="V65" s="813"/>
      <c r="W65" s="813"/>
      <c r="X65" s="797">
        <v>1</v>
      </c>
      <c r="Y65" s="801">
        <v>1</v>
      </c>
      <c r="Z65" s="801">
        <v>1</v>
      </c>
      <c r="AA65" s="801"/>
      <c r="AB65" s="801">
        <v>1</v>
      </c>
      <c r="AC65" s="801" t="s">
        <v>2062</v>
      </c>
      <c r="AD65" s="249" t="s">
        <v>3412</v>
      </c>
      <c r="AE65" s="802">
        <v>1</v>
      </c>
      <c r="AF65" s="797">
        <v>1</v>
      </c>
      <c r="AG65" s="797"/>
      <c r="AH65" s="797">
        <v>1</v>
      </c>
      <c r="AI65" s="803" t="s">
        <v>2062</v>
      </c>
      <c r="AL65" s="805">
        <v>4579</v>
      </c>
      <c r="AM65" s="249" t="e">
        <f t="shared" ca="1" si="0"/>
        <v>#NAME?</v>
      </c>
      <c r="AN65" s="805">
        <v>9082</v>
      </c>
      <c r="AO65" s="249" t="e">
        <f t="shared" ca="1" si="1"/>
        <v>#NAME?</v>
      </c>
      <c r="AP65" s="249">
        <v>1437</v>
      </c>
      <c r="AQ65" s="249" t="e">
        <f t="shared" ca="1" si="2"/>
        <v>#NAME?</v>
      </c>
      <c r="AT65" s="249">
        <v>116</v>
      </c>
      <c r="AU65" s="249" t="e">
        <f t="shared" ca="1" si="3"/>
        <v>#NAME?</v>
      </c>
      <c r="AV65" s="249">
        <v>65</v>
      </c>
      <c r="AW65" s="249" t="e">
        <f t="shared" ca="1" si="4"/>
        <v>#NAME?</v>
      </c>
      <c r="AX65" s="249">
        <v>394</v>
      </c>
      <c r="AY65" s="249" t="e">
        <f t="shared" ca="1" si="5"/>
        <v>#NAME?</v>
      </c>
      <c r="AZ65" s="249">
        <v>43</v>
      </c>
      <c r="BA65" s="249" t="e">
        <f t="shared" ca="1" si="6"/>
        <v>#NAME?</v>
      </c>
      <c r="BB65" s="249">
        <v>810</v>
      </c>
      <c r="BC65" s="249" t="e">
        <f t="shared" ca="1" si="7"/>
        <v>#NAME?</v>
      </c>
      <c r="BE65" s="815" t="s">
        <v>2609</v>
      </c>
      <c r="BG65" s="815"/>
    </row>
    <row r="66" spans="1:59">
      <c r="A66" s="614" t="s">
        <v>3273</v>
      </c>
      <c r="C66" s="249" t="s">
        <v>3448</v>
      </c>
      <c r="D66" s="797" t="s">
        <v>2610</v>
      </c>
      <c r="E66" s="798" t="s">
        <v>2579</v>
      </c>
      <c r="F66" s="348">
        <v>41229</v>
      </c>
      <c r="G66" s="813"/>
      <c r="H66" s="813">
        <v>1</v>
      </c>
      <c r="I66" s="813"/>
      <c r="J66" s="813"/>
      <c r="K66" s="797">
        <v>1</v>
      </c>
      <c r="L66" s="813">
        <v>170</v>
      </c>
      <c r="M66" s="813">
        <v>73</v>
      </c>
      <c r="N66" s="813">
        <v>216</v>
      </c>
      <c r="O66" s="814">
        <v>664</v>
      </c>
      <c r="P66" s="797">
        <v>1</v>
      </c>
      <c r="Q66" s="799"/>
      <c r="R66" s="813"/>
      <c r="S66" s="797">
        <v>1</v>
      </c>
      <c r="T66" s="813"/>
      <c r="U66" s="797">
        <v>1</v>
      </c>
      <c r="V66" s="813"/>
      <c r="W66" s="813"/>
      <c r="X66" s="797">
        <v>1</v>
      </c>
      <c r="Y66" s="801">
        <v>1</v>
      </c>
      <c r="Z66" s="801">
        <v>1</v>
      </c>
      <c r="AA66" s="801"/>
      <c r="AB66" s="801">
        <v>1</v>
      </c>
      <c r="AC66" s="801" t="s">
        <v>2062</v>
      </c>
      <c r="AD66" s="249" t="s">
        <v>3412</v>
      </c>
      <c r="AE66" s="802">
        <v>1</v>
      </c>
      <c r="AF66" s="797">
        <v>1</v>
      </c>
      <c r="AG66" s="797"/>
      <c r="AH66" s="797">
        <v>1</v>
      </c>
      <c r="AI66" s="803" t="s">
        <v>2062</v>
      </c>
      <c r="AL66" s="249">
        <v>246</v>
      </c>
      <c r="AM66" s="249" t="e">
        <f t="shared" ca="1" si="0"/>
        <v>#NAME?</v>
      </c>
      <c r="AN66" s="249">
        <v>326</v>
      </c>
      <c r="AO66" s="249" t="e">
        <f t="shared" ca="1" si="1"/>
        <v>#NAME?</v>
      </c>
      <c r="AP66" s="249">
        <v>93</v>
      </c>
      <c r="AQ66" s="249" t="e">
        <f t="shared" ca="1" si="2"/>
        <v>#NAME?</v>
      </c>
      <c r="AT66" s="249">
        <v>94</v>
      </c>
      <c r="AU66" s="249" t="e">
        <f t="shared" ca="1" si="3"/>
        <v>#NAME?</v>
      </c>
      <c r="AV66" s="249">
        <v>120</v>
      </c>
      <c r="AW66" s="249" t="e">
        <f t="shared" ca="1" si="4"/>
        <v>#NAME?</v>
      </c>
      <c r="AX66" s="249">
        <v>334</v>
      </c>
      <c r="AY66" s="249" t="e">
        <f t="shared" ca="1" si="5"/>
        <v>#NAME?</v>
      </c>
      <c r="AZ66" s="249">
        <v>109</v>
      </c>
      <c r="BA66" s="249" t="e">
        <f t="shared" ca="1" si="6"/>
        <v>#NAME?</v>
      </c>
      <c r="BB66" s="249">
        <v>1823</v>
      </c>
      <c r="BC66" s="249" t="e">
        <f t="shared" ca="1" si="7"/>
        <v>#NAME?</v>
      </c>
      <c r="BE66" s="815" t="s">
        <v>2611</v>
      </c>
      <c r="BG66" s="815"/>
    </row>
    <row r="67" spans="1:59">
      <c r="A67" s="614" t="s">
        <v>3273</v>
      </c>
      <c r="C67" s="249" t="s">
        <v>3448</v>
      </c>
      <c r="D67" s="797" t="s">
        <v>2612</v>
      </c>
      <c r="E67" s="798" t="s">
        <v>2579</v>
      </c>
      <c r="F67" s="348">
        <v>41229</v>
      </c>
      <c r="G67" s="813"/>
      <c r="H67" s="813">
        <v>1</v>
      </c>
      <c r="I67" s="813"/>
      <c r="J67" s="813"/>
      <c r="K67" s="797">
        <v>1</v>
      </c>
      <c r="L67" s="813">
        <v>173</v>
      </c>
      <c r="M67" s="813">
        <v>70</v>
      </c>
      <c r="N67" s="813">
        <v>205</v>
      </c>
      <c r="O67" s="814">
        <v>652</v>
      </c>
      <c r="P67" s="797">
        <v>1</v>
      </c>
      <c r="Q67" s="799"/>
      <c r="R67" s="813"/>
      <c r="S67" s="797">
        <v>1</v>
      </c>
      <c r="T67" s="813"/>
      <c r="U67" s="797">
        <v>1</v>
      </c>
      <c r="V67" s="813"/>
      <c r="W67" s="813"/>
      <c r="X67" s="797">
        <v>1</v>
      </c>
      <c r="Y67" s="801">
        <v>1</v>
      </c>
      <c r="Z67" s="801"/>
      <c r="AA67" s="801">
        <v>1</v>
      </c>
      <c r="AB67" s="801">
        <v>1</v>
      </c>
      <c r="AC67" s="801" t="s">
        <v>2062</v>
      </c>
      <c r="AD67" s="249" t="s">
        <v>3412</v>
      </c>
      <c r="AE67" s="802">
        <v>1</v>
      </c>
      <c r="AF67" s="797"/>
      <c r="AG67" s="797">
        <v>1</v>
      </c>
      <c r="AH67" s="797">
        <v>1</v>
      </c>
      <c r="AI67" s="803" t="s">
        <v>2062</v>
      </c>
      <c r="AL67" s="249">
        <v>166</v>
      </c>
      <c r="AM67" s="249" t="e">
        <f t="shared" ref="AM67:AM101" ca="1" si="8">cellcOLOR(AL67)</f>
        <v>#NAME?</v>
      </c>
      <c r="AN67" s="249">
        <v>244</v>
      </c>
      <c r="AO67" s="249" t="e">
        <f t="shared" ref="AO67:AO101" ca="1" si="9">cellcOLOR(AN67)</f>
        <v>#NAME?</v>
      </c>
      <c r="AP67" s="249">
        <v>79</v>
      </c>
      <c r="AQ67" s="249" t="e">
        <f t="shared" ref="AQ67:AQ101" ca="1" si="10">cellcOLOR(AP67)</f>
        <v>#NAME?</v>
      </c>
      <c r="AT67" s="249">
        <v>96</v>
      </c>
      <c r="AU67" s="249" t="e">
        <f t="shared" ref="AU67:AU101" ca="1" si="11">cellcOLOR(AT67)</f>
        <v>#NAME?</v>
      </c>
      <c r="AV67" s="249">
        <v>63</v>
      </c>
      <c r="AW67" s="249" t="e">
        <f t="shared" ref="AW67:AW101" ca="1" si="12">cellcOLOR(AV67)</f>
        <v>#NAME?</v>
      </c>
      <c r="AX67" s="249">
        <v>204</v>
      </c>
      <c r="AY67" s="249" t="e">
        <f t="shared" ref="AY67:AY101" ca="1" si="13">cellcOLOR(AX67)</f>
        <v>#NAME?</v>
      </c>
      <c r="AZ67" s="249">
        <v>73</v>
      </c>
      <c r="BA67" s="249" t="e">
        <f t="shared" ref="BA67:BA101" ca="1" si="14">cellcOLOR(AZ67)</f>
        <v>#NAME?</v>
      </c>
      <c r="BB67" s="249">
        <v>620</v>
      </c>
      <c r="BC67" s="249" t="e">
        <f t="shared" ref="BC67:BC101" ca="1" si="15">cellcOLOR(BB67)</f>
        <v>#NAME?</v>
      </c>
      <c r="BE67" s="815" t="s">
        <v>2613</v>
      </c>
      <c r="BG67" s="815"/>
    </row>
    <row r="68" spans="1:59">
      <c r="A68" s="614" t="s">
        <v>3273</v>
      </c>
      <c r="C68" s="249" t="s">
        <v>3448</v>
      </c>
      <c r="D68" s="797" t="s">
        <v>2614</v>
      </c>
      <c r="E68" s="798" t="s">
        <v>2579</v>
      </c>
      <c r="F68" s="348">
        <v>41229</v>
      </c>
      <c r="G68" s="813"/>
      <c r="H68" s="813">
        <v>1</v>
      </c>
      <c r="I68" s="813"/>
      <c r="J68" s="813"/>
      <c r="K68" s="797">
        <v>1</v>
      </c>
      <c r="L68" s="813">
        <v>165</v>
      </c>
      <c r="M68" s="813">
        <v>72</v>
      </c>
      <c r="N68" s="813">
        <v>205</v>
      </c>
      <c r="O68" s="814">
        <v>542</v>
      </c>
      <c r="P68" s="797">
        <v>1</v>
      </c>
      <c r="Q68" s="799"/>
      <c r="R68" s="813"/>
      <c r="S68" s="797">
        <v>1</v>
      </c>
      <c r="T68" s="813"/>
      <c r="U68" s="797">
        <v>1</v>
      </c>
      <c r="V68" s="813"/>
      <c r="W68" s="797">
        <v>1</v>
      </c>
      <c r="X68" s="799"/>
      <c r="Y68" s="801">
        <v>1</v>
      </c>
      <c r="Z68" s="801"/>
      <c r="AA68" s="801">
        <v>1</v>
      </c>
      <c r="AB68" s="801">
        <v>1</v>
      </c>
      <c r="AC68" s="801" t="s">
        <v>2062</v>
      </c>
      <c r="AD68" s="249" t="s">
        <v>3412</v>
      </c>
      <c r="AE68" s="802">
        <v>1</v>
      </c>
      <c r="AF68" s="797"/>
      <c r="AG68" s="797">
        <v>1</v>
      </c>
      <c r="AH68" s="797">
        <v>1</v>
      </c>
      <c r="AI68" s="803" t="s">
        <v>2062</v>
      </c>
      <c r="AL68" s="804">
        <v>2232</v>
      </c>
      <c r="AM68" s="249" t="e">
        <f t="shared" ca="1" si="8"/>
        <v>#NAME?</v>
      </c>
      <c r="AN68" s="805">
        <v>3436</v>
      </c>
      <c r="AO68" s="249" t="e">
        <f t="shared" ca="1" si="9"/>
        <v>#NAME?</v>
      </c>
      <c r="AP68" s="249">
        <v>1874</v>
      </c>
      <c r="AQ68" s="249" t="e">
        <f t="shared" ca="1" si="10"/>
        <v>#NAME?</v>
      </c>
      <c r="AT68" s="249">
        <v>85</v>
      </c>
      <c r="AU68" s="249" t="e">
        <f t="shared" ca="1" si="11"/>
        <v>#NAME?</v>
      </c>
      <c r="AV68" s="249">
        <v>53</v>
      </c>
      <c r="AW68" s="249" t="e">
        <f t="shared" ca="1" si="12"/>
        <v>#NAME?</v>
      </c>
      <c r="AX68" s="249">
        <v>119</v>
      </c>
      <c r="AY68" s="249" t="e">
        <f t="shared" ca="1" si="13"/>
        <v>#NAME?</v>
      </c>
      <c r="AZ68" s="249">
        <v>57</v>
      </c>
      <c r="BA68" s="249" t="e">
        <f t="shared" ca="1" si="14"/>
        <v>#NAME?</v>
      </c>
      <c r="BB68" s="249">
        <v>2170</v>
      </c>
      <c r="BC68" s="249" t="e">
        <f t="shared" ca="1" si="15"/>
        <v>#NAME?</v>
      </c>
      <c r="BE68" s="815" t="s">
        <v>2615</v>
      </c>
      <c r="BG68" s="815"/>
    </row>
    <row r="69" spans="1:59">
      <c r="A69" s="614" t="s">
        <v>3273</v>
      </c>
      <c r="C69" s="249" t="s">
        <v>3448</v>
      </c>
      <c r="D69" s="797" t="s">
        <v>2616</v>
      </c>
      <c r="E69" s="798" t="s">
        <v>2579</v>
      </c>
      <c r="F69" s="348">
        <v>41229</v>
      </c>
      <c r="G69" s="813">
        <v>1</v>
      </c>
      <c r="H69" s="813"/>
      <c r="I69" s="813"/>
      <c r="J69" s="813"/>
      <c r="K69" s="797">
        <v>1</v>
      </c>
      <c r="L69" s="813">
        <v>165</v>
      </c>
      <c r="M69" s="813">
        <v>80</v>
      </c>
      <c r="N69" s="813">
        <v>220</v>
      </c>
      <c r="O69" s="814">
        <v>695</v>
      </c>
      <c r="P69" s="813"/>
      <c r="Q69" s="797">
        <v>1</v>
      </c>
      <c r="R69" s="813"/>
      <c r="S69" s="797">
        <v>1</v>
      </c>
      <c r="T69" s="813"/>
      <c r="U69" s="797">
        <v>1</v>
      </c>
      <c r="V69" s="813"/>
      <c r="W69" s="797">
        <v>1</v>
      </c>
      <c r="X69" s="799"/>
      <c r="Y69" s="801">
        <v>1</v>
      </c>
      <c r="Z69" s="801">
        <v>1</v>
      </c>
      <c r="AA69" s="801"/>
      <c r="AB69" s="801">
        <v>1</v>
      </c>
      <c r="AC69" s="801" t="s">
        <v>2062</v>
      </c>
      <c r="AD69" s="249" t="s">
        <v>3412</v>
      </c>
      <c r="AE69" s="802">
        <v>1</v>
      </c>
      <c r="AF69" s="797">
        <v>1</v>
      </c>
      <c r="AG69" s="797"/>
      <c r="AH69" s="797">
        <v>1</v>
      </c>
      <c r="AI69" s="803" t="s">
        <v>2062</v>
      </c>
      <c r="AL69" s="249">
        <v>103</v>
      </c>
      <c r="AM69" s="249" t="e">
        <f t="shared" ca="1" si="8"/>
        <v>#NAME?</v>
      </c>
      <c r="AN69" s="249">
        <v>508</v>
      </c>
      <c r="AO69" s="249" t="e">
        <f t="shared" ca="1" si="9"/>
        <v>#NAME?</v>
      </c>
      <c r="AP69" s="249">
        <v>393</v>
      </c>
      <c r="AQ69" s="249" t="e">
        <f t="shared" ca="1" si="10"/>
        <v>#NAME?</v>
      </c>
      <c r="AT69" s="249">
        <v>76</v>
      </c>
      <c r="AU69" s="249" t="e">
        <f t="shared" ca="1" si="11"/>
        <v>#NAME?</v>
      </c>
      <c r="AV69" s="249">
        <v>58</v>
      </c>
      <c r="AW69" s="249" t="e">
        <f t="shared" ca="1" si="12"/>
        <v>#NAME?</v>
      </c>
      <c r="AX69" s="249">
        <v>71</v>
      </c>
      <c r="AY69" s="249" t="e">
        <f t="shared" ca="1" si="13"/>
        <v>#NAME?</v>
      </c>
      <c r="AZ69" s="249">
        <v>64</v>
      </c>
      <c r="BA69" s="249" t="e">
        <f t="shared" ca="1" si="14"/>
        <v>#NAME?</v>
      </c>
      <c r="BB69" s="249">
        <v>2255</v>
      </c>
      <c r="BC69" s="249" t="e">
        <f t="shared" ca="1" si="15"/>
        <v>#NAME?</v>
      </c>
      <c r="BE69" s="815" t="s">
        <v>2617</v>
      </c>
      <c r="BG69" s="815"/>
    </row>
    <row r="70" spans="1:59">
      <c r="A70" s="614" t="s">
        <v>3273</v>
      </c>
      <c r="C70" s="249" t="s">
        <v>3448</v>
      </c>
      <c r="D70" s="797" t="s">
        <v>2618</v>
      </c>
      <c r="E70" s="798" t="s">
        <v>2579</v>
      </c>
      <c r="F70" s="348">
        <v>41229</v>
      </c>
      <c r="G70" s="813">
        <v>1</v>
      </c>
      <c r="H70" s="813"/>
      <c r="I70" s="813"/>
      <c r="J70" s="797">
        <v>1</v>
      </c>
      <c r="K70" s="799"/>
      <c r="L70" s="813">
        <v>145</v>
      </c>
      <c r="M70" s="813">
        <v>70</v>
      </c>
      <c r="N70" s="813">
        <v>175</v>
      </c>
      <c r="O70" s="814">
        <v>402</v>
      </c>
      <c r="P70" s="813"/>
      <c r="Q70" s="797">
        <v>1</v>
      </c>
      <c r="R70" s="813"/>
      <c r="S70" s="797">
        <v>1</v>
      </c>
      <c r="T70" s="813"/>
      <c r="U70" s="797">
        <v>1</v>
      </c>
      <c r="V70" s="813"/>
      <c r="W70" s="813"/>
      <c r="X70" s="797">
        <v>1</v>
      </c>
      <c r="Y70" s="801">
        <v>1</v>
      </c>
      <c r="Z70" s="801">
        <v>1</v>
      </c>
      <c r="AA70" s="801"/>
      <c r="AB70" s="801">
        <v>1</v>
      </c>
      <c r="AC70" s="801" t="s">
        <v>2062</v>
      </c>
      <c r="AD70" s="249" t="s">
        <v>3412</v>
      </c>
      <c r="AE70" s="802">
        <v>1</v>
      </c>
      <c r="AF70" s="797">
        <v>1</v>
      </c>
      <c r="AG70" s="797"/>
      <c r="AH70" s="797">
        <v>1</v>
      </c>
      <c r="AI70" s="803" t="s">
        <v>2062</v>
      </c>
      <c r="AL70" s="249">
        <v>83</v>
      </c>
      <c r="AM70" s="249" t="e">
        <f t="shared" ca="1" si="8"/>
        <v>#NAME?</v>
      </c>
      <c r="AN70" s="249">
        <v>133</v>
      </c>
      <c r="AO70" s="249" t="e">
        <f t="shared" ca="1" si="9"/>
        <v>#NAME?</v>
      </c>
      <c r="AP70" s="249">
        <v>109</v>
      </c>
      <c r="AQ70" s="249" t="e">
        <f t="shared" ca="1" si="10"/>
        <v>#NAME?</v>
      </c>
      <c r="AT70" s="249">
        <v>78</v>
      </c>
      <c r="AU70" s="249" t="e">
        <f t="shared" ca="1" si="11"/>
        <v>#NAME?</v>
      </c>
      <c r="AV70" s="249">
        <v>56</v>
      </c>
      <c r="AW70" s="249" t="e">
        <f t="shared" ca="1" si="12"/>
        <v>#NAME?</v>
      </c>
      <c r="AX70" s="249">
        <v>517</v>
      </c>
      <c r="AY70" s="249" t="e">
        <f t="shared" ca="1" si="13"/>
        <v>#NAME?</v>
      </c>
      <c r="AZ70" s="249">
        <v>54</v>
      </c>
      <c r="BA70" s="249" t="e">
        <f t="shared" ca="1" si="14"/>
        <v>#NAME?</v>
      </c>
      <c r="BB70" s="249">
        <v>193</v>
      </c>
      <c r="BC70" s="249" t="e">
        <f t="shared" ca="1" si="15"/>
        <v>#NAME?</v>
      </c>
      <c r="BE70" s="815" t="s">
        <v>2619</v>
      </c>
      <c r="BG70" s="815"/>
    </row>
    <row r="71" spans="1:59">
      <c r="A71" s="614" t="s">
        <v>3273</v>
      </c>
      <c r="C71" s="249" t="s">
        <v>3448</v>
      </c>
      <c r="D71" s="797" t="s">
        <v>2620</v>
      </c>
      <c r="E71" s="798" t="s">
        <v>2621</v>
      </c>
      <c r="F71" s="348">
        <v>41230</v>
      </c>
      <c r="G71" s="813">
        <v>1</v>
      </c>
      <c r="H71" s="813"/>
      <c r="I71" s="813"/>
      <c r="J71" s="797">
        <v>1</v>
      </c>
      <c r="K71" s="799"/>
      <c r="L71" s="813">
        <v>155</v>
      </c>
      <c r="M71" s="813">
        <v>75</v>
      </c>
      <c r="N71" s="813">
        <v>190</v>
      </c>
      <c r="O71" s="814">
        <v>394</v>
      </c>
      <c r="P71" s="813"/>
      <c r="Q71" s="797">
        <v>1</v>
      </c>
      <c r="R71" s="813"/>
      <c r="S71" s="797">
        <v>1</v>
      </c>
      <c r="T71" s="813"/>
      <c r="U71" s="797">
        <v>1</v>
      </c>
      <c r="V71" s="813"/>
      <c r="W71" s="813"/>
      <c r="X71" s="797">
        <v>1</v>
      </c>
      <c r="Y71" s="801">
        <v>1</v>
      </c>
      <c r="Z71" s="801">
        <v>1</v>
      </c>
      <c r="AA71" s="801"/>
      <c r="AB71" s="801">
        <v>1</v>
      </c>
      <c r="AC71" s="801" t="s">
        <v>2062</v>
      </c>
      <c r="AD71" s="249" t="s">
        <v>3412</v>
      </c>
      <c r="AE71" s="802">
        <v>1</v>
      </c>
      <c r="AF71" s="797">
        <v>1</v>
      </c>
      <c r="AG71" s="797"/>
      <c r="AH71" s="797">
        <v>1</v>
      </c>
      <c r="AI71" s="803" t="s">
        <v>2062</v>
      </c>
      <c r="AL71" s="249">
        <v>101</v>
      </c>
      <c r="AM71" s="249" t="e">
        <f t="shared" ca="1" si="8"/>
        <v>#NAME?</v>
      </c>
      <c r="AN71" s="249">
        <v>314</v>
      </c>
      <c r="AO71" s="249" t="e">
        <f t="shared" ca="1" si="9"/>
        <v>#NAME?</v>
      </c>
      <c r="AP71" s="249">
        <v>124</v>
      </c>
      <c r="AQ71" s="249" t="e">
        <f t="shared" ca="1" si="10"/>
        <v>#NAME?</v>
      </c>
      <c r="AT71" s="249">
        <v>86</v>
      </c>
      <c r="AU71" s="249" t="e">
        <f t="shared" ca="1" si="11"/>
        <v>#NAME?</v>
      </c>
      <c r="AV71" s="249">
        <v>52</v>
      </c>
      <c r="AW71" s="249" t="e">
        <f t="shared" ca="1" si="12"/>
        <v>#NAME?</v>
      </c>
      <c r="AX71" s="249">
        <v>190</v>
      </c>
      <c r="AY71" s="249" t="e">
        <f t="shared" ca="1" si="13"/>
        <v>#NAME?</v>
      </c>
      <c r="AZ71" s="249">
        <v>65</v>
      </c>
      <c r="BA71" s="249" t="e">
        <f t="shared" ca="1" si="14"/>
        <v>#NAME?</v>
      </c>
      <c r="BB71" s="249">
        <v>262</v>
      </c>
      <c r="BC71" s="249" t="e">
        <f t="shared" ca="1" si="15"/>
        <v>#NAME?</v>
      </c>
      <c r="BE71" s="815" t="s">
        <v>2622</v>
      </c>
      <c r="BG71" s="815"/>
    </row>
    <row r="72" spans="1:59">
      <c r="A72" s="614" t="s">
        <v>3273</v>
      </c>
      <c r="C72" s="249" t="s">
        <v>3448</v>
      </c>
      <c r="D72" s="797" t="s">
        <v>2623</v>
      </c>
      <c r="E72" s="798" t="s">
        <v>2621</v>
      </c>
      <c r="F72" s="348">
        <v>41230</v>
      </c>
      <c r="G72" s="813"/>
      <c r="H72" s="813">
        <v>1</v>
      </c>
      <c r="I72" s="813"/>
      <c r="J72" s="813"/>
      <c r="K72" s="797">
        <v>1</v>
      </c>
      <c r="L72" s="813">
        <v>175</v>
      </c>
      <c r="M72" s="813">
        <v>90</v>
      </c>
      <c r="N72" s="813">
        <v>200</v>
      </c>
      <c r="O72" s="814">
        <v>547</v>
      </c>
      <c r="P72" s="797">
        <v>1</v>
      </c>
      <c r="Q72" s="799"/>
      <c r="R72" s="813"/>
      <c r="S72" s="797">
        <v>1</v>
      </c>
      <c r="T72" s="813"/>
      <c r="U72" s="797">
        <v>1</v>
      </c>
      <c r="V72" s="813"/>
      <c r="W72" s="813"/>
      <c r="X72" s="797">
        <v>1</v>
      </c>
      <c r="Y72" s="801">
        <v>1</v>
      </c>
      <c r="Z72" s="801"/>
      <c r="AA72" s="801">
        <v>1</v>
      </c>
      <c r="AB72" s="801">
        <v>1</v>
      </c>
      <c r="AC72" s="801" t="s">
        <v>2062</v>
      </c>
      <c r="AD72" s="249" t="s">
        <v>3412</v>
      </c>
      <c r="AE72" s="802">
        <v>1</v>
      </c>
      <c r="AF72" s="797"/>
      <c r="AG72" s="797">
        <v>1</v>
      </c>
      <c r="AH72" s="797">
        <v>1</v>
      </c>
      <c r="AI72" s="803" t="s">
        <v>2062</v>
      </c>
      <c r="AL72" s="249">
        <v>79</v>
      </c>
      <c r="AM72" s="249" t="e">
        <f t="shared" ca="1" si="8"/>
        <v>#NAME?</v>
      </c>
      <c r="AN72" s="249">
        <v>81</v>
      </c>
      <c r="AO72" s="249" t="e">
        <f t="shared" ca="1" si="9"/>
        <v>#NAME?</v>
      </c>
      <c r="AP72" s="249">
        <v>86</v>
      </c>
      <c r="AQ72" s="249" t="e">
        <f t="shared" ca="1" si="10"/>
        <v>#NAME?</v>
      </c>
      <c r="AT72" s="249">
        <v>107</v>
      </c>
      <c r="AU72" s="249" t="e">
        <f t="shared" ca="1" si="11"/>
        <v>#NAME?</v>
      </c>
      <c r="AV72" s="249">
        <v>55</v>
      </c>
      <c r="AW72" s="249" t="e">
        <f t="shared" ca="1" si="12"/>
        <v>#NAME?</v>
      </c>
      <c r="AX72" s="249">
        <v>390</v>
      </c>
      <c r="AY72" s="249" t="e">
        <f t="shared" ca="1" si="13"/>
        <v>#NAME?</v>
      </c>
      <c r="AZ72" s="249">
        <v>65</v>
      </c>
      <c r="BA72" s="249" t="e">
        <f t="shared" ca="1" si="14"/>
        <v>#NAME?</v>
      </c>
      <c r="BB72" s="249">
        <v>2915</v>
      </c>
      <c r="BC72" s="249" t="e">
        <f t="shared" ca="1" si="15"/>
        <v>#NAME?</v>
      </c>
      <c r="BE72" s="815" t="s">
        <v>2624</v>
      </c>
      <c r="BG72" s="815"/>
    </row>
    <row r="73" spans="1:59">
      <c r="A73" s="614" t="s">
        <v>3273</v>
      </c>
      <c r="C73" s="249" t="s">
        <v>3448</v>
      </c>
      <c r="D73" s="797" t="s">
        <v>2625</v>
      </c>
      <c r="E73" s="798" t="s">
        <v>2621</v>
      </c>
      <c r="F73" s="348">
        <v>41230</v>
      </c>
      <c r="G73" s="813">
        <v>1</v>
      </c>
      <c r="H73" s="813"/>
      <c r="I73" s="813"/>
      <c r="J73" s="813"/>
      <c r="K73" s="797">
        <v>1</v>
      </c>
      <c r="L73" s="813">
        <v>175</v>
      </c>
      <c r="M73" s="813">
        <v>80</v>
      </c>
      <c r="N73" s="813">
        <v>220</v>
      </c>
      <c r="O73" s="814">
        <v>681</v>
      </c>
      <c r="P73" s="813"/>
      <c r="Q73" s="797">
        <v>1</v>
      </c>
      <c r="R73" s="813"/>
      <c r="S73" s="797">
        <v>1</v>
      </c>
      <c r="T73" s="813"/>
      <c r="U73" s="797">
        <v>1</v>
      </c>
      <c r="V73" s="813"/>
      <c r="W73" s="813"/>
      <c r="X73" s="797">
        <v>1</v>
      </c>
      <c r="Y73" s="801">
        <v>1</v>
      </c>
      <c r="Z73" s="801"/>
      <c r="AA73" s="801">
        <v>1</v>
      </c>
      <c r="AB73" s="801">
        <v>1</v>
      </c>
      <c r="AC73" s="801" t="s">
        <v>2062</v>
      </c>
      <c r="AD73" s="249" t="s">
        <v>3412</v>
      </c>
      <c r="AE73" s="802">
        <v>1</v>
      </c>
      <c r="AF73" s="797"/>
      <c r="AG73" s="797">
        <v>1</v>
      </c>
      <c r="AH73" s="797">
        <v>1</v>
      </c>
      <c r="AI73" s="803" t="s">
        <v>2062</v>
      </c>
      <c r="AL73" s="249">
        <v>81</v>
      </c>
      <c r="AM73" s="249" t="e">
        <f t="shared" ca="1" si="8"/>
        <v>#NAME?</v>
      </c>
      <c r="AN73" s="249">
        <v>126</v>
      </c>
      <c r="AO73" s="249" t="e">
        <f t="shared" ca="1" si="9"/>
        <v>#NAME?</v>
      </c>
      <c r="AP73" s="249">
        <v>116</v>
      </c>
      <c r="AQ73" s="249" t="e">
        <f t="shared" ca="1" si="10"/>
        <v>#NAME?</v>
      </c>
      <c r="AT73" s="249">
        <v>70</v>
      </c>
      <c r="AU73" s="249" t="e">
        <f t="shared" ca="1" si="11"/>
        <v>#NAME?</v>
      </c>
      <c r="AV73" s="249">
        <v>64</v>
      </c>
      <c r="AW73" s="249" t="e">
        <f t="shared" ca="1" si="12"/>
        <v>#NAME?</v>
      </c>
      <c r="AX73" s="249">
        <v>96</v>
      </c>
      <c r="AY73" s="249" t="e">
        <f t="shared" ca="1" si="13"/>
        <v>#NAME?</v>
      </c>
      <c r="AZ73" s="249">
        <v>62</v>
      </c>
      <c r="BA73" s="249" t="e">
        <f t="shared" ca="1" si="14"/>
        <v>#NAME?</v>
      </c>
      <c r="BB73" s="249">
        <v>1778</v>
      </c>
      <c r="BC73" s="249" t="e">
        <f t="shared" ca="1" si="15"/>
        <v>#NAME?</v>
      </c>
      <c r="BE73" s="815" t="s">
        <v>2626</v>
      </c>
      <c r="BG73" s="815"/>
    </row>
    <row r="74" spans="1:59">
      <c r="A74" s="614" t="s">
        <v>3273</v>
      </c>
      <c r="C74" s="249" t="s">
        <v>3448</v>
      </c>
      <c r="D74" s="797" t="s">
        <v>2627</v>
      </c>
      <c r="E74" s="798" t="s">
        <v>2621</v>
      </c>
      <c r="F74" s="348">
        <v>41230</v>
      </c>
      <c r="G74" s="813">
        <v>1</v>
      </c>
      <c r="H74" s="813"/>
      <c r="I74" s="813"/>
      <c r="J74" s="797">
        <v>1</v>
      </c>
      <c r="K74" s="799"/>
      <c r="L74" s="813">
        <v>160</v>
      </c>
      <c r="M74" s="813">
        <v>80</v>
      </c>
      <c r="N74" s="813">
        <v>190</v>
      </c>
      <c r="O74" s="814">
        <v>417</v>
      </c>
      <c r="P74" s="813"/>
      <c r="Q74" s="797">
        <v>1</v>
      </c>
      <c r="R74" s="813"/>
      <c r="S74" s="797">
        <v>1</v>
      </c>
      <c r="T74" s="813"/>
      <c r="U74" s="797">
        <v>1</v>
      </c>
      <c r="V74" s="813"/>
      <c r="W74" s="797">
        <v>1</v>
      </c>
      <c r="X74" s="799"/>
      <c r="Y74" s="801">
        <v>1</v>
      </c>
      <c r="Z74" s="801"/>
      <c r="AA74" s="801">
        <v>1</v>
      </c>
      <c r="AB74" s="801">
        <v>1</v>
      </c>
      <c r="AC74" s="801" t="s">
        <v>2062</v>
      </c>
      <c r="AD74" s="249" t="s">
        <v>3412</v>
      </c>
      <c r="AE74" s="802">
        <v>1</v>
      </c>
      <c r="AF74" s="797"/>
      <c r="AG74" s="797">
        <v>1</v>
      </c>
      <c r="AH74" s="797">
        <v>1</v>
      </c>
      <c r="AI74" s="803" t="s">
        <v>2062</v>
      </c>
      <c r="AL74" s="249">
        <v>66</v>
      </c>
      <c r="AM74" s="249" t="e">
        <f t="shared" ca="1" si="8"/>
        <v>#NAME?</v>
      </c>
      <c r="AN74" s="249">
        <v>86</v>
      </c>
      <c r="AO74" s="249" t="e">
        <f t="shared" ca="1" si="9"/>
        <v>#NAME?</v>
      </c>
      <c r="AP74" s="249">
        <v>96</v>
      </c>
      <c r="AQ74" s="249" t="e">
        <f t="shared" ca="1" si="10"/>
        <v>#NAME?</v>
      </c>
      <c r="AT74" s="249">
        <v>96</v>
      </c>
      <c r="AU74" s="249" t="e">
        <f t="shared" ca="1" si="11"/>
        <v>#NAME?</v>
      </c>
      <c r="AV74" s="249">
        <v>53</v>
      </c>
      <c r="AW74" s="249" t="e">
        <f t="shared" ca="1" si="12"/>
        <v>#NAME?</v>
      </c>
      <c r="AX74" s="249">
        <v>71</v>
      </c>
      <c r="AY74" s="249" t="e">
        <f t="shared" ca="1" si="13"/>
        <v>#NAME?</v>
      </c>
      <c r="AZ74" s="249">
        <v>64</v>
      </c>
      <c r="BA74" s="249" t="e">
        <f t="shared" ca="1" si="14"/>
        <v>#NAME?</v>
      </c>
      <c r="BB74" s="249">
        <v>315</v>
      </c>
      <c r="BC74" s="249" t="e">
        <f t="shared" ca="1" si="15"/>
        <v>#NAME?</v>
      </c>
      <c r="BE74" s="815" t="s">
        <v>2628</v>
      </c>
      <c r="BG74" s="815"/>
    </row>
    <row r="75" spans="1:59">
      <c r="A75" s="614" t="s">
        <v>3273</v>
      </c>
      <c r="C75" s="249" t="s">
        <v>3448</v>
      </c>
      <c r="D75" s="797" t="s">
        <v>2629</v>
      </c>
      <c r="E75" s="798" t="s">
        <v>2621</v>
      </c>
      <c r="F75" s="348">
        <v>41230</v>
      </c>
      <c r="G75" s="813"/>
      <c r="H75" s="813">
        <v>1</v>
      </c>
      <c r="I75" s="813"/>
      <c r="J75" s="813"/>
      <c r="K75" s="797">
        <v>1</v>
      </c>
      <c r="L75" s="813">
        <v>160</v>
      </c>
      <c r="M75" s="813">
        <v>70</v>
      </c>
      <c r="N75" s="813">
        <v>200</v>
      </c>
      <c r="O75" s="814">
        <v>507</v>
      </c>
      <c r="P75" s="797">
        <v>1</v>
      </c>
      <c r="Q75" s="799"/>
      <c r="R75" s="813"/>
      <c r="S75" s="797">
        <v>1</v>
      </c>
      <c r="T75" s="813"/>
      <c r="U75" s="797">
        <v>1</v>
      </c>
      <c r="V75" s="813"/>
      <c r="W75" s="797">
        <v>1</v>
      </c>
      <c r="X75" s="799"/>
      <c r="Y75" s="801">
        <v>1</v>
      </c>
      <c r="Z75" s="801">
        <v>1</v>
      </c>
      <c r="AA75" s="801"/>
      <c r="AB75" s="801">
        <v>1</v>
      </c>
      <c r="AC75" s="801" t="s">
        <v>2062</v>
      </c>
      <c r="AD75" s="249" t="s">
        <v>3412</v>
      </c>
      <c r="AE75" s="802">
        <v>1</v>
      </c>
      <c r="AF75" s="797">
        <v>1</v>
      </c>
      <c r="AG75" s="797"/>
      <c r="AH75" s="797">
        <v>1</v>
      </c>
      <c r="AI75" s="803" t="s">
        <v>2062</v>
      </c>
      <c r="AL75" s="249">
        <v>133</v>
      </c>
      <c r="AM75" s="249" t="e">
        <f t="shared" ca="1" si="8"/>
        <v>#NAME?</v>
      </c>
      <c r="AN75" s="249">
        <v>86</v>
      </c>
      <c r="AO75" s="249" t="e">
        <f t="shared" ca="1" si="9"/>
        <v>#NAME?</v>
      </c>
      <c r="AP75" s="249">
        <v>96</v>
      </c>
      <c r="AQ75" s="249" t="e">
        <f t="shared" ca="1" si="10"/>
        <v>#NAME?</v>
      </c>
      <c r="AT75" s="249">
        <v>101</v>
      </c>
      <c r="AU75" s="249" t="e">
        <f t="shared" ca="1" si="11"/>
        <v>#NAME?</v>
      </c>
      <c r="AV75" s="249">
        <v>69</v>
      </c>
      <c r="AW75" s="249" t="e">
        <f t="shared" ca="1" si="12"/>
        <v>#NAME?</v>
      </c>
      <c r="AX75" s="249">
        <v>303</v>
      </c>
      <c r="AY75" s="249" t="e">
        <f t="shared" ca="1" si="13"/>
        <v>#NAME?</v>
      </c>
      <c r="AZ75" s="249">
        <v>61</v>
      </c>
      <c r="BA75" s="249" t="e">
        <f t="shared" ca="1" si="14"/>
        <v>#NAME?</v>
      </c>
      <c r="BB75" s="249">
        <v>1570</v>
      </c>
      <c r="BC75" s="249" t="e">
        <f t="shared" ca="1" si="15"/>
        <v>#NAME?</v>
      </c>
      <c r="BE75" s="815" t="s">
        <v>2630</v>
      </c>
      <c r="BG75" s="815"/>
    </row>
    <row r="76" spans="1:59">
      <c r="A76" s="614" t="s">
        <v>3273</v>
      </c>
      <c r="C76" s="249" t="s">
        <v>3448</v>
      </c>
      <c r="D76" s="797" t="s">
        <v>2631</v>
      </c>
      <c r="E76" s="798" t="s">
        <v>2621</v>
      </c>
      <c r="F76" s="348">
        <v>41230</v>
      </c>
      <c r="G76" s="813"/>
      <c r="H76" s="813">
        <v>1</v>
      </c>
      <c r="I76" s="813"/>
      <c r="J76" s="813"/>
      <c r="K76" s="797">
        <v>1</v>
      </c>
      <c r="L76" s="813">
        <v>170</v>
      </c>
      <c r="M76" s="813">
        <v>80</v>
      </c>
      <c r="N76" s="813">
        <v>200</v>
      </c>
      <c r="O76" s="814">
        <v>538</v>
      </c>
      <c r="P76" s="797">
        <v>1</v>
      </c>
      <c r="Q76" s="799"/>
      <c r="R76" s="813"/>
      <c r="S76" s="797">
        <v>1</v>
      </c>
      <c r="T76" s="813"/>
      <c r="U76" s="797">
        <v>1</v>
      </c>
      <c r="V76" s="813"/>
      <c r="W76" s="797">
        <v>1</v>
      </c>
      <c r="X76" s="799"/>
      <c r="Y76" s="801">
        <v>1</v>
      </c>
      <c r="Z76" s="801">
        <v>1</v>
      </c>
      <c r="AA76" s="801"/>
      <c r="AB76" s="801">
        <v>1</v>
      </c>
      <c r="AC76" s="801" t="s">
        <v>2062</v>
      </c>
      <c r="AD76" s="249" t="s">
        <v>3412</v>
      </c>
      <c r="AE76" s="802">
        <v>1</v>
      </c>
      <c r="AF76" s="797">
        <v>1</v>
      </c>
      <c r="AG76" s="797"/>
      <c r="AH76" s="797">
        <v>1</v>
      </c>
      <c r="AI76" s="803" t="s">
        <v>2062</v>
      </c>
      <c r="AL76" s="804">
        <v>2933</v>
      </c>
      <c r="AM76" s="249" t="e">
        <f t="shared" ca="1" si="8"/>
        <v>#NAME?</v>
      </c>
      <c r="AN76" s="805">
        <v>5778</v>
      </c>
      <c r="AO76" s="249" t="e">
        <f t="shared" ca="1" si="9"/>
        <v>#NAME?</v>
      </c>
      <c r="AP76" s="249">
        <v>1710</v>
      </c>
      <c r="AQ76" s="249" t="e">
        <f t="shared" ca="1" si="10"/>
        <v>#NAME?</v>
      </c>
      <c r="AT76" s="249">
        <v>385</v>
      </c>
      <c r="AU76" s="249" t="e">
        <f t="shared" ca="1" si="11"/>
        <v>#NAME?</v>
      </c>
      <c r="AV76" s="249">
        <v>66</v>
      </c>
      <c r="AW76" s="249" t="e">
        <f t="shared" ca="1" si="12"/>
        <v>#NAME?</v>
      </c>
      <c r="AX76" s="249">
        <v>584</v>
      </c>
      <c r="AY76" s="249" t="e">
        <f t="shared" ca="1" si="13"/>
        <v>#NAME?</v>
      </c>
      <c r="AZ76" s="249">
        <v>62</v>
      </c>
      <c r="BA76" s="249" t="e">
        <f t="shared" ca="1" si="14"/>
        <v>#NAME?</v>
      </c>
      <c r="BB76" s="805">
        <v>4243</v>
      </c>
      <c r="BC76" s="249" t="e">
        <f t="shared" ca="1" si="15"/>
        <v>#NAME?</v>
      </c>
      <c r="BE76" s="815" t="s">
        <v>2632</v>
      </c>
      <c r="BG76" s="815"/>
    </row>
    <row r="77" spans="1:59">
      <c r="A77" s="614" t="s">
        <v>3273</v>
      </c>
      <c r="C77" s="249" t="s">
        <v>3448</v>
      </c>
      <c r="D77" s="797" t="s">
        <v>2633</v>
      </c>
      <c r="E77" s="798" t="s">
        <v>2621</v>
      </c>
      <c r="F77" s="348">
        <v>41230</v>
      </c>
      <c r="G77" s="813">
        <v>1</v>
      </c>
      <c r="H77" s="813"/>
      <c r="I77" s="813"/>
      <c r="J77" s="813"/>
      <c r="K77" s="797">
        <v>1</v>
      </c>
      <c r="L77" s="813">
        <v>160</v>
      </c>
      <c r="M77" s="813">
        <v>80</v>
      </c>
      <c r="N77" s="813">
        <v>190</v>
      </c>
      <c r="O77" s="814">
        <v>565</v>
      </c>
      <c r="P77" s="813"/>
      <c r="Q77" s="797">
        <v>1</v>
      </c>
      <c r="R77" s="813"/>
      <c r="S77" s="797">
        <v>1</v>
      </c>
      <c r="T77" s="813"/>
      <c r="U77" s="797">
        <v>1</v>
      </c>
      <c r="V77" s="813"/>
      <c r="W77" s="813"/>
      <c r="X77" s="797">
        <v>1</v>
      </c>
      <c r="Y77" s="801">
        <v>1</v>
      </c>
      <c r="Z77" s="801"/>
      <c r="AA77" s="801">
        <v>1</v>
      </c>
      <c r="AB77" s="801">
        <v>1</v>
      </c>
      <c r="AC77" s="801" t="s">
        <v>2062</v>
      </c>
      <c r="AD77" s="249" t="s">
        <v>3412</v>
      </c>
      <c r="AE77" s="802">
        <v>1</v>
      </c>
      <c r="AF77" s="797"/>
      <c r="AG77" s="797">
        <v>1</v>
      </c>
      <c r="AH77" s="797">
        <v>1</v>
      </c>
      <c r="AI77" s="803" t="s">
        <v>2062</v>
      </c>
      <c r="AL77" s="249">
        <v>183</v>
      </c>
      <c r="AM77" s="249" t="e">
        <f t="shared" ca="1" si="8"/>
        <v>#NAME?</v>
      </c>
      <c r="AN77" s="249">
        <v>202</v>
      </c>
      <c r="AO77" s="249" t="e">
        <f t="shared" ca="1" si="9"/>
        <v>#NAME?</v>
      </c>
      <c r="AP77" s="249">
        <v>99</v>
      </c>
      <c r="AQ77" s="249" t="e">
        <f t="shared" ca="1" si="10"/>
        <v>#NAME?</v>
      </c>
      <c r="AT77" s="249">
        <v>86</v>
      </c>
      <c r="AU77" s="249" t="e">
        <f t="shared" ca="1" si="11"/>
        <v>#NAME?</v>
      </c>
      <c r="AV77" s="249">
        <v>90</v>
      </c>
      <c r="AW77" s="249" t="e">
        <f t="shared" ca="1" si="12"/>
        <v>#NAME?</v>
      </c>
      <c r="AX77" s="804">
        <v>2840</v>
      </c>
      <c r="AY77" s="249" t="e">
        <f t="shared" ca="1" si="13"/>
        <v>#NAME?</v>
      </c>
      <c r="AZ77" s="249">
        <v>96</v>
      </c>
      <c r="BA77" s="249" t="e">
        <f t="shared" ca="1" si="14"/>
        <v>#NAME?</v>
      </c>
      <c r="BB77" s="805">
        <v>5716</v>
      </c>
      <c r="BC77" s="249" t="e">
        <f t="shared" ca="1" si="15"/>
        <v>#NAME?</v>
      </c>
      <c r="BE77" s="815" t="s">
        <v>2634</v>
      </c>
      <c r="BG77" s="815"/>
    </row>
    <row r="78" spans="1:59">
      <c r="A78" s="614" t="s">
        <v>3273</v>
      </c>
      <c r="C78" s="249" t="s">
        <v>3448</v>
      </c>
      <c r="D78" s="797" t="s">
        <v>2635</v>
      </c>
      <c r="E78" s="798" t="s">
        <v>2621</v>
      </c>
      <c r="F78" s="348">
        <v>41230</v>
      </c>
      <c r="G78" s="813"/>
      <c r="H78" s="813">
        <v>1</v>
      </c>
      <c r="I78" s="813"/>
      <c r="J78" s="813"/>
      <c r="K78" s="797">
        <v>1</v>
      </c>
      <c r="L78" s="813">
        <v>160</v>
      </c>
      <c r="M78" s="813">
        <v>80</v>
      </c>
      <c r="N78" s="813">
        <v>205</v>
      </c>
      <c r="O78" s="814">
        <v>563</v>
      </c>
      <c r="P78" s="797">
        <v>1</v>
      </c>
      <c r="Q78" s="799"/>
      <c r="R78" s="813"/>
      <c r="S78" s="797">
        <v>1</v>
      </c>
      <c r="T78" s="813"/>
      <c r="U78" s="797">
        <v>1</v>
      </c>
      <c r="V78" s="813"/>
      <c r="W78" s="813"/>
      <c r="X78" s="797">
        <v>1</v>
      </c>
      <c r="Y78" s="801">
        <v>1</v>
      </c>
      <c r="Z78" s="801"/>
      <c r="AA78" s="801">
        <v>1</v>
      </c>
      <c r="AB78" s="801">
        <v>1</v>
      </c>
      <c r="AC78" s="801" t="s">
        <v>2062</v>
      </c>
      <c r="AD78" s="249" t="s">
        <v>3412</v>
      </c>
      <c r="AE78" s="802">
        <v>1</v>
      </c>
      <c r="AF78" s="797"/>
      <c r="AG78" s="797">
        <v>1</v>
      </c>
      <c r="AH78" s="797">
        <v>1</v>
      </c>
      <c r="AI78" s="803" t="s">
        <v>2062</v>
      </c>
      <c r="AL78" s="804">
        <v>1044</v>
      </c>
      <c r="AM78" s="249" t="e">
        <f t="shared" ca="1" si="8"/>
        <v>#NAME?</v>
      </c>
      <c r="AN78" s="805">
        <v>3879</v>
      </c>
      <c r="AO78" s="249" t="e">
        <f t="shared" ca="1" si="9"/>
        <v>#NAME?</v>
      </c>
      <c r="AP78" s="249">
        <v>804</v>
      </c>
      <c r="AQ78" s="249" t="e">
        <f t="shared" ca="1" si="10"/>
        <v>#NAME?</v>
      </c>
      <c r="AT78" s="249">
        <v>94</v>
      </c>
      <c r="AU78" s="249" t="e">
        <f t="shared" ca="1" si="11"/>
        <v>#NAME?</v>
      </c>
      <c r="AV78" s="249">
        <v>101</v>
      </c>
      <c r="AW78" s="249" t="e">
        <f t="shared" ca="1" si="12"/>
        <v>#NAME?</v>
      </c>
      <c r="AX78" s="249">
        <v>205</v>
      </c>
      <c r="AY78" s="249" t="e">
        <f t="shared" ca="1" si="13"/>
        <v>#NAME?</v>
      </c>
      <c r="AZ78" s="249">
        <v>76</v>
      </c>
      <c r="BA78" s="249" t="e">
        <f t="shared" ca="1" si="14"/>
        <v>#NAME?</v>
      </c>
      <c r="BB78" s="249">
        <v>1552</v>
      </c>
      <c r="BC78" s="249" t="e">
        <f t="shared" ca="1" si="15"/>
        <v>#NAME?</v>
      </c>
      <c r="BE78" s="815" t="s">
        <v>2636</v>
      </c>
      <c r="BG78" s="815"/>
    </row>
    <row r="79" spans="1:59">
      <c r="A79" s="614" t="s">
        <v>3273</v>
      </c>
      <c r="C79" s="249" t="s">
        <v>3448</v>
      </c>
      <c r="D79" s="808" t="s">
        <v>2637</v>
      </c>
      <c r="E79" s="809" t="s">
        <v>2638</v>
      </c>
      <c r="F79" s="348">
        <v>41231</v>
      </c>
      <c r="G79" s="808">
        <v>1</v>
      </c>
      <c r="H79" s="808"/>
      <c r="I79" s="808"/>
      <c r="J79" s="808"/>
      <c r="K79" s="808">
        <v>1</v>
      </c>
      <c r="L79" s="808">
        <v>172</v>
      </c>
      <c r="M79" s="808">
        <v>74</v>
      </c>
      <c r="N79" s="808">
        <v>220</v>
      </c>
      <c r="O79" s="810">
        <v>659</v>
      </c>
      <c r="P79" s="808"/>
      <c r="Q79" s="808">
        <v>1</v>
      </c>
      <c r="R79" s="808"/>
      <c r="S79" s="808">
        <v>1</v>
      </c>
      <c r="T79" s="808"/>
      <c r="U79" s="808">
        <v>1</v>
      </c>
      <c r="V79" s="808"/>
      <c r="W79" s="808"/>
      <c r="X79" s="808">
        <v>1</v>
      </c>
      <c r="Y79" s="808">
        <v>1</v>
      </c>
      <c r="Z79" s="808"/>
      <c r="AA79" s="808">
        <v>1</v>
      </c>
      <c r="AB79" s="808">
        <v>1</v>
      </c>
      <c r="AC79" s="808" t="s">
        <v>2062</v>
      </c>
      <c r="AD79" s="249" t="s">
        <v>3412</v>
      </c>
      <c r="AE79" s="811">
        <v>1</v>
      </c>
      <c r="AF79" s="808"/>
      <c r="AG79" s="808">
        <v>1</v>
      </c>
      <c r="AH79" s="808">
        <v>1</v>
      </c>
      <c r="AI79" s="812" t="s">
        <v>2062</v>
      </c>
      <c r="AL79" s="249">
        <v>254</v>
      </c>
      <c r="AM79" s="249" t="e">
        <f t="shared" ca="1" si="8"/>
        <v>#NAME?</v>
      </c>
      <c r="AN79" s="804">
        <v>1035</v>
      </c>
      <c r="AO79" s="249" t="e">
        <f t="shared" ca="1" si="9"/>
        <v>#NAME?</v>
      </c>
      <c r="AP79" s="249">
        <v>1308</v>
      </c>
      <c r="AQ79" s="249" t="e">
        <f t="shared" ca="1" si="10"/>
        <v>#NAME?</v>
      </c>
      <c r="AT79" s="249">
        <v>94</v>
      </c>
      <c r="AU79" s="249" t="e">
        <f t="shared" ca="1" si="11"/>
        <v>#NAME?</v>
      </c>
      <c r="AV79" s="249">
        <v>83</v>
      </c>
      <c r="AW79" s="249" t="e">
        <f t="shared" ca="1" si="12"/>
        <v>#NAME?</v>
      </c>
      <c r="AX79" s="249">
        <v>162</v>
      </c>
      <c r="AY79" s="249" t="e">
        <f t="shared" ca="1" si="13"/>
        <v>#NAME?</v>
      </c>
      <c r="AZ79" s="249">
        <v>64</v>
      </c>
      <c r="BA79" s="249" t="e">
        <f t="shared" ca="1" si="14"/>
        <v>#NAME?</v>
      </c>
      <c r="BB79" s="249">
        <v>2218</v>
      </c>
      <c r="BC79" s="249" t="e">
        <f t="shared" ca="1" si="15"/>
        <v>#NAME?</v>
      </c>
      <c r="BE79" s="811" t="s">
        <v>2639</v>
      </c>
      <c r="BG79" s="811" t="s">
        <v>2640</v>
      </c>
    </row>
    <row r="80" spans="1:59">
      <c r="A80" s="614" t="s">
        <v>3273</v>
      </c>
      <c r="C80" s="249" t="s">
        <v>3448</v>
      </c>
      <c r="D80" s="797" t="s">
        <v>2641</v>
      </c>
      <c r="E80" s="798" t="s">
        <v>2638</v>
      </c>
      <c r="F80" s="348">
        <v>41231</v>
      </c>
      <c r="G80" s="813"/>
      <c r="H80" s="813">
        <v>1</v>
      </c>
      <c r="I80" s="813"/>
      <c r="J80" s="813"/>
      <c r="K80" s="797">
        <v>1</v>
      </c>
      <c r="L80" s="813">
        <v>165</v>
      </c>
      <c r="M80" s="813">
        <v>72</v>
      </c>
      <c r="N80" s="813">
        <v>210</v>
      </c>
      <c r="O80" s="814">
        <v>525</v>
      </c>
      <c r="P80" s="797">
        <v>1</v>
      </c>
      <c r="Q80" s="799"/>
      <c r="R80" s="813"/>
      <c r="S80" s="797">
        <v>1</v>
      </c>
      <c r="T80" s="813"/>
      <c r="U80" s="797">
        <v>1</v>
      </c>
      <c r="V80" s="813"/>
      <c r="W80" s="813"/>
      <c r="X80" s="797">
        <v>1</v>
      </c>
      <c r="Y80" s="801">
        <v>1</v>
      </c>
      <c r="Z80" s="801">
        <v>1</v>
      </c>
      <c r="AA80" s="801"/>
      <c r="AB80" s="801">
        <v>1</v>
      </c>
      <c r="AC80" s="801" t="s">
        <v>2062</v>
      </c>
      <c r="AD80" s="249" t="s">
        <v>3412</v>
      </c>
      <c r="AE80" s="802">
        <v>1</v>
      </c>
      <c r="AF80" s="797">
        <v>1</v>
      </c>
      <c r="AG80" s="797"/>
      <c r="AH80" s="797">
        <v>1</v>
      </c>
      <c r="AI80" s="803" t="s">
        <v>2062</v>
      </c>
      <c r="AL80" s="249">
        <v>394</v>
      </c>
      <c r="AM80" s="249" t="e">
        <f t="shared" ca="1" si="8"/>
        <v>#NAME?</v>
      </c>
      <c r="AN80" s="249">
        <v>351</v>
      </c>
      <c r="AO80" s="249" t="e">
        <f t="shared" ca="1" si="9"/>
        <v>#NAME?</v>
      </c>
      <c r="AP80" s="249">
        <v>351</v>
      </c>
      <c r="AQ80" s="249" t="e">
        <f t="shared" ca="1" si="10"/>
        <v>#NAME?</v>
      </c>
      <c r="AT80" s="249">
        <v>410</v>
      </c>
      <c r="AU80" s="249" t="e">
        <f t="shared" ca="1" si="11"/>
        <v>#NAME?</v>
      </c>
      <c r="AV80" s="249">
        <v>280</v>
      </c>
      <c r="AW80" s="249" t="e">
        <f t="shared" ca="1" si="12"/>
        <v>#NAME?</v>
      </c>
      <c r="AX80" s="249">
        <v>287</v>
      </c>
      <c r="AY80" s="249" t="e">
        <f t="shared" ca="1" si="13"/>
        <v>#NAME?</v>
      </c>
      <c r="AZ80" s="249">
        <v>116</v>
      </c>
      <c r="BA80" s="249" t="e">
        <f t="shared" ca="1" si="14"/>
        <v>#NAME?</v>
      </c>
      <c r="BB80" s="805">
        <v>4222</v>
      </c>
      <c r="BC80" s="249" t="e">
        <f t="shared" ca="1" si="15"/>
        <v>#NAME?</v>
      </c>
      <c r="BE80" s="815" t="s">
        <v>2642</v>
      </c>
      <c r="BG80" s="815"/>
    </row>
    <row r="81" spans="1:59">
      <c r="A81" s="614" t="s">
        <v>3273</v>
      </c>
      <c r="C81" s="249" t="s">
        <v>3448</v>
      </c>
      <c r="D81" s="797" t="s">
        <v>2643</v>
      </c>
      <c r="E81" s="798" t="s">
        <v>2638</v>
      </c>
      <c r="F81" s="348">
        <v>41231</v>
      </c>
      <c r="G81" s="813">
        <v>1</v>
      </c>
      <c r="H81" s="813"/>
      <c r="I81" s="813"/>
      <c r="J81" s="813"/>
      <c r="K81" s="797">
        <v>1</v>
      </c>
      <c r="L81" s="813">
        <v>164</v>
      </c>
      <c r="M81" s="813">
        <v>70</v>
      </c>
      <c r="N81" s="813">
        <v>201</v>
      </c>
      <c r="O81" s="814">
        <v>520</v>
      </c>
      <c r="P81" s="813"/>
      <c r="Q81" s="797">
        <v>1</v>
      </c>
      <c r="R81" s="813"/>
      <c r="S81" s="797">
        <v>1</v>
      </c>
      <c r="T81" s="813"/>
      <c r="U81" s="797">
        <v>1</v>
      </c>
      <c r="V81" s="813"/>
      <c r="W81" s="813"/>
      <c r="X81" s="797">
        <v>1</v>
      </c>
      <c r="Y81" s="801">
        <v>1</v>
      </c>
      <c r="Z81" s="801">
        <v>1</v>
      </c>
      <c r="AA81" s="801"/>
      <c r="AB81" s="801">
        <v>1</v>
      </c>
      <c r="AC81" s="801" t="s">
        <v>2062</v>
      </c>
      <c r="AD81" s="249" t="s">
        <v>3412</v>
      </c>
      <c r="AE81" s="802">
        <v>1</v>
      </c>
      <c r="AF81" s="797">
        <v>1</v>
      </c>
      <c r="AG81" s="797"/>
      <c r="AH81" s="797">
        <v>1</v>
      </c>
      <c r="AI81" s="803" t="s">
        <v>2062</v>
      </c>
      <c r="AL81" s="249">
        <v>122</v>
      </c>
      <c r="AM81" s="249" t="e">
        <f t="shared" ca="1" si="8"/>
        <v>#NAME?</v>
      </c>
      <c r="AN81" s="249">
        <v>100</v>
      </c>
      <c r="AO81" s="249" t="e">
        <f t="shared" ca="1" si="9"/>
        <v>#NAME?</v>
      </c>
      <c r="AP81" s="249">
        <v>121</v>
      </c>
      <c r="AQ81" s="249" t="e">
        <f t="shared" ca="1" si="10"/>
        <v>#NAME?</v>
      </c>
      <c r="AT81" s="249">
        <v>153</v>
      </c>
      <c r="AU81" s="249" t="e">
        <f t="shared" ca="1" si="11"/>
        <v>#NAME?</v>
      </c>
      <c r="AV81" s="249">
        <v>99</v>
      </c>
      <c r="AW81" s="249" t="e">
        <f t="shared" ca="1" si="12"/>
        <v>#NAME?</v>
      </c>
      <c r="AX81" s="249">
        <v>101</v>
      </c>
      <c r="AY81" s="249" t="e">
        <f t="shared" ca="1" si="13"/>
        <v>#NAME?</v>
      </c>
      <c r="AZ81" s="249">
        <v>64</v>
      </c>
      <c r="BA81" s="249" t="e">
        <f t="shared" ca="1" si="14"/>
        <v>#NAME?</v>
      </c>
      <c r="BB81" s="249">
        <v>665</v>
      </c>
      <c r="BC81" s="249" t="e">
        <f t="shared" ca="1" si="15"/>
        <v>#NAME?</v>
      </c>
      <c r="BE81" s="815" t="s">
        <v>2644</v>
      </c>
      <c r="BG81" s="815"/>
    </row>
    <row r="82" spans="1:59">
      <c r="A82" s="614" t="s">
        <v>3273</v>
      </c>
      <c r="C82" s="249" t="s">
        <v>3448</v>
      </c>
      <c r="D82" s="797" t="s">
        <v>2645</v>
      </c>
      <c r="E82" s="798" t="s">
        <v>2638</v>
      </c>
      <c r="F82" s="348">
        <v>41231</v>
      </c>
      <c r="G82" s="813">
        <v>1</v>
      </c>
      <c r="H82" s="813"/>
      <c r="I82" s="813"/>
      <c r="J82" s="797">
        <v>1</v>
      </c>
      <c r="K82" s="799"/>
      <c r="L82" s="813">
        <v>152</v>
      </c>
      <c r="M82" s="813">
        <v>68</v>
      </c>
      <c r="N82" s="813">
        <v>190</v>
      </c>
      <c r="O82" s="814">
        <v>352</v>
      </c>
      <c r="P82" s="813"/>
      <c r="Q82" s="797">
        <v>1</v>
      </c>
      <c r="R82" s="813"/>
      <c r="S82" s="797">
        <v>1</v>
      </c>
      <c r="T82" s="813"/>
      <c r="U82" s="797">
        <v>1</v>
      </c>
      <c r="V82" s="813"/>
      <c r="W82" s="813"/>
      <c r="X82" s="797">
        <v>1</v>
      </c>
      <c r="Y82" s="801">
        <v>1</v>
      </c>
      <c r="Z82" s="801"/>
      <c r="AA82" s="801">
        <v>1</v>
      </c>
      <c r="AB82" s="801"/>
      <c r="AC82" s="801" t="s">
        <v>2062</v>
      </c>
      <c r="AD82" s="249" t="s">
        <v>3412</v>
      </c>
      <c r="AE82" s="802">
        <v>1</v>
      </c>
      <c r="AF82" s="797"/>
      <c r="AG82" s="797">
        <v>1</v>
      </c>
      <c r="AH82" s="797"/>
      <c r="AI82" s="803" t="s">
        <v>2062</v>
      </c>
      <c r="AL82" s="249">
        <v>76</v>
      </c>
      <c r="AM82" s="249" t="e">
        <f t="shared" ca="1" si="8"/>
        <v>#NAME?</v>
      </c>
      <c r="AN82" s="249">
        <v>101</v>
      </c>
      <c r="AO82" s="249" t="e">
        <f t="shared" ca="1" si="9"/>
        <v>#NAME?</v>
      </c>
      <c r="AP82" s="249">
        <v>90</v>
      </c>
      <c r="AQ82" s="249" t="e">
        <f t="shared" ca="1" si="10"/>
        <v>#NAME?</v>
      </c>
      <c r="AT82" s="249">
        <v>81</v>
      </c>
      <c r="AU82" s="249" t="e">
        <f t="shared" ca="1" si="11"/>
        <v>#NAME?</v>
      </c>
      <c r="AV82" s="249">
        <v>42</v>
      </c>
      <c r="AW82" s="249" t="e">
        <f t="shared" ca="1" si="12"/>
        <v>#NAME?</v>
      </c>
      <c r="AX82" s="249">
        <v>97</v>
      </c>
      <c r="AY82" s="249" t="e">
        <f t="shared" ca="1" si="13"/>
        <v>#NAME?</v>
      </c>
      <c r="AZ82" s="249">
        <v>52</v>
      </c>
      <c r="BA82" s="249" t="e">
        <f t="shared" ca="1" si="14"/>
        <v>#NAME?</v>
      </c>
      <c r="BB82" s="249">
        <v>221</v>
      </c>
      <c r="BC82" s="249" t="e">
        <f t="shared" ca="1" si="15"/>
        <v>#NAME?</v>
      </c>
      <c r="BE82" s="815" t="s">
        <v>2646</v>
      </c>
      <c r="BG82" s="815"/>
    </row>
    <row r="83" spans="1:59">
      <c r="A83" s="614" t="s">
        <v>3273</v>
      </c>
      <c r="C83" s="249" t="s">
        <v>3448</v>
      </c>
      <c r="D83" s="797" t="s">
        <v>2647</v>
      </c>
      <c r="E83" s="798" t="s">
        <v>2638</v>
      </c>
      <c r="F83" s="348">
        <v>41231</v>
      </c>
      <c r="G83" s="813">
        <v>1</v>
      </c>
      <c r="H83" s="813"/>
      <c r="I83" s="813"/>
      <c r="J83" s="813"/>
      <c r="K83" s="797">
        <v>1</v>
      </c>
      <c r="L83" s="813">
        <v>172</v>
      </c>
      <c r="M83" s="813">
        <v>72</v>
      </c>
      <c r="N83" s="813">
        <v>195</v>
      </c>
      <c r="O83" s="814">
        <v>686</v>
      </c>
      <c r="P83" s="813"/>
      <c r="Q83" s="797">
        <v>1</v>
      </c>
      <c r="R83" s="813"/>
      <c r="S83" s="797">
        <v>1</v>
      </c>
      <c r="T83" s="813"/>
      <c r="U83" s="797">
        <v>1</v>
      </c>
      <c r="V83" s="813"/>
      <c r="W83" s="813"/>
      <c r="X83" s="797">
        <v>1</v>
      </c>
      <c r="Y83" s="801">
        <v>1</v>
      </c>
      <c r="Z83" s="801">
        <v>1</v>
      </c>
      <c r="AA83" s="801"/>
      <c r="AB83" s="801">
        <v>1</v>
      </c>
      <c r="AC83" s="801" t="s">
        <v>2062</v>
      </c>
      <c r="AD83" s="249" t="s">
        <v>3412</v>
      </c>
      <c r="AE83" s="802">
        <v>1</v>
      </c>
      <c r="AF83" s="797">
        <v>1</v>
      </c>
      <c r="AG83" s="797"/>
      <c r="AH83" s="797">
        <v>1</v>
      </c>
      <c r="AI83" s="803" t="s">
        <v>2062</v>
      </c>
      <c r="AL83" s="249">
        <v>60</v>
      </c>
      <c r="AM83" s="249" t="e">
        <f t="shared" ca="1" si="8"/>
        <v>#NAME?</v>
      </c>
      <c r="AN83" s="249">
        <v>73</v>
      </c>
      <c r="AO83" s="249" t="e">
        <f t="shared" ca="1" si="9"/>
        <v>#NAME?</v>
      </c>
      <c r="AP83" s="249">
        <v>78</v>
      </c>
      <c r="AQ83" s="249" t="e">
        <f t="shared" ca="1" si="10"/>
        <v>#NAME?</v>
      </c>
      <c r="AT83" s="249">
        <v>119</v>
      </c>
      <c r="AU83" s="249" t="e">
        <f t="shared" ca="1" si="11"/>
        <v>#NAME?</v>
      </c>
      <c r="AV83" s="249">
        <v>63</v>
      </c>
      <c r="AW83" s="249" t="e">
        <f t="shared" ca="1" si="12"/>
        <v>#NAME?</v>
      </c>
      <c r="AX83" s="249">
        <v>111</v>
      </c>
      <c r="AY83" s="249" t="e">
        <f t="shared" ca="1" si="13"/>
        <v>#NAME?</v>
      </c>
      <c r="AZ83" s="249">
        <v>64</v>
      </c>
      <c r="BA83" s="249" t="e">
        <f t="shared" ca="1" si="14"/>
        <v>#NAME?</v>
      </c>
      <c r="BB83" s="805">
        <v>7333</v>
      </c>
      <c r="BC83" s="249" t="e">
        <f t="shared" ca="1" si="15"/>
        <v>#NAME?</v>
      </c>
      <c r="BE83" s="815" t="s">
        <v>2648</v>
      </c>
      <c r="BG83" s="815"/>
    </row>
    <row r="84" spans="1:59">
      <c r="A84" s="614" t="s">
        <v>3273</v>
      </c>
      <c r="C84" s="249" t="s">
        <v>3448</v>
      </c>
      <c r="D84" s="808" t="s">
        <v>2649</v>
      </c>
      <c r="E84" s="809" t="s">
        <v>2638</v>
      </c>
      <c r="F84" s="348">
        <v>41231</v>
      </c>
      <c r="G84" s="808">
        <v>1</v>
      </c>
      <c r="H84" s="808"/>
      <c r="I84" s="808"/>
      <c r="J84" s="808"/>
      <c r="K84" s="808">
        <v>1</v>
      </c>
      <c r="L84" s="808">
        <v>170</v>
      </c>
      <c r="M84" s="808">
        <v>71</v>
      </c>
      <c r="N84" s="808">
        <v>210</v>
      </c>
      <c r="O84" s="810">
        <v>609</v>
      </c>
      <c r="P84" s="808"/>
      <c r="Q84" s="808">
        <v>1</v>
      </c>
      <c r="R84" s="808"/>
      <c r="S84" s="808">
        <v>1</v>
      </c>
      <c r="T84" s="808"/>
      <c r="U84" s="808">
        <v>1</v>
      </c>
      <c r="V84" s="808"/>
      <c r="W84" s="808"/>
      <c r="X84" s="808">
        <v>1</v>
      </c>
      <c r="Y84" s="808">
        <v>1</v>
      </c>
      <c r="Z84" s="808">
        <v>1</v>
      </c>
      <c r="AA84" s="808"/>
      <c r="AB84" s="808">
        <v>1</v>
      </c>
      <c r="AC84" s="808" t="s">
        <v>2062</v>
      </c>
      <c r="AD84" s="249" t="s">
        <v>3412</v>
      </c>
      <c r="AE84" s="811">
        <v>1</v>
      </c>
      <c r="AF84" s="808">
        <v>1</v>
      </c>
      <c r="AG84" s="808"/>
      <c r="AH84" s="808">
        <v>1</v>
      </c>
      <c r="AI84" s="812" t="s">
        <v>2062</v>
      </c>
      <c r="AL84" s="249">
        <v>104</v>
      </c>
      <c r="AM84" s="249" t="e">
        <f t="shared" ca="1" si="8"/>
        <v>#NAME?</v>
      </c>
      <c r="AN84" s="249">
        <v>172</v>
      </c>
      <c r="AO84" s="249" t="e">
        <f t="shared" ca="1" si="9"/>
        <v>#NAME?</v>
      </c>
      <c r="AP84" s="249">
        <v>106</v>
      </c>
      <c r="AQ84" s="249" t="e">
        <f t="shared" ca="1" si="10"/>
        <v>#NAME?</v>
      </c>
      <c r="AT84" s="249">
        <v>86</v>
      </c>
      <c r="AU84" s="249" t="e">
        <f t="shared" ca="1" si="11"/>
        <v>#NAME?</v>
      </c>
      <c r="AV84" s="249">
        <v>43</v>
      </c>
      <c r="AW84" s="249" t="e">
        <f t="shared" ca="1" si="12"/>
        <v>#NAME?</v>
      </c>
      <c r="AX84" s="249">
        <v>73</v>
      </c>
      <c r="AY84" s="249" t="e">
        <f t="shared" ca="1" si="13"/>
        <v>#NAME?</v>
      </c>
      <c r="AZ84" s="249">
        <v>53</v>
      </c>
      <c r="BA84" s="249" t="e">
        <f t="shared" ca="1" si="14"/>
        <v>#NAME?</v>
      </c>
      <c r="BB84" s="249">
        <v>1466</v>
      </c>
      <c r="BC84" s="249" t="e">
        <f t="shared" ca="1" si="15"/>
        <v>#NAME?</v>
      </c>
      <c r="BE84" s="811" t="s">
        <v>2650</v>
      </c>
      <c r="BG84" s="811" t="s">
        <v>2651</v>
      </c>
    </row>
    <row r="85" spans="1:59">
      <c r="A85" s="614" t="s">
        <v>3273</v>
      </c>
      <c r="C85" s="249" t="s">
        <v>3448</v>
      </c>
      <c r="D85" s="797" t="s">
        <v>2652</v>
      </c>
      <c r="E85" s="798" t="s">
        <v>2638</v>
      </c>
      <c r="F85" s="348">
        <v>41231</v>
      </c>
      <c r="G85" s="813">
        <v>1</v>
      </c>
      <c r="H85" s="813"/>
      <c r="I85" s="813"/>
      <c r="J85" s="813"/>
      <c r="K85" s="797">
        <v>1</v>
      </c>
      <c r="L85" s="813">
        <v>172</v>
      </c>
      <c r="M85" s="813">
        <v>72</v>
      </c>
      <c r="N85" s="813">
        <v>205</v>
      </c>
      <c r="O85" s="814">
        <v>609</v>
      </c>
      <c r="P85" s="813"/>
      <c r="Q85" s="797">
        <v>1</v>
      </c>
      <c r="R85" s="813"/>
      <c r="S85" s="797">
        <v>1</v>
      </c>
      <c r="T85" s="813"/>
      <c r="U85" s="797">
        <v>1</v>
      </c>
      <c r="V85" s="813"/>
      <c r="W85" s="813"/>
      <c r="X85" s="797">
        <v>1</v>
      </c>
      <c r="Y85" s="801">
        <v>1</v>
      </c>
      <c r="Z85" s="801">
        <v>1</v>
      </c>
      <c r="AA85" s="801"/>
      <c r="AB85" s="801">
        <v>1</v>
      </c>
      <c r="AC85" s="801" t="s">
        <v>2062</v>
      </c>
      <c r="AD85" s="249" t="s">
        <v>3412</v>
      </c>
      <c r="AE85" s="802">
        <v>1</v>
      </c>
      <c r="AF85" s="797">
        <v>1</v>
      </c>
      <c r="AG85" s="797"/>
      <c r="AH85" s="797">
        <v>1</v>
      </c>
      <c r="AI85" s="803" t="s">
        <v>2062</v>
      </c>
      <c r="AL85" s="249">
        <v>334</v>
      </c>
      <c r="AM85" s="249" t="e">
        <f t="shared" ca="1" si="8"/>
        <v>#NAME?</v>
      </c>
      <c r="AN85" s="249">
        <v>585</v>
      </c>
      <c r="AO85" s="249" t="e">
        <f t="shared" ca="1" si="9"/>
        <v>#NAME?</v>
      </c>
      <c r="AP85" s="249">
        <v>1091</v>
      </c>
      <c r="AQ85" s="249" t="e">
        <f t="shared" ca="1" si="10"/>
        <v>#NAME?</v>
      </c>
      <c r="AT85" s="249">
        <v>123</v>
      </c>
      <c r="AU85" s="249" t="e">
        <f t="shared" ca="1" si="11"/>
        <v>#NAME?</v>
      </c>
      <c r="AV85" s="249">
        <v>64</v>
      </c>
      <c r="AW85" s="249" t="e">
        <f t="shared" ca="1" si="12"/>
        <v>#NAME?</v>
      </c>
      <c r="AX85" s="249">
        <v>129</v>
      </c>
      <c r="AY85" s="249" t="e">
        <f t="shared" ca="1" si="13"/>
        <v>#NAME?</v>
      </c>
      <c r="AZ85" s="249">
        <v>51</v>
      </c>
      <c r="BA85" s="249" t="e">
        <f t="shared" ca="1" si="14"/>
        <v>#NAME?</v>
      </c>
      <c r="BB85" s="249">
        <v>648</v>
      </c>
      <c r="BC85" s="249" t="e">
        <f t="shared" ca="1" si="15"/>
        <v>#NAME?</v>
      </c>
      <c r="BE85" s="815" t="s">
        <v>2653</v>
      </c>
      <c r="BG85" s="815"/>
    </row>
    <row r="86" spans="1:59">
      <c r="A86" s="614" t="s">
        <v>3273</v>
      </c>
      <c r="C86" s="249" t="s">
        <v>3448</v>
      </c>
      <c r="D86" s="797" t="s">
        <v>2654</v>
      </c>
      <c r="E86" s="798" t="s">
        <v>2638</v>
      </c>
      <c r="F86" s="348">
        <v>41231</v>
      </c>
      <c r="G86" s="813">
        <v>1</v>
      </c>
      <c r="H86" s="813"/>
      <c r="I86" s="813"/>
      <c r="J86" s="813"/>
      <c r="K86" s="797">
        <v>1</v>
      </c>
      <c r="L86" s="813">
        <v>162</v>
      </c>
      <c r="M86" s="813">
        <v>71</v>
      </c>
      <c r="N86" s="813">
        <v>250</v>
      </c>
      <c r="O86" s="814">
        <v>630</v>
      </c>
      <c r="P86" s="813"/>
      <c r="Q86" s="797">
        <v>1</v>
      </c>
      <c r="R86" s="813"/>
      <c r="S86" s="797">
        <v>1</v>
      </c>
      <c r="T86" s="813"/>
      <c r="U86" s="797">
        <v>1</v>
      </c>
      <c r="V86" s="813"/>
      <c r="W86" s="813"/>
      <c r="X86" s="797">
        <v>1</v>
      </c>
      <c r="Y86" s="801">
        <v>1</v>
      </c>
      <c r="Z86" s="801">
        <v>1</v>
      </c>
      <c r="AA86" s="801"/>
      <c r="AB86" s="801">
        <v>1</v>
      </c>
      <c r="AC86" s="801" t="s">
        <v>2062</v>
      </c>
      <c r="AD86" s="249" t="s">
        <v>3412</v>
      </c>
      <c r="AE86" s="802">
        <v>1</v>
      </c>
      <c r="AF86" s="797">
        <v>1</v>
      </c>
      <c r="AG86" s="797"/>
      <c r="AH86" s="797">
        <v>1</v>
      </c>
      <c r="AI86" s="803" t="s">
        <v>2062</v>
      </c>
      <c r="AL86" s="249">
        <v>654</v>
      </c>
      <c r="AM86" s="249" t="e">
        <f t="shared" ca="1" si="8"/>
        <v>#NAME?</v>
      </c>
      <c r="AN86" s="804">
        <v>1042</v>
      </c>
      <c r="AO86" s="249" t="e">
        <f t="shared" ca="1" si="9"/>
        <v>#NAME?</v>
      </c>
      <c r="AP86" s="249">
        <v>728</v>
      </c>
      <c r="AQ86" s="249" t="e">
        <f t="shared" ca="1" si="10"/>
        <v>#NAME?</v>
      </c>
      <c r="AT86" s="249">
        <v>229</v>
      </c>
      <c r="AU86" s="249" t="e">
        <f t="shared" ca="1" si="11"/>
        <v>#NAME?</v>
      </c>
      <c r="AV86" s="249">
        <v>66</v>
      </c>
      <c r="AW86" s="249" t="e">
        <f t="shared" ca="1" si="12"/>
        <v>#NAME?</v>
      </c>
      <c r="AX86" s="249">
        <v>357</v>
      </c>
      <c r="AY86" s="249" t="e">
        <f t="shared" ca="1" si="13"/>
        <v>#NAME?</v>
      </c>
      <c r="AZ86" s="249">
        <v>67</v>
      </c>
      <c r="BA86" s="249" t="e">
        <f t="shared" ca="1" si="14"/>
        <v>#NAME?</v>
      </c>
      <c r="BB86" s="805">
        <v>4997</v>
      </c>
      <c r="BC86" s="249" t="e">
        <f t="shared" ca="1" si="15"/>
        <v>#NAME?</v>
      </c>
      <c r="BE86" s="815" t="s">
        <v>2655</v>
      </c>
      <c r="BG86" s="815"/>
    </row>
    <row r="87" spans="1:59">
      <c r="A87" s="614" t="s">
        <v>3273</v>
      </c>
      <c r="C87" s="249" t="s">
        <v>3448</v>
      </c>
      <c r="D87" s="797" t="s">
        <v>2656</v>
      </c>
      <c r="E87" s="798" t="s">
        <v>2638</v>
      </c>
      <c r="F87" s="348">
        <v>41231</v>
      </c>
      <c r="G87" s="813"/>
      <c r="H87" s="813">
        <v>1</v>
      </c>
      <c r="I87" s="813"/>
      <c r="J87" s="813"/>
      <c r="K87" s="797">
        <v>1</v>
      </c>
      <c r="L87" s="813">
        <v>162</v>
      </c>
      <c r="M87" s="813">
        <v>70</v>
      </c>
      <c r="N87" s="813">
        <v>203</v>
      </c>
      <c r="O87" s="814">
        <v>590</v>
      </c>
      <c r="P87" s="797">
        <v>1</v>
      </c>
      <c r="Q87" s="799"/>
      <c r="R87" s="813"/>
      <c r="S87" s="797">
        <v>1</v>
      </c>
      <c r="T87" s="813"/>
      <c r="U87" s="797">
        <v>1</v>
      </c>
      <c r="V87" s="813"/>
      <c r="W87" s="813"/>
      <c r="X87" s="797">
        <v>1</v>
      </c>
      <c r="Y87" s="801">
        <v>1</v>
      </c>
      <c r="Z87" s="801"/>
      <c r="AA87" s="801">
        <v>1</v>
      </c>
      <c r="AB87" s="801">
        <v>1</v>
      </c>
      <c r="AC87" s="801" t="s">
        <v>2062</v>
      </c>
      <c r="AD87" s="249" t="s">
        <v>3412</v>
      </c>
      <c r="AE87" s="802">
        <v>1</v>
      </c>
      <c r="AF87" s="797"/>
      <c r="AG87" s="797">
        <v>1</v>
      </c>
      <c r="AH87" s="797">
        <v>1</v>
      </c>
      <c r="AI87" s="803" t="s">
        <v>2062</v>
      </c>
      <c r="AL87" s="249">
        <v>648</v>
      </c>
      <c r="AM87" s="249" t="e">
        <f t="shared" ca="1" si="8"/>
        <v>#NAME?</v>
      </c>
      <c r="AN87" s="249">
        <v>554</v>
      </c>
      <c r="AO87" s="249" t="e">
        <f t="shared" ca="1" si="9"/>
        <v>#NAME?</v>
      </c>
      <c r="AP87" s="249">
        <v>677</v>
      </c>
      <c r="AQ87" s="249" t="e">
        <f t="shared" ca="1" si="10"/>
        <v>#NAME?</v>
      </c>
      <c r="AT87" s="249">
        <v>559</v>
      </c>
      <c r="AU87" s="249" t="e">
        <f t="shared" ca="1" si="11"/>
        <v>#NAME?</v>
      </c>
      <c r="AV87" s="249">
        <v>179</v>
      </c>
      <c r="AW87" s="249" t="e">
        <f t="shared" ca="1" si="12"/>
        <v>#NAME?</v>
      </c>
      <c r="AX87" s="249">
        <v>610</v>
      </c>
      <c r="AY87" s="249" t="e">
        <f t="shared" ca="1" si="13"/>
        <v>#NAME?</v>
      </c>
      <c r="AZ87" s="249">
        <v>318</v>
      </c>
      <c r="BA87" s="249" t="e">
        <f t="shared" ca="1" si="14"/>
        <v>#NAME?</v>
      </c>
      <c r="BB87" s="249">
        <v>2827</v>
      </c>
      <c r="BC87" s="249" t="e">
        <f t="shared" ca="1" si="15"/>
        <v>#NAME?</v>
      </c>
      <c r="BE87" s="815" t="s">
        <v>2657</v>
      </c>
      <c r="BG87" s="815"/>
    </row>
    <row r="88" spans="1:59">
      <c r="A88" s="614" t="s">
        <v>3273</v>
      </c>
      <c r="C88" s="249" t="s">
        <v>3448</v>
      </c>
      <c r="D88" s="797" t="s">
        <v>2658</v>
      </c>
      <c r="E88" s="798" t="s">
        <v>2638</v>
      </c>
      <c r="F88" s="348">
        <v>41231</v>
      </c>
      <c r="G88" s="813">
        <v>1</v>
      </c>
      <c r="H88" s="813"/>
      <c r="I88" s="813"/>
      <c r="J88" s="813"/>
      <c r="K88" s="797">
        <v>1</v>
      </c>
      <c r="L88" s="813">
        <v>171</v>
      </c>
      <c r="M88" s="813">
        <v>71</v>
      </c>
      <c r="N88" s="813">
        <v>202</v>
      </c>
      <c r="O88" s="814">
        <v>695</v>
      </c>
      <c r="P88" s="813"/>
      <c r="Q88" s="797">
        <v>1</v>
      </c>
      <c r="R88" s="813"/>
      <c r="S88" s="797">
        <v>1</v>
      </c>
      <c r="T88" s="813"/>
      <c r="U88" s="797">
        <v>1</v>
      </c>
      <c r="V88" s="813"/>
      <c r="W88" s="813"/>
      <c r="X88" s="797">
        <v>1</v>
      </c>
      <c r="Y88" s="801">
        <v>1</v>
      </c>
      <c r="Z88" s="801">
        <v>1</v>
      </c>
      <c r="AA88" s="801"/>
      <c r="AB88" s="801">
        <v>1</v>
      </c>
      <c r="AC88" s="801" t="s">
        <v>2062</v>
      </c>
      <c r="AD88" s="249" t="s">
        <v>3412</v>
      </c>
      <c r="AE88" s="802">
        <v>1</v>
      </c>
      <c r="AF88" s="797">
        <v>1</v>
      </c>
      <c r="AG88" s="797"/>
      <c r="AH88" s="797">
        <v>1</v>
      </c>
      <c r="AI88" s="803" t="s">
        <v>2062</v>
      </c>
      <c r="AL88" s="249">
        <v>73</v>
      </c>
      <c r="AM88" s="249" t="e">
        <f t="shared" ca="1" si="8"/>
        <v>#NAME?</v>
      </c>
      <c r="AN88" s="249">
        <v>87</v>
      </c>
      <c r="AO88" s="249" t="e">
        <f t="shared" ca="1" si="9"/>
        <v>#NAME?</v>
      </c>
      <c r="AP88" s="249">
        <v>81</v>
      </c>
      <c r="AQ88" s="249" t="e">
        <f t="shared" ca="1" si="10"/>
        <v>#NAME?</v>
      </c>
      <c r="AT88" s="249">
        <v>84</v>
      </c>
      <c r="AU88" s="249" t="e">
        <f t="shared" ca="1" si="11"/>
        <v>#NAME?</v>
      </c>
      <c r="AV88" s="249">
        <v>55</v>
      </c>
      <c r="AW88" s="249" t="e">
        <f t="shared" ca="1" si="12"/>
        <v>#NAME?</v>
      </c>
      <c r="AX88" s="249">
        <v>166</v>
      </c>
      <c r="AY88" s="249" t="e">
        <f t="shared" ca="1" si="13"/>
        <v>#NAME?</v>
      </c>
      <c r="AZ88" s="249">
        <v>67</v>
      </c>
      <c r="BA88" s="249" t="e">
        <f t="shared" ca="1" si="14"/>
        <v>#NAME?</v>
      </c>
      <c r="BB88" s="805">
        <v>8767</v>
      </c>
      <c r="BC88" s="249" t="e">
        <f t="shared" ca="1" si="15"/>
        <v>#NAME?</v>
      </c>
      <c r="BE88" s="815" t="s">
        <v>2659</v>
      </c>
      <c r="BG88" s="815"/>
    </row>
    <row r="89" spans="1:59">
      <c r="A89" s="614" t="s">
        <v>3273</v>
      </c>
      <c r="C89" s="249" t="s">
        <v>3448</v>
      </c>
      <c r="D89" s="797" t="s">
        <v>2660</v>
      </c>
      <c r="E89" s="798" t="s">
        <v>2638</v>
      </c>
      <c r="F89" s="348">
        <v>41231</v>
      </c>
      <c r="G89" s="813">
        <v>1</v>
      </c>
      <c r="H89" s="813"/>
      <c r="I89" s="813"/>
      <c r="J89" s="813"/>
      <c r="K89" s="797">
        <v>1</v>
      </c>
      <c r="L89" s="813">
        <v>165</v>
      </c>
      <c r="M89" s="813">
        <v>71</v>
      </c>
      <c r="N89" s="813">
        <v>204</v>
      </c>
      <c r="O89" s="814">
        <v>551</v>
      </c>
      <c r="P89" s="813"/>
      <c r="Q89" s="797">
        <v>1</v>
      </c>
      <c r="R89" s="813"/>
      <c r="S89" s="797">
        <v>1</v>
      </c>
      <c r="T89" s="813"/>
      <c r="U89" s="797">
        <v>1</v>
      </c>
      <c r="V89" s="813"/>
      <c r="W89" s="797">
        <v>1</v>
      </c>
      <c r="X89" s="799"/>
      <c r="Y89" s="801">
        <v>1</v>
      </c>
      <c r="Z89" s="801"/>
      <c r="AA89" s="801">
        <v>1</v>
      </c>
      <c r="AB89" s="801">
        <v>1</v>
      </c>
      <c r="AC89" s="801" t="s">
        <v>2062</v>
      </c>
      <c r="AD89" s="249" t="s">
        <v>3412</v>
      </c>
      <c r="AE89" s="802">
        <v>1</v>
      </c>
      <c r="AF89" s="797"/>
      <c r="AG89" s="797">
        <v>1</v>
      </c>
      <c r="AH89" s="797">
        <v>1</v>
      </c>
      <c r="AI89" s="803" t="s">
        <v>2062</v>
      </c>
      <c r="AL89" s="249">
        <v>298</v>
      </c>
      <c r="AM89" s="249" t="e">
        <f t="shared" ca="1" si="8"/>
        <v>#NAME?</v>
      </c>
      <c r="AN89" s="249">
        <v>608</v>
      </c>
      <c r="AO89" s="249" t="e">
        <f t="shared" ca="1" si="9"/>
        <v>#NAME?</v>
      </c>
      <c r="AP89" s="249">
        <v>137</v>
      </c>
      <c r="AQ89" s="249" t="e">
        <f t="shared" ca="1" si="10"/>
        <v>#NAME?</v>
      </c>
      <c r="AT89" s="249">
        <v>89</v>
      </c>
      <c r="AU89" s="249" t="e">
        <f t="shared" ca="1" si="11"/>
        <v>#NAME?</v>
      </c>
      <c r="AV89" s="249">
        <v>426</v>
      </c>
      <c r="AW89" s="249" t="e">
        <f t="shared" ca="1" si="12"/>
        <v>#NAME?</v>
      </c>
      <c r="AX89" s="249">
        <v>156</v>
      </c>
      <c r="AY89" s="249" t="e">
        <f t="shared" ca="1" si="13"/>
        <v>#NAME?</v>
      </c>
      <c r="AZ89" s="249">
        <v>79</v>
      </c>
      <c r="BA89" s="249" t="e">
        <f t="shared" ca="1" si="14"/>
        <v>#NAME?</v>
      </c>
      <c r="BB89" s="805">
        <v>4095</v>
      </c>
      <c r="BC89" s="249" t="e">
        <f t="shared" ca="1" si="15"/>
        <v>#NAME?</v>
      </c>
      <c r="BE89" s="815" t="s">
        <v>2661</v>
      </c>
      <c r="BG89" s="815"/>
    </row>
    <row r="90" spans="1:59">
      <c r="A90" s="614" t="s">
        <v>3273</v>
      </c>
      <c r="C90" s="249" t="s">
        <v>3448</v>
      </c>
      <c r="D90" s="797" t="s">
        <v>2662</v>
      </c>
      <c r="E90" s="798" t="s">
        <v>2638</v>
      </c>
      <c r="F90" s="348">
        <v>41231</v>
      </c>
      <c r="G90" s="813">
        <v>1</v>
      </c>
      <c r="H90" s="813"/>
      <c r="I90" s="813"/>
      <c r="J90" s="813"/>
      <c r="K90" s="797">
        <v>1</v>
      </c>
      <c r="L90" s="813">
        <v>172</v>
      </c>
      <c r="M90" s="813">
        <v>72</v>
      </c>
      <c r="N90" s="813">
        <v>205</v>
      </c>
      <c r="O90" s="814">
        <v>721</v>
      </c>
      <c r="P90" s="813"/>
      <c r="Q90" s="797">
        <v>1</v>
      </c>
      <c r="R90" s="813"/>
      <c r="S90" s="797">
        <v>1</v>
      </c>
      <c r="T90" s="813"/>
      <c r="U90" s="797">
        <v>1</v>
      </c>
      <c r="V90" s="813"/>
      <c r="W90" s="813"/>
      <c r="X90" s="797">
        <v>1</v>
      </c>
      <c r="Y90" s="801">
        <v>1</v>
      </c>
      <c r="Z90" s="801">
        <v>1</v>
      </c>
      <c r="AA90" s="801"/>
      <c r="AB90" s="801">
        <v>1</v>
      </c>
      <c r="AC90" s="801" t="s">
        <v>2062</v>
      </c>
      <c r="AD90" s="249" t="s">
        <v>3412</v>
      </c>
      <c r="AE90" s="802">
        <v>1</v>
      </c>
      <c r="AF90" s="797">
        <v>1</v>
      </c>
      <c r="AG90" s="797"/>
      <c r="AH90" s="797">
        <v>1</v>
      </c>
      <c r="AI90" s="803" t="s">
        <v>2062</v>
      </c>
      <c r="AL90" s="249">
        <v>79</v>
      </c>
      <c r="AM90" s="249" t="e">
        <f t="shared" ca="1" si="8"/>
        <v>#NAME?</v>
      </c>
      <c r="AN90" s="249">
        <v>57</v>
      </c>
      <c r="AO90" s="249" t="e">
        <f t="shared" ca="1" si="9"/>
        <v>#NAME?</v>
      </c>
      <c r="AP90" s="249">
        <v>79</v>
      </c>
      <c r="AQ90" s="249" t="e">
        <f t="shared" ca="1" si="10"/>
        <v>#NAME?</v>
      </c>
      <c r="AT90" s="249">
        <v>76</v>
      </c>
      <c r="AU90" s="249" t="e">
        <f t="shared" ca="1" si="11"/>
        <v>#NAME?</v>
      </c>
      <c r="AV90" s="249">
        <v>48</v>
      </c>
      <c r="AW90" s="249" t="e">
        <f t="shared" ca="1" si="12"/>
        <v>#NAME?</v>
      </c>
      <c r="AX90" s="249">
        <v>81</v>
      </c>
      <c r="AY90" s="249" t="e">
        <f t="shared" ca="1" si="13"/>
        <v>#NAME?</v>
      </c>
      <c r="AZ90" s="249">
        <v>55</v>
      </c>
      <c r="BA90" s="249" t="e">
        <f t="shared" ca="1" si="14"/>
        <v>#NAME?</v>
      </c>
      <c r="BB90" s="805">
        <v>7551</v>
      </c>
      <c r="BC90" s="249" t="e">
        <f t="shared" ca="1" si="15"/>
        <v>#NAME?</v>
      </c>
      <c r="BE90" s="815" t="s">
        <v>2663</v>
      </c>
      <c r="BG90" s="815"/>
    </row>
    <row r="91" spans="1:59">
      <c r="A91" s="614" t="s">
        <v>3273</v>
      </c>
      <c r="C91" s="249" t="s">
        <v>3448</v>
      </c>
      <c r="D91" s="808" t="s">
        <v>2664</v>
      </c>
      <c r="E91" s="809" t="s">
        <v>2638</v>
      </c>
      <c r="F91" s="348">
        <v>41231</v>
      </c>
      <c r="G91" s="808">
        <v>1</v>
      </c>
      <c r="H91" s="808"/>
      <c r="I91" s="808"/>
      <c r="J91" s="808"/>
      <c r="K91" s="808">
        <v>1</v>
      </c>
      <c r="L91" s="808">
        <v>170</v>
      </c>
      <c r="M91" s="808">
        <v>71</v>
      </c>
      <c r="N91" s="808">
        <v>206</v>
      </c>
      <c r="O91" s="810">
        <v>671</v>
      </c>
      <c r="P91" s="808"/>
      <c r="Q91" s="808">
        <v>1</v>
      </c>
      <c r="R91" s="808"/>
      <c r="S91" s="808">
        <v>1</v>
      </c>
      <c r="T91" s="808"/>
      <c r="U91" s="808">
        <v>1</v>
      </c>
      <c r="V91" s="808"/>
      <c r="W91" s="808"/>
      <c r="X91" s="808">
        <v>1</v>
      </c>
      <c r="Y91" s="808">
        <v>1</v>
      </c>
      <c r="Z91" s="808">
        <v>1</v>
      </c>
      <c r="AA91" s="808"/>
      <c r="AB91" s="808">
        <v>1</v>
      </c>
      <c r="AC91" s="808" t="s">
        <v>2062</v>
      </c>
      <c r="AD91" s="249" t="s">
        <v>3412</v>
      </c>
      <c r="AE91" s="811">
        <v>1</v>
      </c>
      <c r="AF91" s="808">
        <v>1</v>
      </c>
      <c r="AG91" s="808"/>
      <c r="AH91" s="808">
        <v>1</v>
      </c>
      <c r="AI91" s="812" t="s">
        <v>2062</v>
      </c>
      <c r="AL91" s="249">
        <v>573</v>
      </c>
      <c r="AM91" s="249" t="e">
        <f t="shared" ca="1" si="8"/>
        <v>#NAME?</v>
      </c>
      <c r="AN91" s="249">
        <v>720</v>
      </c>
      <c r="AO91" s="249" t="e">
        <f t="shared" ca="1" si="9"/>
        <v>#NAME?</v>
      </c>
      <c r="AP91" s="249">
        <v>1282</v>
      </c>
      <c r="AQ91" s="249" t="e">
        <f t="shared" ca="1" si="10"/>
        <v>#NAME?</v>
      </c>
      <c r="AT91" s="249">
        <v>72</v>
      </c>
      <c r="AU91" s="249" t="e">
        <f t="shared" ca="1" si="11"/>
        <v>#NAME?</v>
      </c>
      <c r="AV91" s="249">
        <v>28</v>
      </c>
      <c r="AW91" s="249" t="e">
        <f t="shared" ca="1" si="12"/>
        <v>#NAME?</v>
      </c>
      <c r="AX91" s="249">
        <v>64</v>
      </c>
      <c r="AY91" s="249" t="e">
        <f t="shared" ca="1" si="13"/>
        <v>#NAME?</v>
      </c>
      <c r="AZ91" s="249">
        <v>39</v>
      </c>
      <c r="BA91" s="249" t="e">
        <f t="shared" ca="1" si="14"/>
        <v>#NAME?</v>
      </c>
      <c r="BB91" s="805">
        <v>3547</v>
      </c>
      <c r="BC91" s="249" t="e">
        <f t="shared" ca="1" si="15"/>
        <v>#NAME?</v>
      </c>
      <c r="BE91" s="811" t="s">
        <v>1398</v>
      </c>
      <c r="BG91" s="811" t="s">
        <v>339</v>
      </c>
    </row>
    <row r="92" spans="1:59">
      <c r="A92" s="614" t="s">
        <v>3273</v>
      </c>
      <c r="C92" s="249" t="s">
        <v>3448</v>
      </c>
      <c r="D92" s="797" t="s">
        <v>2665</v>
      </c>
      <c r="E92" s="798" t="s">
        <v>2638</v>
      </c>
      <c r="F92" s="348">
        <v>41231</v>
      </c>
      <c r="G92" s="813">
        <v>1</v>
      </c>
      <c r="H92" s="813"/>
      <c r="I92" s="813"/>
      <c r="J92" s="813"/>
      <c r="K92" s="797">
        <v>1</v>
      </c>
      <c r="L92" s="813">
        <v>170</v>
      </c>
      <c r="M92" s="813">
        <v>69</v>
      </c>
      <c r="N92" s="813">
        <v>204</v>
      </c>
      <c r="O92" s="814">
        <v>614</v>
      </c>
      <c r="P92" s="813"/>
      <c r="Q92" s="797">
        <v>1</v>
      </c>
      <c r="R92" s="813"/>
      <c r="S92" s="797">
        <v>1</v>
      </c>
      <c r="T92" s="813"/>
      <c r="U92" s="797">
        <v>1</v>
      </c>
      <c r="V92" s="813"/>
      <c r="W92" s="813"/>
      <c r="X92" s="797">
        <v>1</v>
      </c>
      <c r="Y92" s="801">
        <v>1</v>
      </c>
      <c r="Z92" s="801">
        <v>1</v>
      </c>
      <c r="AA92" s="801"/>
      <c r="AB92" s="801">
        <v>1</v>
      </c>
      <c r="AC92" s="801" t="s">
        <v>2062</v>
      </c>
      <c r="AD92" s="249" t="s">
        <v>3412</v>
      </c>
      <c r="AE92" s="802">
        <v>1</v>
      </c>
      <c r="AF92" s="797">
        <v>1</v>
      </c>
      <c r="AG92" s="797"/>
      <c r="AH92" s="797">
        <v>1</v>
      </c>
      <c r="AI92" s="803" t="s">
        <v>2062</v>
      </c>
      <c r="AL92" s="249">
        <v>206</v>
      </c>
      <c r="AM92" s="249" t="e">
        <f t="shared" ca="1" si="8"/>
        <v>#NAME?</v>
      </c>
      <c r="AN92" s="249">
        <v>120</v>
      </c>
      <c r="AO92" s="249" t="e">
        <f t="shared" ca="1" si="9"/>
        <v>#NAME?</v>
      </c>
      <c r="AP92" s="249">
        <v>83</v>
      </c>
      <c r="AQ92" s="249" t="e">
        <f t="shared" ca="1" si="10"/>
        <v>#NAME?</v>
      </c>
      <c r="AT92" s="249">
        <v>79</v>
      </c>
      <c r="AU92" s="249" t="e">
        <f t="shared" ca="1" si="11"/>
        <v>#NAME?</v>
      </c>
      <c r="AV92" s="249">
        <v>123</v>
      </c>
      <c r="AW92" s="249" t="e">
        <f t="shared" ca="1" si="12"/>
        <v>#NAME?</v>
      </c>
      <c r="AX92" s="249">
        <v>134</v>
      </c>
      <c r="AY92" s="249" t="e">
        <f t="shared" ca="1" si="13"/>
        <v>#NAME?</v>
      </c>
      <c r="AZ92" s="249">
        <v>80</v>
      </c>
      <c r="BA92" s="249" t="e">
        <f t="shared" ca="1" si="14"/>
        <v>#NAME?</v>
      </c>
      <c r="BB92" s="805">
        <v>6184</v>
      </c>
      <c r="BC92" s="249" t="e">
        <f t="shared" ca="1" si="15"/>
        <v>#NAME?</v>
      </c>
      <c r="BE92" s="815" t="s">
        <v>2666</v>
      </c>
      <c r="BG92" s="815"/>
    </row>
    <row r="93" spans="1:59">
      <c r="A93" s="614" t="s">
        <v>3273</v>
      </c>
      <c r="C93" s="249" t="s">
        <v>3448</v>
      </c>
      <c r="D93" s="797" t="s">
        <v>2667</v>
      </c>
      <c r="E93" s="798" t="s">
        <v>2638</v>
      </c>
      <c r="F93" s="348">
        <v>41231</v>
      </c>
      <c r="G93" s="813">
        <v>1</v>
      </c>
      <c r="H93" s="813"/>
      <c r="I93" s="813"/>
      <c r="J93" s="813"/>
      <c r="K93" s="797">
        <v>1</v>
      </c>
      <c r="L93" s="813">
        <v>171</v>
      </c>
      <c r="M93" s="813">
        <v>72</v>
      </c>
      <c r="N93" s="813">
        <v>210</v>
      </c>
      <c r="O93" s="814">
        <v>636</v>
      </c>
      <c r="P93" s="813"/>
      <c r="Q93" s="797">
        <v>1</v>
      </c>
      <c r="R93" s="813"/>
      <c r="S93" s="797">
        <v>1</v>
      </c>
      <c r="T93" s="813"/>
      <c r="U93" s="797">
        <v>1</v>
      </c>
      <c r="V93" s="813"/>
      <c r="W93" s="813"/>
      <c r="X93" s="797">
        <v>1</v>
      </c>
      <c r="Y93" s="801">
        <v>1</v>
      </c>
      <c r="Z93" s="801"/>
      <c r="AA93" s="801">
        <v>1</v>
      </c>
      <c r="AB93" s="801"/>
      <c r="AC93" s="801" t="s">
        <v>2062</v>
      </c>
      <c r="AD93" s="249" t="s">
        <v>3412</v>
      </c>
      <c r="AE93" s="802">
        <v>1</v>
      </c>
      <c r="AF93" s="797"/>
      <c r="AG93" s="797">
        <v>1</v>
      </c>
      <c r="AH93" s="797"/>
      <c r="AI93" s="803" t="s">
        <v>2062</v>
      </c>
      <c r="AL93" s="804">
        <v>2964</v>
      </c>
      <c r="AM93" s="249" t="e">
        <f t="shared" ca="1" si="8"/>
        <v>#NAME?</v>
      </c>
      <c r="AN93" s="805">
        <v>5892</v>
      </c>
      <c r="AO93" s="249" t="e">
        <f t="shared" ca="1" si="9"/>
        <v>#NAME?</v>
      </c>
      <c r="AP93" s="249">
        <v>1442</v>
      </c>
      <c r="AQ93" s="249" t="e">
        <f t="shared" ca="1" si="10"/>
        <v>#NAME?</v>
      </c>
      <c r="AT93" s="249">
        <v>70</v>
      </c>
      <c r="AU93" s="249" t="e">
        <f t="shared" ca="1" si="11"/>
        <v>#NAME?</v>
      </c>
      <c r="AV93" s="249">
        <v>35</v>
      </c>
      <c r="AW93" s="249" t="e">
        <f t="shared" ca="1" si="12"/>
        <v>#NAME?</v>
      </c>
      <c r="AX93" s="249">
        <v>66</v>
      </c>
      <c r="AY93" s="249" t="e">
        <f t="shared" ca="1" si="13"/>
        <v>#NAME?</v>
      </c>
      <c r="AZ93" s="249">
        <v>32</v>
      </c>
      <c r="BA93" s="249" t="e">
        <f t="shared" ca="1" si="14"/>
        <v>#NAME?</v>
      </c>
      <c r="BB93" s="249">
        <v>2081</v>
      </c>
      <c r="BC93" s="249" t="e">
        <f t="shared" ca="1" si="15"/>
        <v>#NAME?</v>
      </c>
      <c r="BE93" s="815" t="s">
        <v>2668</v>
      </c>
      <c r="BG93" s="815"/>
    </row>
    <row r="94" spans="1:59">
      <c r="A94" s="614" t="s">
        <v>3273</v>
      </c>
      <c r="C94" s="249" t="s">
        <v>3448</v>
      </c>
      <c r="D94" s="797" t="s">
        <v>2669</v>
      </c>
      <c r="E94" s="798" t="s">
        <v>2638</v>
      </c>
      <c r="F94" s="348">
        <v>41231</v>
      </c>
      <c r="G94" s="813">
        <v>1</v>
      </c>
      <c r="H94" s="813"/>
      <c r="I94" s="813"/>
      <c r="J94" s="813"/>
      <c r="K94" s="797">
        <v>1</v>
      </c>
      <c r="L94" s="813">
        <v>170</v>
      </c>
      <c r="M94" s="813">
        <v>71</v>
      </c>
      <c r="N94" s="813">
        <v>203</v>
      </c>
      <c r="O94" s="814">
        <v>609</v>
      </c>
      <c r="P94" s="813"/>
      <c r="Q94" s="797">
        <v>1</v>
      </c>
      <c r="R94" s="813"/>
      <c r="S94" s="797">
        <v>1</v>
      </c>
      <c r="T94" s="813"/>
      <c r="U94" s="797">
        <v>1</v>
      </c>
      <c r="V94" s="813"/>
      <c r="W94" s="813"/>
      <c r="X94" s="797">
        <v>1</v>
      </c>
      <c r="Y94" s="801">
        <v>1</v>
      </c>
      <c r="Z94" s="801"/>
      <c r="AA94" s="801">
        <v>1</v>
      </c>
      <c r="AB94" s="801">
        <v>1</v>
      </c>
      <c r="AC94" s="801" t="s">
        <v>2062</v>
      </c>
      <c r="AD94" s="249" t="s">
        <v>3412</v>
      </c>
      <c r="AE94" s="802">
        <v>1</v>
      </c>
      <c r="AF94" s="797"/>
      <c r="AG94" s="797">
        <v>1</v>
      </c>
      <c r="AH94" s="797">
        <v>1</v>
      </c>
      <c r="AI94" s="803" t="s">
        <v>2062</v>
      </c>
      <c r="AL94" s="249">
        <v>103</v>
      </c>
      <c r="AM94" s="249" t="e">
        <f t="shared" ca="1" si="8"/>
        <v>#NAME?</v>
      </c>
      <c r="AN94" s="249">
        <v>70</v>
      </c>
      <c r="AO94" s="249" t="e">
        <f t="shared" ca="1" si="9"/>
        <v>#NAME?</v>
      </c>
      <c r="AP94" s="249">
        <v>65</v>
      </c>
      <c r="AQ94" s="249" t="e">
        <f t="shared" ca="1" si="10"/>
        <v>#NAME?</v>
      </c>
      <c r="AT94" s="249">
        <v>114</v>
      </c>
      <c r="AU94" s="249" t="e">
        <f t="shared" ca="1" si="11"/>
        <v>#NAME?</v>
      </c>
      <c r="AV94" s="249">
        <v>53</v>
      </c>
      <c r="AW94" s="249" t="e">
        <f t="shared" ca="1" si="12"/>
        <v>#NAME?</v>
      </c>
      <c r="AX94" s="249">
        <v>88</v>
      </c>
      <c r="AY94" s="249" t="e">
        <f t="shared" ca="1" si="13"/>
        <v>#NAME?</v>
      </c>
      <c r="AZ94" s="249">
        <v>50</v>
      </c>
      <c r="BA94" s="249" t="e">
        <f t="shared" ca="1" si="14"/>
        <v>#NAME?</v>
      </c>
      <c r="BB94" s="249">
        <v>1558</v>
      </c>
      <c r="BC94" s="249" t="e">
        <f t="shared" ca="1" si="15"/>
        <v>#NAME?</v>
      </c>
      <c r="BE94" s="815" t="s">
        <v>2670</v>
      </c>
      <c r="BG94" s="815"/>
    </row>
    <row r="95" spans="1:59">
      <c r="A95" s="614" t="s">
        <v>3273</v>
      </c>
      <c r="C95" s="249" t="s">
        <v>3448</v>
      </c>
      <c r="D95" s="797" t="s">
        <v>2671</v>
      </c>
      <c r="E95" s="798" t="s">
        <v>2638</v>
      </c>
      <c r="F95" s="348">
        <v>41231</v>
      </c>
      <c r="G95" s="813"/>
      <c r="H95" s="813">
        <v>1</v>
      </c>
      <c r="I95" s="813"/>
      <c r="J95" s="813"/>
      <c r="K95" s="797">
        <v>1</v>
      </c>
      <c r="L95" s="813">
        <v>164</v>
      </c>
      <c r="M95" s="813">
        <v>71</v>
      </c>
      <c r="N95" s="813">
        <v>205</v>
      </c>
      <c r="O95" s="814">
        <v>544</v>
      </c>
      <c r="P95" s="797">
        <v>1</v>
      </c>
      <c r="Q95" s="799"/>
      <c r="R95" s="813"/>
      <c r="S95" s="797">
        <v>1</v>
      </c>
      <c r="T95" s="813"/>
      <c r="U95" s="797">
        <v>1</v>
      </c>
      <c r="V95" s="813"/>
      <c r="W95" s="797">
        <v>1</v>
      </c>
      <c r="X95" s="799"/>
      <c r="Y95" s="801">
        <v>1</v>
      </c>
      <c r="Z95" s="801"/>
      <c r="AA95" s="801">
        <v>1</v>
      </c>
      <c r="AB95" s="817"/>
      <c r="AC95" s="801" t="s">
        <v>2062</v>
      </c>
      <c r="AD95" s="249" t="s">
        <v>3412</v>
      </c>
      <c r="AE95" s="802">
        <v>1</v>
      </c>
      <c r="AF95" s="797"/>
      <c r="AG95" s="797">
        <v>1</v>
      </c>
      <c r="AH95" s="797"/>
      <c r="AI95" s="803" t="s">
        <v>2062</v>
      </c>
      <c r="AL95" s="804">
        <v>2122</v>
      </c>
      <c r="AM95" s="249" t="e">
        <f t="shared" ca="1" si="8"/>
        <v>#NAME?</v>
      </c>
      <c r="AN95" s="804">
        <v>2865</v>
      </c>
      <c r="AO95" s="249" t="e">
        <f t="shared" ca="1" si="9"/>
        <v>#NAME?</v>
      </c>
      <c r="AP95" s="249">
        <v>674</v>
      </c>
      <c r="AQ95" s="249" t="e">
        <f t="shared" ca="1" si="10"/>
        <v>#NAME?</v>
      </c>
      <c r="AT95" s="249">
        <v>82</v>
      </c>
      <c r="AU95" s="249" t="e">
        <f t="shared" ca="1" si="11"/>
        <v>#NAME?</v>
      </c>
      <c r="AV95" s="249">
        <v>153</v>
      </c>
      <c r="AW95" s="249" t="e">
        <f t="shared" ca="1" si="12"/>
        <v>#NAME?</v>
      </c>
      <c r="AX95" s="249">
        <v>488</v>
      </c>
      <c r="AY95" s="249" t="e">
        <f t="shared" ca="1" si="13"/>
        <v>#NAME?</v>
      </c>
      <c r="AZ95" s="249">
        <v>123</v>
      </c>
      <c r="BA95" s="249" t="e">
        <f t="shared" ca="1" si="14"/>
        <v>#NAME?</v>
      </c>
      <c r="BB95" s="805">
        <v>3731</v>
      </c>
      <c r="BC95" s="249" t="e">
        <f t="shared" ca="1" si="15"/>
        <v>#NAME?</v>
      </c>
      <c r="BE95" s="815" t="s">
        <v>2672</v>
      </c>
      <c r="BG95" s="815"/>
    </row>
    <row r="96" spans="1:59">
      <c r="A96" s="614" t="s">
        <v>3273</v>
      </c>
      <c r="C96" s="249" t="s">
        <v>3448</v>
      </c>
      <c r="D96" s="808" t="s">
        <v>2673</v>
      </c>
      <c r="E96" s="809" t="s">
        <v>2638</v>
      </c>
      <c r="F96" s="348">
        <v>41231</v>
      </c>
      <c r="G96" s="808">
        <v>1</v>
      </c>
      <c r="H96" s="808"/>
      <c r="I96" s="808"/>
      <c r="J96" s="808">
        <v>1</v>
      </c>
      <c r="K96" s="818"/>
      <c r="L96" s="808">
        <v>145</v>
      </c>
      <c r="M96" s="808">
        <v>60</v>
      </c>
      <c r="N96" s="808">
        <v>172</v>
      </c>
      <c r="O96" s="810">
        <v>344</v>
      </c>
      <c r="P96" s="808"/>
      <c r="Q96" s="808">
        <v>1</v>
      </c>
      <c r="R96" s="808"/>
      <c r="S96" s="808">
        <v>1</v>
      </c>
      <c r="T96" s="808"/>
      <c r="U96" s="808">
        <v>1</v>
      </c>
      <c r="V96" s="808"/>
      <c r="W96" s="808">
        <v>1</v>
      </c>
      <c r="X96" s="818"/>
      <c r="Y96" s="808">
        <v>1</v>
      </c>
      <c r="Z96" s="808">
        <v>1</v>
      </c>
      <c r="AA96" s="808"/>
      <c r="AB96" s="819"/>
      <c r="AC96" s="808" t="s">
        <v>2062</v>
      </c>
      <c r="AD96" s="249" t="s">
        <v>3412</v>
      </c>
      <c r="AE96" s="811">
        <v>1</v>
      </c>
      <c r="AF96" s="808">
        <v>1</v>
      </c>
      <c r="AG96" s="808"/>
      <c r="AH96" s="808"/>
      <c r="AI96" s="812" t="s">
        <v>2062</v>
      </c>
      <c r="AL96" s="249">
        <v>72</v>
      </c>
      <c r="AM96" s="249" t="e">
        <f t="shared" ca="1" si="8"/>
        <v>#NAME?</v>
      </c>
      <c r="AN96" s="249">
        <v>56</v>
      </c>
      <c r="AO96" s="249" t="e">
        <f t="shared" ca="1" si="9"/>
        <v>#NAME?</v>
      </c>
      <c r="AP96" s="249">
        <v>79</v>
      </c>
      <c r="AQ96" s="249" t="e">
        <f t="shared" ca="1" si="10"/>
        <v>#NAME?</v>
      </c>
      <c r="AT96" s="249">
        <v>60</v>
      </c>
      <c r="AU96" s="249" t="e">
        <f t="shared" ca="1" si="11"/>
        <v>#NAME?</v>
      </c>
      <c r="AV96" s="249">
        <v>49</v>
      </c>
      <c r="AW96" s="249" t="e">
        <f t="shared" ca="1" si="12"/>
        <v>#NAME?</v>
      </c>
      <c r="AX96" s="249">
        <v>57</v>
      </c>
      <c r="AY96" s="249" t="e">
        <f t="shared" ca="1" si="13"/>
        <v>#NAME?</v>
      </c>
      <c r="AZ96" s="249">
        <v>47</v>
      </c>
      <c r="BA96" s="249" t="e">
        <f t="shared" ca="1" si="14"/>
        <v>#NAME?</v>
      </c>
      <c r="BB96" s="249">
        <v>222</v>
      </c>
      <c r="BC96" s="249" t="e">
        <f t="shared" ca="1" si="15"/>
        <v>#NAME?</v>
      </c>
      <c r="BE96" s="811" t="s">
        <v>2462</v>
      </c>
      <c r="BG96" s="811" t="s">
        <v>2674</v>
      </c>
    </row>
    <row r="97" spans="1:59">
      <c r="A97" s="614" t="s">
        <v>3273</v>
      </c>
      <c r="C97" s="249" t="s">
        <v>3448</v>
      </c>
      <c r="D97" s="797" t="s">
        <v>2675</v>
      </c>
      <c r="E97" s="798" t="s">
        <v>2638</v>
      </c>
      <c r="F97" s="348">
        <v>41231</v>
      </c>
      <c r="G97" s="813"/>
      <c r="H97" s="813">
        <v>1</v>
      </c>
      <c r="I97" s="813"/>
      <c r="J97" s="813"/>
      <c r="K97" s="797">
        <v>1</v>
      </c>
      <c r="L97" s="813">
        <v>170</v>
      </c>
      <c r="M97" s="813">
        <v>70</v>
      </c>
      <c r="N97" s="813">
        <v>206</v>
      </c>
      <c r="O97" s="814">
        <v>700</v>
      </c>
      <c r="P97" s="813"/>
      <c r="Q97" s="797">
        <v>1</v>
      </c>
      <c r="R97" s="813"/>
      <c r="S97" s="797">
        <v>1</v>
      </c>
      <c r="T97" s="813"/>
      <c r="U97" s="797">
        <v>1</v>
      </c>
      <c r="V97" s="813"/>
      <c r="W97" s="813"/>
      <c r="X97" s="797">
        <v>1</v>
      </c>
      <c r="Y97" s="801">
        <v>1</v>
      </c>
      <c r="Z97" s="801"/>
      <c r="AA97" s="801">
        <v>1</v>
      </c>
      <c r="AB97" s="801">
        <v>1</v>
      </c>
      <c r="AC97" s="801" t="s">
        <v>2062</v>
      </c>
      <c r="AD97" s="249" t="s">
        <v>3412</v>
      </c>
      <c r="AE97" s="802">
        <v>1</v>
      </c>
      <c r="AF97" s="797"/>
      <c r="AG97" s="797">
        <v>1</v>
      </c>
      <c r="AH97" s="797">
        <v>1</v>
      </c>
      <c r="AI97" s="803" t="s">
        <v>2062</v>
      </c>
      <c r="AL97" s="249">
        <v>613</v>
      </c>
      <c r="AM97" s="249" t="e">
        <f t="shared" ca="1" si="8"/>
        <v>#NAME?</v>
      </c>
      <c r="AN97" s="805">
        <v>9091</v>
      </c>
      <c r="AO97" s="249" t="e">
        <f t="shared" ca="1" si="9"/>
        <v>#NAME?</v>
      </c>
      <c r="AP97" s="249">
        <v>2805</v>
      </c>
      <c r="AQ97" s="249" t="e">
        <f t="shared" ca="1" si="10"/>
        <v>#NAME?</v>
      </c>
      <c r="AT97" s="249">
        <v>225</v>
      </c>
      <c r="AU97" s="249" t="e">
        <f t="shared" ca="1" si="11"/>
        <v>#NAME?</v>
      </c>
      <c r="AV97" s="249">
        <v>103</v>
      </c>
      <c r="AW97" s="249" t="e">
        <f t="shared" ca="1" si="12"/>
        <v>#NAME?</v>
      </c>
      <c r="AX97" s="249">
        <v>102</v>
      </c>
      <c r="AY97" s="249" t="e">
        <f t="shared" ca="1" si="13"/>
        <v>#NAME?</v>
      </c>
      <c r="AZ97" s="249">
        <v>42</v>
      </c>
      <c r="BA97" s="249" t="e">
        <f t="shared" ca="1" si="14"/>
        <v>#NAME?</v>
      </c>
      <c r="BB97" s="805">
        <v>3568</v>
      </c>
      <c r="BC97" s="249" t="e">
        <f t="shared" ca="1" si="15"/>
        <v>#NAME?</v>
      </c>
      <c r="BE97" s="815" t="s">
        <v>2676</v>
      </c>
      <c r="BG97" s="815"/>
    </row>
    <row r="98" spans="1:59">
      <c r="A98" s="614" t="s">
        <v>3273</v>
      </c>
      <c r="C98" s="249" t="s">
        <v>3448</v>
      </c>
      <c r="D98" s="797" t="s">
        <v>2677</v>
      </c>
      <c r="E98" s="798" t="s">
        <v>2638</v>
      </c>
      <c r="F98" s="348">
        <v>41231</v>
      </c>
      <c r="G98" s="813"/>
      <c r="H98" s="813">
        <v>1</v>
      </c>
      <c r="I98" s="813"/>
      <c r="J98" s="813"/>
      <c r="K98" s="797">
        <v>1</v>
      </c>
      <c r="L98" s="813">
        <v>170</v>
      </c>
      <c r="M98" s="813">
        <v>70</v>
      </c>
      <c r="N98" s="813">
        <v>210</v>
      </c>
      <c r="O98" s="814">
        <v>643</v>
      </c>
      <c r="P98" s="797">
        <v>1</v>
      </c>
      <c r="Q98" s="799"/>
      <c r="R98" s="813"/>
      <c r="S98" s="797">
        <v>1</v>
      </c>
      <c r="T98" s="813"/>
      <c r="U98" s="797">
        <v>1</v>
      </c>
      <c r="V98" s="813"/>
      <c r="W98" s="813"/>
      <c r="X98" s="797">
        <v>1</v>
      </c>
      <c r="Y98" s="801">
        <v>1</v>
      </c>
      <c r="Z98" s="801"/>
      <c r="AA98" s="801">
        <v>1</v>
      </c>
      <c r="AB98" s="801">
        <v>1</v>
      </c>
      <c r="AC98" s="801" t="s">
        <v>2062</v>
      </c>
      <c r="AD98" s="249" t="s">
        <v>3412</v>
      </c>
      <c r="AE98" s="802">
        <v>1</v>
      </c>
      <c r="AF98" s="797"/>
      <c r="AG98" s="797">
        <v>1</v>
      </c>
      <c r="AH98" s="797">
        <v>1</v>
      </c>
      <c r="AI98" s="803" t="s">
        <v>2062</v>
      </c>
      <c r="AL98" s="805">
        <v>3391</v>
      </c>
      <c r="AM98" s="249" t="e">
        <f t="shared" ca="1" si="8"/>
        <v>#NAME?</v>
      </c>
      <c r="AN98" s="805">
        <v>7226</v>
      </c>
      <c r="AO98" s="249" t="e">
        <f t="shared" ca="1" si="9"/>
        <v>#NAME?</v>
      </c>
      <c r="AP98" s="249">
        <v>2994</v>
      </c>
      <c r="AQ98" s="249" t="e">
        <f t="shared" ca="1" si="10"/>
        <v>#NAME?</v>
      </c>
      <c r="AT98" s="249">
        <v>141</v>
      </c>
      <c r="AU98" s="249" t="e">
        <f t="shared" ca="1" si="11"/>
        <v>#NAME?</v>
      </c>
      <c r="AV98" s="249">
        <v>87</v>
      </c>
      <c r="AW98" s="249" t="e">
        <f t="shared" ca="1" si="12"/>
        <v>#NAME?</v>
      </c>
      <c r="AX98" s="804">
        <v>2546</v>
      </c>
      <c r="AY98" s="249" t="e">
        <f t="shared" ca="1" si="13"/>
        <v>#NAME?</v>
      </c>
      <c r="AZ98" s="249">
        <v>253</v>
      </c>
      <c r="BA98" s="249" t="e">
        <f t="shared" ca="1" si="14"/>
        <v>#NAME?</v>
      </c>
      <c r="BB98" s="249">
        <v>1241</v>
      </c>
      <c r="BC98" s="249" t="e">
        <f t="shared" ca="1" si="15"/>
        <v>#NAME?</v>
      </c>
      <c r="BE98" s="815" t="s">
        <v>2678</v>
      </c>
      <c r="BG98" s="815"/>
    </row>
    <row r="99" spans="1:59">
      <c r="A99" s="614" t="s">
        <v>3273</v>
      </c>
      <c r="C99" s="249" t="s">
        <v>3448</v>
      </c>
      <c r="D99" s="808" t="s">
        <v>2679</v>
      </c>
      <c r="E99" s="809" t="s">
        <v>2638</v>
      </c>
      <c r="F99" s="348">
        <v>41231</v>
      </c>
      <c r="G99" s="808">
        <v>1</v>
      </c>
      <c r="H99" s="808"/>
      <c r="I99" s="808"/>
      <c r="J99" s="808"/>
      <c r="K99" s="808">
        <v>1</v>
      </c>
      <c r="L99" s="808">
        <v>175</v>
      </c>
      <c r="M99" s="808">
        <v>82</v>
      </c>
      <c r="N99" s="808">
        <v>200</v>
      </c>
      <c r="O99" s="810">
        <v>767</v>
      </c>
      <c r="P99" s="808"/>
      <c r="Q99" s="808">
        <v>1</v>
      </c>
      <c r="R99" s="808"/>
      <c r="S99" s="808">
        <v>1</v>
      </c>
      <c r="T99" s="808"/>
      <c r="U99" s="808">
        <v>1</v>
      </c>
      <c r="V99" s="808"/>
      <c r="W99" s="808"/>
      <c r="X99" s="808">
        <v>1</v>
      </c>
      <c r="Y99" s="808">
        <v>1</v>
      </c>
      <c r="Z99" s="808">
        <v>1</v>
      </c>
      <c r="AA99" s="808"/>
      <c r="AB99" s="808">
        <v>1</v>
      </c>
      <c r="AC99" s="808" t="s">
        <v>2062</v>
      </c>
      <c r="AD99" s="249" t="s">
        <v>3412</v>
      </c>
      <c r="AE99" s="811">
        <v>1</v>
      </c>
      <c r="AF99" s="808">
        <v>1</v>
      </c>
      <c r="AG99" s="808"/>
      <c r="AH99" s="808">
        <v>1</v>
      </c>
      <c r="AI99" s="812" t="s">
        <v>2062</v>
      </c>
      <c r="AL99" s="249">
        <v>137</v>
      </c>
      <c r="AM99" s="249" t="e">
        <f t="shared" ca="1" si="8"/>
        <v>#NAME?</v>
      </c>
      <c r="AN99" s="249">
        <v>132</v>
      </c>
      <c r="AO99" s="249" t="e">
        <f t="shared" ca="1" si="9"/>
        <v>#NAME?</v>
      </c>
      <c r="AP99" s="249">
        <v>201</v>
      </c>
      <c r="AQ99" s="249" t="e">
        <f t="shared" ca="1" si="10"/>
        <v>#NAME?</v>
      </c>
      <c r="AT99" s="249">
        <v>68</v>
      </c>
      <c r="AU99" s="249" t="e">
        <f t="shared" ca="1" si="11"/>
        <v>#NAME?</v>
      </c>
      <c r="AV99" s="249">
        <v>56</v>
      </c>
      <c r="AW99" s="249" t="e">
        <f t="shared" ca="1" si="12"/>
        <v>#NAME?</v>
      </c>
      <c r="AX99" s="249">
        <v>700</v>
      </c>
      <c r="AY99" s="249" t="e">
        <f t="shared" ca="1" si="13"/>
        <v>#NAME?</v>
      </c>
      <c r="AZ99" s="249">
        <v>38</v>
      </c>
      <c r="BA99" s="249" t="e">
        <f t="shared" ca="1" si="14"/>
        <v>#NAME?</v>
      </c>
      <c r="BB99" s="249">
        <v>1896</v>
      </c>
      <c r="BC99" s="249" t="e">
        <f t="shared" ca="1" si="15"/>
        <v>#NAME?</v>
      </c>
      <c r="BE99" s="811" t="s">
        <v>2680</v>
      </c>
      <c r="BG99" s="811" t="s">
        <v>2681</v>
      </c>
    </row>
    <row r="100" spans="1:59">
      <c r="A100" s="614" t="s">
        <v>3273</v>
      </c>
      <c r="C100" s="249" t="s">
        <v>3448</v>
      </c>
      <c r="D100" s="797" t="s">
        <v>2682</v>
      </c>
      <c r="E100" s="798" t="s">
        <v>2638</v>
      </c>
      <c r="F100" s="348">
        <v>41231</v>
      </c>
      <c r="G100" s="813">
        <v>1</v>
      </c>
      <c r="H100" s="813"/>
      <c r="I100" s="813"/>
      <c r="J100" s="797">
        <v>1</v>
      </c>
      <c r="K100" s="799"/>
      <c r="L100" s="813">
        <v>150</v>
      </c>
      <c r="M100" s="813">
        <v>70</v>
      </c>
      <c r="N100" s="813">
        <v>170</v>
      </c>
      <c r="O100" s="814">
        <v>446</v>
      </c>
      <c r="P100" s="813"/>
      <c r="Q100" s="797">
        <v>1</v>
      </c>
      <c r="R100" s="813"/>
      <c r="S100" s="797">
        <v>1</v>
      </c>
      <c r="T100" s="813"/>
      <c r="U100" s="797">
        <v>1</v>
      </c>
      <c r="V100" s="813"/>
      <c r="W100" s="813"/>
      <c r="X100" s="797">
        <v>1</v>
      </c>
      <c r="Y100" s="801">
        <v>1</v>
      </c>
      <c r="Z100" s="801">
        <v>1</v>
      </c>
      <c r="AA100" s="801"/>
      <c r="AB100" s="801">
        <v>1</v>
      </c>
      <c r="AC100" s="801" t="s">
        <v>2062</v>
      </c>
      <c r="AD100" s="249" t="s">
        <v>3412</v>
      </c>
      <c r="AE100" s="802">
        <v>1</v>
      </c>
      <c r="AF100" s="797">
        <v>1</v>
      </c>
      <c r="AG100" s="797"/>
      <c r="AH100" s="797">
        <v>1</v>
      </c>
      <c r="AI100" s="803" t="s">
        <v>2062</v>
      </c>
      <c r="AL100" s="249">
        <v>79</v>
      </c>
      <c r="AM100" s="249" t="e">
        <f t="shared" ca="1" si="8"/>
        <v>#NAME?</v>
      </c>
      <c r="AN100" s="249">
        <v>134</v>
      </c>
      <c r="AO100" s="249" t="e">
        <f t="shared" ca="1" si="9"/>
        <v>#NAME?</v>
      </c>
      <c r="AP100" s="249">
        <v>102</v>
      </c>
      <c r="AQ100" s="249" t="e">
        <f t="shared" ca="1" si="10"/>
        <v>#NAME?</v>
      </c>
      <c r="AT100" s="249">
        <v>73</v>
      </c>
      <c r="AU100" s="249" t="e">
        <f t="shared" ca="1" si="11"/>
        <v>#NAME?</v>
      </c>
      <c r="AV100" s="249">
        <v>35</v>
      </c>
      <c r="AW100" s="249" t="e">
        <f t="shared" ca="1" si="12"/>
        <v>#NAME?</v>
      </c>
      <c r="AX100" s="249">
        <v>116</v>
      </c>
      <c r="AY100" s="249" t="e">
        <f t="shared" ca="1" si="13"/>
        <v>#NAME?</v>
      </c>
      <c r="AZ100" s="249">
        <v>46</v>
      </c>
      <c r="BA100" s="249" t="e">
        <f t="shared" ca="1" si="14"/>
        <v>#NAME?</v>
      </c>
      <c r="BB100" s="249">
        <v>215</v>
      </c>
      <c r="BC100" s="249" t="e">
        <f t="shared" ca="1" si="15"/>
        <v>#NAME?</v>
      </c>
      <c r="BE100" s="815" t="s">
        <v>2683</v>
      </c>
      <c r="BG100" s="815"/>
    </row>
    <row r="101" spans="1:59">
      <c r="A101" s="614" t="s">
        <v>3273</v>
      </c>
      <c r="C101" s="249" t="s">
        <v>3448</v>
      </c>
      <c r="D101" s="797" t="s">
        <v>2684</v>
      </c>
      <c r="E101" s="798" t="s">
        <v>2638</v>
      </c>
      <c r="F101" s="348">
        <v>41231</v>
      </c>
      <c r="G101" s="813">
        <v>1</v>
      </c>
      <c r="H101" s="813"/>
      <c r="I101" s="813"/>
      <c r="J101" s="813"/>
      <c r="K101" s="797">
        <v>1</v>
      </c>
      <c r="L101" s="813">
        <v>175</v>
      </c>
      <c r="M101" s="813">
        <v>80</v>
      </c>
      <c r="N101" s="813">
        <v>225</v>
      </c>
      <c r="O101" s="814">
        <v>747</v>
      </c>
      <c r="P101" s="813"/>
      <c r="Q101" s="797">
        <v>1</v>
      </c>
      <c r="R101" s="813"/>
      <c r="S101" s="797">
        <v>1</v>
      </c>
      <c r="T101" s="813"/>
      <c r="U101" s="797">
        <v>1</v>
      </c>
      <c r="V101" s="813"/>
      <c r="W101" s="813"/>
      <c r="X101" s="797">
        <v>1</v>
      </c>
      <c r="Y101" s="801">
        <v>1</v>
      </c>
      <c r="Z101" s="801">
        <v>1</v>
      </c>
      <c r="AA101" s="801"/>
      <c r="AB101" s="801">
        <v>1</v>
      </c>
      <c r="AC101" s="801" t="s">
        <v>2062</v>
      </c>
      <c r="AD101" s="249" t="s">
        <v>3412</v>
      </c>
      <c r="AE101" s="802">
        <v>1</v>
      </c>
      <c r="AF101" s="797">
        <v>1</v>
      </c>
      <c r="AG101" s="797"/>
      <c r="AH101" s="797">
        <v>1</v>
      </c>
      <c r="AI101" s="803" t="s">
        <v>2062</v>
      </c>
      <c r="AL101" s="249">
        <v>773</v>
      </c>
      <c r="AM101" s="249" t="e">
        <f t="shared" ca="1" si="8"/>
        <v>#NAME?</v>
      </c>
      <c r="AN101" s="804">
        <v>1837</v>
      </c>
      <c r="AO101" s="249" t="e">
        <f t="shared" ca="1" si="9"/>
        <v>#NAME?</v>
      </c>
      <c r="AP101" s="249">
        <v>552</v>
      </c>
      <c r="AQ101" s="249" t="e">
        <f t="shared" ca="1" si="10"/>
        <v>#NAME?</v>
      </c>
      <c r="AT101" s="249">
        <v>80</v>
      </c>
      <c r="AU101" s="249" t="e">
        <f t="shared" ca="1" si="11"/>
        <v>#NAME?</v>
      </c>
      <c r="AV101" s="249">
        <v>66</v>
      </c>
      <c r="AW101" s="249" t="e">
        <f t="shared" ca="1" si="12"/>
        <v>#NAME?</v>
      </c>
      <c r="AX101" s="249">
        <v>174</v>
      </c>
      <c r="AY101" s="249" t="e">
        <f t="shared" ca="1" si="13"/>
        <v>#NAME?</v>
      </c>
      <c r="AZ101" s="249">
        <v>68</v>
      </c>
      <c r="BA101" s="249" t="e">
        <f t="shared" ca="1" si="14"/>
        <v>#NAME?</v>
      </c>
      <c r="BB101" s="807">
        <v>22548</v>
      </c>
      <c r="BC101" s="249" t="e">
        <f t="shared" ca="1" si="15"/>
        <v>#NAME?</v>
      </c>
      <c r="BE101" s="820" t="s">
        <v>2685</v>
      </c>
      <c r="BG101" s="8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>
    <tabColor theme="7" tint="-0.499984740745262"/>
  </sheetPr>
  <dimension ref="A1:P47"/>
  <sheetViews>
    <sheetView showGridLines="0" topLeftCell="B1" workbookViewId="0">
      <selection activeCell="R51" sqref="R51"/>
    </sheetView>
  </sheetViews>
  <sheetFormatPr baseColWidth="10" defaultColWidth="8.83203125" defaultRowHeight="14" x14ac:dyDescent="0"/>
  <cols>
    <col min="1" max="1" width="8.83203125" style="129"/>
    <col min="2" max="2" width="15.5" style="129" customWidth="1"/>
    <col min="3" max="3" width="8.83203125" style="129"/>
    <col min="4" max="4" width="8.83203125" style="132"/>
    <col min="5" max="5" width="8.83203125" style="133"/>
    <col min="6" max="6" width="12.33203125" style="133" customWidth="1"/>
    <col min="7" max="8" width="8.83203125" style="132"/>
    <col min="9" max="9" width="8.83203125" style="133"/>
    <col min="10" max="10" width="12" style="133" customWidth="1"/>
    <col min="11" max="11" width="14.5" style="132" customWidth="1"/>
    <col min="12" max="12" width="8.83203125" style="129"/>
    <col min="13" max="13" width="16.83203125" style="133" customWidth="1"/>
    <col min="14" max="14" width="8.83203125" style="129"/>
    <col min="15" max="15" width="8.83203125" style="132"/>
    <col min="16" max="16384" width="8.83203125" style="129"/>
  </cols>
  <sheetData>
    <row r="1" spans="1:16" ht="15" thickBot="1">
      <c r="A1" s="126" t="s">
        <v>2686</v>
      </c>
      <c r="B1" s="126" t="s">
        <v>2687</v>
      </c>
      <c r="C1" s="126" t="s">
        <v>2688</v>
      </c>
      <c r="D1" s="127" t="s">
        <v>2689</v>
      </c>
      <c r="E1" s="128" t="s">
        <v>2690</v>
      </c>
      <c r="F1" s="128" t="s">
        <v>2691</v>
      </c>
      <c r="G1" s="127" t="s">
        <v>2692</v>
      </c>
      <c r="H1" s="127" t="s">
        <v>2693</v>
      </c>
      <c r="I1" s="128" t="s">
        <v>2694</v>
      </c>
      <c r="J1" s="128" t="s">
        <v>2695</v>
      </c>
      <c r="K1" s="127" t="s">
        <v>2696</v>
      </c>
      <c r="L1" s="127" t="s">
        <v>2693</v>
      </c>
      <c r="M1" s="128" t="s">
        <v>2697</v>
      </c>
      <c r="N1" s="127" t="s">
        <v>2698</v>
      </c>
      <c r="O1" s="127" t="s">
        <v>2699</v>
      </c>
      <c r="P1" s="127" t="s">
        <v>2700</v>
      </c>
    </row>
    <row r="2" spans="1:16" ht="15" thickBot="1">
      <c r="A2" s="130">
        <v>40269</v>
      </c>
      <c r="B2" s="128" t="e">
        <f>E2+I2+M2</f>
        <v>#REF!</v>
      </c>
      <c r="C2" s="128" t="e">
        <f>F2+J2+M2</f>
        <v>#REF!</v>
      </c>
      <c r="D2" s="127" t="e">
        <f>C2/B2</f>
        <v>#REF!</v>
      </c>
      <c r="E2" s="128" t="e">
        <f>#REF!</f>
        <v>#REF!</v>
      </c>
      <c r="F2" s="128" t="e">
        <f>#REF!</f>
        <v>#REF!</v>
      </c>
      <c r="G2" s="127" t="e">
        <f>F2/E2</f>
        <v>#REF!</v>
      </c>
      <c r="H2" s="127" t="e">
        <f>((G2*(1-G2))/F2)^0.5</f>
        <v>#REF!</v>
      </c>
      <c r="I2" s="128" t="e">
        <f>#REF!</f>
        <v>#REF!</v>
      </c>
      <c r="J2" s="128">
        <v>0</v>
      </c>
      <c r="K2" s="127">
        <v>0</v>
      </c>
      <c r="L2" s="127">
        <v>0</v>
      </c>
      <c r="M2" s="128" t="e">
        <f>#REF!</f>
        <v>#REF!</v>
      </c>
      <c r="N2" s="126" t="e">
        <f>#REF!</f>
        <v>#REF!</v>
      </c>
      <c r="O2" s="127" t="e">
        <f>N2/M2</f>
        <v>#REF!</v>
      </c>
      <c r="P2" s="127" t="e">
        <f>((O2*(1-O2))/N2)^0.5</f>
        <v>#REF!</v>
      </c>
    </row>
    <row r="3" spans="1:16" ht="15" thickBot="1">
      <c r="A3" s="130">
        <v>40299</v>
      </c>
      <c r="B3" s="128" t="e">
        <f t="shared" ref="B3:B14" si="0">E3+I3+M3</f>
        <v>#REF!</v>
      </c>
      <c r="C3" s="128" t="e">
        <f t="shared" ref="C3:C14" si="1">F3+J3+M3</f>
        <v>#REF!</v>
      </c>
      <c r="D3" s="127" t="e">
        <f t="shared" ref="D3:D14" si="2">C3/B3</f>
        <v>#REF!</v>
      </c>
      <c r="E3" s="128" t="e">
        <f>#REF!</f>
        <v>#REF!</v>
      </c>
      <c r="F3" s="128">
        <v>9</v>
      </c>
      <c r="G3" s="127" t="e">
        <f t="shared" ref="G3:G14" si="3">F3/E3</f>
        <v>#REF!</v>
      </c>
      <c r="H3" s="127" t="e">
        <f t="shared" ref="H3:H14" si="4">((G3*(1-G3))/F3)^0.5</f>
        <v>#REF!</v>
      </c>
      <c r="I3" s="128" t="e">
        <f>#REF!</f>
        <v>#REF!</v>
      </c>
      <c r="J3" s="128">
        <v>5</v>
      </c>
      <c r="K3" s="127" t="e">
        <f t="shared" ref="K3:K14" si="5">J3/I3</f>
        <v>#REF!</v>
      </c>
      <c r="L3" s="127" t="e">
        <f t="shared" ref="L3:L14" si="6">((K3*(1-K3))/J3)^0.5</f>
        <v>#REF!</v>
      </c>
      <c r="M3" s="128" t="e">
        <f>#REF!</f>
        <v>#REF!</v>
      </c>
      <c r="N3" s="126" t="e">
        <f>#REF!</f>
        <v>#REF!</v>
      </c>
      <c r="O3" s="127" t="e">
        <f>N3/M3</f>
        <v>#REF!</v>
      </c>
      <c r="P3" s="127" t="e">
        <f>((O3*(1-O3))/N3)^0.5</f>
        <v>#REF!</v>
      </c>
    </row>
    <row r="4" spans="1:16" ht="15" thickBot="1">
      <c r="A4" s="130">
        <v>40330</v>
      </c>
      <c r="B4" s="128" t="e">
        <f t="shared" si="0"/>
        <v>#REF!</v>
      </c>
      <c r="C4" s="128" t="e">
        <f t="shared" si="1"/>
        <v>#REF!</v>
      </c>
      <c r="D4" s="127" t="e">
        <f t="shared" si="2"/>
        <v>#REF!</v>
      </c>
      <c r="E4" s="128" t="e">
        <f>#REF!</f>
        <v>#REF!</v>
      </c>
      <c r="F4" s="128" t="e">
        <f>#REF!</f>
        <v>#REF!</v>
      </c>
      <c r="G4" s="127" t="e">
        <f t="shared" si="3"/>
        <v>#REF!</v>
      </c>
      <c r="H4" s="127" t="e">
        <f t="shared" si="4"/>
        <v>#REF!</v>
      </c>
      <c r="I4" s="128" t="e">
        <f>#REF!</f>
        <v>#REF!</v>
      </c>
      <c r="J4" s="128" t="e">
        <f>#REF!</f>
        <v>#REF!</v>
      </c>
      <c r="K4" s="127" t="e">
        <f t="shared" si="5"/>
        <v>#REF!</v>
      </c>
      <c r="L4" s="127" t="e">
        <f t="shared" si="6"/>
        <v>#REF!</v>
      </c>
      <c r="M4" s="128" t="e">
        <f>#REF!</f>
        <v>#REF!</v>
      </c>
      <c r="N4" s="128" t="e">
        <f>#REF!</f>
        <v>#REF!</v>
      </c>
      <c r="O4" s="127" t="e">
        <f>N4/M4</f>
        <v>#REF!</v>
      </c>
      <c r="P4" s="127" t="e">
        <f>((O4*(1-O4))/N4)^0.5</f>
        <v>#REF!</v>
      </c>
    </row>
    <row r="5" spans="1:16" ht="15" thickBot="1">
      <c r="A5" s="130">
        <v>40360</v>
      </c>
      <c r="B5" s="128">
        <f t="shared" si="0"/>
        <v>38</v>
      </c>
      <c r="C5" s="128">
        <f t="shared" si="1"/>
        <v>14</v>
      </c>
      <c r="D5" s="127">
        <f t="shared" si="2"/>
        <v>0.36842105263157893</v>
      </c>
      <c r="E5" s="128">
        <f>'[1]Ram July 2010'!G48</f>
        <v>21</v>
      </c>
      <c r="F5" s="128">
        <f>'[1]Ram July 2010'!C51</f>
        <v>6</v>
      </c>
      <c r="G5" s="127">
        <f t="shared" si="3"/>
        <v>0.2857142857142857</v>
      </c>
      <c r="H5" s="127">
        <f t="shared" si="4"/>
        <v>0.18442777839082938</v>
      </c>
      <c r="I5" s="128">
        <f>'[1]Ram July 2010'!F48</f>
        <v>16</v>
      </c>
      <c r="J5" s="128">
        <f>'[1]Ram July 2010'!C52</f>
        <v>7</v>
      </c>
      <c r="K5" s="127">
        <f t="shared" si="5"/>
        <v>0.4375</v>
      </c>
      <c r="L5" s="127">
        <f t="shared" si="6"/>
        <v>0.1875</v>
      </c>
      <c r="M5" s="128">
        <f>'[1]Ram July 2010'!E48</f>
        <v>1</v>
      </c>
      <c r="N5" s="126">
        <v>1</v>
      </c>
      <c r="O5" s="127">
        <f>N5/M5</f>
        <v>1</v>
      </c>
      <c r="P5" s="127">
        <f>((O5*(1-O5))/N5)^0.5</f>
        <v>0</v>
      </c>
    </row>
    <row r="6" spans="1:16" ht="15" thickBot="1">
      <c r="A6" s="130">
        <v>40391</v>
      </c>
      <c r="B6" s="128" t="e">
        <f t="shared" si="0"/>
        <v>#REF!</v>
      </c>
      <c r="C6" s="128" t="e">
        <f t="shared" si="1"/>
        <v>#REF!</v>
      </c>
      <c r="D6" s="127" t="e">
        <f t="shared" si="2"/>
        <v>#REF!</v>
      </c>
      <c r="E6" s="128" t="e">
        <f>#REF!</f>
        <v>#REF!</v>
      </c>
      <c r="F6" s="128" t="e">
        <f>#REF!</f>
        <v>#REF!</v>
      </c>
      <c r="G6" s="127" t="e">
        <f t="shared" si="3"/>
        <v>#REF!</v>
      </c>
      <c r="H6" s="127" t="e">
        <f t="shared" si="4"/>
        <v>#REF!</v>
      </c>
      <c r="I6" s="128" t="e">
        <f>#REF!</f>
        <v>#REF!</v>
      </c>
      <c r="J6" s="128" t="e">
        <f>#REF!</f>
        <v>#REF!</v>
      </c>
      <c r="K6" s="127" t="e">
        <f t="shared" si="5"/>
        <v>#REF!</v>
      </c>
      <c r="L6" s="127" t="e">
        <f t="shared" si="6"/>
        <v>#REF!</v>
      </c>
      <c r="M6" s="128">
        <v>0</v>
      </c>
      <c r="N6" s="126">
        <v>0</v>
      </c>
      <c r="O6" s="127">
        <v>0</v>
      </c>
      <c r="P6" s="127">
        <v>0</v>
      </c>
    </row>
    <row r="7" spans="1:16" ht="15" thickBot="1">
      <c r="A7" s="130">
        <v>40422</v>
      </c>
      <c r="B7" s="128" t="e">
        <f t="shared" si="0"/>
        <v>#REF!</v>
      </c>
      <c r="C7" s="128" t="e">
        <f t="shared" si="1"/>
        <v>#REF!</v>
      </c>
      <c r="D7" s="127" t="e">
        <f t="shared" si="2"/>
        <v>#REF!</v>
      </c>
      <c r="E7" s="128" t="e">
        <f>#REF!</f>
        <v>#REF!</v>
      </c>
      <c r="F7" s="128" t="e">
        <f>#REF!</f>
        <v>#REF!</v>
      </c>
      <c r="G7" s="127" t="e">
        <f t="shared" si="3"/>
        <v>#REF!</v>
      </c>
      <c r="H7" s="127" t="e">
        <f t="shared" si="4"/>
        <v>#REF!</v>
      </c>
      <c r="I7" s="128" t="e">
        <f>#REF!</f>
        <v>#REF!</v>
      </c>
      <c r="J7" s="128" t="e">
        <f>#REF!</f>
        <v>#REF!</v>
      </c>
      <c r="K7" s="127" t="e">
        <f t="shared" si="5"/>
        <v>#REF!</v>
      </c>
      <c r="L7" s="127" t="e">
        <f t="shared" si="6"/>
        <v>#REF!</v>
      </c>
      <c r="M7" s="128">
        <v>0</v>
      </c>
      <c r="N7" s="126">
        <v>0</v>
      </c>
      <c r="O7" s="127">
        <v>0</v>
      </c>
      <c r="P7" s="127">
        <v>0</v>
      </c>
    </row>
    <row r="8" spans="1:16" ht="15" thickBot="1">
      <c r="A8" s="130">
        <v>40452</v>
      </c>
      <c r="B8" s="128" t="e">
        <f t="shared" si="0"/>
        <v>#REF!</v>
      </c>
      <c r="C8" s="128" t="e">
        <f t="shared" si="1"/>
        <v>#REF!</v>
      </c>
      <c r="D8" s="127" t="e">
        <f t="shared" si="2"/>
        <v>#REF!</v>
      </c>
      <c r="E8" s="128" t="e">
        <f>#REF!</f>
        <v>#REF!</v>
      </c>
      <c r="F8" s="128" t="e">
        <f>#REF!</f>
        <v>#REF!</v>
      </c>
      <c r="G8" s="127" t="e">
        <f t="shared" si="3"/>
        <v>#REF!</v>
      </c>
      <c r="H8" s="127" t="e">
        <f t="shared" si="4"/>
        <v>#REF!</v>
      </c>
      <c r="I8" s="128" t="e">
        <f>#REF!</f>
        <v>#REF!</v>
      </c>
      <c r="J8" s="128" t="e">
        <f>#REF!</f>
        <v>#REF!</v>
      </c>
      <c r="K8" s="127" t="e">
        <f t="shared" si="5"/>
        <v>#REF!</v>
      </c>
      <c r="L8" s="127" t="e">
        <f t="shared" si="6"/>
        <v>#REF!</v>
      </c>
      <c r="M8" s="128">
        <v>0</v>
      </c>
      <c r="N8" s="126">
        <v>0</v>
      </c>
      <c r="O8" s="127">
        <v>0</v>
      </c>
      <c r="P8" s="127">
        <v>0</v>
      </c>
    </row>
    <row r="9" spans="1:16" ht="15" thickBot="1">
      <c r="A9" s="130">
        <v>40483</v>
      </c>
      <c r="B9" s="128" t="e">
        <f t="shared" si="0"/>
        <v>#REF!</v>
      </c>
      <c r="C9" s="128" t="e">
        <f t="shared" si="1"/>
        <v>#REF!</v>
      </c>
      <c r="D9" s="127" t="e">
        <f t="shared" si="2"/>
        <v>#REF!</v>
      </c>
      <c r="E9" s="128" t="e">
        <f>#REF!</f>
        <v>#REF!</v>
      </c>
      <c r="F9" s="128" t="e">
        <f>#REF!</f>
        <v>#REF!</v>
      </c>
      <c r="G9" s="127" t="e">
        <f t="shared" si="3"/>
        <v>#REF!</v>
      </c>
      <c r="H9" s="127" t="e">
        <f t="shared" si="4"/>
        <v>#REF!</v>
      </c>
      <c r="I9" s="128" t="e">
        <f>#REF!</f>
        <v>#REF!</v>
      </c>
      <c r="J9" s="128" t="e">
        <f>#REF!</f>
        <v>#REF!</v>
      </c>
      <c r="K9" s="127" t="e">
        <f t="shared" si="5"/>
        <v>#REF!</v>
      </c>
      <c r="L9" s="127" t="e">
        <f t="shared" si="6"/>
        <v>#REF!</v>
      </c>
      <c r="M9" s="128">
        <v>0</v>
      </c>
      <c r="N9" s="126">
        <v>0</v>
      </c>
      <c r="O9" s="127">
        <v>0</v>
      </c>
      <c r="P9" s="127">
        <v>0</v>
      </c>
    </row>
    <row r="10" spans="1:16" ht="15" thickBot="1">
      <c r="A10" s="130">
        <v>40513</v>
      </c>
      <c r="B10" s="128" t="e">
        <f t="shared" si="0"/>
        <v>#REF!</v>
      </c>
      <c r="C10" s="128" t="e">
        <f t="shared" si="1"/>
        <v>#REF!</v>
      </c>
      <c r="D10" s="127" t="e">
        <f t="shared" si="2"/>
        <v>#REF!</v>
      </c>
      <c r="E10" s="128" t="e">
        <f>#REF!</f>
        <v>#REF!</v>
      </c>
      <c r="F10" s="128" t="e">
        <f>#REF!</f>
        <v>#REF!</v>
      </c>
      <c r="G10" s="127" t="e">
        <f t="shared" si="3"/>
        <v>#REF!</v>
      </c>
      <c r="H10" s="127" t="e">
        <f t="shared" si="4"/>
        <v>#REF!</v>
      </c>
      <c r="I10" s="128" t="e">
        <f>#REF!</f>
        <v>#REF!</v>
      </c>
      <c r="J10" s="128" t="e">
        <f>#REF!</f>
        <v>#REF!</v>
      </c>
      <c r="K10" s="127" t="e">
        <f t="shared" si="5"/>
        <v>#REF!</v>
      </c>
      <c r="L10" s="127" t="e">
        <f t="shared" si="6"/>
        <v>#REF!</v>
      </c>
      <c r="M10" s="128">
        <v>0</v>
      </c>
      <c r="N10" s="126">
        <v>0</v>
      </c>
      <c r="O10" s="127">
        <v>0</v>
      </c>
      <c r="P10" s="127">
        <v>0</v>
      </c>
    </row>
    <row r="11" spans="1:16" ht="15" thickBot="1">
      <c r="A11" s="130">
        <v>40544</v>
      </c>
      <c r="B11" s="128" t="e">
        <f t="shared" si="0"/>
        <v>#REF!</v>
      </c>
      <c r="C11" s="128" t="e">
        <f t="shared" si="1"/>
        <v>#REF!</v>
      </c>
      <c r="D11" s="127" t="e">
        <f t="shared" si="2"/>
        <v>#REF!</v>
      </c>
      <c r="E11" s="128" t="e">
        <f>#REF!</f>
        <v>#REF!</v>
      </c>
      <c r="F11" s="128" t="e">
        <f>#REF!</f>
        <v>#REF!</v>
      </c>
      <c r="G11" s="127" t="e">
        <f t="shared" si="3"/>
        <v>#REF!</v>
      </c>
      <c r="H11" s="127" t="e">
        <f t="shared" si="4"/>
        <v>#REF!</v>
      </c>
      <c r="I11" s="128" t="e">
        <f>#REF!</f>
        <v>#REF!</v>
      </c>
      <c r="J11" s="128" t="e">
        <f>#REF!</f>
        <v>#REF!</v>
      </c>
      <c r="K11" s="127" t="e">
        <f t="shared" si="5"/>
        <v>#REF!</v>
      </c>
      <c r="L11" s="127" t="e">
        <f t="shared" si="6"/>
        <v>#REF!</v>
      </c>
      <c r="M11" s="128">
        <v>0</v>
      </c>
      <c r="N11" s="126">
        <v>0</v>
      </c>
      <c r="O11" s="127">
        <v>0</v>
      </c>
      <c r="P11" s="127">
        <v>0</v>
      </c>
    </row>
    <row r="12" spans="1:16" ht="15" thickBot="1">
      <c r="A12" s="130">
        <v>40575</v>
      </c>
      <c r="B12" s="128" t="e">
        <f t="shared" si="0"/>
        <v>#REF!</v>
      </c>
      <c r="C12" s="128" t="e">
        <f t="shared" si="1"/>
        <v>#REF!</v>
      </c>
      <c r="D12" s="127" t="e">
        <f t="shared" si="2"/>
        <v>#REF!</v>
      </c>
      <c r="E12" s="128" t="e">
        <f>#REF!</f>
        <v>#REF!</v>
      </c>
      <c r="F12" s="128" t="e">
        <f>#REF!</f>
        <v>#REF!</v>
      </c>
      <c r="G12" s="127" t="e">
        <f t="shared" si="3"/>
        <v>#REF!</v>
      </c>
      <c r="H12" s="127" t="e">
        <f t="shared" si="4"/>
        <v>#REF!</v>
      </c>
      <c r="I12" s="128" t="e">
        <f>#REF!</f>
        <v>#REF!</v>
      </c>
      <c r="J12" s="128">
        <v>0</v>
      </c>
      <c r="K12" s="127" t="e">
        <f t="shared" si="5"/>
        <v>#REF!</v>
      </c>
      <c r="L12" s="127">
        <v>0</v>
      </c>
      <c r="M12" s="128">
        <v>0</v>
      </c>
      <c r="N12" s="126">
        <v>0</v>
      </c>
      <c r="O12" s="127">
        <v>0</v>
      </c>
      <c r="P12" s="127">
        <v>0</v>
      </c>
    </row>
    <row r="13" spans="1:16" ht="15" thickBot="1">
      <c r="A13" s="130">
        <v>40603</v>
      </c>
      <c r="B13" s="128">
        <f t="shared" si="0"/>
        <v>38</v>
      </c>
      <c r="C13" s="128">
        <f t="shared" si="1"/>
        <v>19</v>
      </c>
      <c r="D13" s="127">
        <f t="shared" si="2"/>
        <v>0.5</v>
      </c>
      <c r="E13" s="128">
        <f>'Ram Apr 2011'!G48</f>
        <v>22</v>
      </c>
      <c r="F13" s="128">
        <f>'Ram Apr 2011'!C50</f>
        <v>8</v>
      </c>
      <c r="G13" s="127">
        <f t="shared" si="3"/>
        <v>0.36363636363636365</v>
      </c>
      <c r="H13" s="127">
        <f t="shared" si="4"/>
        <v>0.17007533576245187</v>
      </c>
      <c r="I13" s="128">
        <f>'Ram Apr 2011'!F48</f>
        <v>7</v>
      </c>
      <c r="J13" s="128">
        <f>'Ram Apr 2011'!C51</f>
        <v>2</v>
      </c>
      <c r="K13" s="127">
        <f t="shared" si="5"/>
        <v>0.2857142857142857</v>
      </c>
      <c r="L13" s="127">
        <f t="shared" si="6"/>
        <v>0.31943828249996997</v>
      </c>
      <c r="M13" s="128">
        <f>'Ram Apr 2011'!E48</f>
        <v>9</v>
      </c>
      <c r="N13" s="126">
        <f>'Ram Apr 2011'!C52</f>
        <v>3</v>
      </c>
      <c r="O13" s="127">
        <f>N13/M13</f>
        <v>0.33333333333333331</v>
      </c>
      <c r="P13" s="127">
        <f>((O13*(1-O13))/N13)^0.5</f>
        <v>0.27216552697590868</v>
      </c>
    </row>
    <row r="14" spans="1:16" ht="15" thickBot="1">
      <c r="A14" s="130">
        <v>40634</v>
      </c>
      <c r="B14" s="128" t="e">
        <f t="shared" si="0"/>
        <v>#REF!</v>
      </c>
      <c r="C14" s="128" t="e">
        <f t="shared" si="1"/>
        <v>#REF!</v>
      </c>
      <c r="D14" s="127" t="e">
        <f t="shared" si="2"/>
        <v>#REF!</v>
      </c>
      <c r="E14" s="128" t="e">
        <f>#REF!</f>
        <v>#REF!</v>
      </c>
      <c r="F14" s="128" t="e">
        <f>#REF!</f>
        <v>#REF!</v>
      </c>
      <c r="G14" s="127" t="e">
        <f t="shared" si="3"/>
        <v>#REF!</v>
      </c>
      <c r="H14" s="127" t="e">
        <f t="shared" si="4"/>
        <v>#REF!</v>
      </c>
      <c r="I14" s="128" t="e">
        <f>#REF!</f>
        <v>#REF!</v>
      </c>
      <c r="J14" s="128" t="e">
        <f>#REF!</f>
        <v>#REF!</v>
      </c>
      <c r="K14" s="127" t="e">
        <f t="shared" si="5"/>
        <v>#REF!</v>
      </c>
      <c r="L14" s="127" t="e">
        <f t="shared" si="6"/>
        <v>#REF!</v>
      </c>
      <c r="M14" s="128" t="e">
        <f>#REF!</f>
        <v>#REF!</v>
      </c>
      <c r="N14" s="126" t="e">
        <f>#REF!</f>
        <v>#REF!</v>
      </c>
      <c r="O14" s="127" t="e">
        <f>N14/M14</f>
        <v>#REF!</v>
      </c>
      <c r="P14" s="127" t="e">
        <f>((O14*(1-O14))/N14)^0.5</f>
        <v>#REF!</v>
      </c>
    </row>
    <row r="15" spans="1:16">
      <c r="A15" s="131"/>
    </row>
    <row r="16" spans="1:16">
      <c r="B16" s="133" t="e">
        <f>SUM(B2:B15)</f>
        <v>#REF!</v>
      </c>
    </row>
    <row r="47" spans="7:7">
      <c r="G47" s="132" t="s">
        <v>2701</v>
      </c>
    </row>
  </sheetData>
  <pageMargins left="0.7" right="0.7" top="0.75" bottom="0.75" header="0.3" footer="0.3"/>
  <pageSetup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5"/>
  <sheetViews>
    <sheetView topLeftCell="AT1" workbookViewId="0">
      <selection activeCell="AH18" sqref="AH18"/>
    </sheetView>
  </sheetViews>
  <sheetFormatPr baseColWidth="10" defaultRowHeight="15" x14ac:dyDescent="0"/>
  <cols>
    <col min="1" max="16384" width="10.83203125" style="249"/>
  </cols>
  <sheetData>
    <row r="1" spans="1:59" s="651" customFormat="1" ht="16" thickBot="1">
      <c r="A1" s="651" t="s">
        <v>3272</v>
      </c>
      <c r="B1" s="659" t="s">
        <v>3321</v>
      </c>
      <c r="C1" s="659" t="s">
        <v>3274</v>
      </c>
      <c r="D1" s="659" t="s">
        <v>3393</v>
      </c>
      <c r="E1" s="651" t="s">
        <v>3241</v>
      </c>
      <c r="F1" s="651" t="s">
        <v>3322</v>
      </c>
      <c r="G1" s="651" t="s">
        <v>3242</v>
      </c>
      <c r="H1" s="651" t="s">
        <v>3243</v>
      </c>
      <c r="I1" s="651" t="s">
        <v>3327</v>
      </c>
      <c r="J1" s="651" t="s">
        <v>3244</v>
      </c>
      <c r="K1" s="651" t="s">
        <v>3245</v>
      </c>
      <c r="L1" s="651" t="s">
        <v>3246</v>
      </c>
      <c r="M1" s="651" t="s">
        <v>3328</v>
      </c>
      <c r="N1" s="651" t="s">
        <v>3329</v>
      </c>
      <c r="O1" s="658" t="s">
        <v>3247</v>
      </c>
      <c r="P1" s="651" t="s">
        <v>3248</v>
      </c>
      <c r="Q1" s="651" t="s">
        <v>3249</v>
      </c>
      <c r="R1" s="651" t="s">
        <v>3250</v>
      </c>
      <c r="S1" s="651" t="s">
        <v>3251</v>
      </c>
      <c r="T1" s="651" t="s">
        <v>3252</v>
      </c>
      <c r="U1" s="651" t="s">
        <v>3253</v>
      </c>
      <c r="V1" s="651" t="s">
        <v>3254</v>
      </c>
      <c r="W1" s="651" t="s">
        <v>3326</v>
      </c>
      <c r="X1" s="651" t="s">
        <v>3283</v>
      </c>
      <c r="Y1" s="651" t="s">
        <v>3410</v>
      </c>
      <c r="Z1" s="651" t="s">
        <v>3402</v>
      </c>
      <c r="AA1" s="651" t="s">
        <v>3403</v>
      </c>
      <c r="AB1" s="651" t="s">
        <v>3409</v>
      </c>
      <c r="AC1" s="651" t="s">
        <v>3422</v>
      </c>
      <c r="AD1" s="651" t="s">
        <v>3406</v>
      </c>
      <c r="AE1" s="651" t="s">
        <v>3332</v>
      </c>
      <c r="AF1" s="651" t="s">
        <v>3333</v>
      </c>
      <c r="AG1" s="651" t="s">
        <v>3338</v>
      </c>
      <c r="AH1" s="651" t="s">
        <v>3334</v>
      </c>
      <c r="AI1" s="657" t="s">
        <v>3423</v>
      </c>
      <c r="AJ1" s="657" t="s">
        <v>3301</v>
      </c>
      <c r="AK1" s="657" t="s">
        <v>3302</v>
      </c>
      <c r="AL1" s="791" t="s">
        <v>3353</v>
      </c>
      <c r="AM1" s="791" t="s">
        <v>3440</v>
      </c>
      <c r="AN1" s="792" t="s">
        <v>77</v>
      </c>
      <c r="AO1" s="792" t="s">
        <v>3429</v>
      </c>
      <c r="AP1" s="792" t="s">
        <v>79</v>
      </c>
      <c r="AQ1" s="792" t="s">
        <v>3430</v>
      </c>
      <c r="AR1" s="792" t="s">
        <v>3345</v>
      </c>
      <c r="AS1" s="792" t="s">
        <v>3441</v>
      </c>
      <c r="AT1" s="792" t="s">
        <v>3346</v>
      </c>
      <c r="AU1" s="793" t="s">
        <v>3432</v>
      </c>
      <c r="AV1" s="794" t="s">
        <v>82</v>
      </c>
      <c r="AW1" s="794" t="s">
        <v>3433</v>
      </c>
      <c r="AX1" s="795" t="s">
        <v>83</v>
      </c>
      <c r="AY1" s="792" t="s">
        <v>3439</v>
      </c>
      <c r="AZ1" s="793" t="s">
        <v>84</v>
      </c>
      <c r="BA1" s="796" t="s">
        <v>3435</v>
      </c>
      <c r="BB1" s="791" t="s">
        <v>85</v>
      </c>
      <c r="BC1" s="791" t="s">
        <v>3436</v>
      </c>
      <c r="BD1" s="651" t="s">
        <v>3390</v>
      </c>
      <c r="BE1" s="651" t="s">
        <v>3376</v>
      </c>
      <c r="BF1" s="651" t="s">
        <v>24</v>
      </c>
      <c r="BG1" s="651" t="s">
        <v>25</v>
      </c>
    </row>
    <row r="2" spans="1:59">
      <c r="A2" s="614" t="s">
        <v>3273</v>
      </c>
      <c r="B2" s="249">
        <v>1</v>
      </c>
      <c r="C2" s="249" t="s">
        <v>2826</v>
      </c>
      <c r="D2" s="821">
        <v>1</v>
      </c>
      <c r="E2" s="822" t="s">
        <v>2704</v>
      </c>
      <c r="F2" s="348">
        <v>40288</v>
      </c>
      <c r="G2" s="821">
        <v>1</v>
      </c>
      <c r="H2" s="821"/>
      <c r="I2" s="821"/>
      <c r="J2" s="821"/>
      <c r="K2" s="821">
        <v>1</v>
      </c>
      <c r="L2" s="821">
        <v>172.2</v>
      </c>
      <c r="M2" s="821">
        <v>73</v>
      </c>
      <c r="N2" s="821">
        <v>225</v>
      </c>
      <c r="O2" s="823">
        <v>804</v>
      </c>
      <c r="P2" s="821"/>
      <c r="Q2" s="821">
        <v>1</v>
      </c>
      <c r="R2" s="821"/>
      <c r="S2" s="821">
        <v>1</v>
      </c>
      <c r="T2" s="821"/>
      <c r="U2" s="821">
        <v>1</v>
      </c>
      <c r="V2" s="821"/>
      <c r="W2" s="821"/>
      <c r="X2" s="821">
        <v>1</v>
      </c>
      <c r="AJ2" s="821">
        <v>300</v>
      </c>
      <c r="AK2" s="821">
        <v>700</v>
      </c>
      <c r="AL2" s="265">
        <v>8828</v>
      </c>
      <c r="AM2" s="249" t="e">
        <f ca="1">cellcOLOR(AL2)</f>
        <v>#NAME?</v>
      </c>
      <c r="AN2" s="330">
        <v>17867</v>
      </c>
      <c r="AO2" s="249" t="e">
        <f ca="1">cellcOLOR(AN2)</f>
        <v>#NAME?</v>
      </c>
      <c r="AP2" s="261">
        <v>3389.5</v>
      </c>
      <c r="AQ2" s="249" t="e">
        <f ca="1">cellcOLOR(AP2)</f>
        <v>#NAME?</v>
      </c>
      <c r="AR2" s="143">
        <v>742.5</v>
      </c>
      <c r="AS2" s="249" t="e">
        <f ca="1">cellcOLOR(AR2)</f>
        <v>#NAME?</v>
      </c>
      <c r="AT2" s="261">
        <v>1329</v>
      </c>
      <c r="AU2" s="249" t="e">
        <f ca="1">cellcOLOR(AT2)</f>
        <v>#NAME?</v>
      </c>
      <c r="AV2" s="144">
        <v>150.5</v>
      </c>
      <c r="AW2" s="249" t="e">
        <f ca="1">cellcOLOR(AV2)</f>
        <v>#NAME?</v>
      </c>
      <c r="AX2" s="283">
        <v>1645</v>
      </c>
      <c r="AY2" s="249" t="e">
        <f ca="1">cellcOLOR(AX2)</f>
        <v>#NAME?</v>
      </c>
      <c r="AZ2" s="145">
        <v>450</v>
      </c>
      <c r="BA2" s="249" t="e">
        <f ca="1">cellcOLOR(AZ2)</f>
        <v>#NAME?</v>
      </c>
      <c r="BB2" s="146">
        <v>2467</v>
      </c>
      <c r="BC2" s="249" t="e">
        <f ca="1">cellcOLOR(BB2)</f>
        <v>#NAME?</v>
      </c>
      <c r="BE2" s="821" t="s">
        <v>2705</v>
      </c>
      <c r="BG2" s="821"/>
    </row>
    <row r="3" spans="1:59">
      <c r="A3" s="614" t="s">
        <v>3273</v>
      </c>
      <c r="B3" s="249">
        <v>1</v>
      </c>
      <c r="C3" s="249" t="s">
        <v>2826</v>
      </c>
      <c r="D3" s="821">
        <v>2</v>
      </c>
      <c r="E3" s="822" t="s">
        <v>2704</v>
      </c>
      <c r="F3" s="348">
        <v>40288</v>
      </c>
      <c r="G3" s="821"/>
      <c r="H3" s="821">
        <v>1</v>
      </c>
      <c r="I3" s="821"/>
      <c r="J3" s="821"/>
      <c r="K3" s="821">
        <v>1</v>
      </c>
      <c r="L3" s="821">
        <v>156</v>
      </c>
      <c r="M3" s="821">
        <v>70</v>
      </c>
      <c r="N3" s="821">
        <v>200</v>
      </c>
      <c r="O3" s="823">
        <v>355</v>
      </c>
      <c r="P3" s="821"/>
      <c r="Q3" s="821">
        <v>1</v>
      </c>
      <c r="R3" s="821"/>
      <c r="S3" s="821">
        <v>1</v>
      </c>
      <c r="T3" s="821"/>
      <c r="U3" s="821">
        <v>1</v>
      </c>
      <c r="V3" s="821"/>
      <c r="W3" s="821">
        <v>1</v>
      </c>
      <c r="X3" s="821"/>
      <c r="AJ3" s="821">
        <v>300</v>
      </c>
      <c r="AK3" s="821">
        <v>1200</v>
      </c>
      <c r="AL3" s="147">
        <v>105</v>
      </c>
      <c r="AM3" s="249" t="e">
        <f t="shared" ref="AM3:AM45" ca="1" si="0">cellcOLOR(AL3)</f>
        <v>#NAME?</v>
      </c>
      <c r="AN3" s="143">
        <v>357</v>
      </c>
      <c r="AO3" s="249" t="e">
        <f t="shared" ref="AO3:AO45" ca="1" si="1">cellcOLOR(AN3)</f>
        <v>#NAME?</v>
      </c>
      <c r="AP3" s="143">
        <v>115</v>
      </c>
      <c r="AQ3" s="249" t="e">
        <f t="shared" ref="AQ3:AQ45" ca="1" si="2">cellcOLOR(AP3)</f>
        <v>#NAME?</v>
      </c>
      <c r="AR3" s="143">
        <v>102</v>
      </c>
      <c r="AS3" s="249" t="e">
        <f t="shared" ref="AS3:AS45" ca="1" si="3">cellcOLOR(AR3)</f>
        <v>#NAME?</v>
      </c>
      <c r="AT3" s="143">
        <v>85.5</v>
      </c>
      <c r="AU3" s="249" t="e">
        <f t="shared" ref="AU3:AU45" ca="1" si="4">cellcOLOR(AT3)</f>
        <v>#NAME?</v>
      </c>
      <c r="AV3" s="144">
        <v>69</v>
      </c>
      <c r="AW3" s="249" t="e">
        <f t="shared" ref="AW3:AW45" ca="1" si="5">cellcOLOR(AV3)</f>
        <v>#NAME?</v>
      </c>
      <c r="AX3" s="148">
        <v>170</v>
      </c>
      <c r="AY3" s="249" t="e">
        <f t="shared" ref="AY3:AY45" ca="1" si="6">cellcOLOR(AX3)</f>
        <v>#NAME?</v>
      </c>
      <c r="AZ3" s="145">
        <v>53</v>
      </c>
      <c r="BA3" s="249" t="e">
        <f t="shared" ref="BA3:BA45" ca="1" si="7">cellcOLOR(AZ3)</f>
        <v>#NAME?</v>
      </c>
      <c r="BB3" s="146">
        <v>3949.5</v>
      </c>
      <c r="BC3" s="249" t="e">
        <f t="shared" ref="BC3:BC45" ca="1" si="8">cellcOLOR(BB3)</f>
        <v>#NAME?</v>
      </c>
      <c r="BE3" s="821" t="s">
        <v>2706</v>
      </c>
      <c r="BG3" s="821"/>
    </row>
    <row r="4" spans="1:59">
      <c r="A4" s="614" t="s">
        <v>3273</v>
      </c>
      <c r="B4" s="249">
        <v>1</v>
      </c>
      <c r="C4" s="249" t="s">
        <v>2826</v>
      </c>
      <c r="D4" s="821">
        <v>3</v>
      </c>
      <c r="E4" s="822" t="s">
        <v>2704</v>
      </c>
      <c r="F4" s="348">
        <v>40288</v>
      </c>
      <c r="G4" s="821">
        <v>1</v>
      </c>
      <c r="H4" s="821"/>
      <c r="I4" s="821"/>
      <c r="J4" s="821"/>
      <c r="K4" s="821">
        <v>1</v>
      </c>
      <c r="L4" s="821">
        <v>175</v>
      </c>
      <c r="M4" s="821">
        <v>74</v>
      </c>
      <c r="N4" s="821">
        <v>212</v>
      </c>
      <c r="O4" s="823">
        <v>832</v>
      </c>
      <c r="P4" s="821"/>
      <c r="Q4" s="821">
        <v>1</v>
      </c>
      <c r="R4" s="821"/>
      <c r="S4" s="821">
        <v>1</v>
      </c>
      <c r="T4" s="821"/>
      <c r="U4" s="821">
        <v>1</v>
      </c>
      <c r="V4" s="821"/>
      <c r="W4" s="821"/>
      <c r="X4" s="821">
        <v>1</v>
      </c>
      <c r="AJ4" s="821">
        <v>300</v>
      </c>
      <c r="AK4" s="821">
        <v>500</v>
      </c>
      <c r="AL4" s="265">
        <v>9907.5</v>
      </c>
      <c r="AM4" s="249" t="e">
        <f t="shared" ca="1" si="0"/>
        <v>#NAME?</v>
      </c>
      <c r="AN4" s="330">
        <v>19254</v>
      </c>
      <c r="AO4" s="249" t="e">
        <f t="shared" ca="1" si="1"/>
        <v>#NAME?</v>
      </c>
      <c r="AP4" s="261">
        <v>2795</v>
      </c>
      <c r="AQ4" s="249" t="e">
        <f t="shared" ca="1" si="2"/>
        <v>#NAME?</v>
      </c>
      <c r="AR4" s="261">
        <v>5573</v>
      </c>
      <c r="AS4" s="249" t="e">
        <f t="shared" ca="1" si="3"/>
        <v>#NAME?</v>
      </c>
      <c r="AT4" s="261">
        <v>7553</v>
      </c>
      <c r="AU4" s="249" t="e">
        <f t="shared" ca="1" si="4"/>
        <v>#NAME?</v>
      </c>
      <c r="AV4" s="144">
        <v>130</v>
      </c>
      <c r="AW4" s="249" t="e">
        <f t="shared" ca="1" si="5"/>
        <v>#NAME?</v>
      </c>
      <c r="AX4" s="283">
        <v>1349.5</v>
      </c>
      <c r="AY4" s="249" t="e">
        <f t="shared" ca="1" si="6"/>
        <v>#NAME?</v>
      </c>
      <c r="AZ4" s="145">
        <v>67.5</v>
      </c>
      <c r="BA4" s="249" t="e">
        <f t="shared" ca="1" si="7"/>
        <v>#NAME?</v>
      </c>
      <c r="BB4" s="146">
        <v>2712</v>
      </c>
      <c r="BC4" s="249" t="e">
        <f t="shared" ca="1" si="8"/>
        <v>#NAME?</v>
      </c>
      <c r="BE4" s="821" t="s">
        <v>2707</v>
      </c>
      <c r="BG4" s="821"/>
    </row>
    <row r="5" spans="1:59">
      <c r="A5" s="614" t="s">
        <v>3273</v>
      </c>
      <c r="B5" s="249">
        <v>1</v>
      </c>
      <c r="C5" s="249" t="s">
        <v>2826</v>
      </c>
      <c r="D5" s="821">
        <v>4</v>
      </c>
      <c r="E5" s="822" t="s">
        <v>2708</v>
      </c>
      <c r="F5" s="348">
        <v>40289</v>
      </c>
      <c r="G5" s="821"/>
      <c r="H5" s="821">
        <v>1</v>
      </c>
      <c r="I5" s="821"/>
      <c r="J5" s="821"/>
      <c r="K5" s="821">
        <v>1</v>
      </c>
      <c r="L5" s="821">
        <v>166</v>
      </c>
      <c r="M5" s="821">
        <v>70</v>
      </c>
      <c r="N5" s="821">
        <v>201</v>
      </c>
      <c r="O5" s="823">
        <v>466</v>
      </c>
      <c r="P5" s="821"/>
      <c r="Q5" s="821">
        <v>1</v>
      </c>
      <c r="R5" s="821"/>
      <c r="S5" s="821">
        <v>1</v>
      </c>
      <c r="T5" s="821"/>
      <c r="U5" s="821">
        <v>1</v>
      </c>
      <c r="V5" s="821"/>
      <c r="W5" s="821">
        <v>1</v>
      </c>
      <c r="X5" s="821"/>
      <c r="AJ5" s="821">
        <v>300</v>
      </c>
      <c r="AK5" s="821">
        <v>1400</v>
      </c>
      <c r="AL5" s="147">
        <v>85</v>
      </c>
      <c r="AM5" s="249" t="e">
        <f t="shared" ca="1" si="0"/>
        <v>#NAME?</v>
      </c>
      <c r="AN5" s="143">
        <v>246.5</v>
      </c>
      <c r="AO5" s="249" t="e">
        <f t="shared" ca="1" si="1"/>
        <v>#NAME?</v>
      </c>
      <c r="AP5" s="143">
        <v>84</v>
      </c>
      <c r="AQ5" s="249" t="e">
        <f t="shared" ca="1" si="2"/>
        <v>#NAME?</v>
      </c>
      <c r="AR5" s="143">
        <v>40</v>
      </c>
      <c r="AS5" s="249" t="e">
        <f t="shared" ca="1" si="3"/>
        <v>#NAME?</v>
      </c>
      <c r="AT5" s="143">
        <v>57</v>
      </c>
      <c r="AU5" s="249" t="e">
        <f t="shared" ca="1" si="4"/>
        <v>#NAME?</v>
      </c>
      <c r="AV5" s="144">
        <v>51</v>
      </c>
      <c r="AW5" s="249" t="e">
        <f t="shared" ca="1" si="5"/>
        <v>#NAME?</v>
      </c>
      <c r="AX5" s="148">
        <v>75</v>
      </c>
      <c r="AY5" s="249" t="e">
        <f t="shared" ca="1" si="6"/>
        <v>#NAME?</v>
      </c>
      <c r="AZ5" s="145">
        <v>52.5</v>
      </c>
      <c r="BA5" s="249" t="e">
        <f t="shared" ca="1" si="7"/>
        <v>#NAME?</v>
      </c>
      <c r="BB5" s="146">
        <v>2973</v>
      </c>
      <c r="BC5" s="249" t="e">
        <f t="shared" ca="1" si="8"/>
        <v>#NAME?</v>
      </c>
      <c r="BE5" s="821" t="s">
        <v>2709</v>
      </c>
      <c r="BG5" s="821"/>
    </row>
    <row r="6" spans="1:59">
      <c r="A6" s="614" t="s">
        <v>3273</v>
      </c>
      <c r="B6" s="249">
        <v>1</v>
      </c>
      <c r="C6" s="249" t="s">
        <v>2826</v>
      </c>
      <c r="D6" s="821">
        <v>5</v>
      </c>
      <c r="E6" s="822" t="s">
        <v>2708</v>
      </c>
      <c r="F6" s="348">
        <v>40289</v>
      </c>
      <c r="G6" s="821">
        <v>1</v>
      </c>
      <c r="H6" s="821"/>
      <c r="I6" s="821"/>
      <c r="J6" s="821"/>
      <c r="K6" s="821">
        <v>1</v>
      </c>
      <c r="L6" s="821">
        <v>158</v>
      </c>
      <c r="M6" s="821">
        <v>68</v>
      </c>
      <c r="N6" s="821">
        <v>207</v>
      </c>
      <c r="O6" s="823">
        <v>447</v>
      </c>
      <c r="P6" s="821"/>
      <c r="Q6" s="821">
        <v>1</v>
      </c>
      <c r="R6" s="821"/>
      <c r="S6" s="821">
        <v>1</v>
      </c>
      <c r="T6" s="821"/>
      <c r="U6" s="821">
        <v>1</v>
      </c>
      <c r="V6" s="821"/>
      <c r="W6" s="821">
        <v>1</v>
      </c>
      <c r="X6" s="821"/>
      <c r="AJ6" s="821">
        <v>300</v>
      </c>
      <c r="AK6" s="821">
        <v>700</v>
      </c>
      <c r="AL6" s="265">
        <v>4564.5</v>
      </c>
      <c r="AM6" s="249" t="e">
        <f t="shared" ca="1" si="0"/>
        <v>#NAME?</v>
      </c>
      <c r="AN6" s="330">
        <v>12230</v>
      </c>
      <c r="AO6" s="249" t="e">
        <f t="shared" ca="1" si="1"/>
        <v>#NAME?</v>
      </c>
      <c r="AP6" s="261">
        <v>2276</v>
      </c>
      <c r="AQ6" s="249" t="e">
        <f t="shared" ca="1" si="2"/>
        <v>#NAME?</v>
      </c>
      <c r="AR6" s="143">
        <v>540.5</v>
      </c>
      <c r="AS6" s="249" t="e">
        <f t="shared" ca="1" si="3"/>
        <v>#NAME?</v>
      </c>
      <c r="AT6" s="261">
        <v>1202</v>
      </c>
      <c r="AU6" s="249" t="e">
        <f t="shared" ca="1" si="4"/>
        <v>#NAME?</v>
      </c>
      <c r="AV6" s="144">
        <v>73</v>
      </c>
      <c r="AW6" s="249" t="e">
        <f t="shared" ca="1" si="5"/>
        <v>#NAME?</v>
      </c>
      <c r="AX6" s="148">
        <v>303.5</v>
      </c>
      <c r="AY6" s="249" t="e">
        <f t="shared" ca="1" si="6"/>
        <v>#NAME?</v>
      </c>
      <c r="AZ6" s="145">
        <v>70.5</v>
      </c>
      <c r="BA6" s="249" t="e">
        <f t="shared" ca="1" si="7"/>
        <v>#NAME?</v>
      </c>
      <c r="BB6" s="504">
        <v>4047.5</v>
      </c>
      <c r="BC6" s="249" t="e">
        <f t="shared" ca="1" si="8"/>
        <v>#NAME?</v>
      </c>
      <c r="BE6" s="821" t="s">
        <v>2710</v>
      </c>
      <c r="BG6" s="821"/>
    </row>
    <row r="7" spans="1:59">
      <c r="A7" s="614" t="s">
        <v>3273</v>
      </c>
      <c r="B7" s="249">
        <v>1</v>
      </c>
      <c r="C7" s="249" t="s">
        <v>2826</v>
      </c>
      <c r="D7" s="821">
        <v>6</v>
      </c>
      <c r="E7" s="822" t="s">
        <v>2708</v>
      </c>
      <c r="F7" s="348">
        <v>40289</v>
      </c>
      <c r="G7" s="821">
        <v>1</v>
      </c>
      <c r="H7" s="821"/>
      <c r="I7" s="821"/>
      <c r="J7" s="821"/>
      <c r="K7" s="821">
        <v>1</v>
      </c>
      <c r="L7" s="821">
        <v>160</v>
      </c>
      <c r="M7" s="821">
        <v>70</v>
      </c>
      <c r="N7" s="821">
        <v>211</v>
      </c>
      <c r="O7" s="823">
        <v>501</v>
      </c>
      <c r="P7" s="821"/>
      <c r="Q7" s="821">
        <v>1</v>
      </c>
      <c r="R7" s="821"/>
      <c r="S7" s="821">
        <v>1</v>
      </c>
      <c r="T7" s="821"/>
      <c r="U7" s="821">
        <v>1</v>
      </c>
      <c r="V7" s="821"/>
      <c r="W7" s="821">
        <v>1</v>
      </c>
      <c r="X7" s="821"/>
      <c r="AJ7" s="821">
        <v>300</v>
      </c>
      <c r="AK7" s="821">
        <v>500</v>
      </c>
      <c r="AL7" s="824">
        <v>22332</v>
      </c>
      <c r="AM7" s="249" t="e">
        <f t="shared" ca="1" si="0"/>
        <v>#NAME?</v>
      </c>
      <c r="AN7" s="330">
        <v>22638</v>
      </c>
      <c r="AO7" s="249" t="e">
        <f t="shared" ca="1" si="1"/>
        <v>#NAME?</v>
      </c>
      <c r="AP7" s="261">
        <v>7224</v>
      </c>
      <c r="AQ7" s="249" t="e">
        <f t="shared" ca="1" si="2"/>
        <v>#NAME?</v>
      </c>
      <c r="AR7" s="261">
        <v>5918</v>
      </c>
      <c r="AS7" s="249" t="e">
        <f t="shared" ca="1" si="3"/>
        <v>#NAME?</v>
      </c>
      <c r="AT7" s="261">
        <v>7648</v>
      </c>
      <c r="AU7" s="249" t="e">
        <f t="shared" ca="1" si="4"/>
        <v>#NAME?</v>
      </c>
      <c r="AV7" s="266">
        <v>1795</v>
      </c>
      <c r="AW7" s="249" t="e">
        <f t="shared" ca="1" si="5"/>
        <v>#NAME?</v>
      </c>
      <c r="AX7" s="283">
        <v>9252</v>
      </c>
      <c r="AY7" s="249" t="e">
        <f t="shared" ca="1" si="6"/>
        <v>#NAME?</v>
      </c>
      <c r="AZ7" s="269">
        <v>4320</v>
      </c>
      <c r="BA7" s="249" t="e">
        <f t="shared" ca="1" si="7"/>
        <v>#NAME?</v>
      </c>
      <c r="BB7" s="146">
        <v>1986</v>
      </c>
      <c r="BC7" s="249" t="e">
        <f t="shared" ca="1" si="8"/>
        <v>#NAME?</v>
      </c>
      <c r="BE7" s="821" t="s">
        <v>2711</v>
      </c>
      <c r="BG7" s="821"/>
    </row>
    <row r="8" spans="1:59">
      <c r="A8" s="614" t="s">
        <v>3273</v>
      </c>
      <c r="B8" s="249">
        <v>1</v>
      </c>
      <c r="C8" s="249" t="s">
        <v>2826</v>
      </c>
      <c r="D8" s="688">
        <v>7</v>
      </c>
      <c r="E8" s="687" t="s">
        <v>2712</v>
      </c>
      <c r="F8" s="348">
        <v>40290</v>
      </c>
      <c r="G8" s="688">
        <v>1</v>
      </c>
      <c r="H8" s="688"/>
      <c r="I8" s="688"/>
      <c r="J8" s="688"/>
      <c r="K8" s="688">
        <v>1</v>
      </c>
      <c r="L8" s="688">
        <v>166</v>
      </c>
      <c r="M8" s="688">
        <v>72</v>
      </c>
      <c r="N8" s="688">
        <v>220</v>
      </c>
      <c r="O8" s="689">
        <v>600</v>
      </c>
      <c r="P8" s="688"/>
      <c r="Q8" s="688">
        <v>1</v>
      </c>
      <c r="R8" s="688"/>
      <c r="S8" s="688">
        <v>1</v>
      </c>
      <c r="T8" s="688"/>
      <c r="U8" s="688">
        <v>1</v>
      </c>
      <c r="V8" s="688"/>
      <c r="W8" s="688"/>
      <c r="X8" s="688">
        <v>1</v>
      </c>
      <c r="AJ8" s="688">
        <v>300</v>
      </c>
      <c r="AK8" s="688">
        <v>800</v>
      </c>
      <c r="AL8" s="824">
        <v>14405.5</v>
      </c>
      <c r="AM8" s="249" t="e">
        <f t="shared" ca="1" si="0"/>
        <v>#NAME?</v>
      </c>
      <c r="AN8" s="330">
        <v>15295</v>
      </c>
      <c r="AO8" s="249" t="e">
        <f t="shared" ca="1" si="1"/>
        <v>#NAME?</v>
      </c>
      <c r="AP8" s="261">
        <v>3449</v>
      </c>
      <c r="AQ8" s="249" t="e">
        <f t="shared" ca="1" si="2"/>
        <v>#NAME?</v>
      </c>
      <c r="AR8" s="261">
        <v>3369</v>
      </c>
      <c r="AS8" s="249" t="e">
        <f t="shared" ca="1" si="3"/>
        <v>#NAME?</v>
      </c>
      <c r="AT8" s="261">
        <v>5438</v>
      </c>
      <c r="AU8" s="249" t="e">
        <f t="shared" ca="1" si="4"/>
        <v>#NAME?</v>
      </c>
      <c r="AV8" s="144">
        <v>509</v>
      </c>
      <c r="AW8" s="249" t="e">
        <f t="shared" ca="1" si="5"/>
        <v>#NAME?</v>
      </c>
      <c r="AX8" s="283">
        <v>4866</v>
      </c>
      <c r="AY8" s="249" t="e">
        <f t="shared" ca="1" si="6"/>
        <v>#NAME?</v>
      </c>
      <c r="AZ8" s="269">
        <v>1721</v>
      </c>
      <c r="BA8" s="249" t="e">
        <f t="shared" ca="1" si="7"/>
        <v>#NAME?</v>
      </c>
      <c r="BB8" s="146">
        <v>866</v>
      </c>
      <c r="BC8" s="249" t="e">
        <f t="shared" ca="1" si="8"/>
        <v>#NAME?</v>
      </c>
      <c r="BE8" s="688" t="s">
        <v>993</v>
      </c>
      <c r="BG8" s="688" t="s">
        <v>2713</v>
      </c>
    </row>
    <row r="9" spans="1:59">
      <c r="A9" s="614" t="s">
        <v>3273</v>
      </c>
      <c r="B9" s="249">
        <v>1</v>
      </c>
      <c r="C9" s="249" t="s">
        <v>2826</v>
      </c>
      <c r="D9" s="821">
        <v>8</v>
      </c>
      <c r="E9" s="822" t="s">
        <v>2712</v>
      </c>
      <c r="F9" s="348">
        <v>40290</v>
      </c>
      <c r="G9" s="821"/>
      <c r="H9" s="821">
        <v>1</v>
      </c>
      <c r="I9" s="821"/>
      <c r="J9" s="821"/>
      <c r="K9" s="821">
        <v>1</v>
      </c>
      <c r="L9" s="821">
        <v>169</v>
      </c>
      <c r="M9" s="821">
        <v>71</v>
      </c>
      <c r="N9" s="821">
        <v>220</v>
      </c>
      <c r="O9" s="823">
        <v>583</v>
      </c>
      <c r="P9" s="821"/>
      <c r="Q9" s="821">
        <v>1</v>
      </c>
      <c r="R9" s="821">
        <v>1</v>
      </c>
      <c r="S9" s="821"/>
      <c r="T9" s="821">
        <v>1</v>
      </c>
      <c r="U9" s="821"/>
      <c r="V9" s="821"/>
      <c r="W9" s="821">
        <v>1</v>
      </c>
      <c r="X9" s="821"/>
      <c r="AJ9" s="821">
        <v>300</v>
      </c>
      <c r="AK9" s="821">
        <v>900</v>
      </c>
      <c r="AL9" s="147">
        <v>75</v>
      </c>
      <c r="AM9" s="249" t="e">
        <f t="shared" ca="1" si="0"/>
        <v>#NAME?</v>
      </c>
      <c r="AN9" s="143">
        <v>85.5</v>
      </c>
      <c r="AO9" s="249" t="e">
        <f t="shared" ca="1" si="1"/>
        <v>#NAME?</v>
      </c>
      <c r="AP9" s="143">
        <v>90</v>
      </c>
      <c r="AQ9" s="249" t="e">
        <f t="shared" ca="1" si="2"/>
        <v>#NAME?</v>
      </c>
      <c r="AR9" s="778">
        <v>88</v>
      </c>
      <c r="AS9" s="249" t="e">
        <f t="shared" ca="1" si="3"/>
        <v>#NAME?</v>
      </c>
      <c r="AT9" s="143">
        <v>171</v>
      </c>
      <c r="AU9" s="249" t="e">
        <f t="shared" ca="1" si="4"/>
        <v>#NAME?</v>
      </c>
      <c r="AV9" s="144">
        <v>100</v>
      </c>
      <c r="AW9" s="249" t="e">
        <f t="shared" ca="1" si="5"/>
        <v>#NAME?</v>
      </c>
      <c r="AX9" s="148">
        <v>409</v>
      </c>
      <c r="AY9" s="249" t="e">
        <f t="shared" ca="1" si="6"/>
        <v>#NAME?</v>
      </c>
      <c r="AZ9" s="145">
        <v>162</v>
      </c>
      <c r="BA9" s="249" t="e">
        <f t="shared" ca="1" si="7"/>
        <v>#NAME?</v>
      </c>
      <c r="BB9" s="146">
        <v>2119</v>
      </c>
      <c r="BC9" s="249" t="e">
        <f t="shared" ca="1" si="8"/>
        <v>#NAME?</v>
      </c>
      <c r="BE9" s="821" t="s">
        <v>2714</v>
      </c>
      <c r="BG9" s="821"/>
    </row>
    <row r="10" spans="1:59">
      <c r="A10" s="614" t="s">
        <v>3273</v>
      </c>
      <c r="B10" s="249">
        <v>1</v>
      </c>
      <c r="C10" s="249" t="s">
        <v>2826</v>
      </c>
      <c r="D10" s="821">
        <v>9</v>
      </c>
      <c r="E10" s="822" t="s">
        <v>2712</v>
      </c>
      <c r="F10" s="348">
        <v>40290</v>
      </c>
      <c r="G10" s="821">
        <v>1</v>
      </c>
      <c r="H10" s="821"/>
      <c r="I10" s="821">
        <v>1</v>
      </c>
      <c r="J10" s="821"/>
      <c r="K10" s="821"/>
      <c r="L10" s="821">
        <v>91</v>
      </c>
      <c r="M10" s="821">
        <v>48</v>
      </c>
      <c r="N10" s="821">
        <v>130</v>
      </c>
      <c r="O10" s="823">
        <v>114</v>
      </c>
      <c r="P10" s="821"/>
      <c r="Q10" s="821">
        <v>1</v>
      </c>
      <c r="R10" s="821"/>
      <c r="S10" s="821">
        <v>1</v>
      </c>
      <c r="T10" s="821"/>
      <c r="U10" s="821">
        <v>1</v>
      </c>
      <c r="V10" s="821"/>
      <c r="W10" s="821">
        <v>1</v>
      </c>
      <c r="X10" s="821"/>
      <c r="AJ10" s="821">
        <v>200</v>
      </c>
      <c r="AK10" s="821">
        <v>400</v>
      </c>
      <c r="AL10" s="824">
        <v>23848</v>
      </c>
      <c r="AM10" s="249" t="e">
        <f t="shared" ca="1" si="0"/>
        <v>#NAME?</v>
      </c>
      <c r="AN10" s="330">
        <v>24414</v>
      </c>
      <c r="AO10" s="249" t="e">
        <f t="shared" ca="1" si="1"/>
        <v>#NAME?</v>
      </c>
      <c r="AP10" s="261">
        <v>7153</v>
      </c>
      <c r="AQ10" s="249" t="e">
        <f t="shared" ca="1" si="2"/>
        <v>#NAME?</v>
      </c>
      <c r="AR10" s="143">
        <v>372.5</v>
      </c>
      <c r="AS10" s="249" t="e">
        <f t="shared" ca="1" si="3"/>
        <v>#NAME?</v>
      </c>
      <c r="AT10" s="143">
        <v>319</v>
      </c>
      <c r="AU10" s="249" t="e">
        <f t="shared" ca="1" si="4"/>
        <v>#NAME?</v>
      </c>
      <c r="AV10" s="144">
        <v>137</v>
      </c>
      <c r="AW10" s="249" t="e">
        <f t="shared" ca="1" si="5"/>
        <v>#NAME?</v>
      </c>
      <c r="AX10" s="148">
        <v>218</v>
      </c>
      <c r="AY10" s="249" t="e">
        <f t="shared" ca="1" si="6"/>
        <v>#NAME?</v>
      </c>
      <c r="AZ10" s="145">
        <v>92</v>
      </c>
      <c r="BA10" s="249" t="e">
        <f t="shared" ca="1" si="7"/>
        <v>#NAME?</v>
      </c>
      <c r="BB10" s="146">
        <v>3538.5</v>
      </c>
      <c r="BC10" s="249" t="e">
        <f t="shared" ca="1" si="8"/>
        <v>#NAME?</v>
      </c>
      <c r="BE10" s="821" t="s">
        <v>2715</v>
      </c>
      <c r="BG10" s="821"/>
    </row>
    <row r="11" spans="1:59">
      <c r="A11" s="614" t="s">
        <v>3273</v>
      </c>
      <c r="B11" s="249">
        <v>1</v>
      </c>
      <c r="C11" s="249" t="s">
        <v>2826</v>
      </c>
      <c r="D11" s="688">
        <v>10</v>
      </c>
      <c r="E11" s="687" t="s">
        <v>2712</v>
      </c>
      <c r="F11" s="348">
        <v>40290</v>
      </c>
      <c r="G11" s="688">
        <v>1</v>
      </c>
      <c r="H11" s="688"/>
      <c r="I11" s="688"/>
      <c r="J11" s="688"/>
      <c r="K11" s="688">
        <v>1</v>
      </c>
      <c r="L11" s="688">
        <v>169</v>
      </c>
      <c r="M11" s="688">
        <v>71</v>
      </c>
      <c r="N11" s="688">
        <v>222</v>
      </c>
      <c r="O11" s="689">
        <v>630</v>
      </c>
      <c r="P11" s="688"/>
      <c r="Q11" s="688">
        <v>1</v>
      </c>
      <c r="R11" s="688"/>
      <c r="S11" s="688">
        <v>1</v>
      </c>
      <c r="T11" s="688"/>
      <c r="U11" s="688">
        <v>1</v>
      </c>
      <c r="V11" s="688"/>
      <c r="W11" s="688"/>
      <c r="X11" s="688">
        <v>1</v>
      </c>
      <c r="AJ11" s="688">
        <v>300</v>
      </c>
      <c r="AK11" s="688">
        <v>900</v>
      </c>
      <c r="AL11" s="265">
        <v>2599.5</v>
      </c>
      <c r="AM11" s="249" t="e">
        <f t="shared" ca="1" si="0"/>
        <v>#NAME?</v>
      </c>
      <c r="AN11" s="143">
        <v>146</v>
      </c>
      <c r="AO11" s="249" t="e">
        <f t="shared" ca="1" si="1"/>
        <v>#NAME?</v>
      </c>
      <c r="AP11" s="143">
        <v>331</v>
      </c>
      <c r="AQ11" s="249" t="e">
        <f t="shared" ca="1" si="2"/>
        <v>#NAME?</v>
      </c>
      <c r="AR11" s="143">
        <v>154</v>
      </c>
      <c r="AS11" s="249" t="e">
        <f t="shared" ca="1" si="3"/>
        <v>#NAME?</v>
      </c>
      <c r="AT11" s="143">
        <v>319</v>
      </c>
      <c r="AU11" s="249" t="e">
        <f t="shared" ca="1" si="4"/>
        <v>#NAME?</v>
      </c>
      <c r="AV11" s="266">
        <v>1784</v>
      </c>
      <c r="AW11" s="249" t="e">
        <f t="shared" ca="1" si="5"/>
        <v>#NAME?</v>
      </c>
      <c r="AX11" s="283">
        <v>2362.5</v>
      </c>
      <c r="AY11" s="249" t="e">
        <f t="shared" ca="1" si="6"/>
        <v>#NAME?</v>
      </c>
      <c r="AZ11" s="269">
        <v>1078</v>
      </c>
      <c r="BA11" s="249" t="e">
        <f t="shared" ca="1" si="7"/>
        <v>#NAME?</v>
      </c>
      <c r="BB11" s="146">
        <v>3578</v>
      </c>
      <c r="BC11" s="249" t="e">
        <f t="shared" ca="1" si="8"/>
        <v>#NAME?</v>
      </c>
      <c r="BE11" s="688" t="s">
        <v>2716</v>
      </c>
      <c r="BG11" s="688" t="s">
        <v>2717</v>
      </c>
    </row>
    <row r="12" spans="1:59">
      <c r="A12" s="614" t="s">
        <v>3273</v>
      </c>
      <c r="B12" s="249">
        <v>1</v>
      </c>
      <c r="C12" s="249" t="s">
        <v>2826</v>
      </c>
      <c r="D12" s="821">
        <v>11</v>
      </c>
      <c r="E12" s="822" t="s">
        <v>2712</v>
      </c>
      <c r="F12" s="348">
        <v>40290</v>
      </c>
      <c r="G12" s="821">
        <v>1</v>
      </c>
      <c r="H12" s="821"/>
      <c r="I12" s="821"/>
      <c r="J12" s="821"/>
      <c r="K12" s="821">
        <v>1</v>
      </c>
      <c r="L12" s="821">
        <v>174</v>
      </c>
      <c r="M12" s="821">
        <v>72</v>
      </c>
      <c r="N12" s="821">
        <v>228</v>
      </c>
      <c r="O12" s="823">
        <v>695</v>
      </c>
      <c r="P12" s="821"/>
      <c r="Q12" s="821">
        <v>1</v>
      </c>
      <c r="R12" s="821"/>
      <c r="S12" s="821">
        <v>1</v>
      </c>
      <c r="T12" s="821"/>
      <c r="U12" s="821">
        <v>1</v>
      </c>
      <c r="V12" s="821"/>
      <c r="W12" s="821"/>
      <c r="X12" s="821">
        <v>1</v>
      </c>
      <c r="AJ12" s="821">
        <v>300</v>
      </c>
      <c r="AK12" s="821">
        <v>900</v>
      </c>
      <c r="AL12" s="265">
        <v>1349</v>
      </c>
      <c r="AM12" s="249" t="e">
        <f t="shared" ca="1" si="0"/>
        <v>#NAME?</v>
      </c>
      <c r="AN12" s="143">
        <v>90</v>
      </c>
      <c r="AO12" s="249" t="e">
        <f t="shared" ca="1" si="1"/>
        <v>#NAME?</v>
      </c>
      <c r="AP12" s="143">
        <v>60</v>
      </c>
      <c r="AQ12" s="249" t="e">
        <f t="shared" ca="1" si="2"/>
        <v>#NAME?</v>
      </c>
      <c r="AR12" s="143">
        <v>70</v>
      </c>
      <c r="AS12" s="249" t="e">
        <f t="shared" ca="1" si="3"/>
        <v>#NAME?</v>
      </c>
      <c r="AT12" s="143">
        <v>103.5</v>
      </c>
      <c r="AU12" s="249" t="e">
        <f t="shared" ca="1" si="4"/>
        <v>#NAME?</v>
      </c>
      <c r="AV12" s="266">
        <v>1021</v>
      </c>
      <c r="AW12" s="249" t="e">
        <f t="shared" ca="1" si="5"/>
        <v>#NAME?</v>
      </c>
      <c r="AX12" s="283">
        <v>1238</v>
      </c>
      <c r="AY12" s="249" t="e">
        <f t="shared" ca="1" si="6"/>
        <v>#NAME?</v>
      </c>
      <c r="AZ12" s="145">
        <v>557</v>
      </c>
      <c r="BA12" s="249" t="e">
        <f t="shared" ca="1" si="7"/>
        <v>#NAME?</v>
      </c>
      <c r="BB12" s="146">
        <v>1126</v>
      </c>
      <c r="BC12" s="249" t="e">
        <f t="shared" ca="1" si="8"/>
        <v>#NAME?</v>
      </c>
      <c r="BE12" s="821" t="s">
        <v>2718</v>
      </c>
      <c r="BG12" s="821"/>
    </row>
    <row r="13" spans="1:59">
      <c r="A13" s="614" t="s">
        <v>3273</v>
      </c>
      <c r="B13" s="249">
        <v>1</v>
      </c>
      <c r="C13" s="249" t="s">
        <v>2826</v>
      </c>
      <c r="D13" s="821">
        <v>12</v>
      </c>
      <c r="E13" s="822" t="s">
        <v>2712</v>
      </c>
      <c r="F13" s="348">
        <v>40290</v>
      </c>
      <c r="G13" s="821"/>
      <c r="H13" s="821">
        <v>1</v>
      </c>
      <c r="I13" s="821"/>
      <c r="J13" s="821"/>
      <c r="K13" s="821">
        <v>1</v>
      </c>
      <c r="L13" s="821">
        <v>168</v>
      </c>
      <c r="M13" s="821">
        <v>70</v>
      </c>
      <c r="N13" s="821">
        <v>219</v>
      </c>
      <c r="O13" s="823">
        <v>536</v>
      </c>
      <c r="P13" s="821"/>
      <c r="Q13" s="821">
        <v>1</v>
      </c>
      <c r="R13" s="821">
        <v>1</v>
      </c>
      <c r="S13" s="821"/>
      <c r="T13" s="821">
        <v>1</v>
      </c>
      <c r="U13" s="821"/>
      <c r="V13" s="821"/>
      <c r="W13" s="821">
        <v>1</v>
      </c>
      <c r="X13" s="821"/>
      <c r="AJ13" s="821">
        <v>300</v>
      </c>
      <c r="AK13" s="821">
        <v>900</v>
      </c>
      <c r="AL13" s="824">
        <v>16608</v>
      </c>
      <c r="AM13" s="249" t="e">
        <f t="shared" ca="1" si="0"/>
        <v>#NAME?</v>
      </c>
      <c r="AN13" s="261">
        <v>8352.5</v>
      </c>
      <c r="AO13" s="249" t="e">
        <f t="shared" ca="1" si="1"/>
        <v>#NAME?</v>
      </c>
      <c r="AP13" s="261">
        <v>1656.5</v>
      </c>
      <c r="AQ13" s="249" t="e">
        <f t="shared" ca="1" si="2"/>
        <v>#NAME?</v>
      </c>
      <c r="AR13" s="143">
        <v>143.5</v>
      </c>
      <c r="AS13" s="249" t="e">
        <f t="shared" ca="1" si="3"/>
        <v>#NAME?</v>
      </c>
      <c r="AT13" s="150">
        <v>115</v>
      </c>
      <c r="AU13" s="249" t="e">
        <f t="shared" ca="1" si="4"/>
        <v>#NAME?</v>
      </c>
      <c r="AV13" s="144">
        <v>615</v>
      </c>
      <c r="AW13" s="249" t="e">
        <f t="shared" ca="1" si="5"/>
        <v>#NAME?</v>
      </c>
      <c r="AX13" s="283">
        <v>5034</v>
      </c>
      <c r="AY13" s="249" t="e">
        <f t="shared" ca="1" si="6"/>
        <v>#NAME?</v>
      </c>
      <c r="AZ13" s="269">
        <v>2639</v>
      </c>
      <c r="BA13" s="249" t="e">
        <f t="shared" ca="1" si="7"/>
        <v>#NAME?</v>
      </c>
      <c r="BB13" s="504">
        <v>4841</v>
      </c>
      <c r="BC13" s="249" t="e">
        <f t="shared" ca="1" si="8"/>
        <v>#NAME?</v>
      </c>
      <c r="BE13" s="821" t="s">
        <v>2719</v>
      </c>
      <c r="BG13" s="821"/>
    </row>
    <row r="14" spans="1:59">
      <c r="A14" s="614" t="s">
        <v>3273</v>
      </c>
      <c r="B14" s="249">
        <v>1</v>
      </c>
      <c r="C14" s="249" t="s">
        <v>2826</v>
      </c>
      <c r="D14" s="821">
        <v>13</v>
      </c>
      <c r="E14" s="822" t="s">
        <v>2712</v>
      </c>
      <c r="F14" s="348">
        <v>40290</v>
      </c>
      <c r="G14" s="821"/>
      <c r="H14" s="821">
        <v>1</v>
      </c>
      <c r="I14" s="821">
        <v>1</v>
      </c>
      <c r="J14" s="821"/>
      <c r="K14" s="821"/>
      <c r="L14" s="821">
        <v>92</v>
      </c>
      <c r="M14" s="821">
        <v>38</v>
      </c>
      <c r="N14" s="821">
        <v>122</v>
      </c>
      <c r="O14" s="823">
        <v>108</v>
      </c>
      <c r="P14" s="821"/>
      <c r="Q14" s="821">
        <v>1</v>
      </c>
      <c r="R14" s="821"/>
      <c r="S14" s="821">
        <v>1</v>
      </c>
      <c r="T14" s="821"/>
      <c r="U14" s="821">
        <v>1</v>
      </c>
      <c r="V14" s="821"/>
      <c r="W14" s="821">
        <v>1</v>
      </c>
      <c r="X14" s="821"/>
      <c r="AJ14" s="821">
        <v>200</v>
      </c>
      <c r="AK14" s="821">
        <v>400</v>
      </c>
      <c r="AL14" s="824">
        <v>22567</v>
      </c>
      <c r="AM14" s="249" t="e">
        <f t="shared" ca="1" si="0"/>
        <v>#NAME?</v>
      </c>
      <c r="AN14" s="330">
        <v>15781</v>
      </c>
      <c r="AO14" s="249" t="e">
        <f t="shared" ca="1" si="1"/>
        <v>#NAME?</v>
      </c>
      <c r="AP14" s="261">
        <v>3392.5</v>
      </c>
      <c r="AQ14" s="249" t="e">
        <f t="shared" ca="1" si="2"/>
        <v>#NAME?</v>
      </c>
      <c r="AR14" s="143">
        <v>173.5</v>
      </c>
      <c r="AS14" s="249" t="e">
        <f t="shared" ca="1" si="3"/>
        <v>#NAME?</v>
      </c>
      <c r="AT14" s="143">
        <v>136.5</v>
      </c>
      <c r="AU14" s="249" t="e">
        <f t="shared" ca="1" si="4"/>
        <v>#NAME?</v>
      </c>
      <c r="AV14" s="144">
        <v>132</v>
      </c>
      <c r="AW14" s="249" t="e">
        <f t="shared" ca="1" si="5"/>
        <v>#NAME?</v>
      </c>
      <c r="AX14" s="148">
        <v>978</v>
      </c>
      <c r="AY14" s="249" t="e">
        <f t="shared" ca="1" si="6"/>
        <v>#NAME?</v>
      </c>
      <c r="AZ14" s="145">
        <v>391</v>
      </c>
      <c r="BA14" s="249" t="e">
        <f t="shared" ca="1" si="7"/>
        <v>#NAME?</v>
      </c>
      <c r="BB14" s="146">
        <v>1974</v>
      </c>
      <c r="BC14" s="249" t="e">
        <f t="shared" ca="1" si="8"/>
        <v>#NAME?</v>
      </c>
      <c r="BE14" s="821" t="s">
        <v>2720</v>
      </c>
      <c r="BG14" s="821"/>
    </row>
    <row r="15" spans="1:59">
      <c r="A15" s="614" t="s">
        <v>3273</v>
      </c>
      <c r="B15" s="249">
        <v>1</v>
      </c>
      <c r="C15" s="249" t="s">
        <v>2826</v>
      </c>
      <c r="D15" s="821">
        <v>14</v>
      </c>
      <c r="E15" s="822" t="s">
        <v>2712</v>
      </c>
      <c r="F15" s="348">
        <v>40290</v>
      </c>
      <c r="G15" s="821"/>
      <c r="H15" s="821">
        <v>1</v>
      </c>
      <c r="I15" s="821"/>
      <c r="J15" s="821"/>
      <c r="K15" s="821">
        <v>1</v>
      </c>
      <c r="L15" s="821">
        <v>168</v>
      </c>
      <c r="M15" s="821">
        <v>72</v>
      </c>
      <c r="N15" s="821">
        <v>225</v>
      </c>
      <c r="O15" s="823">
        <v>509</v>
      </c>
      <c r="P15" s="821"/>
      <c r="Q15" s="821">
        <v>1</v>
      </c>
      <c r="R15" s="821">
        <v>1</v>
      </c>
      <c r="S15" s="821"/>
      <c r="T15" s="821">
        <v>1</v>
      </c>
      <c r="U15" s="821"/>
      <c r="V15" s="821"/>
      <c r="W15" s="821">
        <v>1</v>
      </c>
      <c r="X15" s="821"/>
      <c r="AJ15" s="821">
        <v>300</v>
      </c>
      <c r="AK15" s="821">
        <v>800</v>
      </c>
      <c r="AL15" s="147">
        <v>82.5</v>
      </c>
      <c r="AM15" s="249" t="e">
        <f t="shared" ca="1" si="0"/>
        <v>#NAME?</v>
      </c>
      <c r="AN15" s="143">
        <v>73.5</v>
      </c>
      <c r="AO15" s="249" t="e">
        <f t="shared" ca="1" si="1"/>
        <v>#NAME?</v>
      </c>
      <c r="AP15" s="143">
        <v>47.5</v>
      </c>
      <c r="AQ15" s="249" t="e">
        <f t="shared" ca="1" si="2"/>
        <v>#NAME?</v>
      </c>
      <c r="AR15" s="143">
        <v>60</v>
      </c>
      <c r="AS15" s="249" t="e">
        <f t="shared" ca="1" si="3"/>
        <v>#NAME?</v>
      </c>
      <c r="AT15" s="143">
        <v>83.5</v>
      </c>
      <c r="AU15" s="249" t="e">
        <f t="shared" ca="1" si="4"/>
        <v>#NAME?</v>
      </c>
      <c r="AV15" s="144">
        <v>276.5</v>
      </c>
      <c r="AW15" s="249" t="e">
        <f t="shared" ca="1" si="5"/>
        <v>#NAME?</v>
      </c>
      <c r="AX15" s="148">
        <v>196</v>
      </c>
      <c r="AY15" s="249" t="e">
        <f t="shared" ca="1" si="6"/>
        <v>#NAME?</v>
      </c>
      <c r="AZ15" s="145">
        <v>78</v>
      </c>
      <c r="BA15" s="249" t="e">
        <f t="shared" ca="1" si="7"/>
        <v>#NAME?</v>
      </c>
      <c r="BB15" s="146">
        <v>2662</v>
      </c>
      <c r="BC15" s="249" t="e">
        <f t="shared" ca="1" si="8"/>
        <v>#NAME?</v>
      </c>
      <c r="BE15" s="821" t="s">
        <v>2721</v>
      </c>
      <c r="BG15" s="821"/>
    </row>
    <row r="16" spans="1:59">
      <c r="A16" s="614" t="s">
        <v>3273</v>
      </c>
      <c r="B16" s="249">
        <v>1</v>
      </c>
      <c r="C16" s="249" t="s">
        <v>2826</v>
      </c>
      <c r="D16" s="821">
        <v>15</v>
      </c>
      <c r="E16" s="822" t="s">
        <v>2712</v>
      </c>
      <c r="F16" s="348">
        <v>40290</v>
      </c>
      <c r="G16" s="821">
        <v>1</v>
      </c>
      <c r="H16" s="821"/>
      <c r="I16" s="821">
        <v>1</v>
      </c>
      <c r="J16" s="821"/>
      <c r="K16" s="821"/>
      <c r="L16" s="821">
        <v>105</v>
      </c>
      <c r="M16" s="821">
        <v>45</v>
      </c>
      <c r="N16" s="821">
        <v>115</v>
      </c>
      <c r="O16" s="823">
        <v>141</v>
      </c>
      <c r="P16" s="821"/>
      <c r="Q16" s="821">
        <v>1</v>
      </c>
      <c r="R16" s="821"/>
      <c r="S16" s="821">
        <v>1</v>
      </c>
      <c r="T16" s="821"/>
      <c r="U16" s="821">
        <v>1</v>
      </c>
      <c r="V16" s="821"/>
      <c r="W16" s="821">
        <v>1</v>
      </c>
      <c r="X16" s="821"/>
      <c r="AJ16" s="821">
        <v>200</v>
      </c>
      <c r="AK16" s="821">
        <v>400</v>
      </c>
      <c r="AL16" s="265">
        <v>4422</v>
      </c>
      <c r="AM16" s="249" t="e">
        <f t="shared" ca="1" si="0"/>
        <v>#NAME?</v>
      </c>
      <c r="AN16" s="143">
        <v>182</v>
      </c>
      <c r="AO16" s="249" t="e">
        <f t="shared" ca="1" si="1"/>
        <v>#NAME?</v>
      </c>
      <c r="AP16" s="143">
        <v>108</v>
      </c>
      <c r="AQ16" s="249" t="e">
        <f t="shared" ca="1" si="2"/>
        <v>#NAME?</v>
      </c>
      <c r="AR16" s="143">
        <v>85</v>
      </c>
      <c r="AS16" s="249" t="e">
        <f t="shared" ca="1" si="3"/>
        <v>#NAME?</v>
      </c>
      <c r="AT16" s="143">
        <v>114</v>
      </c>
      <c r="AU16" s="249" t="e">
        <f t="shared" ca="1" si="4"/>
        <v>#NAME?</v>
      </c>
      <c r="AV16" s="144">
        <v>401</v>
      </c>
      <c r="AW16" s="249" t="e">
        <f t="shared" ca="1" si="5"/>
        <v>#NAME?</v>
      </c>
      <c r="AX16" s="283">
        <v>3939</v>
      </c>
      <c r="AY16" s="249" t="e">
        <f t="shared" ca="1" si="6"/>
        <v>#NAME?</v>
      </c>
      <c r="AZ16" s="269">
        <v>1238</v>
      </c>
      <c r="BA16" s="249" t="e">
        <f t="shared" ca="1" si="7"/>
        <v>#NAME?</v>
      </c>
      <c r="BB16" s="146">
        <v>1449.5</v>
      </c>
      <c r="BC16" s="249" t="e">
        <f t="shared" ca="1" si="8"/>
        <v>#NAME?</v>
      </c>
      <c r="BE16" s="821" t="s">
        <v>2722</v>
      </c>
      <c r="BG16" s="821"/>
    </row>
    <row r="17" spans="1:59">
      <c r="A17" s="614" t="s">
        <v>3273</v>
      </c>
      <c r="B17" s="249">
        <v>1</v>
      </c>
      <c r="C17" s="249" t="s">
        <v>2826</v>
      </c>
      <c r="D17" s="821">
        <v>16</v>
      </c>
      <c r="E17" s="822" t="s">
        <v>2712</v>
      </c>
      <c r="F17" s="348">
        <v>40290</v>
      </c>
      <c r="G17" s="821">
        <v>1</v>
      </c>
      <c r="H17" s="821"/>
      <c r="I17" s="821"/>
      <c r="J17" s="821"/>
      <c r="K17" s="821">
        <v>1</v>
      </c>
      <c r="L17" s="821">
        <v>172</v>
      </c>
      <c r="M17" s="821">
        <v>72</v>
      </c>
      <c r="N17" s="821">
        <v>226</v>
      </c>
      <c r="O17" s="823">
        <v>777</v>
      </c>
      <c r="P17" s="821"/>
      <c r="Q17" s="821">
        <v>1</v>
      </c>
      <c r="R17" s="821"/>
      <c r="S17" s="821">
        <v>1</v>
      </c>
      <c r="T17" s="821"/>
      <c r="U17" s="821">
        <v>1</v>
      </c>
      <c r="V17" s="821"/>
      <c r="W17" s="821"/>
      <c r="X17" s="821">
        <v>1</v>
      </c>
      <c r="AJ17" s="821">
        <v>300</v>
      </c>
      <c r="AK17" s="821">
        <v>900</v>
      </c>
      <c r="AL17" s="265">
        <v>3680</v>
      </c>
      <c r="AM17" s="249" t="e">
        <f t="shared" ca="1" si="0"/>
        <v>#NAME?</v>
      </c>
      <c r="AN17" s="143">
        <v>161</v>
      </c>
      <c r="AO17" s="249" t="e">
        <f t="shared" ca="1" si="1"/>
        <v>#NAME?</v>
      </c>
      <c r="AP17" s="143">
        <v>102.5</v>
      </c>
      <c r="AQ17" s="249" t="e">
        <f t="shared" ca="1" si="2"/>
        <v>#NAME?</v>
      </c>
      <c r="AR17" s="143">
        <v>76.5</v>
      </c>
      <c r="AS17" s="249" t="e">
        <f t="shared" ca="1" si="3"/>
        <v>#NAME?</v>
      </c>
      <c r="AT17" s="143">
        <v>92.5</v>
      </c>
      <c r="AU17" s="249" t="e">
        <f t="shared" ca="1" si="4"/>
        <v>#NAME?</v>
      </c>
      <c r="AV17" s="144">
        <v>361</v>
      </c>
      <c r="AW17" s="249" t="e">
        <f t="shared" ca="1" si="5"/>
        <v>#NAME?</v>
      </c>
      <c r="AX17" s="283">
        <v>3561</v>
      </c>
      <c r="AY17" s="249" t="e">
        <f t="shared" ca="1" si="6"/>
        <v>#NAME?</v>
      </c>
      <c r="AZ17" s="269">
        <v>1081.5</v>
      </c>
      <c r="BA17" s="249" t="e">
        <f t="shared" ca="1" si="7"/>
        <v>#NAME?</v>
      </c>
      <c r="BB17" s="146">
        <v>1393.5</v>
      </c>
      <c r="BC17" s="249" t="e">
        <f t="shared" ca="1" si="8"/>
        <v>#NAME?</v>
      </c>
      <c r="BE17" s="821" t="s">
        <v>2723</v>
      </c>
      <c r="BG17" s="821"/>
    </row>
    <row r="18" spans="1:59">
      <c r="A18" s="614" t="s">
        <v>3273</v>
      </c>
      <c r="B18" s="249">
        <v>1</v>
      </c>
      <c r="C18" s="249" t="s">
        <v>2826</v>
      </c>
      <c r="D18" s="821">
        <v>17</v>
      </c>
      <c r="E18" s="822" t="s">
        <v>2712</v>
      </c>
      <c r="F18" s="348">
        <v>40290</v>
      </c>
      <c r="G18" s="821"/>
      <c r="H18" s="821">
        <v>1</v>
      </c>
      <c r="I18" s="821"/>
      <c r="J18" s="821"/>
      <c r="K18" s="821">
        <v>1</v>
      </c>
      <c r="L18" s="821">
        <v>168</v>
      </c>
      <c r="M18" s="821">
        <v>71</v>
      </c>
      <c r="N18" s="821">
        <v>212</v>
      </c>
      <c r="O18" s="823">
        <v>534</v>
      </c>
      <c r="P18" s="821"/>
      <c r="Q18" s="821">
        <v>1</v>
      </c>
      <c r="R18" s="821">
        <v>1</v>
      </c>
      <c r="S18" s="821"/>
      <c r="T18" s="821">
        <v>1</v>
      </c>
      <c r="U18" s="821"/>
      <c r="V18" s="821"/>
      <c r="W18" s="821">
        <v>1</v>
      </c>
      <c r="X18" s="821"/>
      <c r="AJ18" s="821">
        <v>300</v>
      </c>
      <c r="AK18" s="821">
        <v>1000</v>
      </c>
      <c r="AL18" s="147">
        <v>452</v>
      </c>
      <c r="AM18" s="249" t="e">
        <f t="shared" ca="1" si="0"/>
        <v>#NAME?</v>
      </c>
      <c r="AN18" s="143">
        <v>97</v>
      </c>
      <c r="AO18" s="249" t="e">
        <f t="shared" ca="1" si="1"/>
        <v>#NAME?</v>
      </c>
      <c r="AP18" s="143">
        <v>79</v>
      </c>
      <c r="AQ18" s="249" t="e">
        <f t="shared" ca="1" si="2"/>
        <v>#NAME?</v>
      </c>
      <c r="AR18" s="143">
        <v>44</v>
      </c>
      <c r="AS18" s="249" t="e">
        <f t="shared" ca="1" si="3"/>
        <v>#NAME?</v>
      </c>
      <c r="AT18" s="143">
        <v>67</v>
      </c>
      <c r="AU18" s="249" t="e">
        <f t="shared" ca="1" si="4"/>
        <v>#NAME?</v>
      </c>
      <c r="AV18" s="266">
        <v>4411.5</v>
      </c>
      <c r="AW18" s="249" t="e">
        <f t="shared" ca="1" si="5"/>
        <v>#NAME?</v>
      </c>
      <c r="AX18" s="148">
        <v>545.5</v>
      </c>
      <c r="AY18" s="249" t="e">
        <f t="shared" ca="1" si="6"/>
        <v>#NAME?</v>
      </c>
      <c r="AZ18" s="145">
        <v>351</v>
      </c>
      <c r="BA18" s="249" t="e">
        <f t="shared" ca="1" si="7"/>
        <v>#NAME?</v>
      </c>
      <c r="BB18" s="146">
        <v>2516</v>
      </c>
      <c r="BC18" s="249" t="e">
        <f t="shared" ca="1" si="8"/>
        <v>#NAME?</v>
      </c>
      <c r="BE18" s="821" t="s">
        <v>2724</v>
      </c>
      <c r="BG18" s="821"/>
    </row>
    <row r="19" spans="1:59">
      <c r="A19" s="614" t="s">
        <v>3273</v>
      </c>
      <c r="B19" s="249">
        <v>1</v>
      </c>
      <c r="C19" s="249" t="s">
        <v>2826</v>
      </c>
      <c r="D19" s="821">
        <v>18</v>
      </c>
      <c r="E19" s="822" t="s">
        <v>2712</v>
      </c>
      <c r="F19" s="348">
        <v>40290</v>
      </c>
      <c r="G19" s="821"/>
      <c r="H19" s="821">
        <v>1</v>
      </c>
      <c r="I19" s="821">
        <v>1</v>
      </c>
      <c r="J19" s="821"/>
      <c r="K19" s="821"/>
      <c r="L19" s="821">
        <v>91</v>
      </c>
      <c r="M19" s="821">
        <v>40</v>
      </c>
      <c r="N19" s="821">
        <v>108</v>
      </c>
      <c r="O19" s="823">
        <v>84</v>
      </c>
      <c r="P19" s="821"/>
      <c r="Q19" s="821">
        <v>1</v>
      </c>
      <c r="R19" s="821"/>
      <c r="S19" s="821">
        <v>1</v>
      </c>
      <c r="T19" s="821"/>
      <c r="U19" s="821">
        <v>1</v>
      </c>
      <c r="V19" s="821"/>
      <c r="W19" s="821">
        <v>1</v>
      </c>
      <c r="X19" s="821"/>
      <c r="AJ19" s="821">
        <v>200</v>
      </c>
      <c r="AK19" s="821">
        <v>400</v>
      </c>
      <c r="AL19" s="265">
        <v>1872</v>
      </c>
      <c r="AM19" s="249" t="e">
        <f t="shared" ca="1" si="0"/>
        <v>#NAME?</v>
      </c>
      <c r="AN19" s="261">
        <v>2129</v>
      </c>
      <c r="AO19" s="249" t="e">
        <f t="shared" ca="1" si="1"/>
        <v>#NAME?</v>
      </c>
      <c r="AP19" s="143">
        <v>881</v>
      </c>
      <c r="AQ19" s="249" t="e">
        <f t="shared" ca="1" si="2"/>
        <v>#NAME?</v>
      </c>
      <c r="AR19" s="143">
        <v>65</v>
      </c>
      <c r="AS19" s="249" t="e">
        <f t="shared" ca="1" si="3"/>
        <v>#NAME?</v>
      </c>
      <c r="AT19" s="143">
        <v>65.5</v>
      </c>
      <c r="AU19" s="249" t="e">
        <f t="shared" ca="1" si="4"/>
        <v>#NAME?</v>
      </c>
      <c r="AV19" s="266">
        <v>1586</v>
      </c>
      <c r="AW19" s="249" t="e">
        <f t="shared" ca="1" si="5"/>
        <v>#NAME?</v>
      </c>
      <c r="AX19" s="148">
        <v>968</v>
      </c>
      <c r="AY19" s="249" t="e">
        <f t="shared" ca="1" si="6"/>
        <v>#NAME?</v>
      </c>
      <c r="AZ19" s="145">
        <v>614</v>
      </c>
      <c r="BA19" s="249" t="e">
        <f t="shared" ca="1" si="7"/>
        <v>#NAME?</v>
      </c>
      <c r="BB19" s="146">
        <v>1697</v>
      </c>
      <c r="BC19" s="249" t="e">
        <f t="shared" ca="1" si="8"/>
        <v>#NAME?</v>
      </c>
      <c r="BE19" s="821" t="s">
        <v>2725</v>
      </c>
      <c r="BG19" s="821"/>
    </row>
    <row r="20" spans="1:59">
      <c r="A20" s="614" t="s">
        <v>3273</v>
      </c>
      <c r="B20" s="249">
        <v>1</v>
      </c>
      <c r="C20" s="249" t="s">
        <v>2826</v>
      </c>
      <c r="D20" s="821">
        <v>19</v>
      </c>
      <c r="E20" s="822" t="s">
        <v>2712</v>
      </c>
      <c r="F20" s="348">
        <v>40290</v>
      </c>
      <c r="G20" s="821">
        <v>1</v>
      </c>
      <c r="H20" s="821"/>
      <c r="I20" s="821"/>
      <c r="J20" s="821"/>
      <c r="K20" s="821">
        <v>1</v>
      </c>
      <c r="L20" s="821">
        <v>173</v>
      </c>
      <c r="M20" s="821">
        <v>71</v>
      </c>
      <c r="N20" s="821">
        <v>228</v>
      </c>
      <c r="O20" s="823">
        <v>756</v>
      </c>
      <c r="P20" s="821"/>
      <c r="Q20" s="821">
        <v>1</v>
      </c>
      <c r="R20" s="821">
        <v>1</v>
      </c>
      <c r="S20" s="821"/>
      <c r="T20" s="821">
        <v>1</v>
      </c>
      <c r="U20" s="821"/>
      <c r="V20" s="821"/>
      <c r="W20" s="821"/>
      <c r="X20" s="821">
        <v>1</v>
      </c>
      <c r="AJ20" s="821">
        <v>300</v>
      </c>
      <c r="AK20" s="821">
        <v>800</v>
      </c>
      <c r="AL20" s="265">
        <v>1696</v>
      </c>
      <c r="AM20" s="249" t="e">
        <f t="shared" ca="1" si="0"/>
        <v>#NAME?</v>
      </c>
      <c r="AN20" s="261">
        <v>4414</v>
      </c>
      <c r="AO20" s="249" t="e">
        <f t="shared" ca="1" si="1"/>
        <v>#NAME?</v>
      </c>
      <c r="AP20" s="261">
        <v>1232.5</v>
      </c>
      <c r="AQ20" s="249" t="e">
        <f t="shared" ca="1" si="2"/>
        <v>#NAME?</v>
      </c>
      <c r="AR20" s="143">
        <v>54</v>
      </c>
      <c r="AS20" s="249" t="e">
        <f t="shared" ca="1" si="3"/>
        <v>#NAME?</v>
      </c>
      <c r="AT20" s="143">
        <v>55</v>
      </c>
      <c r="AU20" s="249" t="e">
        <f t="shared" ca="1" si="4"/>
        <v>#NAME?</v>
      </c>
      <c r="AV20" s="144">
        <v>73</v>
      </c>
      <c r="AW20" s="249" t="e">
        <f t="shared" ca="1" si="5"/>
        <v>#NAME?</v>
      </c>
      <c r="AX20" s="148">
        <v>88</v>
      </c>
      <c r="AY20" s="249" t="e">
        <f t="shared" ca="1" si="6"/>
        <v>#NAME?</v>
      </c>
      <c r="AZ20" s="145">
        <v>54</v>
      </c>
      <c r="BA20" s="249" t="e">
        <f t="shared" ca="1" si="7"/>
        <v>#NAME?</v>
      </c>
      <c r="BB20" s="146">
        <v>886</v>
      </c>
      <c r="BC20" s="249" t="e">
        <f t="shared" ca="1" si="8"/>
        <v>#NAME?</v>
      </c>
      <c r="BE20" s="821" t="s">
        <v>2726</v>
      </c>
      <c r="BG20" s="821"/>
    </row>
    <row r="21" spans="1:59">
      <c r="A21" s="614" t="s">
        <v>3273</v>
      </c>
      <c r="B21" s="249">
        <v>1</v>
      </c>
      <c r="C21" s="249" t="s">
        <v>2826</v>
      </c>
      <c r="D21" s="821">
        <v>20</v>
      </c>
      <c r="E21" s="822" t="s">
        <v>2712</v>
      </c>
      <c r="F21" s="348">
        <v>40290</v>
      </c>
      <c r="G21" s="821"/>
      <c r="H21" s="821">
        <v>1</v>
      </c>
      <c r="I21" s="821"/>
      <c r="J21" s="821"/>
      <c r="K21" s="821">
        <v>1</v>
      </c>
      <c r="L21" s="821">
        <v>168</v>
      </c>
      <c r="M21" s="821">
        <v>71</v>
      </c>
      <c r="N21" s="821">
        <v>225</v>
      </c>
      <c r="O21" s="823">
        <v>580</v>
      </c>
      <c r="P21" s="821"/>
      <c r="Q21" s="821">
        <v>1</v>
      </c>
      <c r="R21" s="821"/>
      <c r="S21" s="821">
        <v>1</v>
      </c>
      <c r="T21" s="821"/>
      <c r="U21" s="821">
        <v>1</v>
      </c>
      <c r="V21" s="821"/>
      <c r="W21" s="821">
        <v>1</v>
      </c>
      <c r="X21" s="821"/>
      <c r="AJ21" s="821">
        <v>300</v>
      </c>
      <c r="AK21" s="821">
        <v>800</v>
      </c>
      <c r="AL21" s="147">
        <v>195.5</v>
      </c>
      <c r="AM21" s="249" t="e">
        <f t="shared" ca="1" si="0"/>
        <v>#NAME?</v>
      </c>
      <c r="AN21" s="143">
        <v>116</v>
      </c>
      <c r="AO21" s="249" t="e">
        <f t="shared" ca="1" si="1"/>
        <v>#NAME?</v>
      </c>
      <c r="AP21" s="143">
        <v>70</v>
      </c>
      <c r="AQ21" s="249" t="e">
        <f t="shared" ca="1" si="2"/>
        <v>#NAME?</v>
      </c>
      <c r="AR21" s="143">
        <v>76.5</v>
      </c>
      <c r="AS21" s="249" t="e">
        <f t="shared" ca="1" si="3"/>
        <v>#NAME?</v>
      </c>
      <c r="AT21" s="143">
        <v>87.5</v>
      </c>
      <c r="AU21" s="249" t="e">
        <f t="shared" ca="1" si="4"/>
        <v>#NAME?</v>
      </c>
      <c r="AV21" s="144">
        <v>70.5</v>
      </c>
      <c r="AW21" s="249" t="e">
        <f t="shared" ca="1" si="5"/>
        <v>#NAME?</v>
      </c>
      <c r="AX21" s="148">
        <v>705</v>
      </c>
      <c r="AY21" s="249" t="e">
        <f t="shared" ca="1" si="6"/>
        <v>#NAME?</v>
      </c>
      <c r="AZ21" s="145">
        <v>168</v>
      </c>
      <c r="BA21" s="249" t="e">
        <f t="shared" ca="1" si="7"/>
        <v>#NAME?</v>
      </c>
      <c r="BB21" s="146">
        <v>3750</v>
      </c>
      <c r="BC21" s="249" t="e">
        <f t="shared" ca="1" si="8"/>
        <v>#NAME?</v>
      </c>
      <c r="BE21" s="821" t="s">
        <v>2727</v>
      </c>
      <c r="BG21" s="821"/>
    </row>
    <row r="22" spans="1:59">
      <c r="A22" s="614" t="s">
        <v>3273</v>
      </c>
      <c r="B22" s="249">
        <v>1</v>
      </c>
      <c r="C22" s="249" t="s">
        <v>2826</v>
      </c>
      <c r="D22" s="821">
        <v>21</v>
      </c>
      <c r="E22" s="822" t="s">
        <v>2712</v>
      </c>
      <c r="F22" s="348">
        <v>40290</v>
      </c>
      <c r="G22" s="821">
        <v>1</v>
      </c>
      <c r="H22" s="821"/>
      <c r="I22" s="821">
        <v>1</v>
      </c>
      <c r="J22" s="821"/>
      <c r="K22" s="821"/>
      <c r="L22" s="821">
        <v>104</v>
      </c>
      <c r="M22" s="821">
        <v>45</v>
      </c>
      <c r="N22" s="821">
        <v>120</v>
      </c>
      <c r="O22" s="823">
        <v>127</v>
      </c>
      <c r="P22" s="821"/>
      <c r="Q22" s="821">
        <v>1</v>
      </c>
      <c r="R22" s="821"/>
      <c r="S22" s="821">
        <v>1</v>
      </c>
      <c r="T22" s="821"/>
      <c r="U22" s="821">
        <v>1</v>
      </c>
      <c r="V22" s="821"/>
      <c r="W22" s="821"/>
      <c r="X22" s="821">
        <v>1</v>
      </c>
      <c r="AJ22" s="821">
        <v>200</v>
      </c>
      <c r="AK22" s="821">
        <v>500</v>
      </c>
      <c r="AL22" s="147">
        <v>69</v>
      </c>
      <c r="AM22" s="249" t="e">
        <f t="shared" ca="1" si="0"/>
        <v>#NAME?</v>
      </c>
      <c r="AN22" s="143">
        <v>63</v>
      </c>
      <c r="AO22" s="249" t="e">
        <f t="shared" ca="1" si="1"/>
        <v>#NAME?</v>
      </c>
      <c r="AP22" s="143">
        <v>57</v>
      </c>
      <c r="AQ22" s="249" t="e">
        <f t="shared" ca="1" si="2"/>
        <v>#NAME?</v>
      </c>
      <c r="AR22" s="143">
        <v>54</v>
      </c>
      <c r="AS22" s="249" t="e">
        <f t="shared" ca="1" si="3"/>
        <v>#NAME?</v>
      </c>
      <c r="AT22" s="143">
        <v>48</v>
      </c>
      <c r="AU22" s="249" t="e">
        <f t="shared" ca="1" si="4"/>
        <v>#NAME?</v>
      </c>
      <c r="AV22" s="144">
        <v>60</v>
      </c>
      <c r="AW22" s="249" t="e">
        <f t="shared" ca="1" si="5"/>
        <v>#NAME?</v>
      </c>
      <c r="AX22" s="148">
        <v>347.5</v>
      </c>
      <c r="AY22" s="249" t="e">
        <f t="shared" ca="1" si="6"/>
        <v>#NAME?</v>
      </c>
      <c r="AZ22" s="145">
        <v>52</v>
      </c>
      <c r="BA22" s="249" t="e">
        <f t="shared" ca="1" si="7"/>
        <v>#NAME?</v>
      </c>
      <c r="BB22" s="146">
        <v>2342</v>
      </c>
      <c r="BC22" s="249" t="e">
        <f t="shared" ca="1" si="8"/>
        <v>#NAME?</v>
      </c>
      <c r="BE22" s="821" t="s">
        <v>2728</v>
      </c>
      <c r="BG22" s="821"/>
    </row>
    <row r="23" spans="1:59">
      <c r="A23" s="614" t="s">
        <v>3273</v>
      </c>
      <c r="B23" s="249">
        <v>1</v>
      </c>
      <c r="C23" s="249" t="s">
        <v>2826</v>
      </c>
      <c r="D23" s="821">
        <v>22</v>
      </c>
      <c r="E23" s="822" t="s">
        <v>2729</v>
      </c>
      <c r="F23" s="348">
        <v>40291</v>
      </c>
      <c r="G23" s="821"/>
      <c r="H23" s="821">
        <v>1</v>
      </c>
      <c r="I23" s="821"/>
      <c r="J23" s="821"/>
      <c r="K23" s="821">
        <v>1</v>
      </c>
      <c r="L23" s="821">
        <v>168</v>
      </c>
      <c r="M23" s="821">
        <v>72</v>
      </c>
      <c r="N23" s="821">
        <v>213</v>
      </c>
      <c r="O23" s="823">
        <v>490</v>
      </c>
      <c r="P23" s="821"/>
      <c r="Q23" s="821">
        <v>1</v>
      </c>
      <c r="R23" s="821">
        <v>1</v>
      </c>
      <c r="S23" s="821"/>
      <c r="T23" s="821">
        <v>1</v>
      </c>
      <c r="U23" s="821"/>
      <c r="V23" s="821">
        <v>1</v>
      </c>
      <c r="W23" s="821"/>
      <c r="X23" s="821"/>
      <c r="AJ23" s="821">
        <v>300</v>
      </c>
      <c r="AK23" s="821">
        <v>600</v>
      </c>
      <c r="AL23" s="147">
        <v>531</v>
      </c>
      <c r="AM23" s="249" t="e">
        <f t="shared" ca="1" si="0"/>
        <v>#NAME?</v>
      </c>
      <c r="AN23" s="261">
        <v>1938</v>
      </c>
      <c r="AO23" s="249" t="e">
        <f t="shared" ca="1" si="1"/>
        <v>#NAME?</v>
      </c>
      <c r="AP23" s="143">
        <v>783</v>
      </c>
      <c r="AQ23" s="249" t="e">
        <f t="shared" ca="1" si="2"/>
        <v>#NAME?</v>
      </c>
      <c r="AR23" s="143">
        <v>674</v>
      </c>
      <c r="AS23" s="249" t="e">
        <f t="shared" ca="1" si="3"/>
        <v>#NAME?</v>
      </c>
      <c r="AT23" s="143">
        <v>166.5</v>
      </c>
      <c r="AU23" s="249" t="e">
        <f t="shared" ca="1" si="4"/>
        <v>#NAME?</v>
      </c>
      <c r="AV23" s="144">
        <v>58.5</v>
      </c>
      <c r="AW23" s="249" t="e">
        <f t="shared" ca="1" si="5"/>
        <v>#NAME?</v>
      </c>
      <c r="AX23" s="148">
        <v>221</v>
      </c>
      <c r="AY23" s="249" t="e">
        <f t="shared" ca="1" si="6"/>
        <v>#NAME?</v>
      </c>
      <c r="AZ23" s="145">
        <v>98.5</v>
      </c>
      <c r="BA23" s="249" t="e">
        <f t="shared" ca="1" si="7"/>
        <v>#NAME?</v>
      </c>
      <c r="BB23" s="146">
        <v>1821</v>
      </c>
      <c r="BC23" s="249" t="e">
        <f t="shared" ca="1" si="8"/>
        <v>#NAME?</v>
      </c>
      <c r="BE23" s="821" t="s">
        <v>2730</v>
      </c>
      <c r="BG23" s="821"/>
    </row>
    <row r="24" spans="1:59">
      <c r="A24" s="614" t="s">
        <v>3273</v>
      </c>
      <c r="B24" s="249">
        <v>1</v>
      </c>
      <c r="C24" s="249" t="s">
        <v>2826</v>
      </c>
      <c r="D24" s="821">
        <v>23</v>
      </c>
      <c r="E24" s="822" t="s">
        <v>2729</v>
      </c>
      <c r="F24" s="348">
        <v>40291</v>
      </c>
      <c r="G24" s="821"/>
      <c r="H24" s="821">
        <v>1</v>
      </c>
      <c r="I24" s="821">
        <v>1</v>
      </c>
      <c r="J24" s="821"/>
      <c r="K24" s="821"/>
      <c r="L24" s="821">
        <v>88</v>
      </c>
      <c r="M24" s="821">
        <v>40</v>
      </c>
      <c r="N24" s="821">
        <v>98</v>
      </c>
      <c r="O24" s="823">
        <v>91</v>
      </c>
      <c r="P24" s="821"/>
      <c r="Q24" s="821">
        <v>1</v>
      </c>
      <c r="R24" s="821"/>
      <c r="S24" s="821">
        <v>1</v>
      </c>
      <c r="T24" s="821"/>
      <c r="U24" s="821">
        <v>1</v>
      </c>
      <c r="V24" s="821"/>
      <c r="W24" s="821">
        <v>1</v>
      </c>
      <c r="X24" s="821"/>
      <c r="AJ24" s="821">
        <v>200</v>
      </c>
      <c r="AK24" s="821">
        <v>400</v>
      </c>
      <c r="AL24" s="265">
        <v>9694</v>
      </c>
      <c r="AM24" s="249" t="e">
        <f t="shared" ca="1" si="0"/>
        <v>#NAME?</v>
      </c>
      <c r="AN24" s="330">
        <v>14213</v>
      </c>
      <c r="AO24" s="249" t="e">
        <f t="shared" ca="1" si="1"/>
        <v>#NAME?</v>
      </c>
      <c r="AP24" s="261">
        <v>2488</v>
      </c>
      <c r="AQ24" s="249" t="e">
        <f t="shared" ca="1" si="2"/>
        <v>#NAME?</v>
      </c>
      <c r="AR24" s="143">
        <v>200</v>
      </c>
      <c r="AS24" s="249" t="e">
        <f t="shared" ca="1" si="3"/>
        <v>#NAME?</v>
      </c>
      <c r="AT24" s="143">
        <v>146.5</v>
      </c>
      <c r="AU24" s="249" t="e">
        <f t="shared" ca="1" si="4"/>
        <v>#NAME?</v>
      </c>
      <c r="AV24" s="144">
        <v>185</v>
      </c>
      <c r="AW24" s="249" t="e">
        <f t="shared" ca="1" si="5"/>
        <v>#NAME?</v>
      </c>
      <c r="AX24" s="283">
        <v>2747</v>
      </c>
      <c r="AY24" s="249" t="e">
        <f t="shared" ca="1" si="6"/>
        <v>#NAME?</v>
      </c>
      <c r="AZ24" s="145">
        <v>335</v>
      </c>
      <c r="BA24" s="249" t="e">
        <f t="shared" ca="1" si="7"/>
        <v>#NAME?</v>
      </c>
      <c r="BB24" s="146">
        <v>1751</v>
      </c>
      <c r="BC24" s="249" t="e">
        <f t="shared" ca="1" si="8"/>
        <v>#NAME?</v>
      </c>
      <c r="BE24" s="821" t="s">
        <v>2731</v>
      </c>
      <c r="BG24" s="821"/>
    </row>
    <row r="25" spans="1:59">
      <c r="A25" s="614" t="s">
        <v>3273</v>
      </c>
      <c r="B25" s="249">
        <v>1</v>
      </c>
      <c r="C25" s="249" t="s">
        <v>2826</v>
      </c>
      <c r="D25" s="821">
        <v>24</v>
      </c>
      <c r="E25" s="822" t="s">
        <v>2729</v>
      </c>
      <c r="F25" s="348">
        <v>40291</v>
      </c>
      <c r="G25" s="821">
        <v>1</v>
      </c>
      <c r="H25" s="821"/>
      <c r="I25" s="821"/>
      <c r="J25" s="821"/>
      <c r="K25" s="821">
        <v>1</v>
      </c>
      <c r="L25" s="821">
        <v>172</v>
      </c>
      <c r="M25" s="821">
        <v>74</v>
      </c>
      <c r="N25" s="821">
        <v>224</v>
      </c>
      <c r="O25" s="823">
        <v>721</v>
      </c>
      <c r="P25" s="821"/>
      <c r="Q25" s="821">
        <v>1</v>
      </c>
      <c r="R25" s="821"/>
      <c r="S25" s="821">
        <v>1</v>
      </c>
      <c r="T25" s="821"/>
      <c r="U25" s="821">
        <v>1</v>
      </c>
      <c r="V25" s="821"/>
      <c r="W25" s="821"/>
      <c r="X25" s="821">
        <v>1</v>
      </c>
      <c r="AJ25" s="821">
        <v>300</v>
      </c>
      <c r="AK25" s="821">
        <v>900</v>
      </c>
      <c r="AL25" s="147">
        <v>90</v>
      </c>
      <c r="AM25" s="249" t="e">
        <f t="shared" ca="1" si="0"/>
        <v>#NAME?</v>
      </c>
      <c r="AN25" s="143">
        <v>238.5</v>
      </c>
      <c r="AO25" s="249" t="e">
        <f t="shared" ca="1" si="1"/>
        <v>#NAME?</v>
      </c>
      <c r="AP25" s="143">
        <v>115.5</v>
      </c>
      <c r="AQ25" s="249" t="e">
        <f t="shared" ca="1" si="2"/>
        <v>#NAME?</v>
      </c>
      <c r="AR25" s="143">
        <v>66</v>
      </c>
      <c r="AS25" s="249" t="e">
        <f t="shared" ca="1" si="3"/>
        <v>#NAME?</v>
      </c>
      <c r="AT25" s="143">
        <v>62</v>
      </c>
      <c r="AU25" s="249" t="e">
        <f t="shared" ca="1" si="4"/>
        <v>#NAME?</v>
      </c>
      <c r="AV25" s="144">
        <v>79</v>
      </c>
      <c r="AW25" s="249" t="e">
        <f t="shared" ca="1" si="5"/>
        <v>#NAME?</v>
      </c>
      <c r="AX25" s="148">
        <v>474.5</v>
      </c>
      <c r="AY25" s="249" t="e">
        <f t="shared" ca="1" si="6"/>
        <v>#NAME?</v>
      </c>
      <c r="AZ25" s="145">
        <v>62</v>
      </c>
      <c r="BA25" s="249" t="e">
        <f t="shared" ca="1" si="7"/>
        <v>#NAME?</v>
      </c>
      <c r="BB25" s="146">
        <v>2894</v>
      </c>
      <c r="BC25" s="249" t="e">
        <f t="shared" ca="1" si="8"/>
        <v>#NAME?</v>
      </c>
      <c r="BE25" s="821" t="s">
        <v>2732</v>
      </c>
      <c r="BG25" s="821" t="s">
        <v>2733</v>
      </c>
    </row>
    <row r="26" spans="1:59">
      <c r="A26" s="614" t="s">
        <v>3273</v>
      </c>
      <c r="B26" s="249">
        <v>1</v>
      </c>
      <c r="C26" s="249" t="s">
        <v>2826</v>
      </c>
      <c r="D26" s="821">
        <v>25</v>
      </c>
      <c r="E26" s="822" t="s">
        <v>2729</v>
      </c>
      <c r="F26" s="348">
        <v>40291</v>
      </c>
      <c r="G26" s="821"/>
      <c r="H26" s="821">
        <v>1</v>
      </c>
      <c r="I26" s="821"/>
      <c r="J26" s="821"/>
      <c r="K26" s="821">
        <v>1</v>
      </c>
      <c r="L26" s="821">
        <v>168</v>
      </c>
      <c r="M26" s="821">
        <v>71</v>
      </c>
      <c r="N26" s="821">
        <v>220</v>
      </c>
      <c r="O26" s="823">
        <v>555</v>
      </c>
      <c r="P26" s="821"/>
      <c r="Q26" s="821">
        <v>1</v>
      </c>
      <c r="R26" s="821">
        <v>1</v>
      </c>
      <c r="S26" s="821"/>
      <c r="T26" s="821">
        <v>1</v>
      </c>
      <c r="U26" s="821"/>
      <c r="V26" s="821"/>
      <c r="W26" s="821">
        <v>1</v>
      </c>
      <c r="X26" s="821"/>
      <c r="AJ26" s="821">
        <v>300</v>
      </c>
      <c r="AK26" s="821">
        <v>900</v>
      </c>
      <c r="AL26" s="265">
        <v>6053.5</v>
      </c>
      <c r="AM26" s="249" t="e">
        <f t="shared" ca="1" si="0"/>
        <v>#NAME?</v>
      </c>
      <c r="AN26" s="330">
        <v>12065.5</v>
      </c>
      <c r="AO26" s="249" t="e">
        <f t="shared" ca="1" si="1"/>
        <v>#NAME?</v>
      </c>
      <c r="AP26" s="261">
        <v>3317</v>
      </c>
      <c r="AQ26" s="249" t="e">
        <f t="shared" ca="1" si="2"/>
        <v>#NAME?</v>
      </c>
      <c r="AR26" s="143">
        <v>202</v>
      </c>
      <c r="AS26" s="249" t="e">
        <f t="shared" ca="1" si="3"/>
        <v>#NAME?</v>
      </c>
      <c r="AT26" s="143">
        <v>178</v>
      </c>
      <c r="AU26" s="249" t="e">
        <f t="shared" ca="1" si="4"/>
        <v>#NAME?</v>
      </c>
      <c r="AV26" s="144">
        <v>85</v>
      </c>
      <c r="AW26" s="249" t="e">
        <f t="shared" ca="1" si="5"/>
        <v>#NAME?</v>
      </c>
      <c r="AX26" s="148">
        <v>290.5</v>
      </c>
      <c r="AY26" s="249" t="e">
        <f t="shared" ca="1" si="6"/>
        <v>#NAME?</v>
      </c>
      <c r="AZ26" s="145">
        <v>67</v>
      </c>
      <c r="BA26" s="249" t="e">
        <f t="shared" ca="1" si="7"/>
        <v>#NAME?</v>
      </c>
      <c r="BB26" s="146">
        <v>1624</v>
      </c>
      <c r="BC26" s="249" t="e">
        <f t="shared" ca="1" si="8"/>
        <v>#NAME?</v>
      </c>
      <c r="BE26" s="821" t="s">
        <v>2734</v>
      </c>
      <c r="BG26" s="821"/>
    </row>
    <row r="27" spans="1:59">
      <c r="A27" s="614" t="s">
        <v>3273</v>
      </c>
      <c r="B27" s="249">
        <v>1</v>
      </c>
      <c r="C27" s="249" t="s">
        <v>2826</v>
      </c>
      <c r="D27" s="821">
        <v>26</v>
      </c>
      <c r="E27" s="822" t="s">
        <v>2729</v>
      </c>
      <c r="F27" s="348">
        <v>40291</v>
      </c>
      <c r="G27" s="821">
        <v>1</v>
      </c>
      <c r="H27" s="821"/>
      <c r="I27" s="821"/>
      <c r="J27" s="821"/>
      <c r="K27" s="821">
        <v>1</v>
      </c>
      <c r="L27" s="821">
        <v>158</v>
      </c>
      <c r="M27" s="821">
        <v>80</v>
      </c>
      <c r="N27" s="821">
        <v>175</v>
      </c>
      <c r="O27" s="823">
        <v>474</v>
      </c>
      <c r="P27" s="821"/>
      <c r="Q27" s="821">
        <v>1</v>
      </c>
      <c r="R27" s="821"/>
      <c r="S27" s="821">
        <v>1</v>
      </c>
      <c r="T27" s="821"/>
      <c r="U27" s="821">
        <v>1</v>
      </c>
      <c r="V27" s="821"/>
      <c r="W27" s="821">
        <v>1</v>
      </c>
      <c r="X27" s="821"/>
      <c r="AJ27" s="821">
        <v>300</v>
      </c>
      <c r="AK27" s="821">
        <v>1000</v>
      </c>
      <c r="AL27" s="147">
        <v>67</v>
      </c>
      <c r="AM27" s="249" t="e">
        <f t="shared" ca="1" si="0"/>
        <v>#NAME?</v>
      </c>
      <c r="AN27" s="143">
        <v>92.5</v>
      </c>
      <c r="AO27" s="249" t="e">
        <f t="shared" ca="1" si="1"/>
        <v>#NAME?</v>
      </c>
      <c r="AP27" s="143">
        <v>77</v>
      </c>
      <c r="AQ27" s="249" t="e">
        <f t="shared" ca="1" si="2"/>
        <v>#NAME?</v>
      </c>
      <c r="AR27" s="143">
        <v>68</v>
      </c>
      <c r="AS27" s="249" t="e">
        <f t="shared" ca="1" si="3"/>
        <v>#NAME?</v>
      </c>
      <c r="AT27" s="143">
        <v>91.5</v>
      </c>
      <c r="AU27" s="249" t="e">
        <f t="shared" ca="1" si="4"/>
        <v>#NAME?</v>
      </c>
      <c r="AV27" s="144">
        <v>47</v>
      </c>
      <c r="AW27" s="249" t="e">
        <f t="shared" ca="1" si="5"/>
        <v>#NAME?</v>
      </c>
      <c r="AX27" s="283">
        <v>4587</v>
      </c>
      <c r="AY27" s="249" t="e">
        <f t="shared" ca="1" si="6"/>
        <v>#NAME?</v>
      </c>
      <c r="AZ27" s="145">
        <v>61</v>
      </c>
      <c r="BA27" s="249" t="e">
        <f t="shared" ca="1" si="7"/>
        <v>#NAME?</v>
      </c>
      <c r="BB27" s="504">
        <v>5878.5</v>
      </c>
      <c r="BC27" s="249" t="e">
        <f t="shared" ca="1" si="8"/>
        <v>#NAME?</v>
      </c>
      <c r="BE27" s="821" t="s">
        <v>2735</v>
      </c>
      <c r="BG27" s="821"/>
    </row>
    <row r="28" spans="1:59">
      <c r="A28" s="614" t="s">
        <v>3273</v>
      </c>
      <c r="B28" s="249">
        <v>1</v>
      </c>
      <c r="C28" s="249" t="s">
        <v>2826</v>
      </c>
      <c r="D28" s="821">
        <v>27</v>
      </c>
      <c r="E28" s="822" t="s">
        <v>2729</v>
      </c>
      <c r="F28" s="348">
        <v>40291</v>
      </c>
      <c r="G28" s="821">
        <v>1</v>
      </c>
      <c r="H28" s="821"/>
      <c r="I28" s="821"/>
      <c r="J28" s="821"/>
      <c r="K28" s="821">
        <v>1</v>
      </c>
      <c r="L28" s="821">
        <v>163</v>
      </c>
      <c r="M28" s="821">
        <v>75</v>
      </c>
      <c r="N28" s="821">
        <v>160</v>
      </c>
      <c r="O28" s="823">
        <v>375</v>
      </c>
      <c r="P28" s="821"/>
      <c r="Q28" s="821">
        <v>1</v>
      </c>
      <c r="R28" s="821"/>
      <c r="S28" s="821">
        <v>1</v>
      </c>
      <c r="T28" s="821"/>
      <c r="U28" s="821">
        <v>1</v>
      </c>
      <c r="V28" s="821"/>
      <c r="W28" s="821">
        <v>1</v>
      </c>
      <c r="X28" s="821"/>
      <c r="AJ28" s="821">
        <v>300</v>
      </c>
      <c r="AK28" s="821">
        <v>1400</v>
      </c>
      <c r="AL28" s="147">
        <v>33</v>
      </c>
      <c r="AM28" s="249" t="e">
        <f t="shared" ca="1" si="0"/>
        <v>#NAME?</v>
      </c>
      <c r="AN28" s="143">
        <v>88.5</v>
      </c>
      <c r="AO28" s="249" t="e">
        <f t="shared" ca="1" si="1"/>
        <v>#NAME?</v>
      </c>
      <c r="AP28" s="143">
        <v>47</v>
      </c>
      <c r="AQ28" s="249" t="e">
        <f t="shared" ca="1" si="2"/>
        <v>#NAME?</v>
      </c>
      <c r="AR28" s="143">
        <v>46</v>
      </c>
      <c r="AS28" s="249" t="e">
        <f t="shared" ca="1" si="3"/>
        <v>#NAME?</v>
      </c>
      <c r="AT28" s="143">
        <v>70</v>
      </c>
      <c r="AU28" s="249" t="e">
        <f t="shared" ca="1" si="4"/>
        <v>#NAME?</v>
      </c>
      <c r="AV28" s="144">
        <v>38</v>
      </c>
      <c r="AW28" s="249" t="e">
        <f t="shared" ca="1" si="5"/>
        <v>#NAME?</v>
      </c>
      <c r="AX28" s="148">
        <v>622</v>
      </c>
      <c r="AY28" s="249" t="e">
        <f t="shared" ca="1" si="6"/>
        <v>#NAME?</v>
      </c>
      <c r="AZ28" s="145">
        <v>39.5</v>
      </c>
      <c r="BA28" s="249" t="e">
        <f t="shared" ca="1" si="7"/>
        <v>#NAME?</v>
      </c>
      <c r="BB28" s="146">
        <v>1964</v>
      </c>
      <c r="BC28" s="249" t="e">
        <f t="shared" ca="1" si="8"/>
        <v>#NAME?</v>
      </c>
      <c r="BE28" s="821" t="s">
        <v>2736</v>
      </c>
      <c r="BG28" s="821"/>
    </row>
    <row r="29" spans="1:59">
      <c r="A29" s="614" t="s">
        <v>3273</v>
      </c>
      <c r="B29" s="249">
        <v>1</v>
      </c>
      <c r="C29" s="249" t="s">
        <v>2826</v>
      </c>
      <c r="D29" s="821">
        <v>28</v>
      </c>
      <c r="E29" s="822" t="s">
        <v>2729</v>
      </c>
      <c r="F29" s="348">
        <v>40291</v>
      </c>
      <c r="G29" s="821"/>
      <c r="H29" s="821">
        <v>1</v>
      </c>
      <c r="I29" s="821"/>
      <c r="J29" s="821"/>
      <c r="K29" s="821">
        <v>1</v>
      </c>
      <c r="L29" s="821">
        <v>170</v>
      </c>
      <c r="M29" s="821">
        <v>71</v>
      </c>
      <c r="N29" s="821">
        <v>215</v>
      </c>
      <c r="O29" s="823">
        <v>539</v>
      </c>
      <c r="P29" s="821"/>
      <c r="Q29" s="821">
        <v>1</v>
      </c>
      <c r="R29" s="821">
        <v>1</v>
      </c>
      <c r="S29" s="821"/>
      <c r="T29" s="821">
        <v>1</v>
      </c>
      <c r="U29" s="821"/>
      <c r="V29" s="821">
        <v>1</v>
      </c>
      <c r="W29" s="821"/>
      <c r="X29" s="821"/>
      <c r="AJ29" s="821">
        <v>300</v>
      </c>
      <c r="AK29" s="821">
        <v>1200</v>
      </c>
      <c r="AL29" s="265">
        <v>8368</v>
      </c>
      <c r="AM29" s="249" t="e">
        <f t="shared" ca="1" si="0"/>
        <v>#NAME?</v>
      </c>
      <c r="AN29" s="330">
        <v>18252.5</v>
      </c>
      <c r="AO29" s="249" t="e">
        <f t="shared" ca="1" si="1"/>
        <v>#NAME?</v>
      </c>
      <c r="AP29" s="261">
        <v>3425</v>
      </c>
      <c r="AQ29" s="249" t="e">
        <f t="shared" ca="1" si="2"/>
        <v>#NAME?</v>
      </c>
      <c r="AR29" s="143">
        <v>829</v>
      </c>
      <c r="AS29" s="249" t="e">
        <f t="shared" ca="1" si="3"/>
        <v>#NAME?</v>
      </c>
      <c r="AT29" s="261">
        <v>1385</v>
      </c>
      <c r="AU29" s="249" t="e">
        <f t="shared" ca="1" si="4"/>
        <v>#NAME?</v>
      </c>
      <c r="AV29" s="144">
        <v>149.5</v>
      </c>
      <c r="AW29" s="249" t="e">
        <f t="shared" ca="1" si="5"/>
        <v>#NAME?</v>
      </c>
      <c r="AX29" s="148">
        <v>451.5</v>
      </c>
      <c r="AY29" s="249" t="e">
        <f t="shared" ca="1" si="6"/>
        <v>#NAME?</v>
      </c>
      <c r="AZ29" s="145">
        <v>133</v>
      </c>
      <c r="BA29" s="249" t="e">
        <f t="shared" ca="1" si="7"/>
        <v>#NAME?</v>
      </c>
      <c r="BB29" s="146">
        <v>2132</v>
      </c>
      <c r="BC29" s="249" t="e">
        <f t="shared" ca="1" si="8"/>
        <v>#NAME?</v>
      </c>
      <c r="BE29" s="821" t="s">
        <v>2737</v>
      </c>
      <c r="BG29" s="821"/>
    </row>
    <row r="30" spans="1:59">
      <c r="A30" s="614" t="s">
        <v>3273</v>
      </c>
      <c r="B30" s="249">
        <v>1</v>
      </c>
      <c r="C30" s="249" t="s">
        <v>2826</v>
      </c>
      <c r="D30" s="821">
        <v>29</v>
      </c>
      <c r="E30" s="822" t="s">
        <v>2729</v>
      </c>
      <c r="F30" s="348">
        <v>40291</v>
      </c>
      <c r="G30" s="821">
        <v>1</v>
      </c>
      <c r="H30" s="821"/>
      <c r="I30" s="821">
        <v>1</v>
      </c>
      <c r="J30" s="821"/>
      <c r="K30" s="821"/>
      <c r="L30" s="821">
        <v>105</v>
      </c>
      <c r="M30" s="821">
        <v>45</v>
      </c>
      <c r="N30" s="821">
        <v>123</v>
      </c>
      <c r="O30" s="823">
        <v>135</v>
      </c>
      <c r="P30" s="821"/>
      <c r="Q30" s="821">
        <v>1</v>
      </c>
      <c r="R30" s="821"/>
      <c r="S30" s="821">
        <v>1</v>
      </c>
      <c r="T30" s="821"/>
      <c r="U30" s="821">
        <v>1</v>
      </c>
      <c r="V30" s="821"/>
      <c r="W30" s="821"/>
      <c r="X30" s="821">
        <v>1</v>
      </c>
      <c r="AJ30" s="821">
        <v>200</v>
      </c>
      <c r="AK30" s="821">
        <v>400</v>
      </c>
      <c r="AL30" s="824">
        <v>15054</v>
      </c>
      <c r="AM30" s="249" t="e">
        <f t="shared" ca="1" si="0"/>
        <v>#NAME?</v>
      </c>
      <c r="AN30" s="330">
        <v>21321</v>
      </c>
      <c r="AO30" s="249" t="e">
        <f t="shared" ca="1" si="1"/>
        <v>#NAME?</v>
      </c>
      <c r="AP30" s="261">
        <v>4479.5</v>
      </c>
      <c r="AQ30" s="249" t="e">
        <f t="shared" ca="1" si="2"/>
        <v>#NAME?</v>
      </c>
      <c r="AR30" s="261">
        <v>1784</v>
      </c>
      <c r="AS30" s="249" t="e">
        <f t="shared" ca="1" si="3"/>
        <v>#NAME?</v>
      </c>
      <c r="AT30" s="261">
        <v>2958</v>
      </c>
      <c r="AU30" s="249" t="e">
        <f t="shared" ca="1" si="4"/>
        <v>#NAME?</v>
      </c>
      <c r="AV30" s="144">
        <v>70.5</v>
      </c>
      <c r="AW30" s="249" t="e">
        <f t="shared" ca="1" si="5"/>
        <v>#NAME?</v>
      </c>
      <c r="AX30" s="148">
        <v>132.5</v>
      </c>
      <c r="AY30" s="249" t="e">
        <f t="shared" ca="1" si="6"/>
        <v>#NAME?</v>
      </c>
      <c r="AZ30" s="145">
        <v>78</v>
      </c>
      <c r="BA30" s="249" t="e">
        <f t="shared" ca="1" si="7"/>
        <v>#NAME?</v>
      </c>
      <c r="BB30" s="146">
        <v>1927</v>
      </c>
      <c r="BC30" s="249" t="e">
        <f t="shared" ca="1" si="8"/>
        <v>#NAME?</v>
      </c>
      <c r="BE30" s="821" t="s">
        <v>2738</v>
      </c>
      <c r="BG30" s="821"/>
    </row>
    <row r="31" spans="1:59">
      <c r="A31" s="614" t="s">
        <v>3273</v>
      </c>
      <c r="B31" s="249">
        <v>1</v>
      </c>
      <c r="C31" s="249" t="s">
        <v>2826</v>
      </c>
      <c r="D31" s="821">
        <v>30</v>
      </c>
      <c r="E31" s="822" t="s">
        <v>2729</v>
      </c>
      <c r="F31" s="348">
        <v>40291</v>
      </c>
      <c r="G31" s="821"/>
      <c r="H31" s="821">
        <v>1</v>
      </c>
      <c r="I31" s="821"/>
      <c r="J31" s="821"/>
      <c r="K31" s="821">
        <v>1</v>
      </c>
      <c r="L31" s="821">
        <v>168</v>
      </c>
      <c r="M31" s="821">
        <v>70</v>
      </c>
      <c r="N31" s="821">
        <v>215</v>
      </c>
      <c r="O31" s="823">
        <v>542</v>
      </c>
      <c r="P31" s="821"/>
      <c r="Q31" s="821">
        <v>1</v>
      </c>
      <c r="R31" s="821">
        <v>1</v>
      </c>
      <c r="S31" s="821"/>
      <c r="T31" s="821">
        <v>1</v>
      </c>
      <c r="U31" s="821"/>
      <c r="V31" s="821">
        <v>1</v>
      </c>
      <c r="W31" s="821"/>
      <c r="X31" s="821"/>
      <c r="AJ31" s="821">
        <v>300</v>
      </c>
      <c r="AK31" s="821">
        <v>1100</v>
      </c>
      <c r="AL31" s="147">
        <v>74</v>
      </c>
      <c r="AM31" s="249" t="e">
        <f t="shared" ca="1" si="0"/>
        <v>#NAME?</v>
      </c>
      <c r="AN31" s="143">
        <v>73.5</v>
      </c>
      <c r="AO31" s="249" t="e">
        <f t="shared" ca="1" si="1"/>
        <v>#NAME?</v>
      </c>
      <c r="AP31" s="143">
        <v>79</v>
      </c>
      <c r="AQ31" s="249" t="e">
        <f t="shared" ca="1" si="2"/>
        <v>#NAME?</v>
      </c>
      <c r="AR31" s="143">
        <v>48</v>
      </c>
      <c r="AS31" s="249" t="e">
        <f t="shared" ca="1" si="3"/>
        <v>#NAME?</v>
      </c>
      <c r="AT31" s="143">
        <v>78.5</v>
      </c>
      <c r="AU31" s="249" t="e">
        <f t="shared" ca="1" si="4"/>
        <v>#NAME?</v>
      </c>
      <c r="AV31" s="144">
        <v>163</v>
      </c>
      <c r="AW31" s="249" t="e">
        <f t="shared" ca="1" si="5"/>
        <v>#NAME?</v>
      </c>
      <c r="AX31" s="283">
        <v>1106.5</v>
      </c>
      <c r="AY31" s="249" t="e">
        <f t="shared" ca="1" si="6"/>
        <v>#NAME?</v>
      </c>
      <c r="AZ31" s="145">
        <v>94</v>
      </c>
      <c r="BA31" s="249" t="e">
        <f t="shared" ca="1" si="7"/>
        <v>#NAME?</v>
      </c>
      <c r="BB31" s="146">
        <v>1887.5</v>
      </c>
      <c r="BC31" s="249" t="e">
        <f t="shared" ca="1" si="8"/>
        <v>#NAME?</v>
      </c>
      <c r="BE31" s="821" t="s">
        <v>2739</v>
      </c>
      <c r="BG31" s="821"/>
    </row>
    <row r="32" spans="1:59">
      <c r="A32" s="614" t="s">
        <v>3273</v>
      </c>
      <c r="B32" s="249">
        <v>1</v>
      </c>
      <c r="C32" s="249" t="s">
        <v>2826</v>
      </c>
      <c r="D32" s="821">
        <v>31</v>
      </c>
      <c r="E32" s="822" t="s">
        <v>2729</v>
      </c>
      <c r="F32" s="348">
        <v>40291</v>
      </c>
      <c r="G32" s="821">
        <v>1</v>
      </c>
      <c r="H32" s="821"/>
      <c r="I32" s="821">
        <v>1</v>
      </c>
      <c r="J32" s="821"/>
      <c r="K32" s="821"/>
      <c r="L32" s="821">
        <v>95</v>
      </c>
      <c r="M32" s="821">
        <v>45</v>
      </c>
      <c r="N32" s="821">
        <v>120</v>
      </c>
      <c r="O32" s="823">
        <v>107</v>
      </c>
      <c r="P32" s="821"/>
      <c r="Q32" s="821">
        <v>1</v>
      </c>
      <c r="R32" s="821"/>
      <c r="S32" s="821">
        <v>1</v>
      </c>
      <c r="T32" s="821"/>
      <c r="U32" s="821">
        <v>1</v>
      </c>
      <c r="V32" s="821"/>
      <c r="W32" s="821">
        <v>1</v>
      </c>
      <c r="X32" s="821"/>
      <c r="AJ32" s="821">
        <v>200</v>
      </c>
      <c r="AK32" s="821">
        <v>500</v>
      </c>
      <c r="AL32" s="147">
        <v>109</v>
      </c>
      <c r="AM32" s="249" t="e">
        <f t="shared" ca="1" si="0"/>
        <v>#NAME?</v>
      </c>
      <c r="AN32" s="143">
        <v>179</v>
      </c>
      <c r="AO32" s="249" t="e">
        <f t="shared" ca="1" si="1"/>
        <v>#NAME?</v>
      </c>
      <c r="AP32" s="143">
        <v>122</v>
      </c>
      <c r="AQ32" s="249" t="e">
        <f t="shared" ca="1" si="2"/>
        <v>#NAME?</v>
      </c>
      <c r="AR32" s="143">
        <v>66</v>
      </c>
      <c r="AS32" s="249" t="e">
        <f t="shared" ca="1" si="3"/>
        <v>#NAME?</v>
      </c>
      <c r="AT32" s="143">
        <v>65.5</v>
      </c>
      <c r="AU32" s="249" t="e">
        <f t="shared" ca="1" si="4"/>
        <v>#NAME?</v>
      </c>
      <c r="AV32" s="144">
        <v>85</v>
      </c>
      <c r="AW32" s="249" t="e">
        <f t="shared" ca="1" si="5"/>
        <v>#NAME?</v>
      </c>
      <c r="AX32" s="148">
        <v>428</v>
      </c>
      <c r="AY32" s="249" t="e">
        <f t="shared" ca="1" si="6"/>
        <v>#NAME?</v>
      </c>
      <c r="AZ32" s="145">
        <v>70</v>
      </c>
      <c r="BA32" s="249" t="e">
        <f t="shared" ca="1" si="7"/>
        <v>#NAME?</v>
      </c>
      <c r="BB32" s="146">
        <v>1135.5</v>
      </c>
      <c r="BC32" s="249" t="e">
        <f t="shared" ca="1" si="8"/>
        <v>#NAME?</v>
      </c>
      <c r="BE32" s="821" t="s">
        <v>2740</v>
      </c>
      <c r="BG32" s="821"/>
    </row>
    <row r="33" spans="1:59">
      <c r="A33" s="614" t="s">
        <v>3273</v>
      </c>
      <c r="B33" s="249">
        <v>1</v>
      </c>
      <c r="C33" s="249" t="s">
        <v>2826</v>
      </c>
      <c r="D33" s="821">
        <v>32</v>
      </c>
      <c r="E33" s="822" t="s">
        <v>2729</v>
      </c>
      <c r="F33" s="348">
        <v>40291</v>
      </c>
      <c r="G33" s="821"/>
      <c r="H33" s="821">
        <v>1</v>
      </c>
      <c r="I33" s="821"/>
      <c r="J33" s="821"/>
      <c r="K33" s="821">
        <v>1</v>
      </c>
      <c r="L33" s="821">
        <v>168</v>
      </c>
      <c r="M33" s="821">
        <v>70</v>
      </c>
      <c r="N33" s="821">
        <v>218</v>
      </c>
      <c r="O33" s="823">
        <v>678</v>
      </c>
      <c r="P33" s="821"/>
      <c r="Q33" s="821">
        <v>1</v>
      </c>
      <c r="R33" s="821">
        <v>1</v>
      </c>
      <c r="S33" s="821"/>
      <c r="T33" s="821">
        <v>1</v>
      </c>
      <c r="U33" s="821"/>
      <c r="V33" s="821"/>
      <c r="W33" s="821"/>
      <c r="X33" s="821">
        <v>1</v>
      </c>
      <c r="AJ33" s="821">
        <v>300</v>
      </c>
      <c r="AK33" s="821">
        <v>900</v>
      </c>
      <c r="AL33" s="147">
        <v>184</v>
      </c>
      <c r="AM33" s="249" t="e">
        <f t="shared" ca="1" si="0"/>
        <v>#NAME?</v>
      </c>
      <c r="AN33" s="143">
        <v>77</v>
      </c>
      <c r="AO33" s="249" t="e">
        <f t="shared" ca="1" si="1"/>
        <v>#NAME?</v>
      </c>
      <c r="AP33" s="143">
        <v>253</v>
      </c>
      <c r="AQ33" s="249" t="e">
        <f t="shared" ca="1" si="2"/>
        <v>#NAME?</v>
      </c>
      <c r="AR33" s="143">
        <v>100.5</v>
      </c>
      <c r="AS33" s="249" t="e">
        <f t="shared" ca="1" si="3"/>
        <v>#NAME?</v>
      </c>
      <c r="AT33" s="143">
        <v>157</v>
      </c>
      <c r="AU33" s="249" t="e">
        <f t="shared" ca="1" si="4"/>
        <v>#NAME?</v>
      </c>
      <c r="AV33" s="144">
        <v>121</v>
      </c>
      <c r="AW33" s="249" t="e">
        <f t="shared" ca="1" si="5"/>
        <v>#NAME?</v>
      </c>
      <c r="AX33" s="148">
        <v>379.5</v>
      </c>
      <c r="AY33" s="249" t="e">
        <f t="shared" ca="1" si="6"/>
        <v>#NAME?</v>
      </c>
      <c r="AZ33" s="145">
        <v>192</v>
      </c>
      <c r="BA33" s="249" t="e">
        <f t="shared" ca="1" si="7"/>
        <v>#NAME?</v>
      </c>
      <c r="BB33" s="146">
        <v>1222</v>
      </c>
      <c r="BC33" s="249" t="e">
        <f t="shared" ca="1" si="8"/>
        <v>#NAME?</v>
      </c>
      <c r="BE33" s="821" t="s">
        <v>2741</v>
      </c>
      <c r="BG33" s="821"/>
    </row>
    <row r="34" spans="1:59">
      <c r="A34" s="614" t="s">
        <v>3273</v>
      </c>
      <c r="B34" s="249">
        <v>1</v>
      </c>
      <c r="C34" s="249" t="s">
        <v>2826</v>
      </c>
      <c r="D34" s="821">
        <v>33</v>
      </c>
      <c r="E34" s="822" t="s">
        <v>2729</v>
      </c>
      <c r="F34" s="348">
        <v>40291</v>
      </c>
      <c r="G34" s="821">
        <v>1</v>
      </c>
      <c r="H34" s="821"/>
      <c r="I34" s="821">
        <v>1</v>
      </c>
      <c r="J34" s="821"/>
      <c r="K34" s="821"/>
      <c r="L34" s="821">
        <v>111</v>
      </c>
      <c r="M34" s="821">
        <v>47</v>
      </c>
      <c r="N34" s="821">
        <v>123</v>
      </c>
      <c r="O34" s="823">
        <v>170</v>
      </c>
      <c r="P34" s="821"/>
      <c r="Q34" s="821">
        <v>1</v>
      </c>
      <c r="R34" s="821"/>
      <c r="S34" s="821">
        <v>1</v>
      </c>
      <c r="T34" s="821"/>
      <c r="U34" s="821">
        <v>1</v>
      </c>
      <c r="V34" s="821"/>
      <c r="W34" s="821">
        <v>1</v>
      </c>
      <c r="X34" s="821"/>
      <c r="AJ34" s="821">
        <v>200</v>
      </c>
      <c r="AK34" s="821">
        <v>400</v>
      </c>
      <c r="AL34" s="147">
        <v>70</v>
      </c>
      <c r="AM34" s="249" t="e">
        <f t="shared" ca="1" si="0"/>
        <v>#NAME?</v>
      </c>
      <c r="AN34" s="143">
        <v>52.5</v>
      </c>
      <c r="AO34" s="249" t="e">
        <f t="shared" ca="1" si="1"/>
        <v>#NAME?</v>
      </c>
      <c r="AP34" s="143">
        <v>93</v>
      </c>
      <c r="AQ34" s="249" t="e">
        <f t="shared" ca="1" si="2"/>
        <v>#NAME?</v>
      </c>
      <c r="AR34" s="143">
        <v>44</v>
      </c>
      <c r="AS34" s="249" t="e">
        <f t="shared" ca="1" si="3"/>
        <v>#NAME?</v>
      </c>
      <c r="AT34" s="143">
        <v>52</v>
      </c>
      <c r="AU34" s="249" t="e">
        <f t="shared" ca="1" si="4"/>
        <v>#NAME?</v>
      </c>
      <c r="AV34" s="144">
        <v>63</v>
      </c>
      <c r="AW34" s="249" t="e">
        <f t="shared" ca="1" si="5"/>
        <v>#NAME?</v>
      </c>
      <c r="AX34" s="148">
        <v>114</v>
      </c>
      <c r="AY34" s="249" t="e">
        <f t="shared" ca="1" si="6"/>
        <v>#NAME?</v>
      </c>
      <c r="AZ34" s="145">
        <v>77</v>
      </c>
      <c r="BA34" s="249" t="e">
        <f t="shared" ca="1" si="7"/>
        <v>#NAME?</v>
      </c>
      <c r="BB34" s="146">
        <v>719</v>
      </c>
      <c r="BC34" s="249" t="e">
        <f t="shared" ca="1" si="8"/>
        <v>#NAME?</v>
      </c>
      <c r="BE34" s="821" t="s">
        <v>2742</v>
      </c>
      <c r="BG34" s="821"/>
    </row>
    <row r="35" spans="1:59">
      <c r="A35" s="614" t="s">
        <v>3273</v>
      </c>
      <c r="B35" s="249">
        <v>1</v>
      </c>
      <c r="C35" s="249" t="s">
        <v>2826</v>
      </c>
      <c r="D35" s="821">
        <v>34</v>
      </c>
      <c r="E35" s="822" t="s">
        <v>2729</v>
      </c>
      <c r="F35" s="348">
        <v>40291</v>
      </c>
      <c r="G35" s="821"/>
      <c r="H35" s="821">
        <v>1</v>
      </c>
      <c r="I35" s="821"/>
      <c r="J35" s="821"/>
      <c r="K35" s="821">
        <v>1</v>
      </c>
      <c r="L35" s="821">
        <v>175</v>
      </c>
      <c r="M35" s="821">
        <v>71</v>
      </c>
      <c r="N35" s="821">
        <v>220</v>
      </c>
      <c r="O35" s="823">
        <v>573</v>
      </c>
      <c r="P35" s="821"/>
      <c r="Q35" s="821">
        <v>1</v>
      </c>
      <c r="R35" s="821">
        <v>1</v>
      </c>
      <c r="S35" s="821"/>
      <c r="T35" s="821">
        <v>1</v>
      </c>
      <c r="U35" s="821"/>
      <c r="V35" s="821"/>
      <c r="W35" s="821">
        <v>1</v>
      </c>
      <c r="X35" s="821"/>
      <c r="AJ35" s="821">
        <v>300</v>
      </c>
      <c r="AK35" s="821">
        <v>1000</v>
      </c>
      <c r="AL35" s="265">
        <v>4889</v>
      </c>
      <c r="AM35" s="249" t="e">
        <f t="shared" ca="1" si="0"/>
        <v>#NAME?</v>
      </c>
      <c r="AN35" s="261">
        <v>6615</v>
      </c>
      <c r="AO35" s="249" t="e">
        <f t="shared" ca="1" si="1"/>
        <v>#NAME?</v>
      </c>
      <c r="AP35" s="261">
        <v>2385.5</v>
      </c>
      <c r="AQ35" s="249" t="e">
        <f t="shared" ca="1" si="2"/>
        <v>#NAME?</v>
      </c>
      <c r="AR35" s="143">
        <v>72</v>
      </c>
      <c r="AS35" s="249" t="e">
        <f t="shared" ca="1" si="3"/>
        <v>#NAME?</v>
      </c>
      <c r="AT35" s="143">
        <v>122.5</v>
      </c>
      <c r="AU35" s="249" t="e">
        <f t="shared" ca="1" si="4"/>
        <v>#NAME?</v>
      </c>
      <c r="AV35" s="266">
        <v>1935</v>
      </c>
      <c r="AW35" s="249" t="e">
        <f t="shared" ca="1" si="5"/>
        <v>#NAME?</v>
      </c>
      <c r="AX35" s="148">
        <v>688.5</v>
      </c>
      <c r="AY35" s="249" t="e">
        <f t="shared" ca="1" si="6"/>
        <v>#NAME?</v>
      </c>
      <c r="AZ35" s="145">
        <v>331</v>
      </c>
      <c r="BA35" s="249" t="e">
        <f t="shared" ca="1" si="7"/>
        <v>#NAME?</v>
      </c>
      <c r="BB35" s="146">
        <v>1957</v>
      </c>
      <c r="BC35" s="249" t="e">
        <f t="shared" ca="1" si="8"/>
        <v>#NAME?</v>
      </c>
      <c r="BE35" s="821" t="s">
        <v>2743</v>
      </c>
      <c r="BG35" s="821"/>
    </row>
    <row r="36" spans="1:59">
      <c r="A36" s="614" t="s">
        <v>3273</v>
      </c>
      <c r="B36" s="249">
        <v>1</v>
      </c>
      <c r="C36" s="249" t="s">
        <v>2826</v>
      </c>
      <c r="D36" s="821">
        <v>35</v>
      </c>
      <c r="E36" s="822" t="s">
        <v>2729</v>
      </c>
      <c r="F36" s="348">
        <v>40291</v>
      </c>
      <c r="G36" s="821">
        <v>1</v>
      </c>
      <c r="H36" s="821"/>
      <c r="I36" s="821">
        <v>1</v>
      </c>
      <c r="J36" s="821"/>
      <c r="K36" s="821"/>
      <c r="L36" s="821">
        <v>115</v>
      </c>
      <c r="M36" s="821">
        <v>46</v>
      </c>
      <c r="N36" s="821">
        <v>121</v>
      </c>
      <c r="O36" s="823">
        <v>130</v>
      </c>
      <c r="P36" s="821"/>
      <c r="Q36" s="821">
        <v>1</v>
      </c>
      <c r="R36" s="821"/>
      <c r="S36" s="821">
        <v>1</v>
      </c>
      <c r="T36" s="821"/>
      <c r="U36" s="821">
        <v>1</v>
      </c>
      <c r="V36" s="821"/>
      <c r="W36" s="821">
        <v>1</v>
      </c>
      <c r="X36" s="821"/>
      <c r="AJ36" s="821">
        <v>200</v>
      </c>
      <c r="AK36" s="821">
        <v>400</v>
      </c>
      <c r="AL36" s="265">
        <v>7031.5</v>
      </c>
      <c r="AM36" s="249" t="e">
        <f t="shared" ca="1" si="0"/>
        <v>#NAME?</v>
      </c>
      <c r="AN36" s="261">
        <v>9962</v>
      </c>
      <c r="AO36" s="249" t="e">
        <f t="shared" ca="1" si="1"/>
        <v>#NAME?</v>
      </c>
      <c r="AP36" s="261">
        <v>2873</v>
      </c>
      <c r="AQ36" s="249" t="e">
        <f t="shared" ca="1" si="2"/>
        <v>#NAME?</v>
      </c>
      <c r="AR36" s="143">
        <v>52</v>
      </c>
      <c r="AS36" s="249" t="e">
        <f t="shared" ca="1" si="3"/>
        <v>#NAME?</v>
      </c>
      <c r="AT36" s="143">
        <v>108.5</v>
      </c>
      <c r="AU36" s="249" t="e">
        <f t="shared" ca="1" si="4"/>
        <v>#NAME?</v>
      </c>
      <c r="AV36" s="144">
        <v>859</v>
      </c>
      <c r="AW36" s="249" t="e">
        <f t="shared" ca="1" si="5"/>
        <v>#NAME?</v>
      </c>
      <c r="AX36" s="148">
        <v>372.5</v>
      </c>
      <c r="AY36" s="249" t="e">
        <f t="shared" ca="1" si="6"/>
        <v>#NAME?</v>
      </c>
      <c r="AZ36" s="145">
        <v>208</v>
      </c>
      <c r="BA36" s="249" t="e">
        <f t="shared" ca="1" si="7"/>
        <v>#NAME?</v>
      </c>
      <c r="BB36" s="146">
        <v>1530</v>
      </c>
      <c r="BC36" s="249" t="e">
        <f t="shared" ca="1" si="8"/>
        <v>#NAME?</v>
      </c>
      <c r="BE36" s="821" t="s">
        <v>2744</v>
      </c>
      <c r="BG36" s="821"/>
    </row>
    <row r="37" spans="1:59">
      <c r="A37" s="614" t="s">
        <v>3273</v>
      </c>
      <c r="B37" s="249">
        <v>1</v>
      </c>
      <c r="C37" s="249" t="s">
        <v>2826</v>
      </c>
      <c r="D37" s="821">
        <v>36</v>
      </c>
      <c r="E37" s="822" t="s">
        <v>2729</v>
      </c>
      <c r="F37" s="348">
        <v>40291</v>
      </c>
      <c r="G37" s="821"/>
      <c r="H37" s="821">
        <v>1</v>
      </c>
      <c r="I37" s="821"/>
      <c r="J37" s="821"/>
      <c r="K37" s="821">
        <v>1</v>
      </c>
      <c r="L37" s="821">
        <v>168</v>
      </c>
      <c r="M37" s="821">
        <v>71</v>
      </c>
      <c r="N37" s="821">
        <v>218</v>
      </c>
      <c r="O37" s="823">
        <v>658</v>
      </c>
      <c r="P37" s="821"/>
      <c r="Q37" s="821">
        <v>1</v>
      </c>
      <c r="R37" s="821">
        <v>1</v>
      </c>
      <c r="S37" s="821"/>
      <c r="T37" s="821">
        <v>1</v>
      </c>
      <c r="U37" s="821"/>
      <c r="V37" s="821"/>
      <c r="W37" s="821">
        <v>1</v>
      </c>
      <c r="X37" s="821"/>
      <c r="AJ37" s="821">
        <v>300</v>
      </c>
      <c r="AK37" s="821">
        <v>900</v>
      </c>
      <c r="AL37" s="265">
        <v>7768.5</v>
      </c>
      <c r="AM37" s="249" t="e">
        <f t="shared" ca="1" si="0"/>
        <v>#NAME?</v>
      </c>
      <c r="AN37" s="261">
        <v>8597.5</v>
      </c>
      <c r="AO37" s="249" t="e">
        <f t="shared" ca="1" si="1"/>
        <v>#NAME?</v>
      </c>
      <c r="AP37" s="261">
        <v>2713</v>
      </c>
      <c r="AQ37" s="249" t="e">
        <f t="shared" ca="1" si="2"/>
        <v>#NAME?</v>
      </c>
      <c r="AR37" s="143">
        <v>51.5</v>
      </c>
      <c r="AS37" s="249" t="e">
        <f t="shared" ca="1" si="3"/>
        <v>#NAME?</v>
      </c>
      <c r="AT37" s="143">
        <v>94</v>
      </c>
      <c r="AU37" s="249" t="e">
        <f t="shared" ca="1" si="4"/>
        <v>#NAME?</v>
      </c>
      <c r="AV37" s="144">
        <v>134.5</v>
      </c>
      <c r="AW37" s="249" t="e">
        <f t="shared" ca="1" si="5"/>
        <v>#NAME?</v>
      </c>
      <c r="AX37" s="148">
        <v>236.5</v>
      </c>
      <c r="AY37" s="249" t="e">
        <f t="shared" ca="1" si="6"/>
        <v>#NAME?</v>
      </c>
      <c r="AZ37" s="145">
        <v>152.5</v>
      </c>
      <c r="BA37" s="249" t="e">
        <f t="shared" ca="1" si="7"/>
        <v>#NAME?</v>
      </c>
      <c r="BB37" s="146">
        <v>1872</v>
      </c>
      <c r="BC37" s="249" t="e">
        <f t="shared" ca="1" si="8"/>
        <v>#NAME?</v>
      </c>
      <c r="BE37" s="821" t="s">
        <v>2745</v>
      </c>
      <c r="BG37" s="821"/>
    </row>
    <row r="38" spans="1:59">
      <c r="A38" s="614" t="s">
        <v>3273</v>
      </c>
      <c r="B38" s="249">
        <v>1</v>
      </c>
      <c r="C38" s="249" t="s">
        <v>2826</v>
      </c>
      <c r="D38" s="821">
        <v>37</v>
      </c>
      <c r="E38" s="822" t="s">
        <v>2729</v>
      </c>
      <c r="F38" s="348">
        <v>40291</v>
      </c>
      <c r="G38" s="821"/>
      <c r="H38" s="821">
        <v>1</v>
      </c>
      <c r="I38" s="821">
        <v>1</v>
      </c>
      <c r="J38" s="821"/>
      <c r="K38" s="821"/>
      <c r="L38" s="821">
        <v>91</v>
      </c>
      <c r="M38" s="821">
        <v>45</v>
      </c>
      <c r="N38" s="821">
        <v>119</v>
      </c>
      <c r="O38" s="823">
        <v>110</v>
      </c>
      <c r="P38" s="821"/>
      <c r="Q38" s="821">
        <v>1</v>
      </c>
      <c r="R38" s="821"/>
      <c r="S38" s="821">
        <v>1</v>
      </c>
      <c r="T38" s="821"/>
      <c r="U38" s="821">
        <v>1</v>
      </c>
      <c r="V38" s="821"/>
      <c r="W38" s="821">
        <v>1</v>
      </c>
      <c r="X38" s="821"/>
      <c r="AJ38" s="821">
        <v>200</v>
      </c>
      <c r="AK38" s="821">
        <v>300</v>
      </c>
      <c r="AL38" s="824">
        <v>12763</v>
      </c>
      <c r="AM38" s="249" t="e">
        <f t="shared" ca="1" si="0"/>
        <v>#NAME?</v>
      </c>
      <c r="AN38" s="330">
        <v>11972</v>
      </c>
      <c r="AO38" s="249" t="e">
        <f t="shared" ca="1" si="1"/>
        <v>#NAME?</v>
      </c>
      <c r="AP38" s="261">
        <v>3076</v>
      </c>
      <c r="AQ38" s="249" t="e">
        <f t="shared" ca="1" si="2"/>
        <v>#NAME?</v>
      </c>
      <c r="AR38" s="143">
        <v>57</v>
      </c>
      <c r="AS38" s="249" t="e">
        <f t="shared" ca="1" si="3"/>
        <v>#NAME?</v>
      </c>
      <c r="AT38" s="143">
        <v>74.5</v>
      </c>
      <c r="AU38" s="249" t="e">
        <f t="shared" ca="1" si="4"/>
        <v>#NAME?</v>
      </c>
      <c r="AV38" s="144">
        <v>96</v>
      </c>
      <c r="AW38" s="249" t="e">
        <f t="shared" ca="1" si="5"/>
        <v>#NAME?</v>
      </c>
      <c r="AX38" s="148">
        <v>190</v>
      </c>
      <c r="AY38" s="249" t="e">
        <f t="shared" ca="1" si="6"/>
        <v>#NAME?</v>
      </c>
      <c r="AZ38" s="145">
        <v>101</v>
      </c>
      <c r="BA38" s="249" t="e">
        <f t="shared" ca="1" si="7"/>
        <v>#NAME?</v>
      </c>
      <c r="BB38" s="146">
        <v>2083</v>
      </c>
      <c r="BC38" s="249" t="e">
        <f t="shared" ca="1" si="8"/>
        <v>#NAME?</v>
      </c>
      <c r="BE38" s="821">
        <f>COUNT(BG20:BG36)</f>
        <v>0</v>
      </c>
      <c r="BG38" s="821"/>
    </row>
    <row r="39" spans="1:59">
      <c r="A39" s="614" t="s">
        <v>3273</v>
      </c>
      <c r="B39" s="249">
        <v>1</v>
      </c>
      <c r="C39" s="249" t="s">
        <v>2826</v>
      </c>
      <c r="D39" s="821">
        <v>38</v>
      </c>
      <c r="E39" s="822" t="s">
        <v>2746</v>
      </c>
      <c r="F39" s="348">
        <v>40292</v>
      </c>
      <c r="G39" s="821"/>
      <c r="H39" s="821">
        <v>1</v>
      </c>
      <c r="I39" s="821"/>
      <c r="J39" s="821"/>
      <c r="K39" s="821">
        <v>1</v>
      </c>
      <c r="L39" s="821">
        <v>167</v>
      </c>
      <c r="M39" s="821">
        <v>71</v>
      </c>
      <c r="N39" s="821">
        <v>216</v>
      </c>
      <c r="O39" s="823">
        <v>586</v>
      </c>
      <c r="P39" s="821"/>
      <c r="Q39" s="821">
        <v>1</v>
      </c>
      <c r="R39" s="821">
        <v>1</v>
      </c>
      <c r="S39" s="821"/>
      <c r="T39" s="821">
        <v>1</v>
      </c>
      <c r="U39" s="821"/>
      <c r="V39" s="821"/>
      <c r="W39" s="821">
        <v>1</v>
      </c>
      <c r="X39" s="821"/>
      <c r="AJ39" s="821">
        <v>300</v>
      </c>
      <c r="AK39" s="821">
        <v>600</v>
      </c>
      <c r="AL39" s="147">
        <v>175</v>
      </c>
      <c r="AM39" s="249" t="e">
        <f t="shared" ca="1" si="0"/>
        <v>#NAME?</v>
      </c>
      <c r="AN39" s="143">
        <v>75</v>
      </c>
      <c r="AO39" s="249" t="e">
        <f t="shared" ca="1" si="1"/>
        <v>#NAME?</v>
      </c>
      <c r="AP39" s="143">
        <v>67</v>
      </c>
      <c r="AQ39" s="249" t="e">
        <f t="shared" ca="1" si="2"/>
        <v>#NAME?</v>
      </c>
      <c r="AR39" s="143">
        <v>57</v>
      </c>
      <c r="AS39" s="249" t="e">
        <f t="shared" ca="1" si="3"/>
        <v>#NAME?</v>
      </c>
      <c r="AT39" s="143">
        <v>66</v>
      </c>
      <c r="AU39" s="249" t="e">
        <f t="shared" ca="1" si="4"/>
        <v>#NAME?</v>
      </c>
      <c r="AV39" s="144">
        <v>77</v>
      </c>
      <c r="AW39" s="249" t="e">
        <f t="shared" ca="1" si="5"/>
        <v>#NAME?</v>
      </c>
      <c r="AX39" s="283">
        <v>1539</v>
      </c>
      <c r="AY39" s="249" t="e">
        <f t="shared" ca="1" si="6"/>
        <v>#NAME?</v>
      </c>
      <c r="AZ39" s="145">
        <v>86</v>
      </c>
      <c r="BA39" s="249" t="e">
        <f t="shared" ca="1" si="7"/>
        <v>#NAME?</v>
      </c>
      <c r="BB39" s="146">
        <v>1276</v>
      </c>
      <c r="BC39" s="249" t="e">
        <f t="shared" ca="1" si="8"/>
        <v>#NAME?</v>
      </c>
      <c r="BE39" s="821" t="s">
        <v>2747</v>
      </c>
      <c r="BG39" s="821"/>
    </row>
    <row r="40" spans="1:59">
      <c r="A40" s="614" t="s">
        <v>3273</v>
      </c>
      <c r="B40" s="249">
        <v>1</v>
      </c>
      <c r="C40" s="249" t="s">
        <v>2826</v>
      </c>
      <c r="D40" s="821">
        <v>39</v>
      </c>
      <c r="E40" s="822" t="s">
        <v>2746</v>
      </c>
      <c r="F40" s="348">
        <v>40292</v>
      </c>
      <c r="G40" s="821"/>
      <c r="H40" s="821">
        <v>1</v>
      </c>
      <c r="I40" s="821">
        <v>1</v>
      </c>
      <c r="J40" s="821"/>
      <c r="K40" s="821"/>
      <c r="L40" s="821">
        <v>97</v>
      </c>
      <c r="M40" s="821">
        <v>46</v>
      </c>
      <c r="N40" s="821">
        <v>120</v>
      </c>
      <c r="O40" s="823">
        <v>113</v>
      </c>
      <c r="P40" s="821"/>
      <c r="Q40" s="821">
        <v>1</v>
      </c>
      <c r="R40" s="821"/>
      <c r="S40" s="821">
        <v>1</v>
      </c>
      <c r="T40" s="821"/>
      <c r="U40" s="821">
        <v>1</v>
      </c>
      <c r="V40" s="821"/>
      <c r="W40" s="821">
        <v>1</v>
      </c>
      <c r="X40" s="821"/>
      <c r="AJ40" s="821">
        <v>200</v>
      </c>
      <c r="AK40" s="821">
        <v>400</v>
      </c>
      <c r="AL40" s="147">
        <v>116</v>
      </c>
      <c r="AM40" s="249" t="e">
        <f t="shared" ca="1" si="0"/>
        <v>#NAME?</v>
      </c>
      <c r="AN40" s="143">
        <v>116.5</v>
      </c>
      <c r="AO40" s="249" t="e">
        <f t="shared" ca="1" si="1"/>
        <v>#NAME?</v>
      </c>
      <c r="AP40" s="143">
        <v>150</v>
      </c>
      <c r="AQ40" s="249" t="e">
        <f t="shared" ca="1" si="2"/>
        <v>#NAME?</v>
      </c>
      <c r="AR40" s="143">
        <v>68</v>
      </c>
      <c r="AS40" s="249" t="e">
        <f t="shared" ca="1" si="3"/>
        <v>#NAME?</v>
      </c>
      <c r="AT40" s="143">
        <v>94.5</v>
      </c>
      <c r="AU40" s="249" t="e">
        <f t="shared" ca="1" si="4"/>
        <v>#NAME?</v>
      </c>
      <c r="AV40" s="144">
        <v>91</v>
      </c>
      <c r="AW40" s="249" t="e">
        <f t="shared" ca="1" si="5"/>
        <v>#NAME?</v>
      </c>
      <c r="AX40" s="148">
        <v>165</v>
      </c>
      <c r="AY40" s="249" t="e">
        <f t="shared" ca="1" si="6"/>
        <v>#NAME?</v>
      </c>
      <c r="AZ40" s="145">
        <v>97</v>
      </c>
      <c r="BA40" s="249" t="e">
        <f t="shared" ca="1" si="7"/>
        <v>#NAME?</v>
      </c>
      <c r="BB40" s="146">
        <v>2069</v>
      </c>
      <c r="BC40" s="249" t="e">
        <f t="shared" ca="1" si="8"/>
        <v>#NAME?</v>
      </c>
      <c r="BE40" s="821" t="s">
        <v>2748</v>
      </c>
      <c r="BG40" s="821"/>
    </row>
    <row r="41" spans="1:59">
      <c r="A41" s="614" t="s">
        <v>3273</v>
      </c>
      <c r="B41" s="249">
        <v>1</v>
      </c>
      <c r="C41" s="249" t="s">
        <v>2826</v>
      </c>
      <c r="D41" s="821">
        <v>40</v>
      </c>
      <c r="E41" s="822" t="s">
        <v>2746</v>
      </c>
      <c r="F41" s="348">
        <v>40292</v>
      </c>
      <c r="G41" s="821"/>
      <c r="H41" s="821">
        <v>1</v>
      </c>
      <c r="I41" s="821">
        <v>1</v>
      </c>
      <c r="J41" s="821"/>
      <c r="K41" s="821"/>
      <c r="L41" s="821">
        <v>93</v>
      </c>
      <c r="M41" s="821">
        <v>46</v>
      </c>
      <c r="N41" s="821">
        <v>122</v>
      </c>
      <c r="O41" s="823">
        <v>115</v>
      </c>
      <c r="P41" s="821"/>
      <c r="Q41" s="821">
        <v>1</v>
      </c>
      <c r="R41" s="821"/>
      <c r="S41" s="821">
        <v>1</v>
      </c>
      <c r="T41" s="821"/>
      <c r="U41" s="821">
        <v>1</v>
      </c>
      <c r="V41" s="821"/>
      <c r="W41" s="821">
        <v>1</v>
      </c>
      <c r="X41" s="821"/>
      <c r="AJ41" s="821">
        <v>200</v>
      </c>
      <c r="AK41" s="821">
        <v>350</v>
      </c>
      <c r="AL41" s="147">
        <v>86.5</v>
      </c>
      <c r="AM41" s="249" t="e">
        <f t="shared" ca="1" si="0"/>
        <v>#NAME?</v>
      </c>
      <c r="AN41" s="143">
        <v>91</v>
      </c>
      <c r="AO41" s="249" t="e">
        <f t="shared" ca="1" si="1"/>
        <v>#NAME?</v>
      </c>
      <c r="AP41" s="143">
        <v>149.5</v>
      </c>
      <c r="AQ41" s="249" t="e">
        <f t="shared" ca="1" si="2"/>
        <v>#NAME?</v>
      </c>
      <c r="AR41" s="143">
        <v>88</v>
      </c>
      <c r="AS41" s="249" t="e">
        <f t="shared" ca="1" si="3"/>
        <v>#NAME?</v>
      </c>
      <c r="AT41" s="143">
        <v>104</v>
      </c>
      <c r="AU41" s="249" t="e">
        <f t="shared" ca="1" si="4"/>
        <v>#NAME?</v>
      </c>
      <c r="AV41" s="144">
        <v>89</v>
      </c>
      <c r="AW41" s="249" t="e">
        <f t="shared" ca="1" si="5"/>
        <v>#NAME?</v>
      </c>
      <c r="AX41" s="148">
        <v>123</v>
      </c>
      <c r="AY41" s="249" t="e">
        <f t="shared" ca="1" si="6"/>
        <v>#NAME?</v>
      </c>
      <c r="AZ41" s="145">
        <v>89.5</v>
      </c>
      <c r="BA41" s="249" t="e">
        <f t="shared" ca="1" si="7"/>
        <v>#NAME?</v>
      </c>
      <c r="BB41" s="146">
        <v>936</v>
      </c>
      <c r="BC41" s="249" t="e">
        <f t="shared" ca="1" si="8"/>
        <v>#NAME?</v>
      </c>
      <c r="BE41" s="821" t="s">
        <v>2749</v>
      </c>
      <c r="BG41" s="821"/>
    </row>
    <row r="42" spans="1:59">
      <c r="A42" s="614" t="s">
        <v>3273</v>
      </c>
      <c r="B42" s="249">
        <v>1</v>
      </c>
      <c r="C42" s="249" t="s">
        <v>2826</v>
      </c>
      <c r="D42" s="821">
        <v>41</v>
      </c>
      <c r="E42" s="822" t="s">
        <v>2746</v>
      </c>
      <c r="F42" s="348">
        <v>40292</v>
      </c>
      <c r="G42" s="821"/>
      <c r="H42" s="821">
        <v>1</v>
      </c>
      <c r="I42" s="821"/>
      <c r="J42" s="821"/>
      <c r="K42" s="821">
        <v>1</v>
      </c>
      <c r="L42" s="821">
        <v>171</v>
      </c>
      <c r="M42" s="821">
        <v>70</v>
      </c>
      <c r="N42" s="821">
        <v>218</v>
      </c>
      <c r="O42" s="823">
        <v>600</v>
      </c>
      <c r="P42" s="821"/>
      <c r="Q42" s="821">
        <v>1</v>
      </c>
      <c r="R42" s="821">
        <v>1</v>
      </c>
      <c r="S42" s="821"/>
      <c r="T42" s="821">
        <v>1</v>
      </c>
      <c r="U42" s="821"/>
      <c r="V42" s="821"/>
      <c r="W42" s="821">
        <v>1</v>
      </c>
      <c r="X42" s="821"/>
      <c r="AJ42" s="821">
        <v>300</v>
      </c>
      <c r="AK42" s="821">
        <v>700</v>
      </c>
      <c r="AL42" s="147">
        <v>533</v>
      </c>
      <c r="AM42" s="249" t="e">
        <f t="shared" ca="1" si="0"/>
        <v>#NAME?</v>
      </c>
      <c r="AN42" s="143">
        <v>110</v>
      </c>
      <c r="AO42" s="249" t="e">
        <f t="shared" ca="1" si="1"/>
        <v>#NAME?</v>
      </c>
      <c r="AP42" s="143">
        <v>62.5</v>
      </c>
      <c r="AQ42" s="249" t="e">
        <f t="shared" ca="1" si="2"/>
        <v>#NAME?</v>
      </c>
      <c r="AR42" s="143">
        <v>65</v>
      </c>
      <c r="AS42" s="249" t="e">
        <f t="shared" ca="1" si="3"/>
        <v>#NAME?</v>
      </c>
      <c r="AT42" s="143">
        <v>75.5</v>
      </c>
      <c r="AU42" s="249" t="e">
        <f t="shared" ca="1" si="4"/>
        <v>#NAME?</v>
      </c>
      <c r="AV42" s="266">
        <v>2166</v>
      </c>
      <c r="AW42" s="249" t="e">
        <f t="shared" ca="1" si="5"/>
        <v>#NAME?</v>
      </c>
      <c r="AX42" s="148">
        <v>358</v>
      </c>
      <c r="AY42" s="249" t="e">
        <f t="shared" ca="1" si="6"/>
        <v>#NAME?</v>
      </c>
      <c r="AZ42" s="145">
        <v>298</v>
      </c>
      <c r="BA42" s="249" t="e">
        <f t="shared" ca="1" si="7"/>
        <v>#NAME?</v>
      </c>
      <c r="BB42" s="146">
        <v>1385</v>
      </c>
      <c r="BC42" s="249" t="e">
        <f t="shared" ca="1" si="8"/>
        <v>#NAME?</v>
      </c>
      <c r="BE42" s="821" t="s">
        <v>2750</v>
      </c>
      <c r="BG42" s="821"/>
    </row>
    <row r="43" spans="1:59">
      <c r="A43" s="614" t="s">
        <v>3273</v>
      </c>
      <c r="B43" s="249">
        <v>1</v>
      </c>
      <c r="C43" s="249" t="s">
        <v>2826</v>
      </c>
      <c r="D43" s="688">
        <v>42</v>
      </c>
      <c r="E43" s="687" t="s">
        <v>2746</v>
      </c>
      <c r="F43" s="348">
        <v>40292</v>
      </c>
      <c r="G43" s="688">
        <v>1</v>
      </c>
      <c r="H43" s="688"/>
      <c r="I43" s="688">
        <v>1</v>
      </c>
      <c r="J43" s="688"/>
      <c r="K43" s="688"/>
      <c r="L43" s="688">
        <v>94</v>
      </c>
      <c r="M43" s="688">
        <v>45</v>
      </c>
      <c r="N43" s="688">
        <v>116</v>
      </c>
      <c r="O43" s="689">
        <v>114</v>
      </c>
      <c r="P43" s="688"/>
      <c r="Q43" s="688">
        <v>1</v>
      </c>
      <c r="R43" s="688"/>
      <c r="S43" s="688">
        <v>1</v>
      </c>
      <c r="T43" s="688"/>
      <c r="U43" s="688">
        <v>1</v>
      </c>
      <c r="V43" s="688"/>
      <c r="W43" s="688">
        <v>1</v>
      </c>
      <c r="X43" s="688"/>
      <c r="AJ43" s="688">
        <v>200</v>
      </c>
      <c r="AK43" s="688">
        <v>300</v>
      </c>
      <c r="AL43" s="147">
        <v>443</v>
      </c>
      <c r="AM43" s="249" t="e">
        <f t="shared" ca="1" si="0"/>
        <v>#NAME?</v>
      </c>
      <c r="AN43" s="143">
        <v>87</v>
      </c>
      <c r="AO43" s="249" t="e">
        <f t="shared" ca="1" si="1"/>
        <v>#NAME?</v>
      </c>
      <c r="AP43" s="143">
        <v>64.5</v>
      </c>
      <c r="AQ43" s="249" t="e">
        <f t="shared" ca="1" si="2"/>
        <v>#NAME?</v>
      </c>
      <c r="AR43" s="143">
        <v>75</v>
      </c>
      <c r="AS43" s="249" t="e">
        <f t="shared" ca="1" si="3"/>
        <v>#NAME?</v>
      </c>
      <c r="AT43" s="143">
        <v>78.5</v>
      </c>
      <c r="AU43" s="249" t="e">
        <f t="shared" ca="1" si="4"/>
        <v>#NAME?</v>
      </c>
      <c r="AV43" s="266">
        <v>1328.5</v>
      </c>
      <c r="AW43" s="249" t="e">
        <f t="shared" ca="1" si="5"/>
        <v>#NAME?</v>
      </c>
      <c r="AX43" s="148">
        <v>284.5</v>
      </c>
      <c r="AY43" s="249" t="e">
        <f t="shared" ca="1" si="6"/>
        <v>#NAME?</v>
      </c>
      <c r="AZ43" s="145">
        <v>211</v>
      </c>
      <c r="BA43" s="249" t="e">
        <f t="shared" ca="1" si="7"/>
        <v>#NAME?</v>
      </c>
      <c r="BB43" s="146">
        <v>1032</v>
      </c>
      <c r="BC43" s="249" t="e">
        <f t="shared" ca="1" si="8"/>
        <v>#NAME?</v>
      </c>
      <c r="BE43" s="688" t="s">
        <v>2751</v>
      </c>
      <c r="BG43" s="688" t="s">
        <v>2752</v>
      </c>
    </row>
    <row r="44" spans="1:59">
      <c r="A44" s="614" t="s">
        <v>3273</v>
      </c>
      <c r="B44" s="249">
        <v>1</v>
      </c>
      <c r="C44" s="249" t="s">
        <v>2826</v>
      </c>
      <c r="D44" s="821">
        <v>43</v>
      </c>
      <c r="E44" s="822" t="s">
        <v>2746</v>
      </c>
      <c r="F44" s="348">
        <v>40292</v>
      </c>
      <c r="G44" s="821"/>
      <c r="H44" s="821">
        <v>1</v>
      </c>
      <c r="I44" s="821"/>
      <c r="J44" s="821"/>
      <c r="K44" s="821">
        <v>1</v>
      </c>
      <c r="L44" s="821">
        <v>172</v>
      </c>
      <c r="M44" s="821">
        <v>72</v>
      </c>
      <c r="N44" s="821">
        <v>216</v>
      </c>
      <c r="O44" s="823">
        <v>567</v>
      </c>
      <c r="P44" s="821"/>
      <c r="Q44" s="821">
        <v>1</v>
      </c>
      <c r="R44" s="821">
        <v>1</v>
      </c>
      <c r="S44" s="821"/>
      <c r="T44" s="821">
        <v>1</v>
      </c>
      <c r="U44" s="821"/>
      <c r="V44" s="821"/>
      <c r="W44" s="821">
        <v>1</v>
      </c>
      <c r="X44" s="821"/>
      <c r="AJ44" s="821">
        <v>300</v>
      </c>
      <c r="AK44" s="821">
        <v>400</v>
      </c>
      <c r="AL44" s="147">
        <v>48</v>
      </c>
      <c r="AM44" s="249" t="e">
        <f t="shared" ca="1" si="0"/>
        <v>#NAME?</v>
      </c>
      <c r="AN44" s="143">
        <v>83.5</v>
      </c>
      <c r="AO44" s="249" t="e">
        <f t="shared" ca="1" si="1"/>
        <v>#NAME?</v>
      </c>
      <c r="AP44" s="143">
        <v>85</v>
      </c>
      <c r="AQ44" s="249" t="e">
        <f t="shared" ca="1" si="2"/>
        <v>#NAME?</v>
      </c>
      <c r="AR44" s="143">
        <v>118</v>
      </c>
      <c r="AS44" s="249" t="e">
        <f t="shared" ca="1" si="3"/>
        <v>#NAME?</v>
      </c>
      <c r="AT44" s="143">
        <v>54.5</v>
      </c>
      <c r="AU44" s="249" t="e">
        <f t="shared" ca="1" si="4"/>
        <v>#NAME?</v>
      </c>
      <c r="AV44" s="144">
        <v>85</v>
      </c>
      <c r="AW44" s="249" t="e">
        <f t="shared" ca="1" si="5"/>
        <v>#NAME?</v>
      </c>
      <c r="AX44" s="283">
        <v>2704</v>
      </c>
      <c r="AY44" s="249" t="e">
        <f t="shared" ca="1" si="6"/>
        <v>#NAME?</v>
      </c>
      <c r="AZ44" s="145">
        <v>60</v>
      </c>
      <c r="BA44" s="249" t="e">
        <f t="shared" ca="1" si="7"/>
        <v>#NAME?</v>
      </c>
      <c r="BB44" s="146">
        <v>3759</v>
      </c>
      <c r="BC44" s="249" t="e">
        <f t="shared" ca="1" si="8"/>
        <v>#NAME?</v>
      </c>
      <c r="BE44" s="821" t="s">
        <v>2753</v>
      </c>
      <c r="BG44" s="821"/>
    </row>
    <row r="45" spans="1:59">
      <c r="A45" s="614" t="s">
        <v>3273</v>
      </c>
      <c r="B45" s="249">
        <v>1</v>
      </c>
      <c r="C45" s="249" t="s">
        <v>2826</v>
      </c>
      <c r="D45" s="821">
        <v>44</v>
      </c>
      <c r="E45" s="822" t="s">
        <v>2746</v>
      </c>
      <c r="F45" s="348">
        <v>40292</v>
      </c>
      <c r="G45" s="821"/>
      <c r="H45" s="821">
        <v>1</v>
      </c>
      <c r="I45" s="821">
        <v>1</v>
      </c>
      <c r="J45" s="821"/>
      <c r="K45" s="821"/>
      <c r="L45" s="821">
        <v>93</v>
      </c>
      <c r="M45" s="821">
        <v>47</v>
      </c>
      <c r="N45" s="821">
        <v>116</v>
      </c>
      <c r="O45" s="823">
        <v>107</v>
      </c>
      <c r="P45" s="821"/>
      <c r="Q45" s="821">
        <v>1</v>
      </c>
      <c r="R45" s="821"/>
      <c r="S45" s="821">
        <v>1</v>
      </c>
      <c r="T45" s="821"/>
      <c r="U45" s="821">
        <v>1</v>
      </c>
      <c r="V45" s="821"/>
      <c r="W45" s="821">
        <v>1</v>
      </c>
      <c r="X45" s="821"/>
      <c r="AJ45" s="821">
        <v>200</v>
      </c>
      <c r="AK45" s="821">
        <v>400</v>
      </c>
      <c r="AL45" s="824">
        <v>21740</v>
      </c>
      <c r="AM45" s="249" t="e">
        <f t="shared" ca="1" si="0"/>
        <v>#NAME?</v>
      </c>
      <c r="AN45" s="330">
        <v>23560.5</v>
      </c>
      <c r="AO45" s="249" t="e">
        <f t="shared" ca="1" si="1"/>
        <v>#NAME?</v>
      </c>
      <c r="AP45" s="261">
        <v>6709</v>
      </c>
      <c r="AQ45" s="249" t="e">
        <f t="shared" ca="1" si="2"/>
        <v>#NAME?</v>
      </c>
      <c r="AR45" s="261">
        <v>2665</v>
      </c>
      <c r="AS45" s="249" t="e">
        <f t="shared" ca="1" si="3"/>
        <v>#NAME?</v>
      </c>
      <c r="AT45" s="261">
        <v>6383</v>
      </c>
      <c r="AU45" s="249" t="e">
        <f t="shared" ca="1" si="4"/>
        <v>#NAME?</v>
      </c>
      <c r="AV45" s="144">
        <v>154</v>
      </c>
      <c r="AW45" s="249" t="e">
        <f t="shared" ca="1" si="5"/>
        <v>#NAME?</v>
      </c>
      <c r="AX45" s="148">
        <v>249</v>
      </c>
      <c r="AY45" s="249" t="e">
        <f t="shared" ca="1" si="6"/>
        <v>#NAME?</v>
      </c>
      <c r="AZ45" s="145">
        <v>72.5</v>
      </c>
      <c r="BA45" s="249" t="e">
        <f t="shared" ca="1" si="7"/>
        <v>#NAME?</v>
      </c>
      <c r="BB45" s="146">
        <v>2249</v>
      </c>
      <c r="BC45" s="249" t="e">
        <f t="shared" ca="1" si="8"/>
        <v>#NAME?</v>
      </c>
      <c r="BE45" s="821" t="s">
        <v>2754</v>
      </c>
      <c r="BG45" s="8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9"/>
  <sheetViews>
    <sheetView topLeftCell="AU1" workbookViewId="0">
      <selection activeCell="BG2" sqref="BG2:BG39"/>
    </sheetView>
  </sheetViews>
  <sheetFormatPr baseColWidth="10" defaultRowHeight="15" x14ac:dyDescent="0"/>
  <cols>
    <col min="1" max="16384" width="10.83203125" style="249"/>
  </cols>
  <sheetData>
    <row r="1" spans="1:59" s="651" customFormat="1" ht="16" thickBot="1">
      <c r="A1" s="651" t="s">
        <v>3272</v>
      </c>
      <c r="B1" s="659" t="s">
        <v>3321</v>
      </c>
      <c r="C1" s="659" t="s">
        <v>3274</v>
      </c>
      <c r="D1" s="659" t="s">
        <v>3393</v>
      </c>
      <c r="E1" s="651" t="s">
        <v>3241</v>
      </c>
      <c r="F1" s="651" t="s">
        <v>3322</v>
      </c>
      <c r="G1" s="651" t="s">
        <v>3242</v>
      </c>
      <c r="H1" s="651" t="s">
        <v>3243</v>
      </c>
      <c r="I1" s="651" t="s">
        <v>3327</v>
      </c>
      <c r="J1" s="651" t="s">
        <v>3244</v>
      </c>
      <c r="K1" s="651" t="s">
        <v>3245</v>
      </c>
      <c r="L1" s="651" t="s">
        <v>3246</v>
      </c>
      <c r="M1" s="651" t="s">
        <v>3328</v>
      </c>
      <c r="N1" s="651" t="s">
        <v>3329</v>
      </c>
      <c r="O1" s="658" t="s">
        <v>3247</v>
      </c>
      <c r="P1" s="651" t="s">
        <v>3248</v>
      </c>
      <c r="Q1" s="651" t="s">
        <v>3249</v>
      </c>
      <c r="R1" s="651" t="s">
        <v>3250</v>
      </c>
      <c r="S1" s="651" t="s">
        <v>3251</v>
      </c>
      <c r="T1" s="651" t="s">
        <v>3252</v>
      </c>
      <c r="U1" s="651" t="s">
        <v>3253</v>
      </c>
      <c r="V1" s="651" t="s">
        <v>3254</v>
      </c>
      <c r="W1" s="651" t="s">
        <v>3326</v>
      </c>
      <c r="X1" s="651" t="s">
        <v>3283</v>
      </c>
      <c r="Y1" s="651" t="s">
        <v>3410</v>
      </c>
      <c r="Z1" s="651" t="s">
        <v>3402</v>
      </c>
      <c r="AA1" s="651" t="s">
        <v>3403</v>
      </c>
      <c r="AB1" s="651" t="s">
        <v>3409</v>
      </c>
      <c r="AC1" s="651" t="s">
        <v>3422</v>
      </c>
      <c r="AD1" s="651" t="s">
        <v>3406</v>
      </c>
      <c r="AE1" s="651" t="s">
        <v>3332</v>
      </c>
      <c r="AF1" s="651" t="s">
        <v>3333</v>
      </c>
      <c r="AG1" s="651" t="s">
        <v>3338</v>
      </c>
      <c r="AH1" s="651" t="s">
        <v>3334</v>
      </c>
      <c r="AI1" s="657" t="s">
        <v>3423</v>
      </c>
      <c r="AJ1" s="657" t="s">
        <v>3301</v>
      </c>
      <c r="AK1" s="657" t="s">
        <v>3302</v>
      </c>
      <c r="AL1" s="791" t="s">
        <v>3353</v>
      </c>
      <c r="AM1" s="791" t="s">
        <v>3440</v>
      </c>
      <c r="AN1" s="792" t="s">
        <v>77</v>
      </c>
      <c r="AO1" s="792" t="s">
        <v>3429</v>
      </c>
      <c r="AP1" s="792" t="s">
        <v>79</v>
      </c>
      <c r="AQ1" s="792" t="s">
        <v>3430</v>
      </c>
      <c r="AR1" s="792" t="s">
        <v>3345</v>
      </c>
      <c r="AS1" s="792" t="s">
        <v>3441</v>
      </c>
      <c r="AT1" s="792" t="s">
        <v>3346</v>
      </c>
      <c r="AU1" s="793" t="s">
        <v>3432</v>
      </c>
      <c r="AV1" s="794" t="s">
        <v>82</v>
      </c>
      <c r="AW1" s="794" t="s">
        <v>3433</v>
      </c>
      <c r="AX1" s="795" t="s">
        <v>83</v>
      </c>
      <c r="AY1" s="792" t="s">
        <v>3439</v>
      </c>
      <c r="AZ1" s="793" t="s">
        <v>84</v>
      </c>
      <c r="BA1" s="796" t="s">
        <v>3435</v>
      </c>
      <c r="BB1" s="791" t="s">
        <v>85</v>
      </c>
      <c r="BC1" s="791" t="s">
        <v>3436</v>
      </c>
      <c r="BD1" s="651" t="s">
        <v>3390</v>
      </c>
      <c r="BE1" s="651" t="s">
        <v>3376</v>
      </c>
      <c r="BF1" s="651" t="s">
        <v>24</v>
      </c>
      <c r="BG1" s="651" t="s">
        <v>25</v>
      </c>
    </row>
    <row r="2" spans="1:59">
      <c r="A2" s="614" t="s">
        <v>3273</v>
      </c>
      <c r="D2" s="821">
        <v>1</v>
      </c>
      <c r="E2" s="822" t="s">
        <v>2755</v>
      </c>
      <c r="F2" s="348">
        <v>40323</v>
      </c>
      <c r="G2" s="821">
        <v>1</v>
      </c>
      <c r="H2" s="821"/>
      <c r="I2" s="821"/>
      <c r="J2" s="821"/>
      <c r="K2" s="821">
        <v>1</v>
      </c>
      <c r="L2" s="821">
        <v>175</v>
      </c>
      <c r="M2" s="821">
        <v>72</v>
      </c>
      <c r="N2" s="821">
        <v>232</v>
      </c>
      <c r="O2" s="823">
        <v>620</v>
      </c>
      <c r="P2" s="821"/>
      <c r="Q2" s="821">
        <v>1</v>
      </c>
      <c r="R2" s="821"/>
      <c r="S2" s="821">
        <v>1</v>
      </c>
      <c r="T2" s="821"/>
      <c r="U2" s="821">
        <v>1</v>
      </c>
      <c r="V2" s="821"/>
      <c r="W2" s="821">
        <v>1</v>
      </c>
      <c r="X2" s="821"/>
      <c r="AJ2" s="821">
        <v>300</v>
      </c>
      <c r="AK2" s="821">
        <v>1000</v>
      </c>
      <c r="AL2" s="147">
        <v>48</v>
      </c>
      <c r="AN2" s="143">
        <v>83.5</v>
      </c>
      <c r="AP2" s="143">
        <v>85</v>
      </c>
      <c r="AR2" s="143">
        <v>118</v>
      </c>
      <c r="AT2" s="143">
        <v>54.5</v>
      </c>
      <c r="AV2" s="144">
        <v>85</v>
      </c>
      <c r="AX2" s="283">
        <v>2704</v>
      </c>
      <c r="AZ2" s="145">
        <v>60</v>
      </c>
      <c r="BB2" s="146">
        <v>3759</v>
      </c>
      <c r="BG2" s="821"/>
    </row>
    <row r="3" spans="1:59">
      <c r="D3" s="821">
        <v>2</v>
      </c>
      <c r="E3" s="822" t="s">
        <v>2755</v>
      </c>
      <c r="F3" s="348">
        <v>40323</v>
      </c>
      <c r="G3" s="821"/>
      <c r="H3" s="821">
        <v>1</v>
      </c>
      <c r="I3" s="821"/>
      <c r="J3" s="821"/>
      <c r="K3" s="821">
        <v>1</v>
      </c>
      <c r="L3" s="821">
        <v>165</v>
      </c>
      <c r="M3" s="821">
        <v>71</v>
      </c>
      <c r="N3" s="821">
        <v>212</v>
      </c>
      <c r="O3" s="823">
        <v>632</v>
      </c>
      <c r="P3" s="821"/>
      <c r="Q3" s="821">
        <v>1</v>
      </c>
      <c r="R3" s="821">
        <v>1</v>
      </c>
      <c r="S3" s="821"/>
      <c r="T3" s="821"/>
      <c r="U3" s="821">
        <v>1</v>
      </c>
      <c r="V3" s="821"/>
      <c r="W3" s="821">
        <v>1</v>
      </c>
      <c r="X3" s="821"/>
      <c r="AJ3" s="821">
        <v>300</v>
      </c>
      <c r="AK3" s="821">
        <v>700</v>
      </c>
      <c r="AL3" s="824">
        <v>21740</v>
      </c>
      <c r="AN3" s="330">
        <v>23560.5</v>
      </c>
      <c r="AP3" s="261">
        <v>6709</v>
      </c>
      <c r="AR3" s="261">
        <v>2665</v>
      </c>
      <c r="AT3" s="261">
        <v>6383</v>
      </c>
      <c r="AV3" s="144">
        <v>154</v>
      </c>
      <c r="AX3" s="148">
        <v>249</v>
      </c>
      <c r="AZ3" s="145">
        <v>72.5</v>
      </c>
      <c r="BB3" s="146">
        <v>2249</v>
      </c>
      <c r="BG3" s="821"/>
    </row>
    <row r="4" spans="1:59">
      <c r="D4" s="821">
        <v>3</v>
      </c>
      <c r="E4" s="822" t="s">
        <v>2755</v>
      </c>
      <c r="F4" s="348">
        <v>40323</v>
      </c>
      <c r="G4" s="821"/>
      <c r="H4" s="821">
        <v>1</v>
      </c>
      <c r="I4" s="821"/>
      <c r="J4" s="821"/>
      <c r="K4" s="821">
        <v>1</v>
      </c>
      <c r="L4" s="821">
        <v>170</v>
      </c>
      <c r="M4" s="821">
        <v>68</v>
      </c>
      <c r="N4" s="821">
        <v>222</v>
      </c>
      <c r="O4" s="823">
        <v>650</v>
      </c>
      <c r="P4" s="821"/>
      <c r="Q4" s="821">
        <v>1</v>
      </c>
      <c r="R4" s="821">
        <v>1</v>
      </c>
      <c r="S4" s="821"/>
      <c r="T4" s="821"/>
      <c r="U4" s="821">
        <v>1</v>
      </c>
      <c r="V4" s="821"/>
      <c r="W4" s="821"/>
      <c r="X4" s="821">
        <v>1</v>
      </c>
      <c r="AJ4" s="821">
        <v>300</v>
      </c>
      <c r="AK4" s="821">
        <v>600</v>
      </c>
      <c r="AL4" s="147">
        <v>915</v>
      </c>
      <c r="AN4" s="261">
        <v>2202.5</v>
      </c>
      <c r="AP4" s="143">
        <v>535</v>
      </c>
      <c r="AR4" s="143">
        <v>176.5</v>
      </c>
      <c r="AT4" s="143">
        <v>288</v>
      </c>
      <c r="AV4" s="144">
        <v>249.5</v>
      </c>
      <c r="AX4" s="283">
        <v>1785.5</v>
      </c>
      <c r="AZ4" s="145">
        <v>106</v>
      </c>
      <c r="BB4" s="146">
        <v>2157</v>
      </c>
      <c r="BG4" s="821"/>
    </row>
    <row r="5" spans="1:59">
      <c r="D5" s="821">
        <v>4</v>
      </c>
      <c r="E5" s="822" t="s">
        <v>2755</v>
      </c>
      <c r="F5" s="348">
        <v>40323</v>
      </c>
      <c r="G5" s="821"/>
      <c r="H5" s="821">
        <v>1</v>
      </c>
      <c r="I5" s="821"/>
      <c r="J5" s="821"/>
      <c r="K5" s="821">
        <v>1</v>
      </c>
      <c r="L5" s="821">
        <v>172</v>
      </c>
      <c r="M5" s="821">
        <v>68</v>
      </c>
      <c r="N5" s="821">
        <v>220</v>
      </c>
      <c r="O5" s="823">
        <v>626</v>
      </c>
      <c r="P5" s="821"/>
      <c r="Q5" s="821">
        <v>1</v>
      </c>
      <c r="R5" s="821">
        <v>1</v>
      </c>
      <c r="S5" s="821"/>
      <c r="T5" s="821"/>
      <c r="U5" s="821">
        <v>1</v>
      </c>
      <c r="V5" s="821"/>
      <c r="W5" s="821">
        <v>1</v>
      </c>
      <c r="X5" s="821"/>
      <c r="AJ5" s="821">
        <v>300</v>
      </c>
      <c r="AK5" s="821">
        <v>800</v>
      </c>
      <c r="AL5" s="265">
        <v>2450</v>
      </c>
      <c r="AN5" s="261">
        <v>4882</v>
      </c>
      <c r="AP5" s="261">
        <v>2745</v>
      </c>
      <c r="AR5" s="261">
        <v>1129</v>
      </c>
      <c r="AT5" s="261">
        <v>1788</v>
      </c>
      <c r="AV5" s="144">
        <v>540.5</v>
      </c>
      <c r="AX5" s="283">
        <v>1050.5</v>
      </c>
      <c r="AZ5" s="145">
        <v>174</v>
      </c>
      <c r="BB5" s="146">
        <v>2513.5</v>
      </c>
      <c r="BG5" s="821"/>
    </row>
    <row r="6" spans="1:59">
      <c r="D6" s="821">
        <v>5</v>
      </c>
      <c r="E6" s="822" t="s">
        <v>2755</v>
      </c>
      <c r="F6" s="348">
        <v>40323</v>
      </c>
      <c r="G6" s="821"/>
      <c r="H6" s="821">
        <v>1</v>
      </c>
      <c r="I6" s="821"/>
      <c r="J6" s="821"/>
      <c r="K6" s="821">
        <v>1</v>
      </c>
      <c r="L6" s="821">
        <v>164</v>
      </c>
      <c r="M6" s="821">
        <v>69</v>
      </c>
      <c r="N6" s="821">
        <v>216</v>
      </c>
      <c r="O6" s="823">
        <v>470</v>
      </c>
      <c r="P6" s="821"/>
      <c r="Q6" s="821">
        <v>1</v>
      </c>
      <c r="R6" s="821"/>
      <c r="S6" s="821">
        <v>1</v>
      </c>
      <c r="T6" s="821"/>
      <c r="U6" s="821">
        <v>1</v>
      </c>
      <c r="V6" s="821"/>
      <c r="W6" s="821">
        <v>1</v>
      </c>
      <c r="X6" s="821"/>
      <c r="AJ6" s="821">
        <v>300</v>
      </c>
      <c r="AK6" s="821">
        <v>1000</v>
      </c>
      <c r="AL6" s="147">
        <v>258</v>
      </c>
      <c r="AN6" s="143">
        <v>284</v>
      </c>
      <c r="AP6" s="143">
        <v>180</v>
      </c>
      <c r="AR6" s="143">
        <v>102</v>
      </c>
      <c r="AT6" s="143">
        <v>109</v>
      </c>
      <c r="AV6" s="144">
        <v>74</v>
      </c>
      <c r="AX6" s="283">
        <v>1025</v>
      </c>
      <c r="AZ6" s="145">
        <v>70</v>
      </c>
      <c r="BB6" s="146">
        <v>1753</v>
      </c>
      <c r="BG6" s="821"/>
    </row>
    <row r="7" spans="1:59">
      <c r="D7" s="688">
        <v>6</v>
      </c>
      <c r="E7" s="687" t="s">
        <v>2755</v>
      </c>
      <c r="F7" s="348">
        <v>40323</v>
      </c>
      <c r="G7" s="688">
        <v>1</v>
      </c>
      <c r="H7" s="688"/>
      <c r="I7" s="688"/>
      <c r="J7" s="688"/>
      <c r="K7" s="688">
        <v>1</v>
      </c>
      <c r="L7" s="688">
        <v>172</v>
      </c>
      <c r="M7" s="688">
        <v>69</v>
      </c>
      <c r="N7" s="688">
        <v>219</v>
      </c>
      <c r="O7" s="689">
        <v>690</v>
      </c>
      <c r="P7" s="688"/>
      <c r="Q7" s="688">
        <v>1</v>
      </c>
      <c r="R7" s="688"/>
      <c r="S7" s="688">
        <v>1</v>
      </c>
      <c r="T7" s="688"/>
      <c r="U7" s="688">
        <v>1</v>
      </c>
      <c r="V7" s="688"/>
      <c r="W7" s="688"/>
      <c r="X7" s="688">
        <v>1</v>
      </c>
      <c r="AJ7" s="688">
        <v>300</v>
      </c>
      <c r="AK7" s="688">
        <v>800</v>
      </c>
      <c r="AL7" s="147">
        <v>55</v>
      </c>
      <c r="AN7" s="143">
        <v>95</v>
      </c>
      <c r="AP7" s="143">
        <v>106</v>
      </c>
      <c r="AR7" s="143">
        <v>81</v>
      </c>
      <c r="AT7" s="143">
        <v>205</v>
      </c>
      <c r="AV7" s="144">
        <v>85.5</v>
      </c>
      <c r="AX7" s="148">
        <v>440.5</v>
      </c>
      <c r="AZ7" s="145">
        <v>172</v>
      </c>
      <c r="BB7" s="146">
        <v>1416</v>
      </c>
      <c r="BG7" s="688" t="s">
        <v>2756</v>
      </c>
    </row>
    <row r="8" spans="1:59">
      <c r="D8" s="821">
        <v>7</v>
      </c>
      <c r="E8" s="822" t="s">
        <v>2755</v>
      </c>
      <c r="F8" s="348">
        <v>40323</v>
      </c>
      <c r="G8" s="821">
        <v>1</v>
      </c>
      <c r="H8" s="821"/>
      <c r="I8" s="821"/>
      <c r="J8" s="821"/>
      <c r="K8" s="821">
        <v>1</v>
      </c>
      <c r="L8" s="821">
        <v>167</v>
      </c>
      <c r="M8" s="821">
        <v>72</v>
      </c>
      <c r="N8" s="821">
        <v>225</v>
      </c>
      <c r="O8" s="823">
        <v>678</v>
      </c>
      <c r="P8" s="821"/>
      <c r="Q8" s="821">
        <v>1</v>
      </c>
      <c r="R8" s="821"/>
      <c r="S8" s="821">
        <v>1</v>
      </c>
      <c r="T8" s="821"/>
      <c r="U8" s="821">
        <v>1</v>
      </c>
      <c r="V8" s="821"/>
      <c r="W8" s="821"/>
      <c r="X8" s="821">
        <v>1</v>
      </c>
      <c r="AJ8" s="821">
        <v>300</v>
      </c>
      <c r="AK8" s="821">
        <v>1200</v>
      </c>
      <c r="AL8" s="147">
        <v>111.5</v>
      </c>
      <c r="AN8" s="143">
        <v>200</v>
      </c>
      <c r="AP8" s="143">
        <v>86</v>
      </c>
      <c r="AR8" s="143">
        <v>81</v>
      </c>
      <c r="AT8" s="143">
        <v>119.5</v>
      </c>
      <c r="AV8" s="144">
        <v>153</v>
      </c>
      <c r="AX8" s="148">
        <v>561.5</v>
      </c>
      <c r="AZ8" s="145">
        <v>61.5</v>
      </c>
      <c r="BB8" s="504">
        <v>5987</v>
      </c>
      <c r="BG8" s="821"/>
    </row>
    <row r="9" spans="1:59">
      <c r="D9" s="821">
        <v>8</v>
      </c>
      <c r="E9" s="822" t="s">
        <v>2755</v>
      </c>
      <c r="F9" s="348">
        <v>40323</v>
      </c>
      <c r="G9" s="821">
        <v>1</v>
      </c>
      <c r="H9" s="821"/>
      <c r="I9" s="821"/>
      <c r="J9" s="821"/>
      <c r="K9" s="821">
        <v>1</v>
      </c>
      <c r="L9" s="821">
        <v>172</v>
      </c>
      <c r="M9" s="821">
        <v>72</v>
      </c>
      <c r="N9" s="821">
        <v>219</v>
      </c>
      <c r="O9" s="823">
        <v>519</v>
      </c>
      <c r="P9" s="821"/>
      <c r="Q9" s="821">
        <v>1</v>
      </c>
      <c r="R9" s="821"/>
      <c r="S9" s="821">
        <v>1</v>
      </c>
      <c r="T9" s="821"/>
      <c r="U9" s="821">
        <v>1</v>
      </c>
      <c r="V9" s="821"/>
      <c r="W9" s="821">
        <v>1</v>
      </c>
      <c r="X9" s="821"/>
      <c r="AJ9" s="821">
        <v>300</v>
      </c>
      <c r="AK9" s="821">
        <v>700</v>
      </c>
      <c r="AL9" s="147">
        <v>89</v>
      </c>
      <c r="AN9" s="143">
        <v>102</v>
      </c>
      <c r="AP9" s="143">
        <v>174</v>
      </c>
      <c r="AR9" s="143">
        <v>97.5</v>
      </c>
      <c r="AT9" s="143">
        <v>133</v>
      </c>
      <c r="AV9" s="144">
        <v>114</v>
      </c>
      <c r="AX9" s="148">
        <v>332</v>
      </c>
      <c r="AZ9" s="145">
        <v>68</v>
      </c>
      <c r="BB9" s="504">
        <v>4208</v>
      </c>
      <c r="BG9" s="821" t="s">
        <v>2757</v>
      </c>
    </row>
    <row r="10" spans="1:59">
      <c r="D10" s="821">
        <v>9</v>
      </c>
      <c r="E10" s="822" t="s">
        <v>2755</v>
      </c>
      <c r="F10" s="348">
        <v>40323</v>
      </c>
      <c r="G10" s="821">
        <v>1</v>
      </c>
      <c r="H10" s="821"/>
      <c r="I10" s="821"/>
      <c r="J10" s="821"/>
      <c r="K10" s="821">
        <v>1</v>
      </c>
      <c r="L10" s="821">
        <v>168</v>
      </c>
      <c r="M10" s="821">
        <v>71</v>
      </c>
      <c r="N10" s="821">
        <v>223</v>
      </c>
      <c r="O10" s="823">
        <v>481</v>
      </c>
      <c r="P10" s="821"/>
      <c r="Q10" s="821">
        <v>1</v>
      </c>
      <c r="R10" s="821"/>
      <c r="S10" s="821">
        <v>1</v>
      </c>
      <c r="T10" s="821"/>
      <c r="U10" s="821">
        <v>1</v>
      </c>
      <c r="V10" s="821"/>
      <c r="W10" s="821">
        <v>1</v>
      </c>
      <c r="X10" s="821"/>
      <c r="AJ10" s="821">
        <v>300</v>
      </c>
      <c r="AK10" s="821">
        <v>800</v>
      </c>
      <c r="AL10" s="147">
        <v>63.5</v>
      </c>
      <c r="AN10" s="143">
        <v>102</v>
      </c>
      <c r="AP10" s="143">
        <v>73</v>
      </c>
      <c r="AR10" s="143">
        <v>99</v>
      </c>
      <c r="AT10" s="143">
        <v>87</v>
      </c>
      <c r="AV10" s="144">
        <v>927</v>
      </c>
      <c r="AX10" s="283">
        <v>9210.5</v>
      </c>
      <c r="AZ10" s="145">
        <v>129.5</v>
      </c>
      <c r="BB10" s="146">
        <v>574.5</v>
      </c>
      <c r="BG10" s="821"/>
    </row>
    <row r="11" spans="1:59">
      <c r="D11" s="821">
        <v>10</v>
      </c>
      <c r="E11" s="822" t="s">
        <v>2755</v>
      </c>
      <c r="F11" s="348">
        <v>40323</v>
      </c>
      <c r="G11" s="821"/>
      <c r="H11" s="821">
        <v>1</v>
      </c>
      <c r="I11" s="821"/>
      <c r="J11" s="821"/>
      <c r="K11" s="821">
        <v>1</v>
      </c>
      <c r="L11" s="821">
        <v>174</v>
      </c>
      <c r="M11" s="821">
        <v>72</v>
      </c>
      <c r="N11" s="821">
        <v>224</v>
      </c>
      <c r="O11" s="823">
        <v>602</v>
      </c>
      <c r="P11" s="821"/>
      <c r="Q11" s="821">
        <v>1</v>
      </c>
      <c r="R11" s="821">
        <v>1</v>
      </c>
      <c r="S11" s="821"/>
      <c r="T11" s="821">
        <v>1</v>
      </c>
      <c r="U11" s="821"/>
      <c r="V11" s="821"/>
      <c r="W11" s="821">
        <v>1</v>
      </c>
      <c r="X11" s="821"/>
      <c r="AJ11" s="821">
        <v>300</v>
      </c>
      <c r="AK11" s="821">
        <v>1200</v>
      </c>
      <c r="AL11" s="265">
        <v>1557</v>
      </c>
      <c r="AN11" s="261">
        <v>5660</v>
      </c>
      <c r="AP11" s="261">
        <v>2104</v>
      </c>
      <c r="AR11" s="143">
        <v>64</v>
      </c>
      <c r="AT11" s="143">
        <v>72</v>
      </c>
      <c r="AV11" s="144">
        <v>73</v>
      </c>
      <c r="AX11" s="283">
        <v>2524</v>
      </c>
      <c r="AZ11" s="145">
        <v>64</v>
      </c>
      <c r="BB11" s="146">
        <v>774</v>
      </c>
      <c r="BG11" s="821" t="s">
        <v>2758</v>
      </c>
    </row>
    <row r="12" spans="1:59">
      <c r="D12" s="821">
        <v>11</v>
      </c>
      <c r="E12" s="822" t="s">
        <v>2755</v>
      </c>
      <c r="F12" s="348">
        <v>40323</v>
      </c>
      <c r="G12" s="821">
        <v>1</v>
      </c>
      <c r="H12" s="821"/>
      <c r="I12" s="821">
        <v>1</v>
      </c>
      <c r="J12" s="821"/>
      <c r="K12" s="821"/>
      <c r="L12" s="821">
        <v>122</v>
      </c>
      <c r="M12" s="821">
        <v>55</v>
      </c>
      <c r="N12" s="821">
        <v>140</v>
      </c>
      <c r="O12" s="823">
        <v>195</v>
      </c>
      <c r="P12" s="821"/>
      <c r="Q12" s="821">
        <v>1</v>
      </c>
      <c r="R12" s="821"/>
      <c r="S12" s="821">
        <v>1</v>
      </c>
      <c r="T12" s="821"/>
      <c r="U12" s="821">
        <v>1</v>
      </c>
      <c r="V12" s="821"/>
      <c r="W12" s="821"/>
      <c r="X12" s="821">
        <v>1</v>
      </c>
      <c r="AJ12" s="821">
        <v>300</v>
      </c>
      <c r="AK12" s="821">
        <v>700</v>
      </c>
      <c r="AL12" s="265">
        <v>1688</v>
      </c>
      <c r="AN12" s="261">
        <v>5316</v>
      </c>
      <c r="AP12" s="143">
        <v>453</v>
      </c>
      <c r="AR12" s="143">
        <v>58</v>
      </c>
      <c r="AT12" s="143">
        <v>51</v>
      </c>
      <c r="AV12" s="144">
        <v>45</v>
      </c>
      <c r="AX12" s="148">
        <v>105.5</v>
      </c>
      <c r="AZ12" s="145">
        <v>36</v>
      </c>
      <c r="BB12" s="146">
        <v>400</v>
      </c>
      <c r="BG12" s="821" t="s">
        <v>1645</v>
      </c>
    </row>
    <row r="13" spans="1:59">
      <c r="D13" s="821">
        <v>12</v>
      </c>
      <c r="E13" s="822" t="s">
        <v>2755</v>
      </c>
      <c r="F13" s="348">
        <v>40323</v>
      </c>
      <c r="G13" s="821"/>
      <c r="H13" s="821">
        <v>1</v>
      </c>
      <c r="I13" s="821"/>
      <c r="J13" s="821"/>
      <c r="K13" s="821">
        <v>1</v>
      </c>
      <c r="L13" s="821">
        <v>168</v>
      </c>
      <c r="M13" s="821">
        <v>72</v>
      </c>
      <c r="N13" s="821">
        <v>220</v>
      </c>
      <c r="O13" s="823">
        <v>574</v>
      </c>
      <c r="P13" s="821"/>
      <c r="Q13" s="821">
        <v>1</v>
      </c>
      <c r="R13" s="821">
        <v>1</v>
      </c>
      <c r="S13" s="821"/>
      <c r="T13" s="821">
        <v>1</v>
      </c>
      <c r="U13" s="821"/>
      <c r="V13" s="821"/>
      <c r="W13" s="821">
        <v>1</v>
      </c>
      <c r="X13" s="821"/>
      <c r="AJ13" s="821">
        <v>300</v>
      </c>
      <c r="AK13" s="821">
        <v>900</v>
      </c>
      <c r="AL13" s="265">
        <v>4234</v>
      </c>
      <c r="AN13" s="261">
        <v>2994</v>
      </c>
      <c r="AP13" s="261">
        <v>1022</v>
      </c>
      <c r="AR13" s="143">
        <v>56</v>
      </c>
      <c r="AT13" s="143">
        <v>103.5</v>
      </c>
      <c r="AV13" s="266">
        <v>1326</v>
      </c>
      <c r="AX13" s="283">
        <v>1348</v>
      </c>
      <c r="AZ13" s="145">
        <v>455</v>
      </c>
      <c r="BB13" s="146">
        <v>2768</v>
      </c>
      <c r="BG13" s="821" t="s">
        <v>2758</v>
      </c>
    </row>
    <row r="14" spans="1:59">
      <c r="D14" s="821">
        <v>13</v>
      </c>
      <c r="E14" s="822" t="s">
        <v>2755</v>
      </c>
      <c r="F14" s="348">
        <v>40323</v>
      </c>
      <c r="G14" s="821">
        <v>1</v>
      </c>
      <c r="H14" s="821"/>
      <c r="I14" s="821">
        <v>1</v>
      </c>
      <c r="J14" s="821"/>
      <c r="K14" s="821"/>
      <c r="L14" s="821">
        <v>125</v>
      </c>
      <c r="M14" s="821">
        <v>56</v>
      </c>
      <c r="N14" s="821">
        <v>140</v>
      </c>
      <c r="O14" s="823">
        <v>183</v>
      </c>
      <c r="P14" s="821"/>
      <c r="Q14" s="821">
        <v>1</v>
      </c>
      <c r="R14" s="821"/>
      <c r="S14" s="821">
        <v>1</v>
      </c>
      <c r="T14" s="821"/>
      <c r="U14" s="821">
        <v>1</v>
      </c>
      <c r="V14" s="821"/>
      <c r="W14" s="821"/>
      <c r="X14" s="821">
        <v>1</v>
      </c>
      <c r="AJ14" s="821">
        <v>300</v>
      </c>
      <c r="AK14" s="821">
        <v>1000</v>
      </c>
      <c r="AL14" s="265">
        <v>2373.5</v>
      </c>
      <c r="AN14" s="261">
        <v>4007.5</v>
      </c>
      <c r="AP14" s="261">
        <v>1065</v>
      </c>
      <c r="AR14" s="143">
        <v>35.5</v>
      </c>
      <c r="AT14" s="143">
        <v>70.5</v>
      </c>
      <c r="AV14" s="144">
        <v>79.5</v>
      </c>
      <c r="AX14" s="148">
        <v>104</v>
      </c>
      <c r="AZ14" s="145">
        <v>76</v>
      </c>
      <c r="BB14" s="146">
        <v>471</v>
      </c>
      <c r="BG14" s="821" t="s">
        <v>1645</v>
      </c>
    </row>
    <row r="15" spans="1:59">
      <c r="D15" s="821">
        <v>14</v>
      </c>
      <c r="E15" s="822" t="s">
        <v>2755</v>
      </c>
      <c r="F15" s="348">
        <v>40323</v>
      </c>
      <c r="G15" s="821">
        <v>1</v>
      </c>
      <c r="H15" s="821"/>
      <c r="I15" s="821"/>
      <c r="J15" s="821"/>
      <c r="K15" s="821">
        <v>1</v>
      </c>
      <c r="L15" s="821">
        <v>169</v>
      </c>
      <c r="M15" s="821">
        <v>71</v>
      </c>
      <c r="N15" s="821">
        <v>227</v>
      </c>
      <c r="O15" s="823">
        <v>545</v>
      </c>
      <c r="P15" s="821"/>
      <c r="Q15" s="821">
        <v>1</v>
      </c>
      <c r="R15" s="821"/>
      <c r="S15" s="821">
        <v>1</v>
      </c>
      <c r="T15" s="821"/>
      <c r="U15" s="821">
        <v>1</v>
      </c>
      <c r="V15" s="821"/>
      <c r="W15" s="821"/>
      <c r="X15" s="821">
        <v>1</v>
      </c>
      <c r="AJ15" s="821">
        <v>300</v>
      </c>
      <c r="AK15" s="821">
        <v>1400</v>
      </c>
      <c r="AL15" s="265">
        <v>1059</v>
      </c>
      <c r="AN15" s="143">
        <v>104</v>
      </c>
      <c r="AP15" s="143">
        <v>259</v>
      </c>
      <c r="AR15" s="143">
        <v>113.5</v>
      </c>
      <c r="AT15" s="143">
        <v>181</v>
      </c>
      <c r="AV15" s="144">
        <v>290</v>
      </c>
      <c r="AX15" s="283">
        <v>1008</v>
      </c>
      <c r="AZ15" s="145">
        <v>294</v>
      </c>
      <c r="BB15" s="146">
        <v>2786</v>
      </c>
      <c r="BG15" s="821"/>
    </row>
    <row r="16" spans="1:59">
      <c r="D16" s="821">
        <v>15</v>
      </c>
      <c r="E16" s="822" t="s">
        <v>2755</v>
      </c>
      <c r="F16" s="348">
        <v>40323</v>
      </c>
      <c r="G16" s="821">
        <v>1</v>
      </c>
      <c r="H16" s="821"/>
      <c r="I16" s="821"/>
      <c r="J16" s="821"/>
      <c r="K16" s="821">
        <v>1</v>
      </c>
      <c r="L16" s="821">
        <v>170</v>
      </c>
      <c r="M16" s="821">
        <v>74</v>
      </c>
      <c r="N16" s="821">
        <v>226</v>
      </c>
      <c r="O16" s="823">
        <v>508</v>
      </c>
      <c r="P16" s="821"/>
      <c r="Q16" s="821">
        <v>1</v>
      </c>
      <c r="R16" s="821"/>
      <c r="S16" s="821">
        <v>1</v>
      </c>
      <c r="T16" s="821"/>
      <c r="U16" s="821">
        <v>1</v>
      </c>
      <c r="V16" s="821"/>
      <c r="W16" s="821">
        <v>1</v>
      </c>
      <c r="X16" s="821"/>
      <c r="AJ16" s="821">
        <v>300</v>
      </c>
      <c r="AK16" s="821">
        <v>1000</v>
      </c>
      <c r="AL16" s="147">
        <v>754</v>
      </c>
      <c r="AN16" s="261">
        <v>1128</v>
      </c>
      <c r="AP16" s="143">
        <v>83</v>
      </c>
      <c r="AR16" s="143">
        <v>109</v>
      </c>
      <c r="AT16" s="143">
        <v>65.5</v>
      </c>
      <c r="AV16" s="144">
        <v>109</v>
      </c>
      <c r="AX16" s="283">
        <v>1600</v>
      </c>
      <c r="AZ16" s="145">
        <v>194</v>
      </c>
      <c r="BB16" s="146">
        <v>2134.5</v>
      </c>
      <c r="BG16" s="821"/>
    </row>
    <row r="17" spans="4:59">
      <c r="D17" s="821">
        <v>16</v>
      </c>
      <c r="E17" s="822" t="s">
        <v>2755</v>
      </c>
      <c r="F17" s="348">
        <v>40323</v>
      </c>
      <c r="G17" s="821">
        <v>1</v>
      </c>
      <c r="H17" s="821"/>
      <c r="I17" s="821"/>
      <c r="J17" s="821">
        <v>1</v>
      </c>
      <c r="K17" s="821"/>
      <c r="L17" s="821">
        <v>150</v>
      </c>
      <c r="M17" s="821">
        <v>62</v>
      </c>
      <c r="N17" s="821">
        <v>170</v>
      </c>
      <c r="O17" s="823">
        <v>228</v>
      </c>
      <c r="P17" s="821"/>
      <c r="Q17" s="821">
        <v>1</v>
      </c>
      <c r="R17" s="821"/>
      <c r="S17" s="821">
        <v>1</v>
      </c>
      <c r="T17" s="821"/>
      <c r="U17" s="821">
        <v>1</v>
      </c>
      <c r="V17" s="821"/>
      <c r="W17" s="821"/>
      <c r="X17" s="821">
        <v>1</v>
      </c>
      <c r="AJ17" s="821">
        <v>300</v>
      </c>
      <c r="AK17" s="821">
        <v>1000</v>
      </c>
      <c r="AL17" s="147">
        <v>50</v>
      </c>
      <c r="AN17" s="143">
        <v>56.5</v>
      </c>
      <c r="AP17" s="143">
        <v>54</v>
      </c>
      <c r="AR17" s="143">
        <v>90</v>
      </c>
      <c r="AT17" s="143">
        <v>60</v>
      </c>
      <c r="AV17" s="144">
        <v>88</v>
      </c>
      <c r="AX17" s="148">
        <v>99</v>
      </c>
      <c r="AZ17" s="145">
        <v>63</v>
      </c>
      <c r="BB17" s="146">
        <v>1772.5</v>
      </c>
      <c r="BG17" s="821"/>
    </row>
    <row r="18" spans="4:59">
      <c r="D18" s="821">
        <v>17</v>
      </c>
      <c r="E18" s="822" t="s">
        <v>2755</v>
      </c>
      <c r="F18" s="348">
        <v>40323</v>
      </c>
      <c r="G18" s="821"/>
      <c r="H18" s="821">
        <v>1</v>
      </c>
      <c r="I18" s="821"/>
      <c r="J18" s="821">
        <v>1</v>
      </c>
      <c r="K18" s="821"/>
      <c r="L18" s="821">
        <v>135</v>
      </c>
      <c r="M18" s="821">
        <v>58</v>
      </c>
      <c r="N18" s="821">
        <v>160</v>
      </c>
      <c r="O18" s="823">
        <v>218</v>
      </c>
      <c r="P18" s="821"/>
      <c r="Q18" s="821">
        <v>1</v>
      </c>
      <c r="R18" s="821"/>
      <c r="S18" s="821">
        <v>1</v>
      </c>
      <c r="T18" s="821"/>
      <c r="U18" s="821">
        <v>1</v>
      </c>
      <c r="V18" s="821"/>
      <c r="W18" s="821"/>
      <c r="X18" s="821">
        <v>1</v>
      </c>
      <c r="AJ18" s="821">
        <v>300</v>
      </c>
      <c r="AK18" s="821">
        <v>900</v>
      </c>
      <c r="AL18" s="147">
        <v>653</v>
      </c>
      <c r="AN18" s="261">
        <v>2728</v>
      </c>
      <c r="AP18" s="143">
        <v>359</v>
      </c>
      <c r="AR18" s="143">
        <v>45.5</v>
      </c>
      <c r="AT18" s="143">
        <v>66.5</v>
      </c>
      <c r="AV18" s="144">
        <v>53</v>
      </c>
      <c r="AX18" s="148">
        <v>44.5</v>
      </c>
      <c r="AZ18" s="145">
        <v>48</v>
      </c>
      <c r="BB18" s="146">
        <v>689</v>
      </c>
      <c r="BG18" s="821"/>
    </row>
    <row r="19" spans="4:59">
      <c r="D19" s="821">
        <v>18</v>
      </c>
      <c r="E19" s="822" t="s">
        <v>2759</v>
      </c>
      <c r="F19" s="348">
        <v>40324</v>
      </c>
      <c r="G19" s="821"/>
      <c r="H19" s="821">
        <v>1</v>
      </c>
      <c r="I19" s="821"/>
      <c r="J19" s="821"/>
      <c r="K19" s="821">
        <v>1</v>
      </c>
      <c r="L19" s="821">
        <v>170</v>
      </c>
      <c r="M19" s="821">
        <v>70</v>
      </c>
      <c r="N19" s="821">
        <v>222</v>
      </c>
      <c r="O19" s="823">
        <v>578</v>
      </c>
      <c r="P19" s="821"/>
      <c r="Q19" s="821">
        <v>1</v>
      </c>
      <c r="R19" s="821">
        <v>1</v>
      </c>
      <c r="S19" s="821">
        <v>1</v>
      </c>
      <c r="T19" s="821"/>
      <c r="U19" s="821">
        <v>1</v>
      </c>
      <c r="V19" s="821"/>
      <c r="W19" s="821">
        <v>1</v>
      </c>
      <c r="X19" s="821"/>
      <c r="AJ19" s="821"/>
      <c r="AK19" s="821">
        <v>900</v>
      </c>
      <c r="AL19" s="265">
        <v>2573</v>
      </c>
      <c r="AN19" s="261">
        <v>2700</v>
      </c>
      <c r="AP19" s="261">
        <v>1014</v>
      </c>
      <c r="AR19" s="143">
        <v>72</v>
      </c>
      <c r="AT19" s="143">
        <v>82.5</v>
      </c>
      <c r="AV19" s="144">
        <v>128</v>
      </c>
      <c r="AX19" s="283">
        <v>1562</v>
      </c>
      <c r="AZ19" s="145">
        <v>359.5</v>
      </c>
      <c r="BB19" s="146">
        <v>3058.5</v>
      </c>
      <c r="BG19" s="821"/>
    </row>
    <row r="20" spans="4:59">
      <c r="D20" s="821">
        <v>19</v>
      </c>
      <c r="E20" s="822" t="s">
        <v>2759</v>
      </c>
      <c r="F20" s="348">
        <v>40324</v>
      </c>
      <c r="G20" s="821"/>
      <c r="H20" s="821">
        <v>1</v>
      </c>
      <c r="I20" s="821"/>
      <c r="J20" s="821"/>
      <c r="K20" s="821">
        <v>1</v>
      </c>
      <c r="L20" s="821">
        <v>171</v>
      </c>
      <c r="M20" s="821">
        <v>72</v>
      </c>
      <c r="N20" s="821">
        <v>221</v>
      </c>
      <c r="O20" s="823">
        <v>615</v>
      </c>
      <c r="P20" s="821"/>
      <c r="Q20" s="821">
        <v>1</v>
      </c>
      <c r="R20" s="821">
        <v>1</v>
      </c>
      <c r="S20" s="821">
        <v>1</v>
      </c>
      <c r="T20" s="821"/>
      <c r="U20" s="821">
        <v>1</v>
      </c>
      <c r="V20" s="821"/>
      <c r="W20" s="821">
        <v>1</v>
      </c>
      <c r="X20" s="821"/>
      <c r="AJ20" s="821"/>
      <c r="AK20" s="821">
        <v>1000</v>
      </c>
      <c r="AL20" s="147">
        <v>675</v>
      </c>
      <c r="AN20" s="143">
        <v>86</v>
      </c>
      <c r="AP20" s="143">
        <v>40</v>
      </c>
      <c r="AR20" s="143">
        <v>50</v>
      </c>
      <c r="AT20" s="143">
        <v>53.5</v>
      </c>
      <c r="AV20" s="144">
        <v>886</v>
      </c>
      <c r="AX20" s="148">
        <v>613</v>
      </c>
      <c r="AZ20" s="145">
        <v>224.5</v>
      </c>
      <c r="BB20" s="146">
        <v>1637</v>
      </c>
      <c r="BG20" s="821"/>
    </row>
    <row r="21" spans="4:59">
      <c r="D21" s="821">
        <v>20</v>
      </c>
      <c r="E21" s="822" t="s">
        <v>2759</v>
      </c>
      <c r="F21" s="348">
        <v>40324</v>
      </c>
      <c r="G21" s="821"/>
      <c r="H21" s="821">
        <v>1</v>
      </c>
      <c r="I21" s="821"/>
      <c r="J21" s="821"/>
      <c r="K21" s="821">
        <v>1</v>
      </c>
      <c r="L21" s="821">
        <v>171</v>
      </c>
      <c r="M21" s="821">
        <v>73</v>
      </c>
      <c r="N21" s="821">
        <v>225</v>
      </c>
      <c r="O21" s="823">
        <v>538</v>
      </c>
      <c r="P21" s="821"/>
      <c r="Q21" s="821">
        <v>1</v>
      </c>
      <c r="R21" s="821">
        <v>1</v>
      </c>
      <c r="S21" s="821"/>
      <c r="T21" s="821">
        <v>1</v>
      </c>
      <c r="U21" s="821"/>
      <c r="V21" s="821"/>
      <c r="W21" s="821">
        <v>1</v>
      </c>
      <c r="X21" s="821"/>
      <c r="AJ21" s="821"/>
      <c r="AK21" s="821">
        <v>1000</v>
      </c>
      <c r="AL21" s="147">
        <v>315.5</v>
      </c>
      <c r="AN21" s="143">
        <v>288.5</v>
      </c>
      <c r="AP21" s="143">
        <v>189</v>
      </c>
      <c r="AR21" s="143">
        <v>302</v>
      </c>
      <c r="AT21" s="143">
        <v>395.5</v>
      </c>
      <c r="AV21" s="144">
        <v>348</v>
      </c>
      <c r="AX21" s="283">
        <v>5444</v>
      </c>
      <c r="AZ21" s="145">
        <v>299</v>
      </c>
      <c r="BB21" s="146">
        <v>3145</v>
      </c>
      <c r="BG21" s="821" t="s">
        <v>2758</v>
      </c>
    </row>
    <row r="22" spans="4:59">
      <c r="D22" s="821">
        <v>21</v>
      </c>
      <c r="E22" s="822" t="s">
        <v>2759</v>
      </c>
      <c r="F22" s="348">
        <v>40324</v>
      </c>
      <c r="G22" s="821">
        <v>1</v>
      </c>
      <c r="H22" s="821"/>
      <c r="I22" s="821">
        <v>1</v>
      </c>
      <c r="J22" s="821"/>
      <c r="K22" s="821"/>
      <c r="L22" s="821">
        <v>125</v>
      </c>
      <c r="M22" s="821">
        <v>56</v>
      </c>
      <c r="N22" s="821">
        <v>146</v>
      </c>
      <c r="O22" s="823">
        <v>183</v>
      </c>
      <c r="P22" s="821"/>
      <c r="Q22" s="821">
        <v>1</v>
      </c>
      <c r="R22" s="821"/>
      <c r="S22" s="821">
        <v>1</v>
      </c>
      <c r="T22" s="821"/>
      <c r="U22" s="821">
        <v>1</v>
      </c>
      <c r="V22" s="821"/>
      <c r="W22" s="821"/>
      <c r="X22" s="821">
        <v>1</v>
      </c>
      <c r="AJ22" s="821"/>
      <c r="AK22" s="821">
        <v>900</v>
      </c>
      <c r="AL22" s="147">
        <v>71.5</v>
      </c>
      <c r="AN22" s="143">
        <v>72</v>
      </c>
      <c r="AP22" s="143">
        <v>44.5</v>
      </c>
      <c r="AR22" s="143">
        <v>55</v>
      </c>
      <c r="AT22" s="143">
        <v>74</v>
      </c>
      <c r="AV22" s="144">
        <v>60</v>
      </c>
      <c r="AX22" s="148">
        <v>465</v>
      </c>
      <c r="AZ22" s="145">
        <v>63.5</v>
      </c>
      <c r="BB22" s="146">
        <v>1569</v>
      </c>
      <c r="BG22" s="821" t="s">
        <v>1645</v>
      </c>
    </row>
    <row r="23" spans="4:59">
      <c r="D23" s="821">
        <v>22</v>
      </c>
      <c r="E23" s="822" t="s">
        <v>2759</v>
      </c>
      <c r="F23" s="348">
        <v>40324</v>
      </c>
      <c r="G23" s="821"/>
      <c r="H23" s="821">
        <v>1</v>
      </c>
      <c r="I23" s="821"/>
      <c r="J23" s="821"/>
      <c r="K23" s="821">
        <v>1</v>
      </c>
      <c r="L23" s="821">
        <v>172</v>
      </c>
      <c r="M23" s="821">
        <v>72</v>
      </c>
      <c r="N23" s="821">
        <v>226</v>
      </c>
      <c r="O23" s="823">
        <v>537</v>
      </c>
      <c r="P23" s="821"/>
      <c r="Q23" s="821">
        <v>1</v>
      </c>
      <c r="R23" s="821">
        <v>1</v>
      </c>
      <c r="S23" s="821"/>
      <c r="T23" s="821">
        <v>1</v>
      </c>
      <c r="U23" s="821"/>
      <c r="V23" s="821">
        <v>1</v>
      </c>
      <c r="W23" s="821"/>
      <c r="X23" s="821"/>
      <c r="AJ23" s="821"/>
      <c r="AK23" s="821">
        <v>800</v>
      </c>
      <c r="AL23" s="147">
        <v>705.5</v>
      </c>
      <c r="AN23" s="143">
        <v>111.5</v>
      </c>
      <c r="AP23" s="143">
        <v>92.5</v>
      </c>
      <c r="AR23" s="143">
        <v>120.5</v>
      </c>
      <c r="AT23" s="143">
        <v>121.5</v>
      </c>
      <c r="AV23" s="144">
        <v>101</v>
      </c>
      <c r="AX23" s="283">
        <v>1515.5</v>
      </c>
      <c r="AZ23" s="145">
        <v>202</v>
      </c>
      <c r="BB23" s="146">
        <v>1102.5</v>
      </c>
      <c r="BG23" s="821" t="s">
        <v>2758</v>
      </c>
    </row>
    <row r="24" spans="4:59">
      <c r="D24" s="821">
        <v>23</v>
      </c>
      <c r="E24" s="822" t="s">
        <v>2759</v>
      </c>
      <c r="F24" s="348">
        <v>40324</v>
      </c>
      <c r="G24" s="821"/>
      <c r="H24" s="821">
        <v>1</v>
      </c>
      <c r="I24" s="821"/>
      <c r="J24" s="821"/>
      <c r="K24" s="821">
        <v>1</v>
      </c>
      <c r="L24" s="821">
        <v>171</v>
      </c>
      <c r="M24" s="821">
        <v>73</v>
      </c>
      <c r="N24" s="821">
        <v>230</v>
      </c>
      <c r="O24" s="823">
        <v>552</v>
      </c>
      <c r="P24" s="821"/>
      <c r="Q24" s="821">
        <v>1</v>
      </c>
      <c r="R24" s="821">
        <v>1</v>
      </c>
      <c r="S24" s="821"/>
      <c r="T24" s="821">
        <v>1</v>
      </c>
      <c r="U24" s="821"/>
      <c r="V24" s="821"/>
      <c r="W24" s="821">
        <v>1</v>
      </c>
      <c r="X24" s="821"/>
      <c r="AJ24" s="821"/>
      <c r="AK24" s="821">
        <v>1000</v>
      </c>
      <c r="AL24" s="147">
        <v>111</v>
      </c>
      <c r="AN24" s="143">
        <v>298</v>
      </c>
      <c r="AP24" s="143">
        <v>89.5</v>
      </c>
      <c r="AR24" s="143">
        <v>102</v>
      </c>
      <c r="AT24" s="143">
        <v>118</v>
      </c>
      <c r="AV24" s="144">
        <v>129.5</v>
      </c>
      <c r="AX24" s="148">
        <v>520</v>
      </c>
      <c r="AZ24" s="145">
        <v>87.5</v>
      </c>
      <c r="BB24" s="146">
        <v>1865.5</v>
      </c>
      <c r="BG24" s="821" t="s">
        <v>2758</v>
      </c>
    </row>
    <row r="25" spans="4:59">
      <c r="D25" s="821">
        <v>24</v>
      </c>
      <c r="E25" s="822" t="s">
        <v>2759</v>
      </c>
      <c r="F25" s="348">
        <v>40324</v>
      </c>
      <c r="G25" s="821"/>
      <c r="H25" s="821">
        <v>1</v>
      </c>
      <c r="I25" s="821">
        <v>1</v>
      </c>
      <c r="J25" s="821"/>
      <c r="K25" s="821"/>
      <c r="L25" s="821">
        <v>135</v>
      </c>
      <c r="M25" s="821">
        <v>55</v>
      </c>
      <c r="N25" s="821">
        <v>155</v>
      </c>
      <c r="O25" s="823">
        <v>226</v>
      </c>
      <c r="P25" s="821"/>
      <c r="Q25" s="821">
        <v>1</v>
      </c>
      <c r="R25" s="821"/>
      <c r="S25" s="821">
        <v>1</v>
      </c>
      <c r="T25" s="821"/>
      <c r="U25" s="821">
        <v>1</v>
      </c>
      <c r="V25" s="821"/>
      <c r="W25" s="821"/>
      <c r="X25" s="821">
        <v>1</v>
      </c>
      <c r="AJ25" s="821"/>
      <c r="AK25" s="821">
        <v>800</v>
      </c>
      <c r="AL25" s="147">
        <v>58</v>
      </c>
      <c r="AN25" s="143">
        <v>87.5</v>
      </c>
      <c r="AP25" s="143">
        <v>51</v>
      </c>
      <c r="AR25" s="143">
        <v>47</v>
      </c>
      <c r="AT25" s="143">
        <v>62</v>
      </c>
      <c r="AV25" s="144">
        <v>37.5</v>
      </c>
      <c r="AX25" s="148">
        <v>88</v>
      </c>
      <c r="AZ25" s="145">
        <v>62.5</v>
      </c>
      <c r="BB25" s="146">
        <v>975.5</v>
      </c>
      <c r="BG25" s="821" t="s">
        <v>1645</v>
      </c>
    </row>
    <row r="26" spans="4:59">
      <c r="D26" s="821">
        <v>25</v>
      </c>
      <c r="E26" s="822" t="s">
        <v>2759</v>
      </c>
      <c r="F26" s="348">
        <v>40324</v>
      </c>
      <c r="G26" s="821"/>
      <c r="H26" s="821">
        <v>1</v>
      </c>
      <c r="I26" s="821"/>
      <c r="J26" s="821"/>
      <c r="K26" s="821">
        <v>1</v>
      </c>
      <c r="L26" s="821">
        <v>173</v>
      </c>
      <c r="M26" s="821">
        <v>71</v>
      </c>
      <c r="N26" s="821">
        <v>221</v>
      </c>
      <c r="O26" s="823">
        <v>483</v>
      </c>
      <c r="P26" s="821"/>
      <c r="Q26" s="821">
        <v>1</v>
      </c>
      <c r="R26" s="821">
        <v>1</v>
      </c>
      <c r="S26" s="821"/>
      <c r="T26" s="821">
        <v>1</v>
      </c>
      <c r="U26" s="821"/>
      <c r="V26" s="821"/>
      <c r="W26" s="821">
        <v>1</v>
      </c>
      <c r="X26" s="821"/>
      <c r="AJ26" s="821"/>
      <c r="AK26" s="821">
        <v>900</v>
      </c>
      <c r="AL26" s="824">
        <v>24290</v>
      </c>
      <c r="AN26" s="330">
        <v>22642</v>
      </c>
      <c r="AP26" s="261">
        <v>1747.5</v>
      </c>
      <c r="AR26" s="261">
        <v>5485</v>
      </c>
      <c r="AT26" s="261">
        <v>8296</v>
      </c>
      <c r="AV26" s="144">
        <v>71</v>
      </c>
      <c r="AX26" s="148">
        <v>219</v>
      </c>
      <c r="AZ26" s="145">
        <v>76</v>
      </c>
      <c r="BB26" s="825">
        <v>10311</v>
      </c>
      <c r="BG26" s="821" t="s">
        <v>2758</v>
      </c>
    </row>
    <row r="27" spans="4:59">
      <c r="D27" s="821">
        <v>26</v>
      </c>
      <c r="E27" s="822" t="s">
        <v>2759</v>
      </c>
      <c r="F27" s="348">
        <v>40324</v>
      </c>
      <c r="G27" s="821"/>
      <c r="H27" s="821">
        <v>1</v>
      </c>
      <c r="I27" s="821">
        <v>1</v>
      </c>
      <c r="J27" s="821"/>
      <c r="K27" s="821"/>
      <c r="L27" s="821">
        <v>107</v>
      </c>
      <c r="M27" s="821">
        <v>51</v>
      </c>
      <c r="N27" s="821">
        <v>148</v>
      </c>
      <c r="O27" s="823">
        <v>131</v>
      </c>
      <c r="P27" s="821"/>
      <c r="Q27" s="821">
        <v>1</v>
      </c>
      <c r="R27" s="821"/>
      <c r="S27" s="821">
        <v>1</v>
      </c>
      <c r="T27" s="821"/>
      <c r="U27" s="821">
        <v>1</v>
      </c>
      <c r="V27" s="821"/>
      <c r="W27" s="821">
        <v>1</v>
      </c>
      <c r="X27" s="821"/>
      <c r="AJ27" s="821"/>
      <c r="AK27" s="821">
        <v>900</v>
      </c>
      <c r="AL27" s="265">
        <v>9733</v>
      </c>
      <c r="AN27" s="330">
        <v>12285</v>
      </c>
      <c r="AP27" s="261">
        <v>1054</v>
      </c>
      <c r="AR27" s="143">
        <v>328</v>
      </c>
      <c r="AT27" s="143">
        <v>532</v>
      </c>
      <c r="AV27" s="144">
        <v>53.5</v>
      </c>
      <c r="AX27" s="148">
        <v>129</v>
      </c>
      <c r="AZ27" s="145">
        <v>48.5</v>
      </c>
      <c r="BB27" s="146">
        <v>1652</v>
      </c>
      <c r="BG27" s="821" t="s">
        <v>1645</v>
      </c>
    </row>
    <row r="28" spans="4:59">
      <c r="D28" s="821">
        <v>27</v>
      </c>
      <c r="E28" s="822" t="s">
        <v>2759</v>
      </c>
      <c r="F28" s="348">
        <v>40324</v>
      </c>
      <c r="G28" s="821"/>
      <c r="H28" s="821">
        <v>1</v>
      </c>
      <c r="I28" s="821"/>
      <c r="J28" s="821"/>
      <c r="K28" s="821">
        <v>1</v>
      </c>
      <c r="L28" s="821">
        <v>167</v>
      </c>
      <c r="M28" s="821">
        <v>73</v>
      </c>
      <c r="N28" s="821">
        <v>230</v>
      </c>
      <c r="O28" s="823">
        <v>528</v>
      </c>
      <c r="P28" s="821"/>
      <c r="Q28" s="821">
        <v>1</v>
      </c>
      <c r="R28" s="821">
        <v>1</v>
      </c>
      <c r="S28" s="821"/>
      <c r="T28" s="821">
        <v>1</v>
      </c>
      <c r="U28" s="821"/>
      <c r="V28" s="821"/>
      <c r="W28" s="821">
        <v>1</v>
      </c>
      <c r="X28" s="821"/>
      <c r="AJ28" s="821"/>
      <c r="AK28" s="821">
        <v>1000</v>
      </c>
      <c r="AL28" s="265">
        <v>3461</v>
      </c>
      <c r="AN28" s="261">
        <v>7624</v>
      </c>
      <c r="AP28" s="261">
        <v>1862</v>
      </c>
      <c r="AR28" s="143">
        <v>45.5</v>
      </c>
      <c r="AT28" s="143">
        <v>401</v>
      </c>
      <c r="AV28" s="144">
        <v>77</v>
      </c>
      <c r="AX28" s="148">
        <v>110</v>
      </c>
      <c r="AZ28" s="145">
        <v>76</v>
      </c>
      <c r="BB28" s="146">
        <v>1956.5</v>
      </c>
      <c r="BG28" s="821" t="s">
        <v>2758</v>
      </c>
    </row>
    <row r="29" spans="4:59">
      <c r="D29" s="821">
        <v>28</v>
      </c>
      <c r="E29" s="822" t="s">
        <v>2759</v>
      </c>
      <c r="F29" s="348">
        <v>40324</v>
      </c>
      <c r="G29" s="821"/>
      <c r="H29" s="821">
        <v>1</v>
      </c>
      <c r="I29" s="821">
        <v>1</v>
      </c>
      <c r="J29" s="821"/>
      <c r="K29" s="821"/>
      <c r="L29" s="821">
        <v>125</v>
      </c>
      <c r="M29" s="821">
        <v>51</v>
      </c>
      <c r="N29" s="821">
        <v>147</v>
      </c>
      <c r="O29" s="823">
        <v>164</v>
      </c>
      <c r="P29" s="821"/>
      <c r="Q29" s="821">
        <v>1</v>
      </c>
      <c r="R29" s="821"/>
      <c r="S29" s="821">
        <v>1</v>
      </c>
      <c r="T29" s="821"/>
      <c r="U29" s="821">
        <v>1</v>
      </c>
      <c r="V29" s="821"/>
      <c r="W29" s="821">
        <v>1</v>
      </c>
      <c r="X29" s="821"/>
      <c r="AJ29" s="821"/>
      <c r="AK29" s="821">
        <v>700</v>
      </c>
      <c r="AL29" s="824">
        <v>11165.5</v>
      </c>
      <c r="AN29" s="330">
        <v>14692</v>
      </c>
      <c r="AP29" s="261">
        <v>2803.5</v>
      </c>
      <c r="AR29" s="143">
        <v>43.5</v>
      </c>
      <c r="AT29" s="143">
        <v>133.5</v>
      </c>
      <c r="AV29" s="144">
        <v>67</v>
      </c>
      <c r="AX29" s="148">
        <v>105</v>
      </c>
      <c r="AZ29" s="145">
        <v>61</v>
      </c>
      <c r="BB29" s="146">
        <v>705</v>
      </c>
      <c r="BG29" s="821" t="s">
        <v>1645</v>
      </c>
    </row>
    <row r="30" spans="4:59">
      <c r="D30" s="821">
        <v>29</v>
      </c>
      <c r="E30" s="822" t="s">
        <v>2759</v>
      </c>
      <c r="F30" s="348">
        <v>40324</v>
      </c>
      <c r="G30" s="821"/>
      <c r="H30" s="821">
        <v>1</v>
      </c>
      <c r="I30" s="821"/>
      <c r="J30" s="821">
        <v>1</v>
      </c>
      <c r="K30" s="821"/>
      <c r="L30" s="821">
        <v>129</v>
      </c>
      <c r="M30" s="821">
        <v>55</v>
      </c>
      <c r="N30" s="821">
        <v>122</v>
      </c>
      <c r="O30" s="823">
        <v>211</v>
      </c>
      <c r="P30" s="821"/>
      <c r="Q30" s="821">
        <v>1</v>
      </c>
      <c r="R30" s="821"/>
      <c r="S30" s="821">
        <v>1</v>
      </c>
      <c r="T30" s="821"/>
      <c r="U30" s="821">
        <v>1</v>
      </c>
      <c r="V30" s="821"/>
      <c r="W30" s="821">
        <v>1</v>
      </c>
      <c r="X30" s="821"/>
      <c r="AJ30" s="821"/>
      <c r="AK30" s="821">
        <v>700</v>
      </c>
      <c r="AL30" s="147">
        <v>325</v>
      </c>
      <c r="AN30" s="143">
        <v>86</v>
      </c>
      <c r="AP30" s="143">
        <v>45</v>
      </c>
      <c r="AR30" s="143">
        <v>55</v>
      </c>
      <c r="AT30" s="143">
        <v>74.5</v>
      </c>
      <c r="AV30" s="266">
        <v>1722</v>
      </c>
      <c r="AX30" s="148">
        <v>177</v>
      </c>
      <c r="AZ30" s="145">
        <v>177.5</v>
      </c>
      <c r="BB30" s="146">
        <v>732.5</v>
      </c>
      <c r="BG30" s="821"/>
    </row>
    <row r="31" spans="4:59">
      <c r="D31" s="821">
        <v>30</v>
      </c>
      <c r="E31" s="822" t="s">
        <v>2759</v>
      </c>
      <c r="F31" s="348">
        <v>40324</v>
      </c>
      <c r="G31" s="821">
        <v>1</v>
      </c>
      <c r="H31" s="821"/>
      <c r="I31" s="821"/>
      <c r="J31" s="821">
        <v>1</v>
      </c>
      <c r="K31" s="821"/>
      <c r="L31" s="821">
        <v>130</v>
      </c>
      <c r="M31" s="821">
        <v>57</v>
      </c>
      <c r="N31" s="821">
        <v>135</v>
      </c>
      <c r="O31" s="823">
        <v>231</v>
      </c>
      <c r="P31" s="821"/>
      <c r="Q31" s="821">
        <v>1</v>
      </c>
      <c r="R31" s="821"/>
      <c r="S31" s="821">
        <v>1</v>
      </c>
      <c r="T31" s="821"/>
      <c r="U31" s="821">
        <v>1</v>
      </c>
      <c r="V31" s="821"/>
      <c r="W31" s="821">
        <v>1</v>
      </c>
      <c r="X31" s="821"/>
      <c r="AJ31" s="821"/>
      <c r="AK31" s="821">
        <v>800</v>
      </c>
      <c r="AL31" s="147">
        <v>105</v>
      </c>
      <c r="AN31" s="143">
        <v>147</v>
      </c>
      <c r="AP31" s="143">
        <v>81</v>
      </c>
      <c r="AR31" s="143">
        <v>46.5</v>
      </c>
      <c r="AT31" s="143">
        <v>56</v>
      </c>
      <c r="AV31" s="144">
        <v>55</v>
      </c>
      <c r="AX31" s="148">
        <v>65.5</v>
      </c>
      <c r="AZ31" s="145">
        <v>78.5</v>
      </c>
      <c r="BB31" s="146">
        <v>288</v>
      </c>
      <c r="BG31" s="821"/>
    </row>
    <row r="32" spans="4:59">
      <c r="D32" s="821">
        <v>31</v>
      </c>
      <c r="E32" s="822" t="s">
        <v>2759</v>
      </c>
      <c r="F32" s="348">
        <v>40324</v>
      </c>
      <c r="G32" s="821"/>
      <c r="H32" s="821">
        <v>1</v>
      </c>
      <c r="I32" s="821"/>
      <c r="J32" s="821">
        <v>1</v>
      </c>
      <c r="K32" s="821"/>
      <c r="L32" s="821">
        <v>133</v>
      </c>
      <c r="M32" s="821">
        <v>54</v>
      </c>
      <c r="N32" s="821">
        <v>130</v>
      </c>
      <c r="O32" s="823">
        <v>213</v>
      </c>
      <c r="P32" s="821"/>
      <c r="Q32" s="821">
        <v>1</v>
      </c>
      <c r="R32" s="821"/>
      <c r="S32" s="821">
        <v>1</v>
      </c>
      <c r="T32" s="821"/>
      <c r="U32" s="821">
        <v>1</v>
      </c>
      <c r="V32" s="821"/>
      <c r="W32" s="821">
        <v>1</v>
      </c>
      <c r="X32" s="821"/>
      <c r="AJ32" s="821"/>
      <c r="AK32" s="821">
        <v>900</v>
      </c>
      <c r="AL32" s="824">
        <v>14632</v>
      </c>
      <c r="AN32" s="330">
        <v>14682</v>
      </c>
      <c r="AP32" s="261">
        <v>2021.5</v>
      </c>
      <c r="AR32" s="143">
        <v>42</v>
      </c>
      <c r="AT32" s="143">
        <v>72.5</v>
      </c>
      <c r="AV32" s="144">
        <v>61</v>
      </c>
      <c r="AX32" s="148">
        <v>91</v>
      </c>
      <c r="AZ32" s="145">
        <v>69</v>
      </c>
      <c r="BB32" s="146">
        <v>415</v>
      </c>
      <c r="BG32" s="821"/>
    </row>
    <row r="33" spans="4:59">
      <c r="D33" s="821">
        <v>32</v>
      </c>
      <c r="E33" s="822" t="s">
        <v>2759</v>
      </c>
      <c r="F33" s="348">
        <v>40324</v>
      </c>
      <c r="G33" s="821">
        <v>1</v>
      </c>
      <c r="H33" s="821"/>
      <c r="I33" s="821"/>
      <c r="J33" s="821">
        <v>1</v>
      </c>
      <c r="K33" s="821"/>
      <c r="L33" s="821">
        <v>123</v>
      </c>
      <c r="M33" s="821">
        <v>58</v>
      </c>
      <c r="N33" s="821">
        <v>123</v>
      </c>
      <c r="O33" s="823">
        <v>185</v>
      </c>
      <c r="P33" s="821"/>
      <c r="Q33" s="821">
        <v>1</v>
      </c>
      <c r="R33" s="821"/>
      <c r="S33" s="821">
        <v>1</v>
      </c>
      <c r="T33" s="821"/>
      <c r="U33" s="821">
        <v>1</v>
      </c>
      <c r="V33" s="821"/>
      <c r="W33" s="821">
        <v>1</v>
      </c>
      <c r="X33" s="821"/>
      <c r="AJ33" s="821"/>
      <c r="AK33" s="821">
        <v>800</v>
      </c>
      <c r="AL33" s="147">
        <v>81</v>
      </c>
      <c r="AN33" s="143">
        <v>342</v>
      </c>
      <c r="AP33" s="143">
        <v>190.5</v>
      </c>
      <c r="AR33" s="143">
        <v>52</v>
      </c>
      <c r="AT33" s="143">
        <v>62</v>
      </c>
      <c r="AV33" s="144">
        <v>51</v>
      </c>
      <c r="AX33" s="148">
        <v>43</v>
      </c>
      <c r="AZ33" s="145">
        <v>52</v>
      </c>
      <c r="BB33" s="146">
        <v>602</v>
      </c>
      <c r="BG33" s="821"/>
    </row>
    <row r="34" spans="4:59">
      <c r="D34" s="821">
        <v>33</v>
      </c>
      <c r="E34" s="822" t="s">
        <v>2759</v>
      </c>
      <c r="F34" s="348">
        <v>40324</v>
      </c>
      <c r="G34" s="821"/>
      <c r="H34" s="821">
        <v>1</v>
      </c>
      <c r="I34" s="821"/>
      <c r="J34" s="821">
        <v>1</v>
      </c>
      <c r="K34" s="821"/>
      <c r="L34" s="821">
        <v>137</v>
      </c>
      <c r="M34" s="821">
        <v>53</v>
      </c>
      <c r="N34" s="821">
        <v>120</v>
      </c>
      <c r="O34" s="823">
        <v>224</v>
      </c>
      <c r="P34" s="821"/>
      <c r="Q34" s="821">
        <v>1</v>
      </c>
      <c r="R34" s="821"/>
      <c r="S34" s="821">
        <v>1</v>
      </c>
      <c r="T34" s="821"/>
      <c r="U34" s="821">
        <v>1</v>
      </c>
      <c r="V34" s="821"/>
      <c r="W34" s="821">
        <v>1</v>
      </c>
      <c r="X34" s="821"/>
      <c r="AJ34" s="821"/>
      <c r="AK34" s="821">
        <v>800</v>
      </c>
      <c r="AL34" s="147">
        <v>100</v>
      </c>
      <c r="AN34" s="143">
        <v>71</v>
      </c>
      <c r="AP34" s="143">
        <v>60</v>
      </c>
      <c r="AR34" s="143">
        <v>50</v>
      </c>
      <c r="AT34" s="143">
        <v>51</v>
      </c>
      <c r="AV34" s="144">
        <v>112</v>
      </c>
      <c r="AX34" s="148">
        <v>72</v>
      </c>
      <c r="AZ34" s="145">
        <v>80.5</v>
      </c>
      <c r="BB34" s="146">
        <v>1024</v>
      </c>
      <c r="BG34" s="821"/>
    </row>
    <row r="35" spans="4:59">
      <c r="D35" s="821">
        <v>34</v>
      </c>
      <c r="E35" s="822" t="s">
        <v>2759</v>
      </c>
      <c r="F35" s="348">
        <v>40324</v>
      </c>
      <c r="G35" s="821">
        <v>1</v>
      </c>
      <c r="H35" s="821"/>
      <c r="I35" s="821"/>
      <c r="J35" s="821">
        <v>1</v>
      </c>
      <c r="K35" s="821"/>
      <c r="L35" s="821">
        <v>130</v>
      </c>
      <c r="M35" s="821">
        <v>53</v>
      </c>
      <c r="N35" s="821">
        <v>128</v>
      </c>
      <c r="O35" s="823">
        <v>214</v>
      </c>
      <c r="P35" s="821"/>
      <c r="Q35" s="821">
        <v>1</v>
      </c>
      <c r="R35" s="821"/>
      <c r="S35" s="821">
        <v>1</v>
      </c>
      <c r="T35" s="821"/>
      <c r="U35" s="821">
        <v>1</v>
      </c>
      <c r="V35" s="821"/>
      <c r="W35" s="821">
        <v>1</v>
      </c>
      <c r="X35" s="821"/>
      <c r="AJ35" s="821"/>
      <c r="AK35" s="821">
        <v>900</v>
      </c>
      <c r="AL35" s="147">
        <v>70</v>
      </c>
      <c r="AN35" s="143">
        <v>54</v>
      </c>
      <c r="AP35" s="143">
        <v>31</v>
      </c>
      <c r="AR35" s="143">
        <v>39</v>
      </c>
      <c r="AT35" s="143">
        <v>72.5</v>
      </c>
      <c r="AV35" s="144">
        <v>55.5</v>
      </c>
      <c r="AX35" s="148">
        <v>75</v>
      </c>
      <c r="AZ35" s="145">
        <v>69.5</v>
      </c>
      <c r="BB35" s="146">
        <v>462</v>
      </c>
      <c r="BG35" s="821"/>
    </row>
    <row r="36" spans="4:59">
      <c r="D36" s="821">
        <v>35</v>
      </c>
      <c r="E36" s="822" t="s">
        <v>2759</v>
      </c>
      <c r="F36" s="348">
        <v>40324</v>
      </c>
      <c r="G36" s="821">
        <v>1</v>
      </c>
      <c r="H36" s="821"/>
      <c r="I36" s="821"/>
      <c r="J36" s="821">
        <v>1</v>
      </c>
      <c r="K36" s="821"/>
      <c r="L36" s="821">
        <v>132</v>
      </c>
      <c r="M36" s="821">
        <v>55</v>
      </c>
      <c r="N36" s="821">
        <v>133</v>
      </c>
      <c r="O36" s="823">
        <v>217</v>
      </c>
      <c r="P36" s="821"/>
      <c r="Q36" s="821">
        <v>1</v>
      </c>
      <c r="R36" s="821"/>
      <c r="S36" s="821">
        <v>1</v>
      </c>
      <c r="T36" s="821"/>
      <c r="U36" s="821">
        <v>1</v>
      </c>
      <c r="V36" s="821"/>
      <c r="W36" s="821">
        <v>1</v>
      </c>
      <c r="X36" s="821"/>
      <c r="AJ36" s="821"/>
      <c r="AK36" s="821">
        <v>700</v>
      </c>
      <c r="AL36" s="265">
        <v>5141</v>
      </c>
      <c r="AN36" s="330">
        <v>12738</v>
      </c>
      <c r="AP36" s="143">
        <v>919</v>
      </c>
      <c r="AR36" s="143">
        <v>42</v>
      </c>
      <c r="AT36" s="143">
        <v>63</v>
      </c>
      <c r="AV36" s="144">
        <v>57</v>
      </c>
      <c r="AX36" s="148">
        <v>106</v>
      </c>
      <c r="AZ36" s="145">
        <v>70.5</v>
      </c>
      <c r="BB36" s="146">
        <v>581</v>
      </c>
      <c r="BG36" s="821"/>
    </row>
    <row r="37" spans="4:59">
      <c r="D37" s="821">
        <v>36</v>
      </c>
      <c r="E37" s="822" t="s">
        <v>2759</v>
      </c>
      <c r="F37" s="348">
        <v>40324</v>
      </c>
      <c r="G37" s="821">
        <v>1</v>
      </c>
      <c r="H37" s="821"/>
      <c r="I37" s="821"/>
      <c r="J37" s="821">
        <v>1</v>
      </c>
      <c r="K37" s="821"/>
      <c r="L37" s="821">
        <v>135</v>
      </c>
      <c r="M37" s="821">
        <v>56</v>
      </c>
      <c r="N37" s="821">
        <v>133</v>
      </c>
      <c r="O37" s="823">
        <v>249</v>
      </c>
      <c r="P37" s="821"/>
      <c r="Q37" s="821">
        <v>1</v>
      </c>
      <c r="R37" s="821"/>
      <c r="S37" s="821">
        <v>1</v>
      </c>
      <c r="T37" s="821"/>
      <c r="U37" s="821">
        <v>1</v>
      </c>
      <c r="V37" s="821"/>
      <c r="W37" s="821">
        <v>1</v>
      </c>
      <c r="X37" s="821"/>
      <c r="AJ37" s="821"/>
      <c r="AK37" s="821">
        <v>800</v>
      </c>
      <c r="AL37" s="265">
        <v>6212.5</v>
      </c>
      <c r="AN37" s="261">
        <v>6610</v>
      </c>
      <c r="AP37" s="261">
        <v>1490</v>
      </c>
      <c r="AR37" s="143">
        <v>105</v>
      </c>
      <c r="AT37" s="143">
        <v>179.5</v>
      </c>
      <c r="AV37" s="144">
        <v>45</v>
      </c>
      <c r="AX37" s="148">
        <v>102</v>
      </c>
      <c r="AZ37" s="145">
        <v>55.5</v>
      </c>
      <c r="BB37" s="146">
        <v>598</v>
      </c>
      <c r="BG37" s="821"/>
    </row>
    <row r="38" spans="4:59">
      <c r="D38" s="821">
        <v>37</v>
      </c>
      <c r="E38" s="822" t="s">
        <v>2759</v>
      </c>
      <c r="F38" s="348">
        <v>40324</v>
      </c>
      <c r="G38" s="821"/>
      <c r="H38" s="821">
        <v>1</v>
      </c>
      <c r="I38" s="821"/>
      <c r="J38" s="821">
        <v>1</v>
      </c>
      <c r="K38" s="821"/>
      <c r="L38" s="821">
        <v>130</v>
      </c>
      <c r="M38" s="821">
        <v>46</v>
      </c>
      <c r="N38" s="821">
        <v>110</v>
      </c>
      <c r="O38" s="823">
        <v>206</v>
      </c>
      <c r="P38" s="821"/>
      <c r="Q38" s="821">
        <v>1</v>
      </c>
      <c r="R38" s="821"/>
      <c r="S38" s="821">
        <v>1</v>
      </c>
      <c r="T38" s="821"/>
      <c r="U38" s="821">
        <v>1</v>
      </c>
      <c r="V38" s="821"/>
      <c r="W38" s="821">
        <v>1</v>
      </c>
      <c r="X38" s="821"/>
      <c r="AJ38" s="821"/>
      <c r="AK38" s="821">
        <v>700</v>
      </c>
      <c r="AL38" s="147">
        <v>52</v>
      </c>
      <c r="AN38" s="143">
        <v>51</v>
      </c>
      <c r="AP38" s="143">
        <v>57.5</v>
      </c>
      <c r="AR38" s="143">
        <v>47</v>
      </c>
      <c r="AT38" s="143">
        <v>71.5</v>
      </c>
      <c r="AV38" s="144">
        <v>83</v>
      </c>
      <c r="AX38" s="148">
        <v>91.5</v>
      </c>
      <c r="AZ38" s="145">
        <v>66</v>
      </c>
      <c r="BB38" s="146">
        <v>389.5</v>
      </c>
      <c r="BG38" s="821"/>
    </row>
    <row r="39" spans="4:59">
      <c r="D39" s="821">
        <v>38</v>
      </c>
      <c r="E39" s="822" t="s">
        <v>2759</v>
      </c>
      <c r="F39" s="348">
        <v>40324</v>
      </c>
      <c r="G39" s="821"/>
      <c r="H39" s="821">
        <v>1</v>
      </c>
      <c r="I39" s="821"/>
      <c r="J39" s="821">
        <v>1</v>
      </c>
      <c r="K39" s="821"/>
      <c r="L39" s="821">
        <v>130</v>
      </c>
      <c r="M39" s="821">
        <v>49</v>
      </c>
      <c r="N39" s="821">
        <v>123</v>
      </c>
      <c r="O39" s="823">
        <v>197</v>
      </c>
      <c r="P39" s="821"/>
      <c r="Q39" s="821">
        <v>1</v>
      </c>
      <c r="R39" s="821"/>
      <c r="S39" s="821">
        <v>1</v>
      </c>
      <c r="T39" s="821"/>
      <c r="U39" s="821">
        <v>1</v>
      </c>
      <c r="V39" s="821"/>
      <c r="W39" s="821">
        <v>1</v>
      </c>
      <c r="X39" s="821"/>
      <c r="AJ39" s="821"/>
      <c r="AK39" s="821">
        <v>800</v>
      </c>
      <c r="AL39" s="265">
        <v>3897.5</v>
      </c>
      <c r="AN39" s="261">
        <v>8924</v>
      </c>
      <c r="AP39" s="261">
        <v>2074</v>
      </c>
      <c r="AR39" s="143">
        <v>37</v>
      </c>
      <c r="AT39" s="143">
        <v>67</v>
      </c>
      <c r="AV39" s="144">
        <v>50</v>
      </c>
      <c r="AX39" s="148">
        <v>128.5</v>
      </c>
      <c r="AZ39" s="145">
        <v>78</v>
      </c>
      <c r="BB39" s="146">
        <v>485</v>
      </c>
      <c r="BG39" s="8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9"/>
  <sheetViews>
    <sheetView workbookViewId="0">
      <selection activeCell="B11" sqref="B11"/>
    </sheetView>
  </sheetViews>
  <sheetFormatPr baseColWidth="10" defaultRowHeight="15" x14ac:dyDescent="0"/>
  <cols>
    <col min="1" max="16384" width="10.83203125" style="249"/>
  </cols>
  <sheetData>
    <row r="1" spans="1:59" s="651" customFormat="1" ht="16" thickBot="1">
      <c r="A1" s="651" t="s">
        <v>3272</v>
      </c>
      <c r="B1" s="659" t="s">
        <v>3321</v>
      </c>
      <c r="C1" s="659" t="s">
        <v>3274</v>
      </c>
      <c r="D1" s="659" t="s">
        <v>3393</v>
      </c>
      <c r="E1" s="651" t="s">
        <v>3241</v>
      </c>
      <c r="F1" s="651" t="s">
        <v>3322</v>
      </c>
      <c r="G1" s="651" t="s">
        <v>3242</v>
      </c>
      <c r="H1" s="651" t="s">
        <v>3243</v>
      </c>
      <c r="I1" s="651" t="s">
        <v>3327</v>
      </c>
      <c r="J1" s="651" t="s">
        <v>3244</v>
      </c>
      <c r="K1" s="651" t="s">
        <v>3245</v>
      </c>
      <c r="L1" s="651" t="s">
        <v>3246</v>
      </c>
      <c r="M1" s="651" t="s">
        <v>3328</v>
      </c>
      <c r="N1" s="651" t="s">
        <v>3329</v>
      </c>
      <c r="O1" s="658" t="s">
        <v>3247</v>
      </c>
      <c r="P1" s="651" t="s">
        <v>3248</v>
      </c>
      <c r="Q1" s="651" t="s">
        <v>3249</v>
      </c>
      <c r="R1" s="651" t="s">
        <v>3250</v>
      </c>
      <c r="S1" s="651" t="s">
        <v>3251</v>
      </c>
      <c r="T1" s="651" t="s">
        <v>3252</v>
      </c>
      <c r="U1" s="651" t="s">
        <v>3253</v>
      </c>
      <c r="V1" s="651" t="s">
        <v>3254</v>
      </c>
      <c r="W1" s="651" t="s">
        <v>3326</v>
      </c>
      <c r="X1" s="651" t="s">
        <v>3283</v>
      </c>
      <c r="Y1" s="651" t="s">
        <v>3410</v>
      </c>
      <c r="Z1" s="651" t="s">
        <v>3402</v>
      </c>
      <c r="AA1" s="651" t="s">
        <v>3403</v>
      </c>
      <c r="AB1" s="651" t="s">
        <v>3409</v>
      </c>
      <c r="AC1" s="651" t="s">
        <v>3422</v>
      </c>
      <c r="AD1" s="651" t="s">
        <v>3406</v>
      </c>
      <c r="AE1" s="651" t="s">
        <v>3332</v>
      </c>
      <c r="AF1" s="651" t="s">
        <v>3333</v>
      </c>
      <c r="AG1" s="651" t="s">
        <v>3338</v>
      </c>
      <c r="AH1" s="651" t="s">
        <v>3334</v>
      </c>
      <c r="AI1" s="657" t="s">
        <v>3423</v>
      </c>
      <c r="AJ1" s="657" t="s">
        <v>3301</v>
      </c>
      <c r="AK1" s="657" t="s">
        <v>3302</v>
      </c>
      <c r="AL1" s="791" t="s">
        <v>3353</v>
      </c>
      <c r="AM1" s="791" t="s">
        <v>3440</v>
      </c>
      <c r="AN1" s="792" t="s">
        <v>77</v>
      </c>
      <c r="AO1" s="792" t="s">
        <v>3429</v>
      </c>
      <c r="AP1" s="792" t="s">
        <v>79</v>
      </c>
      <c r="AQ1" s="792" t="s">
        <v>3430</v>
      </c>
      <c r="AR1" s="792" t="s">
        <v>3345</v>
      </c>
      <c r="AS1" s="792" t="s">
        <v>3441</v>
      </c>
      <c r="AT1" s="792" t="s">
        <v>3346</v>
      </c>
      <c r="AU1" s="793" t="s">
        <v>3432</v>
      </c>
      <c r="AV1" s="794" t="s">
        <v>82</v>
      </c>
      <c r="AW1" s="794" t="s">
        <v>3433</v>
      </c>
      <c r="AX1" s="795" t="s">
        <v>83</v>
      </c>
      <c r="AY1" s="792" t="s">
        <v>3439</v>
      </c>
      <c r="AZ1" s="793" t="s">
        <v>84</v>
      </c>
      <c r="BA1" s="796" t="s">
        <v>3435</v>
      </c>
      <c r="BB1" s="791" t="s">
        <v>85</v>
      </c>
      <c r="BC1" s="791" t="s">
        <v>3436</v>
      </c>
      <c r="BD1" s="651" t="s">
        <v>3390</v>
      </c>
      <c r="BE1" s="651" t="s">
        <v>3376</v>
      </c>
      <c r="BF1" s="651" t="s">
        <v>24</v>
      </c>
      <c r="BG1" s="651" t="s">
        <v>25</v>
      </c>
    </row>
    <row r="2" spans="1:59">
      <c r="A2" s="614" t="s">
        <v>3273</v>
      </c>
      <c r="B2" s="249">
        <v>1</v>
      </c>
      <c r="C2" s="249" t="s">
        <v>3449</v>
      </c>
      <c r="D2" s="821">
        <v>1</v>
      </c>
      <c r="E2" s="822" t="s">
        <v>2761</v>
      </c>
      <c r="F2" s="348">
        <v>40350</v>
      </c>
      <c r="G2" s="821"/>
      <c r="H2" s="821">
        <v>1</v>
      </c>
      <c r="I2" s="821"/>
      <c r="J2" s="821"/>
      <c r="K2" s="821">
        <v>1</v>
      </c>
      <c r="L2" s="821">
        <v>170</v>
      </c>
      <c r="M2" s="821">
        <v>72</v>
      </c>
      <c r="N2" s="821">
        <v>225</v>
      </c>
      <c r="O2" s="823">
        <v>592</v>
      </c>
      <c r="P2" s="821"/>
      <c r="Q2" s="821">
        <v>1</v>
      </c>
      <c r="R2" s="821">
        <v>1</v>
      </c>
      <c r="S2" s="821"/>
      <c r="T2" s="821"/>
      <c r="U2" s="821">
        <v>1</v>
      </c>
      <c r="V2" s="821"/>
      <c r="W2" s="821">
        <v>1</v>
      </c>
      <c r="X2" s="821"/>
      <c r="AJ2" s="821">
        <v>300</v>
      </c>
      <c r="AK2" s="821">
        <v>1000</v>
      </c>
      <c r="AL2" s="147">
        <v>201.5</v>
      </c>
      <c r="AN2" s="143">
        <v>107.5</v>
      </c>
      <c r="AP2" s="143">
        <v>389</v>
      </c>
      <c r="AR2" s="143">
        <v>114</v>
      </c>
      <c r="AT2" s="143">
        <v>238.5</v>
      </c>
      <c r="AV2" s="144">
        <v>121</v>
      </c>
      <c r="AX2" s="148">
        <v>257</v>
      </c>
      <c r="AZ2" s="145">
        <v>128.5</v>
      </c>
      <c r="BB2" s="504">
        <v>4599.5</v>
      </c>
      <c r="BE2" s="821" t="s">
        <v>2762</v>
      </c>
    </row>
    <row r="3" spans="1:59">
      <c r="A3" s="614" t="s">
        <v>3273</v>
      </c>
      <c r="B3" s="249">
        <v>1</v>
      </c>
      <c r="C3" s="249" t="s">
        <v>3449</v>
      </c>
      <c r="D3" s="821">
        <v>2</v>
      </c>
      <c r="E3" s="822" t="s">
        <v>2763</v>
      </c>
      <c r="F3" s="348">
        <v>40350</v>
      </c>
      <c r="G3" s="821"/>
      <c r="H3" s="821">
        <v>1</v>
      </c>
      <c r="I3" s="821"/>
      <c r="J3" s="821"/>
      <c r="K3" s="821">
        <v>1</v>
      </c>
      <c r="L3" s="821">
        <v>170</v>
      </c>
      <c r="M3" s="821">
        <v>72</v>
      </c>
      <c r="N3" s="821">
        <v>225</v>
      </c>
      <c r="O3" s="823">
        <v>641</v>
      </c>
      <c r="P3" s="821"/>
      <c r="Q3" s="821">
        <v>1</v>
      </c>
      <c r="R3" s="821">
        <v>1</v>
      </c>
      <c r="S3" s="821"/>
      <c r="T3" s="821"/>
      <c r="U3" s="821">
        <v>1</v>
      </c>
      <c r="V3" s="821"/>
      <c r="W3" s="821">
        <v>1</v>
      </c>
      <c r="X3" s="821"/>
      <c r="AJ3" s="821">
        <v>300</v>
      </c>
      <c r="AK3" s="821">
        <v>1000</v>
      </c>
      <c r="AL3" s="147">
        <v>229</v>
      </c>
      <c r="AN3" s="261">
        <v>3557</v>
      </c>
      <c r="AP3" s="143">
        <v>621</v>
      </c>
      <c r="AR3" s="143">
        <v>318</v>
      </c>
      <c r="AT3" s="143">
        <v>893</v>
      </c>
      <c r="AV3" s="144">
        <v>52</v>
      </c>
      <c r="AX3" s="148">
        <v>658</v>
      </c>
      <c r="AZ3" s="145">
        <v>49.5</v>
      </c>
      <c r="BB3" s="146">
        <v>1167</v>
      </c>
      <c r="BE3" s="821" t="s">
        <v>2764</v>
      </c>
    </row>
    <row r="4" spans="1:59">
      <c r="A4" s="614" t="s">
        <v>3273</v>
      </c>
      <c r="B4" s="249">
        <v>1</v>
      </c>
      <c r="C4" s="249" t="s">
        <v>3449</v>
      </c>
      <c r="D4" s="821">
        <v>3</v>
      </c>
      <c r="E4" s="822" t="s">
        <v>2765</v>
      </c>
      <c r="F4" s="348">
        <v>40350</v>
      </c>
      <c r="G4" s="821"/>
      <c r="H4" s="821">
        <v>1</v>
      </c>
      <c r="I4" s="821"/>
      <c r="J4" s="821"/>
      <c r="K4" s="821">
        <v>1</v>
      </c>
      <c r="L4" s="821">
        <v>175</v>
      </c>
      <c r="M4" s="821">
        <v>72</v>
      </c>
      <c r="N4" s="821">
        <v>222</v>
      </c>
      <c r="O4" s="823">
        <v>684</v>
      </c>
      <c r="P4" s="821"/>
      <c r="Q4" s="821">
        <v>1</v>
      </c>
      <c r="R4" s="821">
        <v>1</v>
      </c>
      <c r="S4" s="821"/>
      <c r="T4" s="821"/>
      <c r="U4" s="821">
        <v>1</v>
      </c>
      <c r="V4" s="821"/>
      <c r="W4" s="821"/>
      <c r="X4" s="821">
        <v>1</v>
      </c>
      <c r="AJ4" s="821">
        <v>300</v>
      </c>
      <c r="AK4" s="821">
        <v>600</v>
      </c>
      <c r="AL4" s="147">
        <v>47</v>
      </c>
      <c r="AN4" s="143">
        <v>67.5</v>
      </c>
      <c r="AP4" s="143">
        <v>73.5</v>
      </c>
      <c r="AR4" s="143">
        <v>123</v>
      </c>
      <c r="AT4" s="143">
        <v>138.5</v>
      </c>
      <c r="AV4" s="144">
        <v>101.5</v>
      </c>
      <c r="AX4" s="283">
        <v>1612</v>
      </c>
      <c r="AZ4" s="145">
        <v>58.5</v>
      </c>
      <c r="BB4" s="146">
        <v>830</v>
      </c>
      <c r="BE4" s="821" t="s">
        <v>2766</v>
      </c>
    </row>
    <row r="5" spans="1:59">
      <c r="A5" s="614" t="s">
        <v>3273</v>
      </c>
      <c r="B5" s="249">
        <v>1</v>
      </c>
      <c r="C5" s="249" t="s">
        <v>3449</v>
      </c>
      <c r="D5" s="821">
        <v>4</v>
      </c>
      <c r="E5" s="822" t="s">
        <v>2767</v>
      </c>
      <c r="F5" s="348">
        <v>40350</v>
      </c>
      <c r="G5" s="821"/>
      <c r="H5" s="821">
        <v>1</v>
      </c>
      <c r="I5" s="821"/>
      <c r="J5" s="821"/>
      <c r="K5" s="821">
        <v>1</v>
      </c>
      <c r="L5" s="821">
        <v>171</v>
      </c>
      <c r="M5" s="821">
        <v>75</v>
      </c>
      <c r="N5" s="821">
        <v>222</v>
      </c>
      <c r="O5" s="823">
        <v>638</v>
      </c>
      <c r="P5" s="821"/>
      <c r="Q5" s="821">
        <v>1</v>
      </c>
      <c r="R5" s="821">
        <v>1</v>
      </c>
      <c r="S5" s="821"/>
      <c r="T5" s="821"/>
      <c r="U5" s="821">
        <v>1</v>
      </c>
      <c r="V5" s="821"/>
      <c r="W5" s="821">
        <v>1</v>
      </c>
      <c r="X5" s="821"/>
      <c r="AJ5" s="821">
        <v>300</v>
      </c>
      <c r="AK5" s="821">
        <v>600</v>
      </c>
      <c r="AL5" s="147">
        <v>100</v>
      </c>
      <c r="AN5" s="143">
        <v>61.5</v>
      </c>
      <c r="AP5" s="143">
        <v>53</v>
      </c>
      <c r="AR5" s="143">
        <v>356</v>
      </c>
      <c r="AT5" s="143">
        <v>74</v>
      </c>
      <c r="AV5" s="144">
        <v>87</v>
      </c>
      <c r="AX5" s="148">
        <v>195</v>
      </c>
      <c r="AZ5" s="145">
        <v>46.5</v>
      </c>
      <c r="BB5" s="146">
        <v>2561</v>
      </c>
      <c r="BE5" s="821" t="s">
        <v>2768</v>
      </c>
    </row>
    <row r="6" spans="1:59">
      <c r="A6" s="614" t="s">
        <v>3273</v>
      </c>
      <c r="B6" s="249">
        <v>1</v>
      </c>
      <c r="C6" s="249" t="s">
        <v>3449</v>
      </c>
      <c r="D6" s="821">
        <v>5</v>
      </c>
      <c r="E6" s="822" t="s">
        <v>2769</v>
      </c>
      <c r="F6" s="348">
        <v>40350</v>
      </c>
      <c r="G6" s="821"/>
      <c r="H6" s="821">
        <v>1</v>
      </c>
      <c r="I6" s="821"/>
      <c r="J6" s="821"/>
      <c r="K6" s="821">
        <v>1</v>
      </c>
      <c r="L6" s="821">
        <v>166</v>
      </c>
      <c r="M6" s="821">
        <v>72</v>
      </c>
      <c r="N6" s="821">
        <v>225</v>
      </c>
      <c r="O6" s="823">
        <v>561</v>
      </c>
      <c r="P6" s="821"/>
      <c r="Q6" s="821">
        <v>1</v>
      </c>
      <c r="R6" s="821">
        <v>1</v>
      </c>
      <c r="S6" s="821"/>
      <c r="T6" s="821"/>
      <c r="U6" s="821">
        <v>1</v>
      </c>
      <c r="V6" s="821"/>
      <c r="W6" s="821">
        <v>1</v>
      </c>
      <c r="X6" s="821"/>
      <c r="AJ6" s="821">
        <v>300</v>
      </c>
      <c r="AK6" s="821">
        <v>800</v>
      </c>
      <c r="AL6" s="147">
        <v>86</v>
      </c>
      <c r="AN6" s="143">
        <v>57</v>
      </c>
      <c r="AP6" s="143">
        <v>76.5</v>
      </c>
      <c r="AR6" s="143">
        <v>65</v>
      </c>
      <c r="AT6" s="143">
        <v>73</v>
      </c>
      <c r="AV6" s="144">
        <v>81.5</v>
      </c>
      <c r="AX6" s="148">
        <v>660.5</v>
      </c>
      <c r="AZ6" s="145">
        <v>87</v>
      </c>
      <c r="BB6" s="146">
        <v>2874</v>
      </c>
      <c r="BE6" s="821" t="s">
        <v>2770</v>
      </c>
    </row>
    <row r="7" spans="1:59" ht="16" thickBot="1">
      <c r="A7" s="614" t="s">
        <v>3273</v>
      </c>
      <c r="B7" s="249">
        <v>1</v>
      </c>
      <c r="C7" s="249" t="s">
        <v>3449</v>
      </c>
      <c r="D7" s="821">
        <v>6</v>
      </c>
      <c r="E7" s="822" t="s">
        <v>2771</v>
      </c>
      <c r="F7" s="348">
        <v>40350</v>
      </c>
      <c r="G7" s="821"/>
      <c r="H7" s="821">
        <v>1</v>
      </c>
      <c r="I7" s="821"/>
      <c r="J7" s="821"/>
      <c r="K7" s="821">
        <v>1</v>
      </c>
      <c r="L7" s="821">
        <v>172</v>
      </c>
      <c r="M7" s="821">
        <v>70</v>
      </c>
      <c r="N7" s="821">
        <v>225</v>
      </c>
      <c r="O7" s="823">
        <v>545</v>
      </c>
      <c r="P7" s="821"/>
      <c r="Q7" s="821">
        <v>1</v>
      </c>
      <c r="R7" s="821"/>
      <c r="S7" s="821">
        <v>1</v>
      </c>
      <c r="T7" s="821"/>
      <c r="U7" s="821">
        <v>1</v>
      </c>
      <c r="V7" s="821"/>
      <c r="W7" s="821">
        <v>1</v>
      </c>
      <c r="X7" s="821"/>
      <c r="AJ7" s="821">
        <v>300</v>
      </c>
      <c r="AK7" s="821">
        <v>900</v>
      </c>
      <c r="AL7" s="151">
        <v>40</v>
      </c>
      <c r="AN7" s="152">
        <v>56</v>
      </c>
      <c r="AP7" s="152">
        <v>68.5</v>
      </c>
      <c r="AR7" s="152">
        <v>48</v>
      </c>
      <c r="AT7" s="152">
        <v>74</v>
      </c>
      <c r="AV7" s="153">
        <v>61</v>
      </c>
      <c r="AX7" s="154">
        <v>370</v>
      </c>
      <c r="AZ7" s="155">
        <v>70</v>
      </c>
      <c r="BB7" s="156">
        <v>2724</v>
      </c>
      <c r="BE7" s="821" t="s">
        <v>2772</v>
      </c>
    </row>
    <row r="8" spans="1:59">
      <c r="A8" s="614" t="s">
        <v>3273</v>
      </c>
      <c r="B8" s="249">
        <v>1</v>
      </c>
      <c r="C8" s="249" t="s">
        <v>3449</v>
      </c>
      <c r="D8" s="821">
        <v>7</v>
      </c>
      <c r="E8" s="822" t="s">
        <v>2773</v>
      </c>
      <c r="F8" s="348">
        <v>40350</v>
      </c>
      <c r="G8" s="821">
        <v>1</v>
      </c>
      <c r="H8" s="821"/>
      <c r="I8" s="821"/>
      <c r="J8" s="821"/>
      <c r="K8" s="821">
        <v>1</v>
      </c>
      <c r="L8" s="821">
        <v>170</v>
      </c>
      <c r="M8" s="821">
        <v>72</v>
      </c>
      <c r="N8" s="821">
        <v>222</v>
      </c>
      <c r="O8" s="823">
        <v>594</v>
      </c>
      <c r="P8" s="821"/>
      <c r="Q8" s="821">
        <v>1</v>
      </c>
      <c r="R8" s="821"/>
      <c r="S8" s="821">
        <v>1</v>
      </c>
      <c r="T8" s="821"/>
      <c r="U8" s="821">
        <v>1</v>
      </c>
      <c r="V8" s="821"/>
      <c r="W8" s="821">
        <v>1</v>
      </c>
      <c r="X8" s="821"/>
      <c r="AJ8" s="821">
        <v>300</v>
      </c>
      <c r="AK8" s="821">
        <v>1000</v>
      </c>
      <c r="AL8" s="157">
        <v>122</v>
      </c>
      <c r="AN8" s="158">
        <v>242</v>
      </c>
      <c r="AP8" s="158">
        <v>142</v>
      </c>
      <c r="AR8" s="158">
        <v>136.5</v>
      </c>
      <c r="AT8" s="158">
        <v>175</v>
      </c>
      <c r="AV8" s="159">
        <v>837.5</v>
      </c>
      <c r="AX8" s="305">
        <v>3791.5</v>
      </c>
      <c r="AZ8" s="160">
        <v>129.5</v>
      </c>
      <c r="BB8" s="829">
        <v>6983</v>
      </c>
      <c r="BE8" s="821" t="s">
        <v>2774</v>
      </c>
    </row>
    <row r="9" spans="1:59">
      <c r="A9" s="614" t="s">
        <v>3273</v>
      </c>
      <c r="B9" s="249">
        <v>1</v>
      </c>
      <c r="C9" s="249" t="s">
        <v>3449</v>
      </c>
      <c r="D9" s="821">
        <v>8</v>
      </c>
      <c r="E9" s="822" t="s">
        <v>2775</v>
      </c>
      <c r="F9" s="348">
        <v>40350</v>
      </c>
      <c r="G9" s="821"/>
      <c r="H9" s="821">
        <v>1</v>
      </c>
      <c r="I9" s="821"/>
      <c r="J9" s="821"/>
      <c r="K9" s="821">
        <v>1</v>
      </c>
      <c r="L9" s="821">
        <v>171</v>
      </c>
      <c r="M9" s="821">
        <v>70</v>
      </c>
      <c r="N9" s="821">
        <v>225</v>
      </c>
      <c r="O9" s="823">
        <v>529</v>
      </c>
      <c r="P9" s="821"/>
      <c r="Q9" s="821">
        <v>1</v>
      </c>
      <c r="R9" s="821"/>
      <c r="S9" s="821">
        <v>1</v>
      </c>
      <c r="T9" s="821"/>
      <c r="U9" s="821">
        <v>1</v>
      </c>
      <c r="V9" s="821"/>
      <c r="W9" s="821">
        <v>1</v>
      </c>
      <c r="X9" s="821"/>
      <c r="AJ9" s="821">
        <v>300</v>
      </c>
      <c r="AK9" s="821">
        <v>1000</v>
      </c>
      <c r="AL9" s="147">
        <v>245</v>
      </c>
      <c r="AN9" s="143">
        <v>155</v>
      </c>
      <c r="AP9" s="143">
        <v>172.5</v>
      </c>
      <c r="AR9" s="143">
        <v>330</v>
      </c>
      <c r="AT9" s="143">
        <v>357.5</v>
      </c>
      <c r="AV9" s="144">
        <v>109.5</v>
      </c>
      <c r="AX9" s="148">
        <v>522.5</v>
      </c>
      <c r="AZ9" s="145">
        <v>184</v>
      </c>
      <c r="BB9" s="146">
        <v>2229</v>
      </c>
      <c r="BE9" s="821" t="s">
        <v>2776</v>
      </c>
    </row>
    <row r="10" spans="1:59">
      <c r="A10" s="614" t="s">
        <v>3273</v>
      </c>
      <c r="B10" s="249">
        <v>1</v>
      </c>
      <c r="C10" s="249" t="s">
        <v>3449</v>
      </c>
      <c r="D10" s="821">
        <v>9</v>
      </c>
      <c r="E10" s="822" t="s">
        <v>2777</v>
      </c>
      <c r="F10" s="348">
        <v>40350</v>
      </c>
      <c r="G10" s="821"/>
      <c r="H10" s="821">
        <v>1</v>
      </c>
      <c r="I10" s="821"/>
      <c r="J10" s="821"/>
      <c r="K10" s="821">
        <v>1</v>
      </c>
      <c r="L10" s="821">
        <v>172</v>
      </c>
      <c r="M10" s="821">
        <v>73</v>
      </c>
      <c r="N10" s="821">
        <v>227</v>
      </c>
      <c r="O10" s="823">
        <v>642</v>
      </c>
      <c r="P10" s="821"/>
      <c r="Q10" s="821">
        <v>1</v>
      </c>
      <c r="R10" s="821">
        <v>1</v>
      </c>
      <c r="S10" s="821"/>
      <c r="T10" s="821">
        <v>1</v>
      </c>
      <c r="U10" s="821"/>
      <c r="V10" s="821"/>
      <c r="W10" s="821">
        <v>1</v>
      </c>
      <c r="X10" s="821"/>
      <c r="AJ10" s="821">
        <v>300</v>
      </c>
      <c r="AK10" s="821">
        <v>900</v>
      </c>
      <c r="AL10" s="824">
        <v>12020</v>
      </c>
      <c r="AN10" s="330">
        <v>17081.5</v>
      </c>
      <c r="AP10" s="261">
        <v>4632</v>
      </c>
      <c r="AR10" s="143">
        <v>257</v>
      </c>
      <c r="AT10" s="143">
        <v>369</v>
      </c>
      <c r="AV10" s="266">
        <v>1176</v>
      </c>
      <c r="AX10" s="283">
        <v>1107</v>
      </c>
      <c r="AZ10" s="145">
        <v>689</v>
      </c>
      <c r="BB10" s="146">
        <v>1845</v>
      </c>
      <c r="BE10" s="821" t="s">
        <v>2778</v>
      </c>
    </row>
    <row r="11" spans="1:59">
      <c r="A11" s="614" t="s">
        <v>3273</v>
      </c>
      <c r="B11" s="249">
        <v>1</v>
      </c>
      <c r="C11" s="249" t="s">
        <v>3449</v>
      </c>
      <c r="D11" s="821">
        <v>10</v>
      </c>
      <c r="E11" s="822" t="s">
        <v>2779</v>
      </c>
      <c r="F11" s="348">
        <v>40350</v>
      </c>
      <c r="G11" s="821">
        <v>1</v>
      </c>
      <c r="H11" s="821"/>
      <c r="I11" s="821">
        <v>1</v>
      </c>
      <c r="J11" s="821"/>
      <c r="K11" s="821"/>
      <c r="L11" s="821">
        <v>128</v>
      </c>
      <c r="M11" s="821">
        <v>58</v>
      </c>
      <c r="N11" s="821">
        <v>140</v>
      </c>
      <c r="O11" s="823">
        <v>191</v>
      </c>
      <c r="P11" s="821"/>
      <c r="Q11" s="821">
        <v>1</v>
      </c>
      <c r="R11" s="821"/>
      <c r="S11" s="821">
        <v>1</v>
      </c>
      <c r="T11" s="821"/>
      <c r="U11" s="821">
        <v>1</v>
      </c>
      <c r="V11" s="821"/>
      <c r="W11" s="821">
        <v>1</v>
      </c>
      <c r="X11" s="821"/>
      <c r="AJ11" s="821">
        <v>300</v>
      </c>
      <c r="AK11" s="821">
        <v>600</v>
      </c>
      <c r="AL11" s="824">
        <v>20498</v>
      </c>
      <c r="AN11" s="330">
        <v>22696</v>
      </c>
      <c r="AP11" s="261">
        <v>5193</v>
      </c>
      <c r="AR11" s="143">
        <v>112</v>
      </c>
      <c r="AT11" s="143">
        <v>127.5</v>
      </c>
      <c r="AV11" s="144">
        <v>363</v>
      </c>
      <c r="AX11" s="148">
        <v>188</v>
      </c>
      <c r="AZ11" s="145">
        <v>147</v>
      </c>
      <c r="BB11" s="146">
        <v>1492.5</v>
      </c>
      <c r="BE11" s="821" t="s">
        <v>2780</v>
      </c>
    </row>
    <row r="12" spans="1:59">
      <c r="A12" s="614" t="s">
        <v>3273</v>
      </c>
      <c r="B12" s="249">
        <v>1</v>
      </c>
      <c r="C12" s="249" t="s">
        <v>3449</v>
      </c>
      <c r="D12" s="821">
        <v>11</v>
      </c>
      <c r="E12" s="822" t="s">
        <v>2781</v>
      </c>
      <c r="F12" s="348">
        <v>40350</v>
      </c>
      <c r="G12" s="821"/>
      <c r="H12" s="821">
        <v>1</v>
      </c>
      <c r="I12" s="821"/>
      <c r="J12" s="821"/>
      <c r="K12" s="821">
        <v>1</v>
      </c>
      <c r="L12" s="821">
        <v>164</v>
      </c>
      <c r="M12" s="821">
        <v>72</v>
      </c>
      <c r="N12" s="821">
        <v>218</v>
      </c>
      <c r="O12" s="823">
        <v>519</v>
      </c>
      <c r="P12" s="821"/>
      <c r="Q12" s="821">
        <v>1</v>
      </c>
      <c r="R12" s="821"/>
      <c r="S12" s="821">
        <v>1</v>
      </c>
      <c r="T12" s="821"/>
      <c r="U12" s="821">
        <v>1</v>
      </c>
      <c r="V12" s="821"/>
      <c r="W12" s="821">
        <v>1</v>
      </c>
      <c r="X12" s="821"/>
      <c r="AJ12" s="821">
        <v>300</v>
      </c>
      <c r="AK12" s="821">
        <v>1000</v>
      </c>
      <c r="AL12" s="147">
        <v>87</v>
      </c>
      <c r="AN12" s="143">
        <v>110</v>
      </c>
      <c r="AP12" s="143">
        <v>151</v>
      </c>
      <c r="AR12" s="143">
        <v>117.5</v>
      </c>
      <c r="AT12" s="143">
        <v>176</v>
      </c>
      <c r="AV12" s="144">
        <v>166.5</v>
      </c>
      <c r="AX12" s="148">
        <v>383</v>
      </c>
      <c r="AZ12" s="145">
        <v>95</v>
      </c>
      <c r="BB12" s="504">
        <v>8957</v>
      </c>
      <c r="BE12" s="821" t="s">
        <v>2782</v>
      </c>
    </row>
    <row r="13" spans="1:59">
      <c r="A13" s="614" t="s">
        <v>3273</v>
      </c>
      <c r="B13" s="249">
        <v>1</v>
      </c>
      <c r="C13" s="249" t="s">
        <v>3449</v>
      </c>
      <c r="D13" s="821">
        <v>12</v>
      </c>
      <c r="E13" s="822" t="s">
        <v>2783</v>
      </c>
      <c r="F13" s="348">
        <v>40350</v>
      </c>
      <c r="G13" s="821">
        <v>1</v>
      </c>
      <c r="H13" s="821"/>
      <c r="I13" s="821"/>
      <c r="J13" s="821"/>
      <c r="K13" s="821">
        <v>1</v>
      </c>
      <c r="L13" s="821">
        <v>172</v>
      </c>
      <c r="M13" s="821">
        <v>75</v>
      </c>
      <c r="N13" s="821">
        <v>225</v>
      </c>
      <c r="O13" s="823">
        <v>736</v>
      </c>
      <c r="P13" s="821"/>
      <c r="Q13" s="821">
        <v>1</v>
      </c>
      <c r="R13" s="821"/>
      <c r="S13" s="821">
        <v>1</v>
      </c>
      <c r="T13" s="821"/>
      <c r="U13" s="821">
        <v>1</v>
      </c>
      <c r="V13" s="821"/>
      <c r="W13" s="821"/>
      <c r="X13" s="821">
        <v>1</v>
      </c>
      <c r="AJ13" s="821">
        <v>300</v>
      </c>
      <c r="AK13" s="821">
        <v>700</v>
      </c>
      <c r="AL13" s="265">
        <v>7033</v>
      </c>
      <c r="AN13" s="330">
        <v>17833</v>
      </c>
      <c r="AP13" s="261">
        <v>4662</v>
      </c>
      <c r="AR13" s="143">
        <v>483</v>
      </c>
      <c r="AT13" s="261">
        <v>1586.5</v>
      </c>
      <c r="AV13" s="144">
        <v>163</v>
      </c>
      <c r="AX13" s="148">
        <v>479</v>
      </c>
      <c r="AZ13" s="145">
        <v>746</v>
      </c>
      <c r="BB13" s="146">
        <v>2729.5</v>
      </c>
      <c r="BE13" s="821" t="s">
        <v>2784</v>
      </c>
    </row>
    <row r="14" spans="1:59">
      <c r="A14" s="614" t="s">
        <v>3273</v>
      </c>
      <c r="B14" s="249">
        <v>1</v>
      </c>
      <c r="C14" s="249" t="s">
        <v>3449</v>
      </c>
      <c r="D14" s="821">
        <v>13</v>
      </c>
      <c r="E14" s="822" t="s">
        <v>2785</v>
      </c>
      <c r="F14" s="348">
        <v>40350</v>
      </c>
      <c r="G14" s="821">
        <v>1</v>
      </c>
      <c r="H14" s="821"/>
      <c r="I14" s="821"/>
      <c r="J14" s="821"/>
      <c r="K14" s="821">
        <v>1</v>
      </c>
      <c r="L14" s="821">
        <v>176</v>
      </c>
      <c r="M14" s="821">
        <v>73</v>
      </c>
      <c r="N14" s="821">
        <v>222</v>
      </c>
      <c r="O14" s="823">
        <v>567</v>
      </c>
      <c r="P14" s="821"/>
      <c r="Q14" s="821">
        <v>1</v>
      </c>
      <c r="R14" s="821"/>
      <c r="S14" s="821">
        <v>1</v>
      </c>
      <c r="T14" s="821"/>
      <c r="U14" s="821">
        <v>1</v>
      </c>
      <c r="V14" s="821"/>
      <c r="W14" s="821">
        <v>1</v>
      </c>
      <c r="X14" s="821"/>
      <c r="AJ14" s="821">
        <v>300</v>
      </c>
      <c r="AK14" s="821">
        <v>1200</v>
      </c>
      <c r="AL14" s="824">
        <v>28751</v>
      </c>
      <c r="AN14" s="330">
        <v>29233.5</v>
      </c>
      <c r="AP14" s="330">
        <v>10173</v>
      </c>
      <c r="AR14" s="143">
        <v>495.5</v>
      </c>
      <c r="AT14" s="143">
        <v>795.5</v>
      </c>
      <c r="AV14" s="144">
        <v>125</v>
      </c>
      <c r="AX14" s="148">
        <v>808.5</v>
      </c>
      <c r="AZ14" s="145">
        <v>122</v>
      </c>
      <c r="BB14" s="146">
        <v>897</v>
      </c>
      <c r="BE14" s="821" t="s">
        <v>2786</v>
      </c>
    </row>
    <row r="15" spans="1:59">
      <c r="A15" s="614" t="s">
        <v>3273</v>
      </c>
      <c r="B15" s="249">
        <v>1</v>
      </c>
      <c r="C15" s="249" t="s">
        <v>3449</v>
      </c>
      <c r="D15" s="821">
        <v>14</v>
      </c>
      <c r="E15" s="822" t="s">
        <v>2787</v>
      </c>
      <c r="F15" s="348">
        <v>40350</v>
      </c>
      <c r="G15" s="821"/>
      <c r="H15" s="821">
        <v>1</v>
      </c>
      <c r="I15" s="821"/>
      <c r="J15" s="821">
        <v>1</v>
      </c>
      <c r="K15" s="821"/>
      <c r="L15" s="821">
        <v>145</v>
      </c>
      <c r="M15" s="821">
        <v>65</v>
      </c>
      <c r="N15" s="821">
        <v>175</v>
      </c>
      <c r="O15" s="823">
        <v>274</v>
      </c>
      <c r="P15" s="821"/>
      <c r="Q15" s="821">
        <v>1</v>
      </c>
      <c r="R15" s="821"/>
      <c r="S15" s="821">
        <v>1</v>
      </c>
      <c r="T15" s="821"/>
      <c r="U15" s="821">
        <v>1</v>
      </c>
      <c r="V15" s="821"/>
      <c r="W15" s="821"/>
      <c r="X15" s="821">
        <v>1</v>
      </c>
      <c r="AJ15" s="821">
        <v>300</v>
      </c>
      <c r="AK15" s="821">
        <v>900</v>
      </c>
      <c r="AL15" s="147">
        <v>72</v>
      </c>
      <c r="AN15" s="143">
        <v>132</v>
      </c>
      <c r="AP15" s="143">
        <v>119</v>
      </c>
      <c r="AR15" s="143">
        <v>66</v>
      </c>
      <c r="AT15" s="143">
        <v>108</v>
      </c>
      <c r="AV15" s="144">
        <v>78</v>
      </c>
      <c r="AX15" s="148">
        <v>348</v>
      </c>
      <c r="AZ15" s="145">
        <v>73</v>
      </c>
      <c r="BB15" s="146">
        <v>1087</v>
      </c>
      <c r="BE15" s="821" t="s">
        <v>2788</v>
      </c>
    </row>
    <row r="16" spans="1:59">
      <c r="A16" s="614" t="s">
        <v>3273</v>
      </c>
      <c r="B16" s="249">
        <v>1</v>
      </c>
      <c r="C16" s="249" t="s">
        <v>3449</v>
      </c>
      <c r="D16" s="688">
        <v>15</v>
      </c>
      <c r="E16" s="687" t="s">
        <v>2789</v>
      </c>
      <c r="F16" s="348">
        <v>40350</v>
      </c>
      <c r="G16" s="688"/>
      <c r="H16" s="688">
        <v>1</v>
      </c>
      <c r="I16" s="688"/>
      <c r="J16" s="688">
        <v>1</v>
      </c>
      <c r="K16" s="688"/>
      <c r="L16" s="688">
        <v>150</v>
      </c>
      <c r="M16" s="688">
        <v>62</v>
      </c>
      <c r="N16" s="688">
        <v>185</v>
      </c>
      <c r="O16" s="689">
        <v>313</v>
      </c>
      <c r="P16" s="688"/>
      <c r="Q16" s="688">
        <v>1</v>
      </c>
      <c r="R16" s="688"/>
      <c r="S16" s="688">
        <v>1</v>
      </c>
      <c r="T16" s="688"/>
      <c r="U16" s="688">
        <v>1</v>
      </c>
      <c r="V16" s="688"/>
      <c r="W16" s="688"/>
      <c r="X16" s="688">
        <v>1</v>
      </c>
      <c r="AJ16" s="688">
        <v>300</v>
      </c>
      <c r="AK16" s="688">
        <v>900</v>
      </c>
      <c r="AL16" s="147">
        <v>87.5</v>
      </c>
      <c r="AN16" s="143">
        <v>73</v>
      </c>
      <c r="AP16" s="143">
        <v>110</v>
      </c>
      <c r="AR16" s="143">
        <v>119</v>
      </c>
      <c r="AT16" s="143">
        <v>110</v>
      </c>
      <c r="AV16" s="144">
        <v>78</v>
      </c>
      <c r="AX16" s="148">
        <v>452</v>
      </c>
      <c r="AZ16" s="145">
        <v>96</v>
      </c>
      <c r="BB16" s="146">
        <v>1033</v>
      </c>
      <c r="BE16" s="688" t="s">
        <v>2790</v>
      </c>
    </row>
    <row r="17" spans="1:57">
      <c r="A17" s="614" t="s">
        <v>3273</v>
      </c>
      <c r="B17" s="249">
        <v>1</v>
      </c>
      <c r="C17" s="249" t="s">
        <v>3449</v>
      </c>
      <c r="D17" s="821">
        <v>16</v>
      </c>
      <c r="E17" s="822" t="s">
        <v>2791</v>
      </c>
      <c r="F17" s="348">
        <v>40350</v>
      </c>
      <c r="G17" s="821"/>
      <c r="H17" s="821">
        <v>1</v>
      </c>
      <c r="I17" s="821"/>
      <c r="J17" s="821">
        <v>1</v>
      </c>
      <c r="K17" s="821"/>
      <c r="L17" s="821">
        <v>138</v>
      </c>
      <c r="M17" s="821">
        <v>50</v>
      </c>
      <c r="N17" s="821">
        <v>165</v>
      </c>
      <c r="O17" s="823">
        <v>242</v>
      </c>
      <c r="P17" s="821"/>
      <c r="Q17" s="821">
        <v>1</v>
      </c>
      <c r="R17" s="821"/>
      <c r="S17" s="821">
        <v>1</v>
      </c>
      <c r="T17" s="821"/>
      <c r="U17" s="821">
        <v>1</v>
      </c>
      <c r="V17" s="821"/>
      <c r="W17" s="821">
        <v>1</v>
      </c>
      <c r="X17" s="821"/>
      <c r="AJ17" s="821">
        <v>300</v>
      </c>
      <c r="AK17" s="821">
        <v>1000</v>
      </c>
      <c r="AL17" s="265">
        <v>1995</v>
      </c>
      <c r="AN17" s="261">
        <v>5244</v>
      </c>
      <c r="AP17" s="143">
        <v>662</v>
      </c>
      <c r="AR17" s="143">
        <v>98</v>
      </c>
      <c r="AT17" s="143">
        <v>137</v>
      </c>
      <c r="AV17" s="144">
        <v>83</v>
      </c>
      <c r="AX17" s="148">
        <v>140</v>
      </c>
      <c r="AZ17" s="145">
        <v>111</v>
      </c>
      <c r="BB17" s="146">
        <v>505</v>
      </c>
      <c r="BE17" s="821" t="s">
        <v>2792</v>
      </c>
    </row>
    <row r="18" spans="1:57">
      <c r="A18" s="614" t="s">
        <v>3273</v>
      </c>
      <c r="B18" s="249">
        <v>1</v>
      </c>
      <c r="C18" s="249" t="s">
        <v>3449</v>
      </c>
      <c r="D18" s="821">
        <v>17</v>
      </c>
      <c r="E18" s="822" t="s">
        <v>2793</v>
      </c>
      <c r="F18" s="348">
        <v>40350</v>
      </c>
      <c r="G18" s="821">
        <v>1</v>
      </c>
      <c r="H18" s="821"/>
      <c r="I18" s="821"/>
      <c r="J18" s="821">
        <v>1</v>
      </c>
      <c r="K18" s="821"/>
      <c r="L18" s="821">
        <v>142</v>
      </c>
      <c r="M18" s="821">
        <v>58</v>
      </c>
      <c r="N18" s="821">
        <v>168</v>
      </c>
      <c r="O18" s="823">
        <v>243</v>
      </c>
      <c r="P18" s="821"/>
      <c r="Q18" s="821">
        <v>1</v>
      </c>
      <c r="R18" s="821"/>
      <c r="S18" s="821">
        <v>1</v>
      </c>
      <c r="T18" s="821"/>
      <c r="U18" s="821">
        <v>1</v>
      </c>
      <c r="V18" s="821"/>
      <c r="W18" s="821">
        <v>1</v>
      </c>
      <c r="X18" s="821"/>
      <c r="AJ18" s="821">
        <v>300</v>
      </c>
      <c r="AK18" s="821">
        <v>700</v>
      </c>
      <c r="AL18" s="265">
        <v>1323</v>
      </c>
      <c r="AN18" s="143">
        <v>112</v>
      </c>
      <c r="AP18" s="143">
        <v>94</v>
      </c>
      <c r="AR18" s="143">
        <v>87</v>
      </c>
      <c r="AT18" s="143">
        <v>95.5</v>
      </c>
      <c r="AV18" s="144">
        <v>143</v>
      </c>
      <c r="AX18" s="283">
        <v>1236</v>
      </c>
      <c r="AZ18" s="145">
        <v>437</v>
      </c>
      <c r="BB18" s="146">
        <v>1636</v>
      </c>
      <c r="BE18" s="821" t="s">
        <v>2794</v>
      </c>
    </row>
    <row r="19" spans="1:57">
      <c r="A19" s="614" t="s">
        <v>3273</v>
      </c>
      <c r="B19" s="249">
        <v>1</v>
      </c>
      <c r="C19" s="249" t="s">
        <v>3449</v>
      </c>
      <c r="D19" s="821">
        <v>18</v>
      </c>
      <c r="E19" s="822" t="s">
        <v>2795</v>
      </c>
      <c r="F19" s="348">
        <v>40350</v>
      </c>
      <c r="G19" s="821"/>
      <c r="H19" s="821">
        <v>1</v>
      </c>
      <c r="I19" s="821"/>
      <c r="J19" s="821">
        <v>1</v>
      </c>
      <c r="K19" s="821"/>
      <c r="L19" s="821">
        <v>147</v>
      </c>
      <c r="M19" s="821">
        <v>61</v>
      </c>
      <c r="N19" s="821">
        <v>175</v>
      </c>
      <c r="O19" s="823">
        <v>286</v>
      </c>
      <c r="P19" s="821"/>
      <c r="Q19" s="821">
        <v>1</v>
      </c>
      <c r="R19" s="821"/>
      <c r="S19" s="821">
        <v>1</v>
      </c>
      <c r="T19" s="821"/>
      <c r="U19" s="821">
        <v>1</v>
      </c>
      <c r="V19" s="821"/>
      <c r="W19" s="821"/>
      <c r="X19" s="821">
        <v>1</v>
      </c>
      <c r="AJ19" s="821">
        <v>300</v>
      </c>
      <c r="AK19" s="821">
        <v>1000</v>
      </c>
      <c r="AL19" s="147">
        <v>93.5</v>
      </c>
      <c r="AN19" s="143">
        <v>83</v>
      </c>
      <c r="AP19" s="143">
        <v>52</v>
      </c>
      <c r="AR19" s="143">
        <v>110</v>
      </c>
      <c r="AT19" s="143">
        <v>120.5</v>
      </c>
      <c r="AV19" s="144">
        <v>192</v>
      </c>
      <c r="AX19" s="148">
        <v>122</v>
      </c>
      <c r="AZ19" s="145">
        <v>93</v>
      </c>
      <c r="BB19" s="146">
        <v>961</v>
      </c>
      <c r="BE19" s="821" t="s">
        <v>2796</v>
      </c>
    </row>
    <row r="20" spans="1:57">
      <c r="A20" s="614" t="s">
        <v>3273</v>
      </c>
      <c r="B20" s="249">
        <v>1</v>
      </c>
      <c r="C20" s="249" t="s">
        <v>3449</v>
      </c>
      <c r="D20" s="821">
        <v>19</v>
      </c>
      <c r="E20" s="822" t="s">
        <v>2797</v>
      </c>
      <c r="F20" s="348">
        <v>40350</v>
      </c>
      <c r="G20" s="821"/>
      <c r="H20" s="821">
        <v>1</v>
      </c>
      <c r="I20" s="821"/>
      <c r="J20" s="821">
        <v>1</v>
      </c>
      <c r="K20" s="821"/>
      <c r="L20" s="821">
        <v>145</v>
      </c>
      <c r="M20" s="821">
        <v>62</v>
      </c>
      <c r="N20" s="821">
        <v>175</v>
      </c>
      <c r="O20" s="823">
        <v>265</v>
      </c>
      <c r="P20" s="821"/>
      <c r="Q20" s="821">
        <v>1</v>
      </c>
      <c r="R20" s="821"/>
      <c r="S20" s="821">
        <v>1</v>
      </c>
      <c r="T20" s="821"/>
      <c r="U20" s="821">
        <v>1</v>
      </c>
      <c r="V20" s="821"/>
      <c r="W20" s="821"/>
      <c r="X20" s="821">
        <v>1</v>
      </c>
      <c r="AJ20" s="821">
        <v>300</v>
      </c>
      <c r="AK20" s="821">
        <v>800</v>
      </c>
      <c r="AL20" s="265">
        <v>1359</v>
      </c>
      <c r="AN20" s="261">
        <v>3491</v>
      </c>
      <c r="AP20" s="261">
        <v>1182</v>
      </c>
      <c r="AR20" s="143">
        <v>75</v>
      </c>
      <c r="AT20" s="143">
        <v>117.5</v>
      </c>
      <c r="AV20" s="144">
        <v>104</v>
      </c>
      <c r="AX20" s="148">
        <v>127</v>
      </c>
      <c r="AZ20" s="145">
        <v>110</v>
      </c>
      <c r="BB20" s="146">
        <v>564.5</v>
      </c>
      <c r="BE20" s="821" t="s">
        <v>2798</v>
      </c>
    </row>
    <row r="21" spans="1:57">
      <c r="A21" s="614" t="s">
        <v>3273</v>
      </c>
      <c r="B21" s="249">
        <v>1</v>
      </c>
      <c r="C21" s="249" t="s">
        <v>3449</v>
      </c>
      <c r="D21" s="821">
        <v>20</v>
      </c>
      <c r="E21" s="822" t="s">
        <v>2799</v>
      </c>
      <c r="F21" s="348">
        <v>40350</v>
      </c>
      <c r="G21" s="821">
        <v>1</v>
      </c>
      <c r="H21" s="821"/>
      <c r="I21" s="821"/>
      <c r="J21" s="821">
        <v>1</v>
      </c>
      <c r="K21" s="821"/>
      <c r="L21" s="821">
        <v>142</v>
      </c>
      <c r="M21" s="821">
        <v>65</v>
      </c>
      <c r="N21" s="821">
        <v>172</v>
      </c>
      <c r="O21" s="823">
        <v>264</v>
      </c>
      <c r="P21" s="821"/>
      <c r="Q21" s="821">
        <v>1</v>
      </c>
      <c r="R21" s="821"/>
      <c r="S21" s="821">
        <v>1</v>
      </c>
      <c r="T21" s="821"/>
      <c r="U21" s="821">
        <v>1</v>
      </c>
      <c r="V21" s="821"/>
      <c r="W21" s="821"/>
      <c r="X21" s="821">
        <v>1</v>
      </c>
      <c r="AJ21" s="821">
        <v>300</v>
      </c>
      <c r="AK21" s="821">
        <v>900</v>
      </c>
      <c r="AL21" s="265">
        <v>1611</v>
      </c>
      <c r="AN21" s="261">
        <v>2676</v>
      </c>
      <c r="AP21" s="143">
        <v>458</v>
      </c>
      <c r="AR21" s="143">
        <v>81</v>
      </c>
      <c r="AT21" s="143">
        <v>96</v>
      </c>
      <c r="AV21" s="144">
        <v>90</v>
      </c>
      <c r="AX21" s="148">
        <v>104</v>
      </c>
      <c r="AZ21" s="145">
        <v>78</v>
      </c>
      <c r="BB21" s="146">
        <v>547</v>
      </c>
      <c r="BE21" s="821" t="s">
        <v>2800</v>
      </c>
    </row>
    <row r="22" spans="1:57">
      <c r="A22" s="614" t="s">
        <v>3273</v>
      </c>
      <c r="B22" s="249">
        <v>1</v>
      </c>
      <c r="C22" s="249" t="s">
        <v>3449</v>
      </c>
      <c r="D22" s="821">
        <v>21</v>
      </c>
      <c r="E22" s="822" t="s">
        <v>2801</v>
      </c>
      <c r="F22" s="348">
        <v>40350</v>
      </c>
      <c r="G22" s="821"/>
      <c r="H22" s="821">
        <v>1</v>
      </c>
      <c r="I22" s="821"/>
      <c r="J22" s="821">
        <v>1</v>
      </c>
      <c r="K22" s="821"/>
      <c r="L22" s="821">
        <v>140</v>
      </c>
      <c r="M22" s="821">
        <v>58</v>
      </c>
      <c r="N22" s="821">
        <v>168</v>
      </c>
      <c r="O22" s="823">
        <v>250</v>
      </c>
      <c r="P22" s="821"/>
      <c r="Q22" s="821">
        <v>1</v>
      </c>
      <c r="R22" s="821"/>
      <c r="S22" s="821">
        <v>1</v>
      </c>
      <c r="T22" s="821"/>
      <c r="U22" s="821">
        <v>1</v>
      </c>
      <c r="V22" s="821"/>
      <c r="W22" s="821">
        <v>1</v>
      </c>
      <c r="X22" s="821"/>
      <c r="AJ22" s="821">
        <v>300</v>
      </c>
      <c r="AK22" s="821">
        <v>1000</v>
      </c>
      <c r="AL22" s="147">
        <v>847</v>
      </c>
      <c r="AN22" s="261">
        <v>2670.5</v>
      </c>
      <c r="AP22" s="143">
        <v>933</v>
      </c>
      <c r="AR22" s="143">
        <v>159</v>
      </c>
      <c r="AT22" s="143">
        <v>209</v>
      </c>
      <c r="AV22" s="144">
        <v>91</v>
      </c>
      <c r="AX22" s="148">
        <v>283</v>
      </c>
      <c r="AZ22" s="145">
        <v>84</v>
      </c>
      <c r="BB22" s="146">
        <v>982</v>
      </c>
      <c r="BE22" s="821" t="s">
        <v>2802</v>
      </c>
    </row>
    <row r="23" spans="1:57">
      <c r="A23" s="614" t="s">
        <v>3273</v>
      </c>
      <c r="B23" s="249">
        <v>1</v>
      </c>
      <c r="C23" s="249" t="s">
        <v>3449</v>
      </c>
      <c r="D23" s="821">
        <v>22</v>
      </c>
      <c r="E23" s="822" t="s">
        <v>2803</v>
      </c>
      <c r="F23" s="348">
        <v>40350</v>
      </c>
      <c r="G23" s="821">
        <v>1</v>
      </c>
      <c r="H23" s="821"/>
      <c r="I23" s="821"/>
      <c r="J23" s="821">
        <v>1</v>
      </c>
      <c r="K23" s="821"/>
      <c r="L23" s="821">
        <v>138</v>
      </c>
      <c r="M23" s="821">
        <v>65</v>
      </c>
      <c r="N23" s="821">
        <v>180</v>
      </c>
      <c r="O23" s="823">
        <v>225</v>
      </c>
      <c r="P23" s="821"/>
      <c r="Q23" s="821">
        <v>1</v>
      </c>
      <c r="R23" s="821"/>
      <c r="S23" s="821">
        <v>1</v>
      </c>
      <c r="T23" s="821"/>
      <c r="U23" s="821">
        <v>1</v>
      </c>
      <c r="V23" s="821"/>
      <c r="W23" s="821">
        <v>1</v>
      </c>
      <c r="X23" s="821"/>
      <c r="AJ23" s="821">
        <v>300</v>
      </c>
      <c r="AK23" s="821">
        <v>900</v>
      </c>
      <c r="AL23" s="147">
        <v>107</v>
      </c>
      <c r="AN23" s="143">
        <v>116.5</v>
      </c>
      <c r="AP23" s="143">
        <v>111.5</v>
      </c>
      <c r="AR23" s="143">
        <v>97.5</v>
      </c>
      <c r="AT23" s="143">
        <v>120.5</v>
      </c>
      <c r="AV23" s="144">
        <v>82</v>
      </c>
      <c r="AX23" s="148">
        <v>150.5</v>
      </c>
      <c r="AZ23" s="145">
        <v>102.5</v>
      </c>
      <c r="BB23" s="146">
        <v>1228</v>
      </c>
      <c r="BE23" s="821" t="s">
        <v>2804</v>
      </c>
    </row>
    <row r="24" spans="1:57">
      <c r="A24" s="614" t="s">
        <v>3273</v>
      </c>
      <c r="B24" s="249">
        <v>1</v>
      </c>
      <c r="C24" s="249" t="s">
        <v>3449</v>
      </c>
      <c r="D24" s="821">
        <v>23</v>
      </c>
      <c r="E24" s="822" t="s">
        <v>2805</v>
      </c>
      <c r="F24" s="348">
        <v>40350</v>
      </c>
      <c r="G24" s="821">
        <v>1</v>
      </c>
      <c r="H24" s="821"/>
      <c r="I24" s="821"/>
      <c r="J24" s="821">
        <v>1</v>
      </c>
      <c r="K24" s="821"/>
      <c r="L24" s="821">
        <v>145</v>
      </c>
      <c r="M24" s="821">
        <v>65</v>
      </c>
      <c r="N24" s="821">
        <v>170</v>
      </c>
      <c r="O24" s="823">
        <v>288</v>
      </c>
      <c r="P24" s="821"/>
      <c r="Q24" s="821">
        <v>1</v>
      </c>
      <c r="R24" s="821"/>
      <c r="S24" s="821">
        <v>1</v>
      </c>
      <c r="T24" s="821"/>
      <c r="U24" s="821">
        <v>1</v>
      </c>
      <c r="V24" s="821"/>
      <c r="W24" s="821"/>
      <c r="X24" s="821">
        <v>1</v>
      </c>
      <c r="AJ24" s="821">
        <v>300</v>
      </c>
      <c r="AK24" s="821">
        <v>1000</v>
      </c>
      <c r="AL24" s="265">
        <v>3055.5</v>
      </c>
      <c r="AN24" s="261">
        <v>7608</v>
      </c>
      <c r="AP24" s="261">
        <v>1686</v>
      </c>
      <c r="AR24" s="143">
        <v>135</v>
      </c>
      <c r="AT24" s="143">
        <v>163</v>
      </c>
      <c r="AV24" s="144">
        <v>97</v>
      </c>
      <c r="AX24" s="148">
        <v>165</v>
      </c>
      <c r="AZ24" s="145">
        <v>133</v>
      </c>
      <c r="BB24" s="146">
        <v>639</v>
      </c>
      <c r="BE24" s="821" t="s">
        <v>2806</v>
      </c>
    </row>
    <row r="25" spans="1:57">
      <c r="A25" s="614" t="s">
        <v>3273</v>
      </c>
      <c r="B25" s="249">
        <v>1</v>
      </c>
      <c r="C25" s="249" t="s">
        <v>3449</v>
      </c>
      <c r="D25" s="821">
        <v>24</v>
      </c>
      <c r="E25" s="822" t="s">
        <v>2807</v>
      </c>
      <c r="F25" s="348">
        <v>40350</v>
      </c>
      <c r="G25" s="821"/>
      <c r="H25" s="821">
        <v>1</v>
      </c>
      <c r="I25" s="821"/>
      <c r="J25" s="821">
        <v>1</v>
      </c>
      <c r="K25" s="821"/>
      <c r="L25" s="821">
        <v>140</v>
      </c>
      <c r="M25" s="821">
        <v>58</v>
      </c>
      <c r="N25" s="821">
        <v>150</v>
      </c>
      <c r="O25" s="823">
        <v>217</v>
      </c>
      <c r="P25" s="821"/>
      <c r="Q25" s="821">
        <v>1</v>
      </c>
      <c r="R25" s="821"/>
      <c r="S25" s="821">
        <v>1</v>
      </c>
      <c r="T25" s="821"/>
      <c r="U25" s="821">
        <v>1</v>
      </c>
      <c r="V25" s="821"/>
      <c r="W25" s="821">
        <v>1</v>
      </c>
      <c r="X25" s="821"/>
      <c r="AJ25" s="821">
        <v>300</v>
      </c>
      <c r="AK25" s="821">
        <v>700</v>
      </c>
      <c r="AL25" s="265">
        <v>5755</v>
      </c>
      <c r="AN25" s="261">
        <v>9397</v>
      </c>
      <c r="AP25" s="261">
        <v>3234.5</v>
      </c>
      <c r="AR25" s="143">
        <v>124</v>
      </c>
      <c r="AT25" s="143">
        <v>103.5</v>
      </c>
      <c r="AV25" s="144">
        <v>91.5</v>
      </c>
      <c r="AX25" s="148">
        <v>96</v>
      </c>
      <c r="AZ25" s="145">
        <v>103</v>
      </c>
      <c r="BB25" s="146">
        <v>1174.5</v>
      </c>
      <c r="BE25" s="821" t="s">
        <v>2808</v>
      </c>
    </row>
    <row r="26" spans="1:57">
      <c r="A26" s="614" t="s">
        <v>3273</v>
      </c>
      <c r="B26" s="249">
        <v>1</v>
      </c>
      <c r="C26" s="249" t="s">
        <v>3449</v>
      </c>
      <c r="D26" s="821">
        <v>25</v>
      </c>
      <c r="E26" s="822" t="s">
        <v>2809</v>
      </c>
      <c r="F26" s="348">
        <v>40350</v>
      </c>
      <c r="G26" s="821"/>
      <c r="H26" s="821">
        <v>1</v>
      </c>
      <c r="I26" s="821"/>
      <c r="J26" s="821">
        <v>1</v>
      </c>
      <c r="K26" s="821"/>
      <c r="L26" s="821">
        <v>140</v>
      </c>
      <c r="M26" s="821">
        <v>67</v>
      </c>
      <c r="N26" s="821">
        <v>170</v>
      </c>
      <c r="O26" s="823">
        <v>232</v>
      </c>
      <c r="P26" s="821"/>
      <c r="Q26" s="821">
        <v>1</v>
      </c>
      <c r="R26" s="821"/>
      <c r="S26" s="821">
        <v>1</v>
      </c>
      <c r="T26" s="821"/>
      <c r="U26" s="821">
        <v>1</v>
      </c>
      <c r="V26" s="821"/>
      <c r="W26" s="821"/>
      <c r="X26" s="821">
        <v>1</v>
      </c>
      <c r="AJ26" s="821">
        <v>300</v>
      </c>
      <c r="AK26" s="821">
        <v>800</v>
      </c>
      <c r="AL26" s="147">
        <v>129</v>
      </c>
      <c r="AN26" s="143">
        <v>901.5</v>
      </c>
      <c r="AP26" s="143">
        <v>947</v>
      </c>
      <c r="AR26" s="143">
        <v>114</v>
      </c>
      <c r="AT26" s="143">
        <v>92.5</v>
      </c>
      <c r="AV26" s="144">
        <v>82</v>
      </c>
      <c r="AX26" s="148">
        <v>138</v>
      </c>
      <c r="AZ26" s="145">
        <v>80</v>
      </c>
      <c r="BB26" s="146">
        <v>987.5</v>
      </c>
      <c r="BE26" s="821" t="s">
        <v>2810</v>
      </c>
    </row>
    <row r="27" spans="1:57">
      <c r="A27" s="614" t="s">
        <v>3273</v>
      </c>
      <c r="B27" s="249">
        <v>1</v>
      </c>
      <c r="C27" s="249" t="s">
        <v>3449</v>
      </c>
      <c r="D27" s="821">
        <v>26</v>
      </c>
      <c r="E27" s="822" t="s">
        <v>2811</v>
      </c>
      <c r="F27" s="348">
        <v>40350</v>
      </c>
      <c r="G27" s="821">
        <v>1</v>
      </c>
      <c r="H27" s="821"/>
      <c r="I27" s="821"/>
      <c r="J27" s="821">
        <v>1</v>
      </c>
      <c r="K27" s="821"/>
      <c r="L27" s="821">
        <v>125</v>
      </c>
      <c r="M27" s="821">
        <v>68</v>
      </c>
      <c r="N27" s="821">
        <v>160</v>
      </c>
      <c r="O27" s="823">
        <v>191</v>
      </c>
      <c r="P27" s="821"/>
      <c r="Q27" s="821">
        <v>1</v>
      </c>
      <c r="R27" s="821"/>
      <c r="S27" s="821">
        <v>1</v>
      </c>
      <c r="T27" s="821"/>
      <c r="U27" s="821">
        <v>1</v>
      </c>
      <c r="V27" s="821"/>
      <c r="W27" s="821">
        <v>1</v>
      </c>
      <c r="X27" s="821"/>
      <c r="AJ27" s="821">
        <v>300</v>
      </c>
      <c r="AK27" s="821">
        <v>900</v>
      </c>
      <c r="AL27" s="265">
        <v>1851</v>
      </c>
      <c r="AN27" s="330">
        <v>10446.5</v>
      </c>
      <c r="AP27" s="261">
        <v>1339</v>
      </c>
      <c r="AR27" s="143">
        <v>91</v>
      </c>
      <c r="AT27" s="143">
        <v>93</v>
      </c>
      <c r="AV27" s="144">
        <v>111</v>
      </c>
      <c r="AX27" s="148">
        <v>114</v>
      </c>
      <c r="AZ27" s="145">
        <v>104</v>
      </c>
      <c r="BB27" s="146">
        <v>601</v>
      </c>
      <c r="BE27" s="821" t="s">
        <v>2812</v>
      </c>
    </row>
    <row r="28" spans="1:57">
      <c r="A28" s="614" t="s">
        <v>3273</v>
      </c>
      <c r="B28" s="249">
        <v>1</v>
      </c>
      <c r="C28" s="249" t="s">
        <v>3449</v>
      </c>
      <c r="D28" s="821">
        <v>27</v>
      </c>
      <c r="E28" s="822" t="s">
        <v>2813</v>
      </c>
      <c r="F28" s="348">
        <v>40350</v>
      </c>
      <c r="G28" s="821">
        <v>1</v>
      </c>
      <c r="H28" s="821"/>
      <c r="I28" s="821"/>
      <c r="J28" s="821">
        <v>1</v>
      </c>
      <c r="K28" s="821"/>
      <c r="L28" s="821">
        <v>132</v>
      </c>
      <c r="M28" s="821">
        <v>62</v>
      </c>
      <c r="N28" s="821">
        <v>165</v>
      </c>
      <c r="O28" s="823">
        <v>212</v>
      </c>
      <c r="P28" s="821"/>
      <c r="Q28" s="821">
        <v>1</v>
      </c>
      <c r="R28" s="821"/>
      <c r="S28" s="821">
        <v>1</v>
      </c>
      <c r="T28" s="821"/>
      <c r="U28" s="821">
        <v>1</v>
      </c>
      <c r="V28" s="821"/>
      <c r="W28" s="821">
        <v>1</v>
      </c>
      <c r="X28" s="821"/>
      <c r="AJ28" s="821">
        <v>300</v>
      </c>
      <c r="AK28" s="821">
        <v>700</v>
      </c>
      <c r="AL28" s="147">
        <v>79.5</v>
      </c>
      <c r="AN28" s="143">
        <v>101</v>
      </c>
      <c r="AP28" s="143">
        <v>91.5</v>
      </c>
      <c r="AR28" s="143">
        <v>108.5</v>
      </c>
      <c r="AT28" s="143">
        <v>101.5</v>
      </c>
      <c r="AV28" s="144">
        <v>100</v>
      </c>
      <c r="AX28" s="148">
        <v>159</v>
      </c>
      <c r="AZ28" s="145">
        <v>91.5</v>
      </c>
      <c r="BB28" s="146">
        <v>1157.5</v>
      </c>
      <c r="BE28" s="821" t="s">
        <v>2814</v>
      </c>
    </row>
    <row r="29" spans="1:57">
      <c r="A29" s="614" t="s">
        <v>3273</v>
      </c>
      <c r="B29" s="249">
        <v>1</v>
      </c>
      <c r="C29" s="249" t="s">
        <v>3449</v>
      </c>
      <c r="D29" s="688">
        <v>28</v>
      </c>
      <c r="E29" s="687" t="s">
        <v>2815</v>
      </c>
      <c r="F29" s="348">
        <v>40351</v>
      </c>
      <c r="G29" s="688"/>
      <c r="H29" s="688">
        <v>1</v>
      </c>
      <c r="I29" s="688"/>
      <c r="J29" s="688">
        <v>1</v>
      </c>
      <c r="K29" s="688"/>
      <c r="L29" s="688">
        <v>140</v>
      </c>
      <c r="M29" s="688">
        <v>60</v>
      </c>
      <c r="N29" s="688">
        <v>165</v>
      </c>
      <c r="O29" s="689">
        <v>206</v>
      </c>
      <c r="P29" s="688"/>
      <c r="Q29" s="688">
        <v>1</v>
      </c>
      <c r="R29" s="688"/>
      <c r="S29" s="688">
        <v>1</v>
      </c>
      <c r="T29" s="688"/>
      <c r="U29" s="688">
        <v>1</v>
      </c>
      <c r="V29" s="688"/>
      <c r="W29" s="688">
        <v>1</v>
      </c>
      <c r="X29" s="688"/>
      <c r="AJ29" s="688">
        <v>300</v>
      </c>
      <c r="AK29" s="688">
        <v>900</v>
      </c>
      <c r="AL29" s="265">
        <v>3072</v>
      </c>
      <c r="AN29" s="261">
        <v>7020</v>
      </c>
      <c r="AP29" s="143">
        <v>973</v>
      </c>
      <c r="AR29" s="143">
        <v>101</v>
      </c>
      <c r="AT29" s="143">
        <v>86</v>
      </c>
      <c r="AV29" s="144">
        <v>78.5</v>
      </c>
      <c r="AX29" s="148">
        <v>93</v>
      </c>
      <c r="AZ29" s="145">
        <v>83.5</v>
      </c>
      <c r="BB29" s="146">
        <v>992</v>
      </c>
      <c r="BE29" s="688" t="s">
        <v>2816</v>
      </c>
    </row>
    <row r="30" spans="1:57">
      <c r="A30" s="614" t="s">
        <v>3273</v>
      </c>
      <c r="B30" s="249">
        <v>1</v>
      </c>
      <c r="C30" s="249" t="s">
        <v>3449</v>
      </c>
      <c r="D30" s="688">
        <v>29</v>
      </c>
      <c r="E30" s="687" t="s">
        <v>2815</v>
      </c>
      <c r="F30" s="348">
        <v>40351</v>
      </c>
      <c r="G30" s="688">
        <v>1</v>
      </c>
      <c r="H30" s="688"/>
      <c r="I30" s="688"/>
      <c r="J30" s="688">
        <v>1</v>
      </c>
      <c r="K30" s="688"/>
      <c r="L30" s="688">
        <v>140</v>
      </c>
      <c r="M30" s="688">
        <v>62</v>
      </c>
      <c r="N30" s="688">
        <v>165</v>
      </c>
      <c r="O30" s="689">
        <v>204</v>
      </c>
      <c r="P30" s="688"/>
      <c r="Q30" s="688">
        <v>1</v>
      </c>
      <c r="R30" s="688"/>
      <c r="S30" s="688">
        <v>1</v>
      </c>
      <c r="T30" s="688"/>
      <c r="U30" s="688">
        <v>1</v>
      </c>
      <c r="V30" s="688"/>
      <c r="W30" s="688">
        <v>1</v>
      </c>
      <c r="X30" s="688"/>
      <c r="AJ30" s="688">
        <v>300</v>
      </c>
      <c r="AK30" s="688">
        <v>800</v>
      </c>
      <c r="AL30" s="824">
        <v>12037.5</v>
      </c>
      <c r="AN30" s="330">
        <v>20625</v>
      </c>
      <c r="AP30" s="261">
        <v>4464</v>
      </c>
      <c r="AR30" s="143">
        <v>287.5</v>
      </c>
      <c r="AT30" s="143">
        <v>360</v>
      </c>
      <c r="AV30" s="144">
        <v>106.5</v>
      </c>
      <c r="AX30" s="148">
        <v>133</v>
      </c>
      <c r="AZ30" s="145">
        <v>118</v>
      </c>
      <c r="BB30" s="146">
        <v>2476</v>
      </c>
      <c r="BE30" s="688" t="s">
        <v>2554</v>
      </c>
    </row>
    <row r="31" spans="1:57">
      <c r="A31" s="614" t="s">
        <v>3273</v>
      </c>
      <c r="B31" s="249">
        <v>1</v>
      </c>
      <c r="C31" s="249" t="s">
        <v>3449</v>
      </c>
      <c r="D31" s="821">
        <v>30</v>
      </c>
      <c r="E31" s="822" t="s">
        <v>2815</v>
      </c>
      <c r="F31" s="348">
        <v>40351</v>
      </c>
      <c r="G31" s="821">
        <v>1</v>
      </c>
      <c r="H31" s="821"/>
      <c r="I31" s="821"/>
      <c r="J31" s="821">
        <v>1</v>
      </c>
      <c r="K31" s="821"/>
      <c r="L31" s="821">
        <v>138</v>
      </c>
      <c r="M31" s="821">
        <v>62</v>
      </c>
      <c r="N31" s="821">
        <v>170</v>
      </c>
      <c r="O31" s="823">
        <v>247</v>
      </c>
      <c r="P31" s="821"/>
      <c r="Q31" s="821">
        <v>1</v>
      </c>
      <c r="R31" s="821"/>
      <c r="S31" s="821">
        <v>1</v>
      </c>
      <c r="T31" s="821"/>
      <c r="U31" s="821">
        <v>1</v>
      </c>
      <c r="V31" s="821"/>
      <c r="W31" s="821"/>
      <c r="X31" s="821">
        <v>1</v>
      </c>
      <c r="AJ31" s="821">
        <v>300</v>
      </c>
      <c r="AK31" s="821">
        <v>900</v>
      </c>
      <c r="AL31" s="147">
        <v>52</v>
      </c>
      <c r="AN31" s="143">
        <v>89.5</v>
      </c>
      <c r="AP31" s="143">
        <v>92</v>
      </c>
      <c r="AR31" s="143">
        <v>109</v>
      </c>
      <c r="AT31" s="143">
        <v>132</v>
      </c>
      <c r="AV31" s="144">
        <v>140</v>
      </c>
      <c r="AX31" s="148">
        <v>147</v>
      </c>
      <c r="AZ31" s="145">
        <v>93</v>
      </c>
      <c r="BB31" s="146">
        <v>1511</v>
      </c>
      <c r="BE31" s="821" t="s">
        <v>2817</v>
      </c>
    </row>
    <row r="32" spans="1:57">
      <c r="A32" s="614" t="s">
        <v>3273</v>
      </c>
      <c r="B32" s="249">
        <v>1</v>
      </c>
      <c r="C32" s="249" t="s">
        <v>3449</v>
      </c>
      <c r="D32" s="821">
        <v>31</v>
      </c>
      <c r="E32" s="822" t="s">
        <v>2815</v>
      </c>
      <c r="F32" s="348">
        <v>40351</v>
      </c>
      <c r="G32" s="821">
        <v>1</v>
      </c>
      <c r="H32" s="821"/>
      <c r="I32" s="821"/>
      <c r="J32" s="821"/>
      <c r="K32" s="821">
        <v>1</v>
      </c>
      <c r="L32" s="821">
        <v>165</v>
      </c>
      <c r="M32" s="821">
        <v>72</v>
      </c>
      <c r="N32" s="821">
        <v>226</v>
      </c>
      <c r="O32" s="823">
        <v>549</v>
      </c>
      <c r="P32" s="821"/>
      <c r="Q32" s="821">
        <v>1</v>
      </c>
      <c r="R32" s="821"/>
      <c r="S32" s="821">
        <v>1</v>
      </c>
      <c r="T32" s="821"/>
      <c r="U32" s="821">
        <v>1</v>
      </c>
      <c r="V32" s="821"/>
      <c r="W32" s="821">
        <v>1</v>
      </c>
      <c r="X32" s="821"/>
      <c r="AJ32" s="821">
        <v>300</v>
      </c>
      <c r="AK32" s="821">
        <v>800</v>
      </c>
      <c r="AL32" s="147">
        <v>79.5</v>
      </c>
      <c r="AN32" s="143">
        <v>99.5</v>
      </c>
      <c r="AP32" s="143">
        <v>140</v>
      </c>
      <c r="AR32" s="143">
        <v>133</v>
      </c>
      <c r="AT32" s="143">
        <v>165.5</v>
      </c>
      <c r="AV32" s="144">
        <v>117.5</v>
      </c>
      <c r="AX32" s="148">
        <v>244</v>
      </c>
      <c r="AZ32" s="145">
        <v>141</v>
      </c>
      <c r="BB32" s="146">
        <v>2519</v>
      </c>
      <c r="BE32" s="821" t="s">
        <v>2818</v>
      </c>
    </row>
    <row r="33" spans="1:57">
      <c r="A33" s="614" t="s">
        <v>3273</v>
      </c>
      <c r="B33" s="249">
        <v>1</v>
      </c>
      <c r="C33" s="249" t="s">
        <v>3449</v>
      </c>
      <c r="D33" s="821">
        <v>32</v>
      </c>
      <c r="E33" s="822" t="s">
        <v>2815</v>
      </c>
      <c r="F33" s="348">
        <v>40351</v>
      </c>
      <c r="G33" s="821"/>
      <c r="H33" s="821">
        <v>1</v>
      </c>
      <c r="I33" s="821"/>
      <c r="J33" s="821"/>
      <c r="K33" s="821">
        <v>1</v>
      </c>
      <c r="L33" s="821">
        <v>172</v>
      </c>
      <c r="M33" s="821">
        <v>74</v>
      </c>
      <c r="N33" s="821">
        <v>222</v>
      </c>
      <c r="O33" s="823">
        <v>597</v>
      </c>
      <c r="P33" s="821"/>
      <c r="Q33" s="821">
        <v>1</v>
      </c>
      <c r="R33" s="821">
        <v>1</v>
      </c>
      <c r="S33" s="821"/>
      <c r="T33" s="821"/>
      <c r="U33" s="821">
        <v>1</v>
      </c>
      <c r="V33" s="821"/>
      <c r="W33" s="821"/>
      <c r="X33" s="821">
        <v>1</v>
      </c>
      <c r="AJ33" s="821">
        <v>300</v>
      </c>
      <c r="AK33" s="821">
        <v>300</v>
      </c>
      <c r="AL33" s="824">
        <v>29205</v>
      </c>
      <c r="AN33" s="330">
        <v>29637</v>
      </c>
      <c r="AP33" s="330">
        <v>10357.5</v>
      </c>
      <c r="AR33" s="330">
        <v>12547.5</v>
      </c>
      <c r="AT33" s="330">
        <v>16887</v>
      </c>
      <c r="AV33" s="144">
        <v>754</v>
      </c>
      <c r="AX33" s="283">
        <v>3654</v>
      </c>
      <c r="AZ33" s="269">
        <v>1577</v>
      </c>
      <c r="BB33" s="146">
        <v>3575.5</v>
      </c>
      <c r="BE33" s="821" t="s">
        <v>2819</v>
      </c>
    </row>
    <row r="34" spans="1:57">
      <c r="A34" s="614" t="s">
        <v>3273</v>
      </c>
      <c r="B34" s="249">
        <v>1</v>
      </c>
      <c r="C34" s="249" t="s">
        <v>3449</v>
      </c>
      <c r="D34" s="821">
        <v>33</v>
      </c>
      <c r="E34" s="822" t="s">
        <v>2815</v>
      </c>
      <c r="F34" s="348">
        <v>40351</v>
      </c>
      <c r="G34" s="821"/>
      <c r="H34" s="821">
        <v>1</v>
      </c>
      <c r="I34" s="821"/>
      <c r="J34" s="821"/>
      <c r="K34" s="821">
        <v>1</v>
      </c>
      <c r="L34" s="821">
        <v>170</v>
      </c>
      <c r="M34" s="821">
        <v>71</v>
      </c>
      <c r="N34" s="821">
        <v>226</v>
      </c>
      <c r="O34" s="823">
        <v>533</v>
      </c>
      <c r="P34" s="821"/>
      <c r="Q34" s="821">
        <v>1</v>
      </c>
      <c r="R34" s="821">
        <v>1</v>
      </c>
      <c r="S34" s="821"/>
      <c r="T34" s="821">
        <v>1</v>
      </c>
      <c r="U34" s="821"/>
      <c r="V34" s="821"/>
      <c r="W34" s="821">
        <v>1</v>
      </c>
      <c r="X34" s="821"/>
      <c r="AJ34" s="821">
        <v>300</v>
      </c>
      <c r="AK34" s="821">
        <v>900</v>
      </c>
      <c r="AL34" s="824">
        <v>28886</v>
      </c>
      <c r="AN34" s="330">
        <v>29608</v>
      </c>
      <c r="AP34" s="330">
        <v>10563</v>
      </c>
      <c r="AR34" s="330">
        <v>10672.5</v>
      </c>
      <c r="AT34" s="330">
        <v>14686</v>
      </c>
      <c r="AV34" s="144">
        <v>666</v>
      </c>
      <c r="AX34" s="283">
        <v>3761.5</v>
      </c>
      <c r="AZ34" s="269">
        <v>1335.5</v>
      </c>
      <c r="BB34" s="504">
        <v>4896</v>
      </c>
      <c r="BE34" s="821" t="s">
        <v>2820</v>
      </c>
    </row>
    <row r="35" spans="1:57">
      <c r="A35" s="614" t="s">
        <v>3273</v>
      </c>
      <c r="B35" s="249">
        <v>1</v>
      </c>
      <c r="C35" s="249" t="s">
        <v>3449</v>
      </c>
      <c r="D35" s="821">
        <v>34</v>
      </c>
      <c r="E35" s="822" t="s">
        <v>2815</v>
      </c>
      <c r="F35" s="348">
        <v>40351</v>
      </c>
      <c r="G35" s="821"/>
      <c r="H35" s="821">
        <v>1</v>
      </c>
      <c r="I35" s="821">
        <v>1</v>
      </c>
      <c r="J35" s="821"/>
      <c r="K35" s="821"/>
      <c r="L35" s="821">
        <v>126</v>
      </c>
      <c r="M35" s="821">
        <v>52</v>
      </c>
      <c r="N35" s="821">
        <v>145</v>
      </c>
      <c r="O35" s="823">
        <v>152</v>
      </c>
      <c r="P35" s="821"/>
      <c r="Q35" s="821">
        <v>1</v>
      </c>
      <c r="R35" s="821"/>
      <c r="S35" s="821">
        <v>1</v>
      </c>
      <c r="T35" s="821"/>
      <c r="U35" s="821">
        <v>1</v>
      </c>
      <c r="V35" s="821"/>
      <c r="W35" s="821">
        <v>1</v>
      </c>
      <c r="X35" s="821"/>
      <c r="AJ35" s="821">
        <v>300</v>
      </c>
      <c r="AK35" s="821">
        <v>700</v>
      </c>
      <c r="AL35" s="265">
        <v>4092.5</v>
      </c>
      <c r="AN35" s="330">
        <v>17714</v>
      </c>
      <c r="AP35" s="261">
        <v>1767</v>
      </c>
      <c r="AR35" s="143">
        <v>264</v>
      </c>
      <c r="AT35" s="143">
        <v>244.5</v>
      </c>
      <c r="AV35" s="144">
        <v>117</v>
      </c>
      <c r="AX35" s="148">
        <v>760</v>
      </c>
      <c r="AZ35" s="145">
        <v>240</v>
      </c>
      <c r="BB35" s="146">
        <v>1283</v>
      </c>
      <c r="BE35" s="821" t="s">
        <v>2821</v>
      </c>
    </row>
    <row r="36" spans="1:57">
      <c r="A36" s="614" t="s">
        <v>3273</v>
      </c>
      <c r="B36" s="249">
        <v>1</v>
      </c>
      <c r="C36" s="249" t="s">
        <v>3449</v>
      </c>
      <c r="D36" s="821">
        <v>35</v>
      </c>
      <c r="E36" s="822" t="s">
        <v>2815</v>
      </c>
      <c r="F36" s="348">
        <v>40351</v>
      </c>
      <c r="G36" s="821"/>
      <c r="H36" s="821">
        <v>1</v>
      </c>
      <c r="I36" s="821"/>
      <c r="J36" s="821"/>
      <c r="K36" s="821">
        <v>1</v>
      </c>
      <c r="L36" s="821">
        <v>172</v>
      </c>
      <c r="M36" s="821">
        <v>71</v>
      </c>
      <c r="N36" s="821">
        <v>222</v>
      </c>
      <c r="O36" s="823">
        <v>631</v>
      </c>
      <c r="P36" s="821"/>
      <c r="Q36" s="821">
        <v>1</v>
      </c>
      <c r="R36" s="821">
        <v>1</v>
      </c>
      <c r="S36" s="821"/>
      <c r="T36" s="821"/>
      <c r="U36" s="821">
        <v>1</v>
      </c>
      <c r="V36" s="821"/>
      <c r="W36" s="821"/>
      <c r="X36" s="821">
        <v>1</v>
      </c>
      <c r="AJ36" s="821">
        <v>300</v>
      </c>
      <c r="AK36" s="821">
        <v>300</v>
      </c>
      <c r="AL36" s="147">
        <v>706</v>
      </c>
      <c r="AN36" s="261">
        <v>9214</v>
      </c>
      <c r="AP36" s="261">
        <v>1511.5</v>
      </c>
      <c r="AR36" s="143">
        <v>416</v>
      </c>
      <c r="AT36" s="143">
        <v>579</v>
      </c>
      <c r="AV36" s="144">
        <v>74</v>
      </c>
      <c r="AX36" s="148">
        <v>164</v>
      </c>
      <c r="AZ36" s="145">
        <v>107</v>
      </c>
      <c r="BB36" s="146">
        <v>1307</v>
      </c>
      <c r="BE36" s="821" t="s">
        <v>2822</v>
      </c>
    </row>
    <row r="37" spans="1:57">
      <c r="A37" s="614" t="s">
        <v>3273</v>
      </c>
      <c r="B37" s="249">
        <v>1</v>
      </c>
      <c r="C37" s="249" t="s">
        <v>3449</v>
      </c>
      <c r="D37" s="821">
        <v>36</v>
      </c>
      <c r="E37" s="822" t="s">
        <v>2815</v>
      </c>
      <c r="F37" s="348">
        <v>40351</v>
      </c>
      <c r="G37" s="821">
        <v>1</v>
      </c>
      <c r="H37" s="821"/>
      <c r="I37" s="821"/>
      <c r="J37" s="821"/>
      <c r="K37" s="821">
        <v>1</v>
      </c>
      <c r="L37" s="821">
        <v>171</v>
      </c>
      <c r="M37" s="821">
        <v>73</v>
      </c>
      <c r="N37" s="821">
        <v>220</v>
      </c>
      <c r="O37" s="823">
        <v>592</v>
      </c>
      <c r="P37" s="821"/>
      <c r="Q37" s="821">
        <v>1</v>
      </c>
      <c r="R37" s="821"/>
      <c r="S37" s="821">
        <v>1</v>
      </c>
      <c r="T37" s="821"/>
      <c r="U37" s="821">
        <v>1</v>
      </c>
      <c r="V37" s="821"/>
      <c r="W37" s="821"/>
      <c r="X37" s="821">
        <v>1</v>
      </c>
      <c r="AJ37" s="821">
        <v>300</v>
      </c>
      <c r="AK37" s="821">
        <v>800</v>
      </c>
      <c r="AL37" s="147">
        <v>389</v>
      </c>
      <c r="AN37" s="143">
        <v>174.5</v>
      </c>
      <c r="AP37" s="143">
        <v>153</v>
      </c>
      <c r="AR37" s="143">
        <v>143</v>
      </c>
      <c r="AT37" s="143">
        <v>123</v>
      </c>
      <c r="AV37" s="144">
        <v>125.5</v>
      </c>
      <c r="AX37" s="148">
        <v>637</v>
      </c>
      <c r="AZ37" s="145">
        <v>165</v>
      </c>
      <c r="BB37" s="825">
        <v>11232</v>
      </c>
      <c r="BE37" s="821" t="s">
        <v>2823</v>
      </c>
    </row>
    <row r="38" spans="1:57">
      <c r="A38" s="614" t="s">
        <v>3273</v>
      </c>
      <c r="B38" s="249">
        <v>1</v>
      </c>
      <c r="C38" s="249" t="s">
        <v>3449</v>
      </c>
      <c r="D38" s="821">
        <v>37</v>
      </c>
      <c r="E38" s="822" t="s">
        <v>2815</v>
      </c>
      <c r="F38" s="348">
        <v>40351</v>
      </c>
      <c r="G38" s="821"/>
      <c r="H38" s="821">
        <v>1</v>
      </c>
      <c r="I38" s="821"/>
      <c r="J38" s="821"/>
      <c r="K38" s="821">
        <v>1</v>
      </c>
      <c r="L38" s="821">
        <v>172</v>
      </c>
      <c r="M38" s="821">
        <v>73</v>
      </c>
      <c r="N38" s="821">
        <v>230</v>
      </c>
      <c r="O38" s="823">
        <v>674</v>
      </c>
      <c r="P38" s="821"/>
      <c r="Q38" s="821">
        <v>1</v>
      </c>
      <c r="R38" s="821">
        <v>1</v>
      </c>
      <c r="S38" s="821"/>
      <c r="T38" s="821"/>
      <c r="U38" s="821">
        <v>1</v>
      </c>
      <c r="V38" s="821"/>
      <c r="W38" s="821"/>
      <c r="X38" s="821">
        <v>1</v>
      </c>
      <c r="AJ38" s="821">
        <v>300</v>
      </c>
      <c r="AK38" s="821">
        <v>900</v>
      </c>
      <c r="AL38" s="147">
        <v>439</v>
      </c>
      <c r="AN38" s="143">
        <v>400</v>
      </c>
      <c r="AP38" s="143">
        <v>182</v>
      </c>
      <c r="AR38" s="143">
        <v>132.5</v>
      </c>
      <c r="AT38" s="143">
        <v>128</v>
      </c>
      <c r="AV38" s="144">
        <v>389</v>
      </c>
      <c r="AX38" s="283">
        <v>4335</v>
      </c>
      <c r="AZ38" s="145">
        <v>157</v>
      </c>
      <c r="BB38" s="146">
        <v>3803</v>
      </c>
      <c r="BE38" s="821" t="s">
        <v>2824</v>
      </c>
    </row>
    <row r="39" spans="1:57">
      <c r="A39" s="614" t="s">
        <v>3273</v>
      </c>
      <c r="B39" s="249">
        <v>1</v>
      </c>
      <c r="C39" s="249" t="s">
        <v>3449</v>
      </c>
      <c r="D39" s="821">
        <v>38</v>
      </c>
      <c r="E39" s="822" t="s">
        <v>2815</v>
      </c>
      <c r="F39" s="348">
        <v>40351</v>
      </c>
      <c r="G39" s="821">
        <v>1</v>
      </c>
      <c r="H39" s="821"/>
      <c r="I39" s="821"/>
      <c r="J39" s="821"/>
      <c r="K39" s="821">
        <v>1</v>
      </c>
      <c r="L39" s="821">
        <v>170</v>
      </c>
      <c r="M39" s="821">
        <v>74</v>
      </c>
      <c r="N39" s="821">
        <v>228</v>
      </c>
      <c r="O39" s="823">
        <v>712</v>
      </c>
      <c r="P39" s="821"/>
      <c r="Q39" s="821">
        <v>1</v>
      </c>
      <c r="R39" s="821"/>
      <c r="S39" s="821">
        <v>1</v>
      </c>
      <c r="T39" s="821"/>
      <c r="U39" s="821">
        <v>1</v>
      </c>
      <c r="V39" s="821"/>
      <c r="W39" s="821"/>
      <c r="X39" s="821">
        <v>1</v>
      </c>
      <c r="AJ39" s="821">
        <v>300</v>
      </c>
      <c r="AK39" s="821">
        <v>900</v>
      </c>
      <c r="AL39" s="147">
        <v>529</v>
      </c>
      <c r="AN39" s="261">
        <v>9546</v>
      </c>
      <c r="AP39" s="261">
        <v>2085</v>
      </c>
      <c r="AR39" s="143">
        <v>100</v>
      </c>
      <c r="AT39" s="143">
        <v>700.5</v>
      </c>
      <c r="AV39" s="144">
        <v>97.5</v>
      </c>
      <c r="AX39" s="148">
        <v>247.5</v>
      </c>
      <c r="AZ39" s="145">
        <v>448</v>
      </c>
      <c r="BB39" s="146">
        <v>2613</v>
      </c>
      <c r="BE39" s="821" t="s">
        <v>2825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9"/>
  <sheetViews>
    <sheetView topLeftCell="AR1" workbookViewId="0">
      <selection activeCell="BC3" sqref="BC3:BC39"/>
    </sheetView>
  </sheetViews>
  <sheetFormatPr baseColWidth="10" defaultRowHeight="15" x14ac:dyDescent="0"/>
  <cols>
    <col min="1" max="16384" width="10.83203125" style="249"/>
  </cols>
  <sheetData>
    <row r="1" spans="1:59" s="651" customFormat="1" ht="16" thickBot="1">
      <c r="A1" s="651" t="s">
        <v>3272</v>
      </c>
      <c r="B1" s="659" t="s">
        <v>3321</v>
      </c>
      <c r="C1" s="659" t="s">
        <v>3274</v>
      </c>
      <c r="D1" s="659" t="s">
        <v>3393</v>
      </c>
      <c r="E1" s="651" t="s">
        <v>3241</v>
      </c>
      <c r="F1" s="651" t="s">
        <v>3322</v>
      </c>
      <c r="G1" s="651" t="s">
        <v>3242</v>
      </c>
      <c r="H1" s="651" t="s">
        <v>3243</v>
      </c>
      <c r="I1" s="651" t="s">
        <v>3327</v>
      </c>
      <c r="J1" s="651" t="s">
        <v>3244</v>
      </c>
      <c r="K1" s="651" t="s">
        <v>3245</v>
      </c>
      <c r="L1" s="651" t="s">
        <v>3246</v>
      </c>
      <c r="M1" s="651" t="s">
        <v>3328</v>
      </c>
      <c r="N1" s="651" t="s">
        <v>3329</v>
      </c>
      <c r="O1" s="658" t="s">
        <v>3247</v>
      </c>
      <c r="P1" s="651" t="s">
        <v>3248</v>
      </c>
      <c r="Q1" s="651" t="s">
        <v>3249</v>
      </c>
      <c r="R1" s="651" t="s">
        <v>3250</v>
      </c>
      <c r="S1" s="651" t="s">
        <v>3251</v>
      </c>
      <c r="T1" s="651" t="s">
        <v>3252</v>
      </c>
      <c r="U1" s="651" t="s">
        <v>3253</v>
      </c>
      <c r="V1" s="651" t="s">
        <v>3254</v>
      </c>
      <c r="W1" s="651" t="s">
        <v>3326</v>
      </c>
      <c r="X1" s="651" t="s">
        <v>3283</v>
      </c>
      <c r="Y1" s="651" t="s">
        <v>3410</v>
      </c>
      <c r="Z1" s="651" t="s">
        <v>3402</v>
      </c>
      <c r="AA1" s="651" t="s">
        <v>3403</v>
      </c>
      <c r="AB1" s="651" t="s">
        <v>3409</v>
      </c>
      <c r="AC1" s="651" t="s">
        <v>3422</v>
      </c>
      <c r="AD1" s="651" t="s">
        <v>3406</v>
      </c>
      <c r="AE1" s="651" t="s">
        <v>3332</v>
      </c>
      <c r="AF1" s="651" t="s">
        <v>3333</v>
      </c>
      <c r="AG1" s="651" t="s">
        <v>3338</v>
      </c>
      <c r="AH1" s="651" t="s">
        <v>3334</v>
      </c>
      <c r="AI1" s="657" t="s">
        <v>3423</v>
      </c>
      <c r="AJ1" s="657" t="s">
        <v>3301</v>
      </c>
      <c r="AK1" s="657" t="s">
        <v>3302</v>
      </c>
      <c r="AL1" s="791" t="s">
        <v>3353</v>
      </c>
      <c r="AM1" s="791" t="s">
        <v>3440</v>
      </c>
      <c r="AN1" s="792" t="s">
        <v>77</v>
      </c>
      <c r="AO1" s="792" t="s">
        <v>3429</v>
      </c>
      <c r="AP1" s="792" t="s">
        <v>79</v>
      </c>
      <c r="AQ1" s="792" t="s">
        <v>3430</v>
      </c>
      <c r="AR1" s="792" t="s">
        <v>3345</v>
      </c>
      <c r="AS1" s="792" t="s">
        <v>3441</v>
      </c>
      <c r="AT1" s="792" t="s">
        <v>3346</v>
      </c>
      <c r="AU1" s="793" t="s">
        <v>3432</v>
      </c>
      <c r="AV1" s="794" t="s">
        <v>82</v>
      </c>
      <c r="AW1" s="794" t="s">
        <v>3433</v>
      </c>
      <c r="AX1" s="795" t="s">
        <v>83</v>
      </c>
      <c r="AY1" s="792" t="s">
        <v>3439</v>
      </c>
      <c r="AZ1" s="793" t="s">
        <v>84</v>
      </c>
      <c r="BA1" s="796" t="s">
        <v>3435</v>
      </c>
      <c r="BB1" s="791" t="s">
        <v>85</v>
      </c>
      <c r="BC1" s="791" t="s">
        <v>3436</v>
      </c>
      <c r="BD1" s="651" t="s">
        <v>3390</v>
      </c>
      <c r="BE1" s="651" t="s">
        <v>3376</v>
      </c>
      <c r="BF1" s="651" t="s">
        <v>24</v>
      </c>
      <c r="BG1" s="651" t="s">
        <v>25</v>
      </c>
    </row>
    <row r="2" spans="1:59">
      <c r="A2" s="614" t="s">
        <v>3273</v>
      </c>
      <c r="B2" s="249">
        <v>1</v>
      </c>
      <c r="C2" s="249" t="s">
        <v>3449</v>
      </c>
      <c r="D2" s="830">
        <v>1</v>
      </c>
      <c r="E2" s="831" t="s">
        <v>2827</v>
      </c>
      <c r="F2" s="348">
        <v>40381</v>
      </c>
      <c r="G2" s="830"/>
      <c r="H2" s="830">
        <v>1</v>
      </c>
      <c r="I2" s="830"/>
      <c r="J2" s="830"/>
      <c r="K2" s="830">
        <v>1</v>
      </c>
      <c r="L2" s="830">
        <v>165</v>
      </c>
      <c r="M2" s="830">
        <v>73</v>
      </c>
      <c r="N2" s="830">
        <v>199</v>
      </c>
      <c r="O2" s="832">
        <v>580</v>
      </c>
      <c r="P2" s="830"/>
      <c r="Q2" s="830">
        <v>1</v>
      </c>
      <c r="R2" s="830">
        <v>1</v>
      </c>
      <c r="S2" s="830"/>
      <c r="T2" s="830">
        <v>1</v>
      </c>
      <c r="U2" s="830"/>
      <c r="V2" s="830"/>
      <c r="W2" s="830">
        <v>1</v>
      </c>
      <c r="X2" s="830"/>
      <c r="AJ2" s="830">
        <v>300</v>
      </c>
      <c r="AK2" s="830">
        <v>1000</v>
      </c>
      <c r="AL2" s="265"/>
      <c r="AM2" s="249" t="e">
        <f ca="1">cellcOLOR(AL2)</f>
        <v>#NAME?</v>
      </c>
      <c r="AN2" s="330"/>
      <c r="AO2" s="249" t="e">
        <f ca="1">cellcOLOR(AN2)</f>
        <v>#NAME?</v>
      </c>
      <c r="AP2" s="261"/>
      <c r="AR2" s="143"/>
      <c r="AT2" s="143"/>
      <c r="AV2" s="144"/>
      <c r="AX2" s="148"/>
      <c r="AZ2" s="145"/>
      <c r="BB2" s="146"/>
      <c r="BE2" s="830" t="s">
        <v>2828</v>
      </c>
      <c r="BG2" s="830"/>
    </row>
    <row r="3" spans="1:59">
      <c r="A3" s="614" t="s">
        <v>3273</v>
      </c>
      <c r="B3" s="249">
        <v>1</v>
      </c>
      <c r="C3" s="249" t="s">
        <v>3449</v>
      </c>
      <c r="D3" s="830">
        <v>2</v>
      </c>
      <c r="E3" s="831" t="s">
        <v>2827</v>
      </c>
      <c r="F3" s="348">
        <v>40381</v>
      </c>
      <c r="G3" s="830"/>
      <c r="H3" s="830">
        <v>1</v>
      </c>
      <c r="I3" s="830">
        <v>1</v>
      </c>
      <c r="J3" s="830"/>
      <c r="K3" s="830"/>
      <c r="L3" s="830">
        <v>122</v>
      </c>
      <c r="M3" s="830">
        <v>52</v>
      </c>
      <c r="N3" s="830">
        <v>115</v>
      </c>
      <c r="O3" s="832">
        <v>158</v>
      </c>
      <c r="P3" s="830"/>
      <c r="Q3" s="830">
        <v>1</v>
      </c>
      <c r="R3" s="830"/>
      <c r="S3" s="830">
        <v>1</v>
      </c>
      <c r="T3" s="830"/>
      <c r="U3" s="830">
        <v>1</v>
      </c>
      <c r="V3" s="830"/>
      <c r="W3" s="830"/>
      <c r="X3" s="830">
        <v>1</v>
      </c>
      <c r="AJ3" s="830">
        <v>50</v>
      </c>
      <c r="AK3" s="830">
        <v>100</v>
      </c>
      <c r="AL3" s="265">
        <v>4892</v>
      </c>
      <c r="AM3" s="249" t="e">
        <f t="shared" ref="AM3:AM39" ca="1" si="0">cellcOLOR(AL3)</f>
        <v>#NAME?</v>
      </c>
      <c r="AN3" s="330">
        <v>14790</v>
      </c>
      <c r="AO3" s="249" t="e">
        <f ca="1">cellcOLOR(AN3)</f>
        <v>#NAME?</v>
      </c>
      <c r="AP3" s="261">
        <v>1794</v>
      </c>
      <c r="AQ3" s="249" t="e">
        <f ca="1">cellcOLOR(AP3)</f>
        <v>#NAME?</v>
      </c>
      <c r="AR3" s="143">
        <v>470</v>
      </c>
      <c r="AS3" s="249" t="e">
        <f ca="1">cellcOLOR(AR3)</f>
        <v>#NAME?</v>
      </c>
      <c r="AT3" s="143">
        <v>846</v>
      </c>
      <c r="AU3" s="249" t="e">
        <f ca="1">cellcOLOR(AT3)</f>
        <v>#NAME?</v>
      </c>
      <c r="AV3" s="144">
        <v>168</v>
      </c>
      <c r="AW3" s="249" t="e">
        <f ca="1">cellcOLOR(AV3)</f>
        <v>#NAME?</v>
      </c>
      <c r="AX3" s="148">
        <v>632</v>
      </c>
      <c r="AY3" s="249" t="e">
        <f ca="1">cellcOLOR(AX3)</f>
        <v>#NAME?</v>
      </c>
      <c r="AZ3" s="145">
        <v>103</v>
      </c>
      <c r="BA3" s="249" t="e">
        <f ca="1">cellcOLOR(AZ3)</f>
        <v>#NAME?</v>
      </c>
      <c r="BB3" s="146">
        <v>585.5</v>
      </c>
      <c r="BC3" s="249" t="e">
        <f ca="1">cellcOLOR(BB3)</f>
        <v>#NAME?</v>
      </c>
      <c r="BE3" s="830" t="s">
        <v>2829</v>
      </c>
      <c r="BG3" s="830"/>
    </row>
    <row r="4" spans="1:59">
      <c r="A4" s="614" t="s">
        <v>3273</v>
      </c>
      <c r="B4" s="249">
        <v>1</v>
      </c>
      <c r="C4" s="249" t="s">
        <v>3449</v>
      </c>
      <c r="D4" s="830">
        <v>3</v>
      </c>
      <c r="E4" s="831" t="s">
        <v>2827</v>
      </c>
      <c r="F4" s="348">
        <v>40381</v>
      </c>
      <c r="G4" s="830"/>
      <c r="H4" s="830">
        <v>1</v>
      </c>
      <c r="I4" s="830"/>
      <c r="J4" s="830">
        <v>1</v>
      </c>
      <c r="K4" s="830"/>
      <c r="L4" s="830">
        <v>146</v>
      </c>
      <c r="M4" s="830">
        <v>59</v>
      </c>
      <c r="N4" s="830">
        <v>150</v>
      </c>
      <c r="O4" s="832">
        <v>288</v>
      </c>
      <c r="P4" s="830"/>
      <c r="Q4" s="830">
        <v>1</v>
      </c>
      <c r="R4" s="830"/>
      <c r="S4" s="830">
        <v>1</v>
      </c>
      <c r="T4" s="830"/>
      <c r="U4" s="830">
        <v>1</v>
      </c>
      <c r="V4" s="830"/>
      <c r="W4" s="830">
        <v>1</v>
      </c>
      <c r="X4" s="830"/>
      <c r="AJ4" s="830">
        <v>300</v>
      </c>
      <c r="AK4" s="830">
        <v>500</v>
      </c>
      <c r="AL4" s="147">
        <v>70</v>
      </c>
      <c r="AM4" s="249" t="e">
        <f t="shared" ca="1" si="0"/>
        <v>#NAME?</v>
      </c>
      <c r="AN4" s="143">
        <v>86</v>
      </c>
      <c r="AO4" s="249" t="e">
        <f t="shared" ref="AO4:AO39" ca="1" si="1">cellcOLOR(AN4)</f>
        <v>#NAME?</v>
      </c>
      <c r="AP4" s="143">
        <v>113</v>
      </c>
      <c r="AQ4" s="249" t="e">
        <f t="shared" ref="AQ4:AQ39" ca="1" si="2">cellcOLOR(AP4)</f>
        <v>#NAME?</v>
      </c>
      <c r="AR4" s="143">
        <v>115</v>
      </c>
      <c r="AS4" s="249" t="e">
        <f t="shared" ref="AS4:AS39" ca="1" si="3">cellcOLOR(AR4)</f>
        <v>#NAME?</v>
      </c>
      <c r="AT4" s="143">
        <v>101</v>
      </c>
      <c r="AU4" s="249" t="e">
        <f t="shared" ref="AU4:AU39" ca="1" si="4">cellcOLOR(AT4)</f>
        <v>#NAME?</v>
      </c>
      <c r="AV4" s="144">
        <v>106</v>
      </c>
      <c r="AW4" s="249" t="e">
        <f t="shared" ref="AW4:AW39" ca="1" si="5">cellcOLOR(AV4)</f>
        <v>#NAME?</v>
      </c>
      <c r="AX4" s="148">
        <v>133</v>
      </c>
      <c r="AY4" s="249" t="e">
        <f t="shared" ref="AY4:AY39" ca="1" si="6">cellcOLOR(AX4)</f>
        <v>#NAME?</v>
      </c>
      <c r="AZ4" s="145">
        <v>41</v>
      </c>
      <c r="BA4" s="249" t="e">
        <f t="shared" ref="BA4:BA39" ca="1" si="7">cellcOLOR(AZ4)</f>
        <v>#NAME?</v>
      </c>
      <c r="BB4" s="146">
        <v>964</v>
      </c>
      <c r="BC4" s="249" t="e">
        <f t="shared" ref="BC4:BC39" ca="1" si="8">cellcOLOR(BB4)</f>
        <v>#NAME?</v>
      </c>
      <c r="BE4" s="830" t="s">
        <v>2830</v>
      </c>
      <c r="BG4" s="830"/>
    </row>
    <row r="5" spans="1:59">
      <c r="A5" s="614" t="s">
        <v>3273</v>
      </c>
      <c r="B5" s="249">
        <v>1</v>
      </c>
      <c r="C5" s="249" t="s">
        <v>3449</v>
      </c>
      <c r="D5" s="830">
        <v>4</v>
      </c>
      <c r="E5" s="831" t="s">
        <v>2827</v>
      </c>
      <c r="F5" s="348">
        <v>40381</v>
      </c>
      <c r="G5" s="830">
        <v>1</v>
      </c>
      <c r="H5" s="830"/>
      <c r="I5" s="830"/>
      <c r="J5" s="830"/>
      <c r="K5" s="830">
        <v>1</v>
      </c>
      <c r="L5" s="830">
        <v>171</v>
      </c>
      <c r="M5" s="830">
        <v>68</v>
      </c>
      <c r="N5" s="830">
        <v>208</v>
      </c>
      <c r="O5" s="832">
        <v>984</v>
      </c>
      <c r="P5" s="830"/>
      <c r="Q5" s="830">
        <v>1</v>
      </c>
      <c r="R5" s="830"/>
      <c r="S5" s="830">
        <v>1</v>
      </c>
      <c r="T5" s="830"/>
      <c r="U5" s="830">
        <v>1</v>
      </c>
      <c r="V5" s="830"/>
      <c r="W5" s="830"/>
      <c r="X5" s="830">
        <v>1</v>
      </c>
      <c r="AJ5" s="830">
        <v>300</v>
      </c>
      <c r="AK5" s="830">
        <v>1200</v>
      </c>
      <c r="AL5" s="265">
        <v>1191</v>
      </c>
      <c r="AM5" s="249" t="e">
        <f t="shared" ca="1" si="0"/>
        <v>#NAME?</v>
      </c>
      <c r="AN5" s="330">
        <v>11382</v>
      </c>
      <c r="AO5" s="249" t="e">
        <f t="shared" ca="1" si="1"/>
        <v>#NAME?</v>
      </c>
      <c r="AP5" s="261">
        <v>2658.5</v>
      </c>
      <c r="AQ5" s="249" t="e">
        <f t="shared" ca="1" si="2"/>
        <v>#NAME?</v>
      </c>
      <c r="AR5" s="143">
        <v>133.5</v>
      </c>
      <c r="AS5" s="249" t="e">
        <f t="shared" ca="1" si="3"/>
        <v>#NAME?</v>
      </c>
      <c r="AT5" s="143">
        <v>215</v>
      </c>
      <c r="AU5" s="249" t="e">
        <f t="shared" ca="1" si="4"/>
        <v>#NAME?</v>
      </c>
      <c r="AV5" s="144">
        <v>686.5</v>
      </c>
      <c r="AW5" s="249" t="e">
        <f t="shared" ca="1" si="5"/>
        <v>#NAME?</v>
      </c>
      <c r="AX5" s="148">
        <v>576</v>
      </c>
      <c r="AY5" s="249" t="e">
        <f t="shared" ca="1" si="6"/>
        <v>#NAME?</v>
      </c>
      <c r="AZ5" s="145">
        <v>246</v>
      </c>
      <c r="BA5" s="249" t="e">
        <f t="shared" ca="1" si="7"/>
        <v>#NAME?</v>
      </c>
      <c r="BB5" s="146">
        <v>2449</v>
      </c>
      <c r="BC5" s="249" t="e">
        <f t="shared" ca="1" si="8"/>
        <v>#NAME?</v>
      </c>
      <c r="BE5" s="830" t="s">
        <v>2831</v>
      </c>
      <c r="BG5" s="830"/>
    </row>
    <row r="6" spans="1:59">
      <c r="A6" s="614" t="s">
        <v>3273</v>
      </c>
      <c r="B6" s="249">
        <v>1</v>
      </c>
      <c r="C6" s="249" t="s">
        <v>3449</v>
      </c>
      <c r="D6" s="830">
        <v>5</v>
      </c>
      <c r="E6" s="831" t="s">
        <v>2827</v>
      </c>
      <c r="F6" s="348">
        <v>40381</v>
      </c>
      <c r="G6" s="830">
        <v>1</v>
      </c>
      <c r="H6" s="830"/>
      <c r="I6" s="830"/>
      <c r="J6" s="830">
        <v>1</v>
      </c>
      <c r="K6" s="830"/>
      <c r="L6" s="830">
        <v>143</v>
      </c>
      <c r="M6" s="830">
        <v>59</v>
      </c>
      <c r="N6" s="830">
        <v>143</v>
      </c>
      <c r="O6" s="832">
        <v>330</v>
      </c>
      <c r="P6" s="830"/>
      <c r="Q6" s="830">
        <v>1</v>
      </c>
      <c r="R6" s="830"/>
      <c r="S6" s="830">
        <v>1</v>
      </c>
      <c r="T6" s="830"/>
      <c r="U6" s="830">
        <v>1</v>
      </c>
      <c r="V6" s="830"/>
      <c r="W6" s="830">
        <v>1</v>
      </c>
      <c r="X6" s="830"/>
      <c r="AJ6" s="830">
        <v>100</v>
      </c>
      <c r="AK6" s="830">
        <v>100</v>
      </c>
      <c r="AL6" s="824">
        <v>12905.5</v>
      </c>
      <c r="AM6" s="249" t="e">
        <f t="shared" ca="1" si="0"/>
        <v>#NAME?</v>
      </c>
      <c r="AN6" s="330">
        <v>25030</v>
      </c>
      <c r="AO6" s="249" t="e">
        <f t="shared" ca="1" si="1"/>
        <v>#NAME?</v>
      </c>
      <c r="AP6" s="261">
        <v>4426</v>
      </c>
      <c r="AQ6" s="249" t="e">
        <f t="shared" ca="1" si="2"/>
        <v>#NAME?</v>
      </c>
      <c r="AR6" s="143">
        <v>363</v>
      </c>
      <c r="AS6" s="249" t="e">
        <f t="shared" ca="1" si="3"/>
        <v>#NAME?</v>
      </c>
      <c r="AT6" s="143">
        <v>456.5</v>
      </c>
      <c r="AU6" s="249" t="e">
        <f t="shared" ca="1" si="4"/>
        <v>#NAME?</v>
      </c>
      <c r="AV6" s="144">
        <v>97.5</v>
      </c>
      <c r="AW6" s="249" t="e">
        <f t="shared" ca="1" si="5"/>
        <v>#NAME?</v>
      </c>
      <c r="AX6" s="148">
        <v>227</v>
      </c>
      <c r="AY6" s="249" t="e">
        <f t="shared" ca="1" si="6"/>
        <v>#NAME?</v>
      </c>
      <c r="AZ6" s="145">
        <v>86</v>
      </c>
      <c r="BA6" s="249" t="e">
        <f t="shared" ca="1" si="7"/>
        <v>#NAME?</v>
      </c>
      <c r="BB6" s="146">
        <v>741.5</v>
      </c>
      <c r="BC6" s="249" t="e">
        <f t="shared" ca="1" si="8"/>
        <v>#NAME?</v>
      </c>
      <c r="BE6" s="830" t="s">
        <v>2832</v>
      </c>
      <c r="BG6" s="830"/>
    </row>
    <row r="7" spans="1:59">
      <c r="A7" s="614" t="s">
        <v>3273</v>
      </c>
      <c r="B7" s="249">
        <v>1</v>
      </c>
      <c r="C7" s="249" t="s">
        <v>3449</v>
      </c>
      <c r="D7" s="830">
        <v>6</v>
      </c>
      <c r="E7" s="831" t="s">
        <v>2827</v>
      </c>
      <c r="F7" s="348">
        <v>40381</v>
      </c>
      <c r="G7" s="830">
        <v>1</v>
      </c>
      <c r="H7" s="830"/>
      <c r="I7" s="830"/>
      <c r="J7" s="830">
        <v>1</v>
      </c>
      <c r="K7" s="830"/>
      <c r="L7" s="830">
        <v>135</v>
      </c>
      <c r="M7" s="830">
        <v>53</v>
      </c>
      <c r="N7" s="830">
        <v>123</v>
      </c>
      <c r="O7" s="832">
        <v>255</v>
      </c>
      <c r="P7" s="830"/>
      <c r="Q7" s="830">
        <v>1</v>
      </c>
      <c r="R7" s="830"/>
      <c r="S7" s="830">
        <v>1</v>
      </c>
      <c r="T7" s="830"/>
      <c r="U7" s="830">
        <v>1</v>
      </c>
      <c r="V7" s="830"/>
      <c r="W7" s="830">
        <v>1</v>
      </c>
      <c r="X7" s="830"/>
      <c r="AJ7" s="830">
        <v>300</v>
      </c>
      <c r="AK7" s="830">
        <v>800</v>
      </c>
      <c r="AL7" s="265">
        <v>1314</v>
      </c>
      <c r="AM7" s="249" t="e">
        <f t="shared" ca="1" si="0"/>
        <v>#NAME?</v>
      </c>
      <c r="AN7" s="261">
        <v>4027</v>
      </c>
      <c r="AO7" s="249" t="e">
        <f t="shared" ca="1" si="1"/>
        <v>#NAME?</v>
      </c>
      <c r="AP7" s="261">
        <v>1775</v>
      </c>
      <c r="AQ7" s="249" t="e">
        <f t="shared" ca="1" si="2"/>
        <v>#NAME?</v>
      </c>
      <c r="AR7" s="143">
        <v>137</v>
      </c>
      <c r="AS7" s="249" t="e">
        <f t="shared" ca="1" si="3"/>
        <v>#NAME?</v>
      </c>
      <c r="AT7" s="143">
        <v>108</v>
      </c>
      <c r="AU7" s="249" t="e">
        <f t="shared" ca="1" si="4"/>
        <v>#NAME?</v>
      </c>
      <c r="AV7" s="144">
        <v>112</v>
      </c>
      <c r="AW7" s="249" t="e">
        <f t="shared" ca="1" si="5"/>
        <v>#NAME?</v>
      </c>
      <c r="AX7" s="148">
        <v>243.5</v>
      </c>
      <c r="AY7" s="249" t="e">
        <f t="shared" ca="1" si="6"/>
        <v>#NAME?</v>
      </c>
      <c r="AZ7" s="145">
        <v>124.5</v>
      </c>
      <c r="BA7" s="249" t="e">
        <f t="shared" ca="1" si="7"/>
        <v>#NAME?</v>
      </c>
      <c r="BB7" s="146">
        <v>1205</v>
      </c>
      <c r="BC7" s="249" t="e">
        <f t="shared" ca="1" si="8"/>
        <v>#NAME?</v>
      </c>
      <c r="BE7" s="830" t="s">
        <v>2833</v>
      </c>
      <c r="BG7" s="830"/>
    </row>
    <row r="8" spans="1:59">
      <c r="A8" s="614" t="s">
        <v>3273</v>
      </c>
      <c r="B8" s="249">
        <v>1</v>
      </c>
      <c r="C8" s="249" t="s">
        <v>3449</v>
      </c>
      <c r="D8" s="830">
        <v>7</v>
      </c>
      <c r="E8" s="831" t="s">
        <v>2827</v>
      </c>
      <c r="F8" s="348">
        <v>40381</v>
      </c>
      <c r="G8" s="830">
        <v>1</v>
      </c>
      <c r="H8" s="830"/>
      <c r="I8" s="830"/>
      <c r="J8" s="830"/>
      <c r="K8" s="830">
        <v>1</v>
      </c>
      <c r="L8" s="830">
        <v>176</v>
      </c>
      <c r="M8" s="830">
        <v>68</v>
      </c>
      <c r="N8" s="830">
        <v>222</v>
      </c>
      <c r="O8" s="832">
        <v>908</v>
      </c>
      <c r="P8" s="830"/>
      <c r="Q8" s="830">
        <v>1</v>
      </c>
      <c r="R8" s="830"/>
      <c r="S8" s="830">
        <v>1</v>
      </c>
      <c r="T8" s="830"/>
      <c r="U8" s="830">
        <v>1</v>
      </c>
      <c r="V8" s="830"/>
      <c r="W8" s="830"/>
      <c r="X8" s="830">
        <v>1</v>
      </c>
      <c r="AJ8" s="830">
        <v>200</v>
      </c>
      <c r="AK8" s="830">
        <v>500</v>
      </c>
      <c r="AL8" s="147">
        <v>87</v>
      </c>
      <c r="AM8" s="249" t="e">
        <f t="shared" ca="1" si="0"/>
        <v>#NAME?</v>
      </c>
      <c r="AN8" s="143">
        <v>89</v>
      </c>
      <c r="AO8" s="249" t="e">
        <f t="shared" ca="1" si="1"/>
        <v>#NAME?</v>
      </c>
      <c r="AP8" s="143">
        <v>107</v>
      </c>
      <c r="AQ8" s="249" t="e">
        <f t="shared" ca="1" si="2"/>
        <v>#NAME?</v>
      </c>
      <c r="AR8" s="143">
        <v>109</v>
      </c>
      <c r="AS8" s="249" t="e">
        <f t="shared" ca="1" si="3"/>
        <v>#NAME?</v>
      </c>
      <c r="AT8" s="143">
        <v>792.5</v>
      </c>
      <c r="AU8" s="249" t="e">
        <f t="shared" ca="1" si="4"/>
        <v>#NAME?</v>
      </c>
      <c r="AV8" s="144">
        <v>80</v>
      </c>
      <c r="AW8" s="249" t="e">
        <f t="shared" ca="1" si="5"/>
        <v>#NAME?</v>
      </c>
      <c r="AX8" s="148">
        <v>418</v>
      </c>
      <c r="AY8" s="249" t="e">
        <f t="shared" ca="1" si="6"/>
        <v>#NAME?</v>
      </c>
      <c r="AZ8" s="145">
        <v>87</v>
      </c>
      <c r="BA8" s="249" t="e">
        <f t="shared" ca="1" si="7"/>
        <v>#NAME?</v>
      </c>
      <c r="BB8" s="146">
        <v>3980</v>
      </c>
      <c r="BC8" s="249" t="e">
        <f t="shared" ca="1" si="8"/>
        <v>#NAME?</v>
      </c>
      <c r="BE8" s="830" t="s">
        <v>2834</v>
      </c>
      <c r="BG8" s="830"/>
    </row>
    <row r="9" spans="1:59">
      <c r="A9" s="614" t="s">
        <v>3273</v>
      </c>
      <c r="B9" s="249">
        <v>1</v>
      </c>
      <c r="C9" s="249" t="s">
        <v>3449</v>
      </c>
      <c r="D9" s="830">
        <v>8</v>
      </c>
      <c r="E9" s="831" t="s">
        <v>2827</v>
      </c>
      <c r="F9" s="348">
        <v>40381</v>
      </c>
      <c r="G9" s="830">
        <v>1</v>
      </c>
      <c r="H9" s="830"/>
      <c r="I9" s="830"/>
      <c r="J9" s="830"/>
      <c r="K9" s="830">
        <v>1</v>
      </c>
      <c r="L9" s="830">
        <v>164</v>
      </c>
      <c r="M9" s="830">
        <v>62</v>
      </c>
      <c r="N9" s="830">
        <v>170</v>
      </c>
      <c r="O9" s="832">
        <v>780</v>
      </c>
      <c r="P9" s="830"/>
      <c r="Q9" s="830">
        <v>1</v>
      </c>
      <c r="R9" s="830"/>
      <c r="S9" s="830">
        <v>1</v>
      </c>
      <c r="T9" s="830"/>
      <c r="U9" s="830">
        <v>1</v>
      </c>
      <c r="V9" s="830"/>
      <c r="W9" s="830"/>
      <c r="X9" s="830">
        <v>1</v>
      </c>
      <c r="AJ9" s="830">
        <v>300</v>
      </c>
      <c r="AK9" s="830">
        <v>800</v>
      </c>
      <c r="AL9" s="265">
        <v>8967</v>
      </c>
      <c r="AM9" s="249" t="e">
        <f t="shared" ca="1" si="0"/>
        <v>#NAME?</v>
      </c>
      <c r="AN9" s="330">
        <v>20814</v>
      </c>
      <c r="AO9" s="249" t="e">
        <f t="shared" ca="1" si="1"/>
        <v>#NAME?</v>
      </c>
      <c r="AP9" s="261">
        <v>5493</v>
      </c>
      <c r="AQ9" s="249" t="e">
        <f t="shared" ca="1" si="2"/>
        <v>#NAME?</v>
      </c>
      <c r="AR9" s="143">
        <v>145</v>
      </c>
      <c r="AS9" s="249" t="e">
        <f t="shared" ca="1" si="3"/>
        <v>#NAME?</v>
      </c>
      <c r="AT9" s="143">
        <v>127</v>
      </c>
      <c r="AU9" s="249" t="e">
        <f t="shared" ca="1" si="4"/>
        <v>#NAME?</v>
      </c>
      <c r="AV9" s="144">
        <v>122</v>
      </c>
      <c r="AW9" s="249" t="e">
        <f t="shared" ca="1" si="5"/>
        <v>#NAME?</v>
      </c>
      <c r="AX9" s="148">
        <v>262</v>
      </c>
      <c r="AY9" s="249" t="e">
        <f t="shared" ca="1" si="6"/>
        <v>#NAME?</v>
      </c>
      <c r="AZ9" s="145">
        <v>98</v>
      </c>
      <c r="BA9" s="249" t="e">
        <f t="shared" ca="1" si="7"/>
        <v>#NAME?</v>
      </c>
      <c r="BB9" s="146">
        <v>3586.5</v>
      </c>
      <c r="BC9" s="249" t="e">
        <f t="shared" ca="1" si="8"/>
        <v>#NAME?</v>
      </c>
      <c r="BE9" s="830" t="s">
        <v>2835</v>
      </c>
      <c r="BG9" s="830"/>
    </row>
    <row r="10" spans="1:59">
      <c r="A10" s="614" t="s">
        <v>3273</v>
      </c>
      <c r="B10" s="249">
        <v>1</v>
      </c>
      <c r="C10" s="249" t="s">
        <v>3449</v>
      </c>
      <c r="D10" s="833">
        <v>9</v>
      </c>
      <c r="E10" s="834" t="s">
        <v>2827</v>
      </c>
      <c r="F10" s="348">
        <v>40381</v>
      </c>
      <c r="G10" s="833"/>
      <c r="H10" s="833">
        <v>1</v>
      </c>
      <c r="I10" s="833"/>
      <c r="J10" s="833">
        <v>1</v>
      </c>
      <c r="K10" s="833"/>
      <c r="L10" s="833">
        <v>146</v>
      </c>
      <c r="M10" s="833">
        <v>54</v>
      </c>
      <c r="N10" s="833">
        <v>144</v>
      </c>
      <c r="O10" s="835">
        <v>274</v>
      </c>
      <c r="P10" s="833"/>
      <c r="Q10" s="833">
        <v>1</v>
      </c>
      <c r="R10" s="833"/>
      <c r="S10" s="833">
        <v>1</v>
      </c>
      <c r="T10" s="833"/>
      <c r="U10" s="833">
        <v>1</v>
      </c>
      <c r="V10" s="833"/>
      <c r="W10" s="833">
        <v>1</v>
      </c>
      <c r="X10" s="833"/>
      <c r="AJ10" s="833">
        <v>200</v>
      </c>
      <c r="AK10" s="833">
        <v>300</v>
      </c>
      <c r="AL10" s="265">
        <v>4462</v>
      </c>
      <c r="AM10" s="249" t="e">
        <f t="shared" ca="1" si="0"/>
        <v>#NAME?</v>
      </c>
      <c r="AN10" s="261">
        <v>9419.5</v>
      </c>
      <c r="AO10" s="249" t="e">
        <f t="shared" ca="1" si="1"/>
        <v>#NAME?</v>
      </c>
      <c r="AP10" s="261">
        <v>1277</v>
      </c>
      <c r="AQ10" s="249" t="e">
        <f t="shared" ca="1" si="2"/>
        <v>#NAME?</v>
      </c>
      <c r="AR10" s="143">
        <v>120.5</v>
      </c>
      <c r="AS10" s="249" t="e">
        <f t="shared" ca="1" si="3"/>
        <v>#NAME?</v>
      </c>
      <c r="AT10" s="143">
        <v>101.5</v>
      </c>
      <c r="AU10" s="249" t="e">
        <f t="shared" ca="1" si="4"/>
        <v>#NAME?</v>
      </c>
      <c r="AV10" s="144">
        <v>96</v>
      </c>
      <c r="AW10" s="249" t="e">
        <f t="shared" ca="1" si="5"/>
        <v>#NAME?</v>
      </c>
      <c r="AX10" s="148">
        <v>128</v>
      </c>
      <c r="AY10" s="249" t="e">
        <f t="shared" ca="1" si="6"/>
        <v>#NAME?</v>
      </c>
      <c r="AZ10" s="145">
        <v>96</v>
      </c>
      <c r="BA10" s="249" t="e">
        <f t="shared" ca="1" si="7"/>
        <v>#NAME?</v>
      </c>
      <c r="BB10" s="146">
        <v>1197</v>
      </c>
      <c r="BC10" s="249" t="e">
        <f t="shared" ca="1" si="8"/>
        <v>#NAME?</v>
      </c>
      <c r="BE10" s="833" t="s">
        <v>2816</v>
      </c>
      <c r="BG10" s="833" t="s">
        <v>339</v>
      </c>
    </row>
    <row r="11" spans="1:59">
      <c r="A11" s="614" t="s">
        <v>3273</v>
      </c>
      <c r="B11" s="249">
        <v>1</v>
      </c>
      <c r="C11" s="249" t="s">
        <v>3449</v>
      </c>
      <c r="D11" s="830">
        <v>10</v>
      </c>
      <c r="E11" s="831" t="s">
        <v>2827</v>
      </c>
      <c r="F11" s="348">
        <v>40381</v>
      </c>
      <c r="G11" s="830">
        <v>1</v>
      </c>
      <c r="H11" s="830"/>
      <c r="I11" s="830"/>
      <c r="J11" s="830">
        <v>1</v>
      </c>
      <c r="K11" s="830"/>
      <c r="L11" s="830">
        <v>150</v>
      </c>
      <c r="M11" s="830">
        <v>56</v>
      </c>
      <c r="N11" s="830">
        <v>151</v>
      </c>
      <c r="O11" s="832">
        <v>346</v>
      </c>
      <c r="P11" s="830"/>
      <c r="Q11" s="830">
        <v>1</v>
      </c>
      <c r="R11" s="830"/>
      <c r="S11" s="830">
        <v>1</v>
      </c>
      <c r="T11" s="830"/>
      <c r="U11" s="830">
        <v>1</v>
      </c>
      <c r="V11" s="830"/>
      <c r="W11" s="830"/>
      <c r="X11" s="830">
        <v>1</v>
      </c>
      <c r="AJ11" s="830">
        <v>300</v>
      </c>
      <c r="AK11" s="830">
        <v>350</v>
      </c>
      <c r="AL11" s="147">
        <v>293.5</v>
      </c>
      <c r="AM11" s="249" t="e">
        <f t="shared" ca="1" si="0"/>
        <v>#NAME?</v>
      </c>
      <c r="AN11" s="261">
        <v>2198</v>
      </c>
      <c r="AO11" s="249" t="e">
        <f t="shared" ca="1" si="1"/>
        <v>#NAME?</v>
      </c>
      <c r="AP11" s="143">
        <v>945</v>
      </c>
      <c r="AQ11" s="249" t="e">
        <f t="shared" ca="1" si="2"/>
        <v>#NAME?</v>
      </c>
      <c r="AR11" s="143">
        <v>148</v>
      </c>
      <c r="AS11" s="249" t="e">
        <f t="shared" ca="1" si="3"/>
        <v>#NAME?</v>
      </c>
      <c r="AT11" s="143">
        <v>149</v>
      </c>
      <c r="AU11" s="249" t="e">
        <f t="shared" ca="1" si="4"/>
        <v>#NAME?</v>
      </c>
      <c r="AV11" s="144">
        <v>111</v>
      </c>
      <c r="AW11" s="249" t="e">
        <f t="shared" ca="1" si="5"/>
        <v>#NAME?</v>
      </c>
      <c r="AX11" s="148">
        <v>172.5</v>
      </c>
      <c r="AY11" s="249" t="e">
        <f t="shared" ca="1" si="6"/>
        <v>#NAME?</v>
      </c>
      <c r="AZ11" s="145">
        <v>101</v>
      </c>
      <c r="BA11" s="249" t="e">
        <f t="shared" ca="1" si="7"/>
        <v>#NAME?</v>
      </c>
      <c r="BB11" s="146">
        <v>1500</v>
      </c>
      <c r="BC11" s="249" t="e">
        <f t="shared" ca="1" si="8"/>
        <v>#NAME?</v>
      </c>
      <c r="BE11" s="830" t="s">
        <v>2836</v>
      </c>
      <c r="BG11" s="830"/>
    </row>
    <row r="12" spans="1:59">
      <c r="A12" s="614" t="s">
        <v>3273</v>
      </c>
      <c r="B12" s="249">
        <v>1</v>
      </c>
      <c r="C12" s="249" t="s">
        <v>3449</v>
      </c>
      <c r="D12" s="830">
        <v>11</v>
      </c>
      <c r="E12" s="831" t="s">
        <v>2827</v>
      </c>
      <c r="F12" s="348">
        <v>40381</v>
      </c>
      <c r="G12" s="830">
        <v>1</v>
      </c>
      <c r="H12" s="830"/>
      <c r="I12" s="830"/>
      <c r="J12" s="830">
        <v>1</v>
      </c>
      <c r="K12" s="830"/>
      <c r="L12" s="830">
        <v>146</v>
      </c>
      <c r="M12" s="830">
        <v>56</v>
      </c>
      <c r="N12" s="830">
        <v>156</v>
      </c>
      <c r="O12" s="832">
        <v>352</v>
      </c>
      <c r="P12" s="830"/>
      <c r="Q12" s="830">
        <v>1</v>
      </c>
      <c r="R12" s="830"/>
      <c r="S12" s="830">
        <v>1</v>
      </c>
      <c r="T12" s="830"/>
      <c r="U12" s="830">
        <v>1</v>
      </c>
      <c r="V12" s="830"/>
      <c r="W12" s="830"/>
      <c r="X12" s="830">
        <v>1</v>
      </c>
      <c r="AJ12" s="830">
        <v>300</v>
      </c>
      <c r="AK12" s="830">
        <v>400</v>
      </c>
      <c r="AL12" s="147">
        <v>166</v>
      </c>
      <c r="AM12" s="249" t="e">
        <f t="shared" ca="1" si="0"/>
        <v>#NAME?</v>
      </c>
      <c r="AN12" s="143">
        <v>111.5</v>
      </c>
      <c r="AO12" s="249" t="e">
        <f t="shared" ca="1" si="1"/>
        <v>#NAME?</v>
      </c>
      <c r="AP12" s="143">
        <v>106.5</v>
      </c>
      <c r="AQ12" s="249" t="e">
        <f t="shared" ca="1" si="2"/>
        <v>#NAME?</v>
      </c>
      <c r="AR12" s="143">
        <v>86</v>
      </c>
      <c r="AS12" s="249" t="e">
        <f t="shared" ca="1" si="3"/>
        <v>#NAME?</v>
      </c>
      <c r="AT12" s="143">
        <v>105.5</v>
      </c>
      <c r="AU12" s="249" t="e">
        <f t="shared" ca="1" si="4"/>
        <v>#NAME?</v>
      </c>
      <c r="AV12" s="144">
        <v>183</v>
      </c>
      <c r="AW12" s="249" t="e">
        <f t="shared" ca="1" si="5"/>
        <v>#NAME?</v>
      </c>
      <c r="AX12" s="148">
        <v>800.5</v>
      </c>
      <c r="AY12" s="249" t="e">
        <f t="shared" ca="1" si="6"/>
        <v>#NAME?</v>
      </c>
      <c r="AZ12" s="145">
        <v>125.5</v>
      </c>
      <c r="BA12" s="249" t="e">
        <f t="shared" ca="1" si="7"/>
        <v>#NAME?</v>
      </c>
      <c r="BB12" s="146">
        <v>766</v>
      </c>
      <c r="BC12" s="249" t="e">
        <f t="shared" ca="1" si="8"/>
        <v>#NAME?</v>
      </c>
      <c r="BE12" s="830" t="s">
        <v>2837</v>
      </c>
      <c r="BG12" s="830"/>
    </row>
    <row r="13" spans="1:59">
      <c r="A13" s="614" t="s">
        <v>3273</v>
      </c>
      <c r="B13" s="249">
        <v>1</v>
      </c>
      <c r="C13" s="249" t="s">
        <v>3449</v>
      </c>
      <c r="D13" s="830">
        <v>12</v>
      </c>
      <c r="E13" s="831" t="s">
        <v>2827</v>
      </c>
      <c r="F13" s="348">
        <v>40381</v>
      </c>
      <c r="G13" s="830"/>
      <c r="H13" s="830">
        <v>1</v>
      </c>
      <c r="I13" s="830"/>
      <c r="J13" s="830">
        <v>1</v>
      </c>
      <c r="K13" s="830"/>
      <c r="L13" s="830">
        <v>171</v>
      </c>
      <c r="M13" s="830">
        <v>56</v>
      </c>
      <c r="N13" s="830">
        <v>164</v>
      </c>
      <c r="O13" s="832">
        <v>560</v>
      </c>
      <c r="P13" s="830"/>
      <c r="Q13" s="830">
        <v>1</v>
      </c>
      <c r="R13" s="830"/>
      <c r="S13" s="830">
        <v>1</v>
      </c>
      <c r="T13" s="830"/>
      <c r="U13" s="830">
        <v>1</v>
      </c>
      <c r="V13" s="830"/>
      <c r="W13" s="830">
        <v>1</v>
      </c>
      <c r="X13" s="830"/>
      <c r="AJ13" s="830">
        <v>300</v>
      </c>
      <c r="AK13" s="830">
        <v>1000</v>
      </c>
      <c r="AL13" s="147">
        <v>90.5</v>
      </c>
      <c r="AM13" s="249" t="e">
        <f t="shared" ca="1" si="0"/>
        <v>#NAME?</v>
      </c>
      <c r="AN13" s="143">
        <v>96.5</v>
      </c>
      <c r="AO13" s="249" t="e">
        <f t="shared" ca="1" si="1"/>
        <v>#NAME?</v>
      </c>
      <c r="AP13" s="143">
        <v>93</v>
      </c>
      <c r="AQ13" s="249" t="e">
        <f t="shared" ca="1" si="2"/>
        <v>#NAME?</v>
      </c>
      <c r="AR13" s="143">
        <v>118</v>
      </c>
      <c r="AS13" s="249" t="e">
        <f t="shared" ca="1" si="3"/>
        <v>#NAME?</v>
      </c>
      <c r="AT13" s="143">
        <v>423.5</v>
      </c>
      <c r="AU13" s="249" t="e">
        <f t="shared" ca="1" si="4"/>
        <v>#NAME?</v>
      </c>
      <c r="AV13" s="144">
        <v>87</v>
      </c>
      <c r="AW13" s="249" t="e">
        <f t="shared" ca="1" si="5"/>
        <v>#NAME?</v>
      </c>
      <c r="AX13" s="148">
        <v>160</v>
      </c>
      <c r="AY13" s="249" t="e">
        <f t="shared" ca="1" si="6"/>
        <v>#NAME?</v>
      </c>
      <c r="AZ13" s="145">
        <v>97</v>
      </c>
      <c r="BA13" s="249" t="e">
        <f t="shared" ca="1" si="7"/>
        <v>#NAME?</v>
      </c>
      <c r="BB13" s="504">
        <v>6683.5</v>
      </c>
      <c r="BC13" s="249" t="e">
        <f t="shared" ca="1" si="8"/>
        <v>#NAME?</v>
      </c>
      <c r="BE13" s="830" t="s">
        <v>2838</v>
      </c>
      <c r="BG13" s="830"/>
    </row>
    <row r="14" spans="1:59">
      <c r="A14" s="614" t="s">
        <v>3273</v>
      </c>
      <c r="B14" s="249">
        <v>1</v>
      </c>
      <c r="C14" s="249" t="s">
        <v>3449</v>
      </c>
      <c r="D14" s="830">
        <v>13</v>
      </c>
      <c r="E14" s="831" t="s">
        <v>2839</v>
      </c>
      <c r="F14" s="348">
        <v>40382</v>
      </c>
      <c r="G14" s="830"/>
      <c r="H14" s="830">
        <v>1</v>
      </c>
      <c r="I14" s="830"/>
      <c r="J14" s="830">
        <v>1</v>
      </c>
      <c r="K14" s="830"/>
      <c r="L14" s="830">
        <v>144.12</v>
      </c>
      <c r="M14" s="830">
        <v>65.37</v>
      </c>
      <c r="N14" s="830">
        <v>190</v>
      </c>
      <c r="O14" s="832">
        <v>377</v>
      </c>
      <c r="P14" s="830"/>
      <c r="Q14" s="830">
        <v>1</v>
      </c>
      <c r="R14" s="830"/>
      <c r="S14" s="830">
        <v>1</v>
      </c>
      <c r="T14" s="830"/>
      <c r="U14" s="830">
        <v>1</v>
      </c>
      <c r="V14" s="830"/>
      <c r="W14" s="830"/>
      <c r="X14" s="830">
        <v>1</v>
      </c>
      <c r="AJ14" s="830">
        <v>300</v>
      </c>
      <c r="AK14" s="830">
        <v>700</v>
      </c>
      <c r="AL14" s="147">
        <v>80</v>
      </c>
      <c r="AM14" s="249" t="e">
        <f t="shared" ca="1" si="0"/>
        <v>#NAME?</v>
      </c>
      <c r="AN14" s="143">
        <v>124</v>
      </c>
      <c r="AO14" s="249" t="e">
        <f t="shared" ca="1" si="1"/>
        <v>#NAME?</v>
      </c>
      <c r="AP14" s="143">
        <v>74</v>
      </c>
      <c r="AQ14" s="249" t="e">
        <f t="shared" ca="1" si="2"/>
        <v>#NAME?</v>
      </c>
      <c r="AR14" s="143">
        <v>88</v>
      </c>
      <c r="AS14" s="249" t="e">
        <f t="shared" ca="1" si="3"/>
        <v>#NAME?</v>
      </c>
      <c r="AT14" s="143">
        <v>101.5</v>
      </c>
      <c r="AU14" s="249" t="e">
        <f t="shared" ca="1" si="4"/>
        <v>#NAME?</v>
      </c>
      <c r="AV14" s="144">
        <v>82</v>
      </c>
      <c r="AW14" s="249" t="e">
        <f t="shared" ca="1" si="5"/>
        <v>#NAME?</v>
      </c>
      <c r="AX14" s="148">
        <v>689</v>
      </c>
      <c r="AY14" s="249" t="e">
        <f t="shared" ca="1" si="6"/>
        <v>#NAME?</v>
      </c>
      <c r="AZ14" s="145">
        <v>82</v>
      </c>
      <c r="BA14" s="249" t="e">
        <f t="shared" ca="1" si="7"/>
        <v>#NAME?</v>
      </c>
      <c r="BB14" s="146">
        <v>1191</v>
      </c>
      <c r="BC14" s="249" t="e">
        <f t="shared" ca="1" si="8"/>
        <v>#NAME?</v>
      </c>
      <c r="BE14" s="830" t="s">
        <v>2840</v>
      </c>
      <c r="BG14" s="830"/>
    </row>
    <row r="15" spans="1:59">
      <c r="A15" s="614" t="s">
        <v>3273</v>
      </c>
      <c r="B15" s="249">
        <v>1</v>
      </c>
      <c r="C15" s="249" t="s">
        <v>3449</v>
      </c>
      <c r="D15" s="830">
        <v>14</v>
      </c>
      <c r="E15" s="831" t="s">
        <v>2839</v>
      </c>
      <c r="F15" s="348">
        <v>40382</v>
      </c>
      <c r="G15" s="830">
        <v>1</v>
      </c>
      <c r="H15" s="830"/>
      <c r="I15" s="830"/>
      <c r="J15" s="830">
        <v>1</v>
      </c>
      <c r="K15" s="830"/>
      <c r="L15" s="830">
        <v>144.43</v>
      </c>
      <c r="M15" s="830">
        <v>68</v>
      </c>
      <c r="N15" s="830">
        <v>192</v>
      </c>
      <c r="O15" s="832">
        <v>323</v>
      </c>
      <c r="P15" s="830"/>
      <c r="Q15" s="830">
        <v>1</v>
      </c>
      <c r="R15" s="830"/>
      <c r="S15" s="830">
        <v>1</v>
      </c>
      <c r="T15" s="830"/>
      <c r="U15" s="830">
        <v>1</v>
      </c>
      <c r="V15" s="830"/>
      <c r="W15" s="830">
        <v>1</v>
      </c>
      <c r="X15" s="830"/>
      <c r="AJ15" s="830">
        <v>300</v>
      </c>
      <c r="AK15" s="830">
        <v>500</v>
      </c>
      <c r="AL15" s="147">
        <v>94</v>
      </c>
      <c r="AM15" s="249" t="e">
        <f t="shared" ca="1" si="0"/>
        <v>#NAME?</v>
      </c>
      <c r="AN15" s="143">
        <v>352.5</v>
      </c>
      <c r="AO15" s="249" t="e">
        <f t="shared" ca="1" si="1"/>
        <v>#NAME?</v>
      </c>
      <c r="AP15" s="143">
        <v>112</v>
      </c>
      <c r="AQ15" s="249" t="e">
        <f t="shared" ca="1" si="2"/>
        <v>#NAME?</v>
      </c>
      <c r="AR15" s="143">
        <v>105</v>
      </c>
      <c r="AS15" s="249" t="e">
        <f t="shared" ca="1" si="3"/>
        <v>#NAME?</v>
      </c>
      <c r="AT15" s="143">
        <v>121.5</v>
      </c>
      <c r="AU15" s="249" t="e">
        <f t="shared" ca="1" si="4"/>
        <v>#NAME?</v>
      </c>
      <c r="AV15" s="144">
        <v>83.5</v>
      </c>
      <c r="AW15" s="249" t="e">
        <f t="shared" ca="1" si="5"/>
        <v>#NAME?</v>
      </c>
      <c r="AX15" s="148">
        <v>395.5</v>
      </c>
      <c r="AY15" s="249" t="e">
        <f t="shared" ca="1" si="6"/>
        <v>#NAME?</v>
      </c>
      <c r="AZ15" s="145">
        <v>91</v>
      </c>
      <c r="BA15" s="249" t="e">
        <f t="shared" ca="1" si="7"/>
        <v>#NAME?</v>
      </c>
      <c r="BB15" s="146">
        <v>813</v>
      </c>
      <c r="BC15" s="249" t="e">
        <f t="shared" ca="1" si="8"/>
        <v>#NAME?</v>
      </c>
      <c r="BE15" s="830" t="s">
        <v>2841</v>
      </c>
      <c r="BG15" s="830"/>
    </row>
    <row r="16" spans="1:59">
      <c r="A16" s="614" t="s">
        <v>3273</v>
      </c>
      <c r="B16" s="249">
        <v>1</v>
      </c>
      <c r="C16" s="249" t="s">
        <v>3449</v>
      </c>
      <c r="D16" s="830">
        <v>15</v>
      </c>
      <c r="E16" s="831" t="s">
        <v>2839</v>
      </c>
      <c r="F16" s="348">
        <v>40382</v>
      </c>
      <c r="G16" s="830">
        <v>1</v>
      </c>
      <c r="H16" s="830"/>
      <c r="I16" s="830"/>
      <c r="J16" s="830"/>
      <c r="K16" s="830">
        <v>1</v>
      </c>
      <c r="L16" s="830">
        <v>180</v>
      </c>
      <c r="M16" s="830">
        <v>78</v>
      </c>
      <c r="N16" s="830">
        <v>225</v>
      </c>
      <c r="O16" s="832">
        <v>687</v>
      </c>
      <c r="P16" s="830"/>
      <c r="Q16" s="830">
        <v>1</v>
      </c>
      <c r="R16" s="830"/>
      <c r="S16" s="830">
        <v>1</v>
      </c>
      <c r="T16" s="830"/>
      <c r="U16" s="830">
        <v>1</v>
      </c>
      <c r="V16" s="830"/>
      <c r="W16" s="830"/>
      <c r="X16" s="830">
        <v>1</v>
      </c>
      <c r="AJ16" s="830">
        <v>300</v>
      </c>
      <c r="AK16" s="830">
        <v>600</v>
      </c>
      <c r="AL16" s="265">
        <v>4160</v>
      </c>
      <c r="AM16" s="249" t="e">
        <f t="shared" ca="1" si="0"/>
        <v>#NAME?</v>
      </c>
      <c r="AN16" s="261">
        <v>5100</v>
      </c>
      <c r="AO16" s="249" t="e">
        <f t="shared" ca="1" si="1"/>
        <v>#NAME?</v>
      </c>
      <c r="AP16" s="143">
        <v>806</v>
      </c>
      <c r="AQ16" s="249" t="e">
        <f t="shared" ca="1" si="2"/>
        <v>#NAME?</v>
      </c>
      <c r="AR16" s="143">
        <v>135</v>
      </c>
      <c r="AS16" s="249" t="e">
        <f t="shared" ca="1" si="3"/>
        <v>#NAME?</v>
      </c>
      <c r="AT16" s="143">
        <v>131</v>
      </c>
      <c r="AU16" s="249" t="e">
        <f t="shared" ca="1" si="4"/>
        <v>#NAME?</v>
      </c>
      <c r="AV16" s="144">
        <v>210</v>
      </c>
      <c r="AW16" s="249" t="e">
        <f t="shared" ca="1" si="5"/>
        <v>#NAME?</v>
      </c>
      <c r="AX16" s="148">
        <v>707</v>
      </c>
      <c r="AY16" s="249" t="e">
        <f t="shared" ca="1" si="6"/>
        <v>#NAME?</v>
      </c>
      <c r="AZ16" s="145">
        <v>111</v>
      </c>
      <c r="BA16" s="249" t="e">
        <f t="shared" ca="1" si="7"/>
        <v>#NAME?</v>
      </c>
      <c r="BB16" s="146">
        <v>2344</v>
      </c>
      <c r="BC16" s="249" t="e">
        <f t="shared" ca="1" si="8"/>
        <v>#NAME?</v>
      </c>
      <c r="BE16" s="830" t="s">
        <v>2842</v>
      </c>
      <c r="BG16" s="830"/>
    </row>
    <row r="17" spans="1:59">
      <c r="A17" s="614" t="s">
        <v>3273</v>
      </c>
      <c r="B17" s="249">
        <v>1</v>
      </c>
      <c r="C17" s="249" t="s">
        <v>3449</v>
      </c>
      <c r="D17" s="830">
        <v>16</v>
      </c>
      <c r="E17" s="831" t="s">
        <v>2839</v>
      </c>
      <c r="F17" s="348">
        <v>40382</v>
      </c>
      <c r="G17" s="830">
        <v>1</v>
      </c>
      <c r="H17" s="830"/>
      <c r="I17" s="830"/>
      <c r="J17" s="830">
        <v>1</v>
      </c>
      <c r="K17" s="830"/>
      <c r="L17" s="830">
        <v>150</v>
      </c>
      <c r="M17" s="830">
        <v>68</v>
      </c>
      <c r="N17" s="830">
        <v>182</v>
      </c>
      <c r="O17" s="832">
        <v>327</v>
      </c>
      <c r="P17" s="830"/>
      <c r="Q17" s="830">
        <v>1</v>
      </c>
      <c r="R17" s="830"/>
      <c r="S17" s="830">
        <v>1</v>
      </c>
      <c r="T17" s="830"/>
      <c r="U17" s="830">
        <v>1</v>
      </c>
      <c r="V17" s="830"/>
      <c r="W17" s="830">
        <v>1</v>
      </c>
      <c r="X17" s="830"/>
      <c r="AJ17" s="830">
        <v>300</v>
      </c>
      <c r="AK17" s="830">
        <v>1000</v>
      </c>
      <c r="AL17" s="147">
        <v>107</v>
      </c>
      <c r="AM17" s="249" t="e">
        <f t="shared" ca="1" si="0"/>
        <v>#NAME?</v>
      </c>
      <c r="AN17" s="143">
        <v>137</v>
      </c>
      <c r="AO17" s="249" t="e">
        <f t="shared" ca="1" si="1"/>
        <v>#NAME?</v>
      </c>
      <c r="AP17" s="143">
        <v>146</v>
      </c>
      <c r="AQ17" s="249" t="e">
        <f t="shared" ca="1" si="2"/>
        <v>#NAME?</v>
      </c>
      <c r="AR17" s="143">
        <v>92.5</v>
      </c>
      <c r="AS17" s="249" t="e">
        <f t="shared" ca="1" si="3"/>
        <v>#NAME?</v>
      </c>
      <c r="AT17" s="143">
        <v>103</v>
      </c>
      <c r="AU17" s="249" t="e">
        <f t="shared" ca="1" si="4"/>
        <v>#NAME?</v>
      </c>
      <c r="AV17" s="144">
        <v>91</v>
      </c>
      <c r="AW17" s="249" t="e">
        <f t="shared" ca="1" si="5"/>
        <v>#NAME?</v>
      </c>
      <c r="AX17" s="148">
        <v>309</v>
      </c>
      <c r="AY17" s="249" t="e">
        <f t="shared" ca="1" si="6"/>
        <v>#NAME?</v>
      </c>
      <c r="AZ17" s="145">
        <v>118.5</v>
      </c>
      <c r="BA17" s="249" t="e">
        <f t="shared" ca="1" si="7"/>
        <v>#NAME?</v>
      </c>
      <c r="BB17" s="146">
        <v>1356</v>
      </c>
      <c r="BC17" s="249" t="e">
        <f t="shared" ca="1" si="8"/>
        <v>#NAME?</v>
      </c>
      <c r="BE17" s="830" t="s">
        <v>2843</v>
      </c>
      <c r="BG17" s="830"/>
    </row>
    <row r="18" spans="1:59">
      <c r="A18" s="614" t="s">
        <v>3273</v>
      </c>
      <c r="B18" s="249">
        <v>1</v>
      </c>
      <c r="C18" s="249" t="s">
        <v>3449</v>
      </c>
      <c r="D18" s="830">
        <v>17</v>
      </c>
      <c r="E18" s="831" t="s">
        <v>2839</v>
      </c>
      <c r="F18" s="348">
        <v>40382</v>
      </c>
      <c r="G18" s="830"/>
      <c r="H18" s="830">
        <v>1</v>
      </c>
      <c r="I18" s="830"/>
      <c r="J18" s="830"/>
      <c r="K18" s="830">
        <v>1</v>
      </c>
      <c r="L18" s="830">
        <v>178</v>
      </c>
      <c r="M18" s="830">
        <v>78</v>
      </c>
      <c r="N18" s="830">
        <v>222</v>
      </c>
      <c r="O18" s="832">
        <v>630</v>
      </c>
      <c r="P18" s="830"/>
      <c r="Q18" s="830">
        <v>1</v>
      </c>
      <c r="R18" s="830">
        <v>1</v>
      </c>
      <c r="S18" s="830"/>
      <c r="T18" s="830"/>
      <c r="U18" s="830">
        <v>1</v>
      </c>
      <c r="V18" s="830"/>
      <c r="W18" s="830"/>
      <c r="X18" s="830">
        <v>1</v>
      </c>
      <c r="AJ18" s="830">
        <v>300</v>
      </c>
      <c r="AK18" s="830">
        <v>1000</v>
      </c>
      <c r="AL18" s="147">
        <v>203</v>
      </c>
      <c r="AM18" s="249" t="e">
        <f t="shared" ca="1" si="0"/>
        <v>#NAME?</v>
      </c>
      <c r="AN18" s="143">
        <v>109</v>
      </c>
      <c r="AO18" s="249" t="e">
        <f t="shared" ca="1" si="1"/>
        <v>#NAME?</v>
      </c>
      <c r="AP18" s="143">
        <v>128.5</v>
      </c>
      <c r="AQ18" s="249" t="e">
        <f t="shared" ca="1" si="2"/>
        <v>#NAME?</v>
      </c>
      <c r="AR18" s="143">
        <v>111.5</v>
      </c>
      <c r="AS18" s="249" t="e">
        <f t="shared" ca="1" si="3"/>
        <v>#NAME?</v>
      </c>
      <c r="AT18" s="143">
        <v>183</v>
      </c>
      <c r="AU18" s="249" t="e">
        <f t="shared" ca="1" si="4"/>
        <v>#NAME?</v>
      </c>
      <c r="AV18" s="144">
        <v>99</v>
      </c>
      <c r="AW18" s="249" t="e">
        <f t="shared" ca="1" si="5"/>
        <v>#NAME?</v>
      </c>
      <c r="AX18" s="148">
        <v>882</v>
      </c>
      <c r="AY18" s="249" t="e">
        <f t="shared" ca="1" si="6"/>
        <v>#NAME?</v>
      </c>
      <c r="AZ18" s="145">
        <v>114</v>
      </c>
      <c r="BA18" s="249" t="e">
        <f t="shared" ca="1" si="7"/>
        <v>#NAME?</v>
      </c>
      <c r="BB18" s="146">
        <v>3385</v>
      </c>
      <c r="BC18" s="249" t="e">
        <f t="shared" ca="1" si="8"/>
        <v>#NAME?</v>
      </c>
      <c r="BE18" s="830" t="s">
        <v>2844</v>
      </c>
      <c r="BG18" s="830"/>
    </row>
    <row r="19" spans="1:59">
      <c r="A19" s="614" t="s">
        <v>3273</v>
      </c>
      <c r="B19" s="249">
        <v>1</v>
      </c>
      <c r="C19" s="249" t="s">
        <v>3449</v>
      </c>
      <c r="D19" s="830">
        <v>18</v>
      </c>
      <c r="E19" s="831" t="s">
        <v>2839</v>
      </c>
      <c r="F19" s="348">
        <v>40382</v>
      </c>
      <c r="G19" s="830">
        <v>1</v>
      </c>
      <c r="H19" s="830"/>
      <c r="I19" s="830"/>
      <c r="J19" s="830"/>
      <c r="K19" s="830">
        <v>1</v>
      </c>
      <c r="L19" s="830">
        <v>177.69</v>
      </c>
      <c r="M19" s="830">
        <v>78.7</v>
      </c>
      <c r="N19" s="830">
        <v>210.3</v>
      </c>
      <c r="O19" s="832">
        <v>930</v>
      </c>
      <c r="P19" s="830"/>
      <c r="Q19" s="830">
        <v>1</v>
      </c>
      <c r="R19" s="830"/>
      <c r="S19" s="830">
        <v>1</v>
      </c>
      <c r="T19" s="830"/>
      <c r="U19" s="830">
        <v>1</v>
      </c>
      <c r="V19" s="830"/>
      <c r="W19" s="830"/>
      <c r="X19" s="830">
        <v>1</v>
      </c>
      <c r="AJ19" s="830">
        <v>300</v>
      </c>
      <c r="AK19" s="830">
        <v>1300</v>
      </c>
      <c r="AL19" s="147">
        <v>88.5</v>
      </c>
      <c r="AM19" s="249" t="e">
        <f t="shared" ca="1" si="0"/>
        <v>#NAME?</v>
      </c>
      <c r="AN19" s="143">
        <v>98</v>
      </c>
      <c r="AO19" s="249" t="e">
        <f t="shared" ca="1" si="1"/>
        <v>#NAME?</v>
      </c>
      <c r="AP19" s="143">
        <v>133</v>
      </c>
      <c r="AQ19" s="249" t="e">
        <f t="shared" ca="1" si="2"/>
        <v>#NAME?</v>
      </c>
      <c r="AR19" s="143">
        <v>105</v>
      </c>
      <c r="AS19" s="249" t="e">
        <f t="shared" ca="1" si="3"/>
        <v>#NAME?</v>
      </c>
      <c r="AT19" s="143">
        <v>90.5</v>
      </c>
      <c r="AU19" s="249" t="e">
        <f t="shared" ca="1" si="4"/>
        <v>#NAME?</v>
      </c>
      <c r="AV19" s="144">
        <v>111</v>
      </c>
      <c r="AW19" s="249" t="e">
        <f t="shared" ca="1" si="5"/>
        <v>#NAME?</v>
      </c>
      <c r="AX19" s="148">
        <v>181.5</v>
      </c>
      <c r="AY19" s="249" t="e">
        <f t="shared" ca="1" si="6"/>
        <v>#NAME?</v>
      </c>
      <c r="AZ19" s="145">
        <v>125.5</v>
      </c>
      <c r="BA19" s="249" t="e">
        <f t="shared" ca="1" si="7"/>
        <v>#NAME?</v>
      </c>
      <c r="BB19" s="146">
        <v>3722</v>
      </c>
      <c r="BC19" s="249" t="e">
        <f t="shared" ca="1" si="8"/>
        <v>#NAME?</v>
      </c>
      <c r="BE19" s="830" t="s">
        <v>2845</v>
      </c>
      <c r="BG19" s="830"/>
    </row>
    <row r="20" spans="1:59">
      <c r="A20" s="614" t="s">
        <v>3273</v>
      </c>
      <c r="B20" s="249">
        <v>1</v>
      </c>
      <c r="C20" s="249" t="s">
        <v>3449</v>
      </c>
      <c r="D20" s="830">
        <v>19</v>
      </c>
      <c r="E20" s="831" t="s">
        <v>2839</v>
      </c>
      <c r="F20" s="348">
        <v>40382</v>
      </c>
      <c r="G20" s="830">
        <v>1</v>
      </c>
      <c r="H20" s="830"/>
      <c r="I20" s="830"/>
      <c r="J20" s="830">
        <v>1</v>
      </c>
      <c r="K20" s="830"/>
      <c r="L20" s="830">
        <v>163.69999999999999</v>
      </c>
      <c r="M20" s="830">
        <v>12.7</v>
      </c>
      <c r="N20" s="830">
        <v>151</v>
      </c>
      <c r="O20" s="832">
        <v>326</v>
      </c>
      <c r="P20" s="830"/>
      <c r="Q20" s="830">
        <v>1</v>
      </c>
      <c r="R20" s="830"/>
      <c r="S20" s="830">
        <v>1</v>
      </c>
      <c r="T20" s="830"/>
      <c r="U20" s="830">
        <v>1</v>
      </c>
      <c r="V20" s="830"/>
      <c r="W20" s="830"/>
      <c r="X20" s="830">
        <v>1</v>
      </c>
      <c r="AJ20" s="830">
        <v>300</v>
      </c>
      <c r="AK20" s="830">
        <v>1200</v>
      </c>
      <c r="AL20" s="147">
        <v>726</v>
      </c>
      <c r="AM20" s="249" t="e">
        <f t="shared" ca="1" si="0"/>
        <v>#NAME?</v>
      </c>
      <c r="AN20" s="261">
        <v>1186</v>
      </c>
      <c r="AO20" s="249" t="e">
        <f t="shared" ca="1" si="1"/>
        <v>#NAME?</v>
      </c>
      <c r="AP20" s="143">
        <v>598</v>
      </c>
      <c r="AQ20" s="249" t="e">
        <f t="shared" ca="1" si="2"/>
        <v>#NAME?</v>
      </c>
      <c r="AR20" s="143">
        <v>104</v>
      </c>
      <c r="AS20" s="249" t="e">
        <f t="shared" ca="1" si="3"/>
        <v>#NAME?</v>
      </c>
      <c r="AT20" s="143">
        <v>97.5</v>
      </c>
      <c r="AU20" s="249" t="e">
        <f t="shared" ca="1" si="4"/>
        <v>#NAME?</v>
      </c>
      <c r="AV20" s="144">
        <v>93</v>
      </c>
      <c r="AW20" s="249" t="e">
        <f t="shared" ca="1" si="5"/>
        <v>#NAME?</v>
      </c>
      <c r="AX20" s="148">
        <v>111</v>
      </c>
      <c r="AY20" s="249" t="e">
        <f t="shared" ca="1" si="6"/>
        <v>#NAME?</v>
      </c>
      <c r="AZ20" s="145">
        <v>107</v>
      </c>
      <c r="BA20" s="249" t="e">
        <f t="shared" ca="1" si="7"/>
        <v>#NAME?</v>
      </c>
      <c r="BB20" s="146">
        <v>563</v>
      </c>
      <c r="BC20" s="249" t="e">
        <f t="shared" ca="1" si="8"/>
        <v>#NAME?</v>
      </c>
      <c r="BE20" s="836" t="s">
        <v>2846</v>
      </c>
      <c r="BG20" s="830"/>
    </row>
    <row r="21" spans="1:59">
      <c r="A21" s="614" t="s">
        <v>3273</v>
      </c>
      <c r="B21" s="249">
        <v>1</v>
      </c>
      <c r="C21" s="249" t="s">
        <v>3449</v>
      </c>
      <c r="D21" s="830">
        <v>20</v>
      </c>
      <c r="E21" s="831" t="s">
        <v>2839</v>
      </c>
      <c r="F21" s="348">
        <v>40382</v>
      </c>
      <c r="G21" s="830">
        <v>1</v>
      </c>
      <c r="H21" s="830"/>
      <c r="I21" s="830"/>
      <c r="J21" s="830">
        <v>1</v>
      </c>
      <c r="K21" s="830"/>
      <c r="L21" s="830">
        <v>138.30000000000001</v>
      </c>
      <c r="M21" s="830">
        <v>57.8</v>
      </c>
      <c r="N21" s="830">
        <v>143.80000000000001</v>
      </c>
      <c r="O21" s="832">
        <v>324</v>
      </c>
      <c r="P21" s="830"/>
      <c r="Q21" s="830">
        <v>1</v>
      </c>
      <c r="R21" s="830"/>
      <c r="S21" s="830">
        <v>1</v>
      </c>
      <c r="T21" s="830"/>
      <c r="U21" s="830">
        <v>1</v>
      </c>
      <c r="V21" s="830"/>
      <c r="W21" s="830"/>
      <c r="X21" s="830">
        <v>1</v>
      </c>
      <c r="AJ21" s="830">
        <v>300</v>
      </c>
      <c r="AK21" s="830">
        <v>800</v>
      </c>
      <c r="AL21" s="265">
        <v>1865</v>
      </c>
      <c r="AM21" s="249" t="e">
        <f t="shared" ca="1" si="0"/>
        <v>#NAME?</v>
      </c>
      <c r="AN21" s="330">
        <v>12435</v>
      </c>
      <c r="AO21" s="249" t="e">
        <f t="shared" ca="1" si="1"/>
        <v>#NAME?</v>
      </c>
      <c r="AP21" s="261">
        <v>1764</v>
      </c>
      <c r="AQ21" s="249" t="e">
        <f t="shared" ca="1" si="2"/>
        <v>#NAME?</v>
      </c>
      <c r="AR21" s="143">
        <v>98</v>
      </c>
      <c r="AS21" s="249" t="e">
        <f t="shared" ca="1" si="3"/>
        <v>#NAME?</v>
      </c>
      <c r="AT21" s="143">
        <v>136.5</v>
      </c>
      <c r="AU21" s="249" t="e">
        <f t="shared" ca="1" si="4"/>
        <v>#NAME?</v>
      </c>
      <c r="AV21" s="144">
        <v>96</v>
      </c>
      <c r="AW21" s="249" t="e">
        <f t="shared" ca="1" si="5"/>
        <v>#NAME?</v>
      </c>
      <c r="AX21" s="148">
        <v>129</v>
      </c>
      <c r="AY21" s="249" t="e">
        <f t="shared" ca="1" si="6"/>
        <v>#NAME?</v>
      </c>
      <c r="AZ21" s="145">
        <v>68</v>
      </c>
      <c r="BA21" s="249" t="e">
        <f t="shared" ca="1" si="7"/>
        <v>#NAME?</v>
      </c>
      <c r="BB21" s="146">
        <v>1215.5</v>
      </c>
      <c r="BC21" s="249" t="e">
        <f t="shared" ca="1" si="8"/>
        <v>#NAME?</v>
      </c>
      <c r="BE21" s="830" t="s">
        <v>2847</v>
      </c>
      <c r="BG21" s="830"/>
    </row>
    <row r="22" spans="1:59">
      <c r="A22" s="614" t="s">
        <v>3273</v>
      </c>
      <c r="B22" s="249">
        <v>1</v>
      </c>
      <c r="C22" s="249" t="s">
        <v>3449</v>
      </c>
      <c r="D22" s="830">
        <v>21</v>
      </c>
      <c r="E22" s="831" t="s">
        <v>2839</v>
      </c>
      <c r="F22" s="348">
        <v>40382</v>
      </c>
      <c r="G22" s="830">
        <v>1</v>
      </c>
      <c r="H22" s="830"/>
      <c r="I22" s="830"/>
      <c r="J22" s="830">
        <v>1</v>
      </c>
      <c r="K22" s="830"/>
      <c r="L22" s="830">
        <v>145.4</v>
      </c>
      <c r="M22" s="830">
        <v>58.9</v>
      </c>
      <c r="N22" s="830">
        <v>134.6</v>
      </c>
      <c r="O22" s="832">
        <v>335</v>
      </c>
      <c r="P22" s="830"/>
      <c r="Q22" s="830">
        <v>1</v>
      </c>
      <c r="R22" s="830"/>
      <c r="S22" s="830">
        <v>1</v>
      </c>
      <c r="T22" s="830"/>
      <c r="U22" s="830">
        <v>1</v>
      </c>
      <c r="V22" s="830"/>
      <c r="W22" s="830">
        <v>1</v>
      </c>
      <c r="X22" s="830"/>
      <c r="AJ22" s="830">
        <v>300</v>
      </c>
      <c r="AK22" s="830">
        <v>800</v>
      </c>
      <c r="AL22" s="147">
        <v>93.5</v>
      </c>
      <c r="AM22" s="249" t="e">
        <f t="shared" ca="1" si="0"/>
        <v>#NAME?</v>
      </c>
      <c r="AN22" s="143">
        <v>75.5</v>
      </c>
      <c r="AO22" s="249" t="e">
        <f t="shared" ca="1" si="1"/>
        <v>#NAME?</v>
      </c>
      <c r="AP22" s="143">
        <v>103</v>
      </c>
      <c r="AQ22" s="249" t="e">
        <f t="shared" ca="1" si="2"/>
        <v>#NAME?</v>
      </c>
      <c r="AR22" s="143">
        <v>98</v>
      </c>
      <c r="AS22" s="249" t="e">
        <f t="shared" ca="1" si="3"/>
        <v>#NAME?</v>
      </c>
      <c r="AT22" s="143">
        <v>102</v>
      </c>
      <c r="AU22" s="249" t="e">
        <f t="shared" ca="1" si="4"/>
        <v>#NAME?</v>
      </c>
      <c r="AV22" s="144">
        <v>98</v>
      </c>
      <c r="AW22" s="249" t="e">
        <f t="shared" ca="1" si="5"/>
        <v>#NAME?</v>
      </c>
      <c r="AX22" s="148">
        <v>229.5</v>
      </c>
      <c r="AY22" s="249" t="e">
        <f t="shared" ca="1" si="6"/>
        <v>#NAME?</v>
      </c>
      <c r="AZ22" s="145">
        <v>64.5</v>
      </c>
      <c r="BA22" s="249" t="e">
        <f t="shared" ca="1" si="7"/>
        <v>#NAME?</v>
      </c>
      <c r="BB22" s="146">
        <v>1569</v>
      </c>
      <c r="BC22" s="249" t="e">
        <f t="shared" ca="1" si="8"/>
        <v>#NAME?</v>
      </c>
      <c r="BE22" s="830" t="s">
        <v>2848</v>
      </c>
      <c r="BG22" s="830"/>
    </row>
    <row r="23" spans="1:59">
      <c r="A23" s="614" t="s">
        <v>3273</v>
      </c>
      <c r="B23" s="249">
        <v>1</v>
      </c>
      <c r="C23" s="249" t="s">
        <v>3449</v>
      </c>
      <c r="D23" s="833">
        <v>22</v>
      </c>
      <c r="E23" s="834" t="s">
        <v>2839</v>
      </c>
      <c r="F23" s="348">
        <v>40382</v>
      </c>
      <c r="G23" s="833">
        <v>1</v>
      </c>
      <c r="H23" s="833"/>
      <c r="I23" s="833"/>
      <c r="J23" s="833"/>
      <c r="K23" s="833">
        <v>1</v>
      </c>
      <c r="L23" s="833">
        <v>167.7</v>
      </c>
      <c r="M23" s="833">
        <v>73.3</v>
      </c>
      <c r="N23" s="833">
        <v>228.4</v>
      </c>
      <c r="O23" s="835">
        <v>947</v>
      </c>
      <c r="P23" s="833"/>
      <c r="Q23" s="833">
        <v>1</v>
      </c>
      <c r="R23" s="833"/>
      <c r="S23" s="833">
        <v>1</v>
      </c>
      <c r="T23" s="833"/>
      <c r="U23" s="833">
        <v>1</v>
      </c>
      <c r="V23" s="833"/>
      <c r="W23" s="833"/>
      <c r="X23" s="833">
        <v>1</v>
      </c>
      <c r="AJ23" s="833">
        <v>300</v>
      </c>
      <c r="AK23" s="833">
        <v>900</v>
      </c>
      <c r="AL23" s="265">
        <v>1930</v>
      </c>
      <c r="AM23" s="249" t="e">
        <f t="shared" ca="1" si="0"/>
        <v>#NAME?</v>
      </c>
      <c r="AN23" s="261">
        <v>7465</v>
      </c>
      <c r="AO23" s="249" t="e">
        <f t="shared" ca="1" si="1"/>
        <v>#NAME?</v>
      </c>
      <c r="AP23" s="261">
        <v>3294.5</v>
      </c>
      <c r="AQ23" s="249" t="e">
        <f t="shared" ca="1" si="2"/>
        <v>#NAME?</v>
      </c>
      <c r="AR23" s="143">
        <v>153</v>
      </c>
      <c r="AS23" s="249" t="e">
        <f t="shared" ca="1" si="3"/>
        <v>#NAME?</v>
      </c>
      <c r="AT23" s="143">
        <v>135</v>
      </c>
      <c r="AU23" s="249" t="e">
        <f t="shared" ca="1" si="4"/>
        <v>#NAME?</v>
      </c>
      <c r="AV23" s="144">
        <v>869.5</v>
      </c>
      <c r="AW23" s="249" t="e">
        <f t="shared" ca="1" si="5"/>
        <v>#NAME?</v>
      </c>
      <c r="AX23" s="148">
        <v>966</v>
      </c>
      <c r="AY23" s="249" t="e">
        <f t="shared" ca="1" si="6"/>
        <v>#NAME?</v>
      </c>
      <c r="AZ23" s="145">
        <v>205.5</v>
      </c>
      <c r="BA23" s="249" t="e">
        <f t="shared" ca="1" si="7"/>
        <v>#NAME?</v>
      </c>
      <c r="BB23" s="146">
        <v>2011.5</v>
      </c>
      <c r="BC23" s="249" t="e">
        <f t="shared" ca="1" si="8"/>
        <v>#NAME?</v>
      </c>
      <c r="BE23" s="833" t="s">
        <v>2639</v>
      </c>
      <c r="BG23" s="833"/>
    </row>
    <row r="24" spans="1:59">
      <c r="A24" s="614" t="s">
        <v>3273</v>
      </c>
      <c r="B24" s="249">
        <v>1</v>
      </c>
      <c r="C24" s="249" t="s">
        <v>3449</v>
      </c>
      <c r="D24" s="830">
        <v>23</v>
      </c>
      <c r="E24" s="831" t="s">
        <v>2849</v>
      </c>
      <c r="F24" s="348">
        <v>40383</v>
      </c>
      <c r="G24" s="830">
        <v>1</v>
      </c>
      <c r="H24" s="830"/>
      <c r="I24" s="830"/>
      <c r="J24" s="830"/>
      <c r="K24" s="830">
        <v>1</v>
      </c>
      <c r="L24" s="830">
        <v>160.6</v>
      </c>
      <c r="M24" s="830">
        <v>68.400000000000006</v>
      </c>
      <c r="N24" s="830">
        <v>201.7</v>
      </c>
      <c r="O24" s="832">
        <v>752</v>
      </c>
      <c r="P24" s="830"/>
      <c r="Q24" s="830">
        <v>1</v>
      </c>
      <c r="R24" s="830"/>
      <c r="S24" s="830">
        <v>1</v>
      </c>
      <c r="T24" s="830"/>
      <c r="U24" s="830">
        <v>1</v>
      </c>
      <c r="V24" s="830"/>
      <c r="W24" s="830"/>
      <c r="X24" s="830">
        <v>1</v>
      </c>
      <c r="AJ24" s="830">
        <v>300</v>
      </c>
      <c r="AK24" s="830">
        <v>700</v>
      </c>
      <c r="AL24" s="147">
        <v>121</v>
      </c>
      <c r="AM24" s="249" t="e">
        <f t="shared" ca="1" si="0"/>
        <v>#NAME?</v>
      </c>
      <c r="AN24" s="143">
        <v>132</v>
      </c>
      <c r="AO24" s="249" t="e">
        <f t="shared" ca="1" si="1"/>
        <v>#NAME?</v>
      </c>
      <c r="AP24" s="143">
        <v>123</v>
      </c>
      <c r="AQ24" s="249" t="e">
        <f t="shared" ca="1" si="2"/>
        <v>#NAME?</v>
      </c>
      <c r="AR24" s="143">
        <v>95</v>
      </c>
      <c r="AS24" s="249" t="e">
        <f t="shared" ca="1" si="3"/>
        <v>#NAME?</v>
      </c>
      <c r="AT24" s="143">
        <v>114.5</v>
      </c>
      <c r="AU24" s="249" t="e">
        <f t="shared" ca="1" si="4"/>
        <v>#NAME?</v>
      </c>
      <c r="AV24" s="144">
        <v>114.5</v>
      </c>
      <c r="AW24" s="249" t="e">
        <f t="shared" ca="1" si="5"/>
        <v>#NAME?</v>
      </c>
      <c r="AX24" s="148">
        <v>448</v>
      </c>
      <c r="AY24" s="249" t="e">
        <f t="shared" ca="1" si="6"/>
        <v>#NAME?</v>
      </c>
      <c r="AZ24" s="145">
        <v>126</v>
      </c>
      <c r="BA24" s="249" t="e">
        <f t="shared" ca="1" si="7"/>
        <v>#NAME?</v>
      </c>
      <c r="BB24" s="504">
        <v>5708</v>
      </c>
      <c r="BC24" s="249" t="e">
        <f t="shared" ca="1" si="8"/>
        <v>#NAME?</v>
      </c>
      <c r="BE24" s="830" t="s">
        <v>2850</v>
      </c>
      <c r="BG24" s="830"/>
    </row>
    <row r="25" spans="1:59">
      <c r="A25" s="614" t="s">
        <v>3273</v>
      </c>
      <c r="B25" s="249">
        <v>1</v>
      </c>
      <c r="C25" s="249" t="s">
        <v>3449</v>
      </c>
      <c r="D25" s="830">
        <v>24</v>
      </c>
      <c r="E25" s="831" t="s">
        <v>2849</v>
      </c>
      <c r="F25" s="348">
        <v>40383</v>
      </c>
      <c r="G25" s="830">
        <v>1</v>
      </c>
      <c r="H25" s="830"/>
      <c r="I25" s="830"/>
      <c r="J25" s="830"/>
      <c r="K25" s="830">
        <v>1</v>
      </c>
      <c r="L25" s="830">
        <v>182.6</v>
      </c>
      <c r="M25" s="830">
        <v>81.3</v>
      </c>
      <c r="N25" s="830">
        <v>221.6</v>
      </c>
      <c r="O25" s="832">
        <v>847</v>
      </c>
      <c r="P25" s="830"/>
      <c r="Q25" s="830">
        <v>1</v>
      </c>
      <c r="R25" s="830"/>
      <c r="S25" s="830">
        <v>1</v>
      </c>
      <c r="T25" s="830"/>
      <c r="U25" s="830">
        <v>1</v>
      </c>
      <c r="V25" s="830"/>
      <c r="W25" s="830"/>
      <c r="X25" s="830">
        <v>1</v>
      </c>
      <c r="AJ25" s="830">
        <v>300</v>
      </c>
      <c r="AK25" s="830">
        <v>500</v>
      </c>
      <c r="AL25" s="265">
        <v>2026</v>
      </c>
      <c r="AM25" s="249" t="e">
        <f t="shared" ca="1" si="0"/>
        <v>#NAME?</v>
      </c>
      <c r="AN25" s="143">
        <v>170</v>
      </c>
      <c r="AO25" s="249" t="e">
        <f t="shared" ca="1" si="1"/>
        <v>#NAME?</v>
      </c>
      <c r="AP25" s="143">
        <v>209</v>
      </c>
      <c r="AQ25" s="249" t="e">
        <f t="shared" ca="1" si="2"/>
        <v>#NAME?</v>
      </c>
      <c r="AR25" s="143">
        <v>140</v>
      </c>
      <c r="AS25" s="249" t="e">
        <f t="shared" ca="1" si="3"/>
        <v>#NAME?</v>
      </c>
      <c r="AT25" s="143">
        <v>198</v>
      </c>
      <c r="AU25" s="249" t="e">
        <f t="shared" ca="1" si="4"/>
        <v>#NAME?</v>
      </c>
      <c r="AV25" s="144">
        <v>175.5</v>
      </c>
      <c r="AW25" s="249" t="e">
        <f t="shared" ca="1" si="5"/>
        <v>#NAME?</v>
      </c>
      <c r="AX25" s="283">
        <v>1790</v>
      </c>
      <c r="AY25" s="249" t="e">
        <f t="shared" ca="1" si="6"/>
        <v>#NAME?</v>
      </c>
      <c r="AZ25" s="145">
        <v>506</v>
      </c>
      <c r="BA25" s="249" t="e">
        <f t="shared" ca="1" si="7"/>
        <v>#NAME?</v>
      </c>
      <c r="BB25" s="146">
        <v>2428</v>
      </c>
      <c r="BC25" s="249" t="e">
        <f t="shared" ca="1" si="8"/>
        <v>#NAME?</v>
      </c>
      <c r="BE25" s="830" t="s">
        <v>2851</v>
      </c>
      <c r="BG25" s="830"/>
    </row>
    <row r="26" spans="1:59">
      <c r="A26" s="614" t="s">
        <v>3273</v>
      </c>
      <c r="B26" s="249">
        <v>1</v>
      </c>
      <c r="C26" s="249" t="s">
        <v>3449</v>
      </c>
      <c r="D26" s="830">
        <v>25</v>
      </c>
      <c r="E26" s="831" t="s">
        <v>2849</v>
      </c>
      <c r="F26" s="348">
        <v>40383</v>
      </c>
      <c r="G26" s="830">
        <v>1</v>
      </c>
      <c r="H26" s="830"/>
      <c r="I26" s="830"/>
      <c r="J26" s="830"/>
      <c r="K26" s="830">
        <v>1</v>
      </c>
      <c r="L26" s="830">
        <v>186.5</v>
      </c>
      <c r="M26" s="830">
        <v>76.8</v>
      </c>
      <c r="N26" s="830">
        <v>220.5</v>
      </c>
      <c r="O26" s="832">
        <v>924</v>
      </c>
      <c r="P26" s="830"/>
      <c r="Q26" s="830">
        <v>1</v>
      </c>
      <c r="R26" s="830"/>
      <c r="S26" s="830">
        <v>1</v>
      </c>
      <c r="T26" s="830"/>
      <c r="U26" s="830">
        <v>1</v>
      </c>
      <c r="V26" s="830"/>
      <c r="W26" s="830"/>
      <c r="X26" s="830">
        <v>1</v>
      </c>
      <c r="AJ26" s="830">
        <v>300</v>
      </c>
      <c r="AK26" s="830">
        <v>600</v>
      </c>
      <c r="AL26" s="265">
        <v>1422</v>
      </c>
      <c r="AM26" s="249" t="e">
        <f t="shared" ca="1" si="0"/>
        <v>#NAME?</v>
      </c>
      <c r="AN26" s="143">
        <v>105</v>
      </c>
      <c r="AO26" s="249" t="e">
        <f t="shared" ca="1" si="1"/>
        <v>#NAME?</v>
      </c>
      <c r="AP26" s="143">
        <v>117.5</v>
      </c>
      <c r="AQ26" s="249" t="e">
        <f t="shared" ca="1" si="2"/>
        <v>#NAME?</v>
      </c>
      <c r="AR26" s="143">
        <v>99</v>
      </c>
      <c r="AS26" s="249" t="e">
        <f t="shared" ca="1" si="3"/>
        <v>#NAME?</v>
      </c>
      <c r="AT26" s="143">
        <v>121</v>
      </c>
      <c r="AU26" s="249" t="e">
        <f t="shared" ca="1" si="4"/>
        <v>#NAME?</v>
      </c>
      <c r="AV26" s="144">
        <v>138.5</v>
      </c>
      <c r="AW26" s="249" t="e">
        <f t="shared" ca="1" si="5"/>
        <v>#NAME?</v>
      </c>
      <c r="AX26" s="283">
        <v>1246</v>
      </c>
      <c r="AY26" s="249" t="e">
        <f t="shared" ca="1" si="6"/>
        <v>#NAME?</v>
      </c>
      <c r="AZ26" s="145">
        <v>301</v>
      </c>
      <c r="BA26" s="249" t="e">
        <f t="shared" ca="1" si="7"/>
        <v>#NAME?</v>
      </c>
      <c r="BB26" s="146">
        <v>2113</v>
      </c>
      <c r="BC26" s="249" t="e">
        <f t="shared" ca="1" si="8"/>
        <v>#NAME?</v>
      </c>
      <c r="BE26" s="830" t="s">
        <v>2852</v>
      </c>
      <c r="BG26" s="830"/>
    </row>
    <row r="27" spans="1:59">
      <c r="A27" s="614" t="s">
        <v>3273</v>
      </c>
      <c r="B27" s="249">
        <v>1</v>
      </c>
      <c r="C27" s="249" t="s">
        <v>3449</v>
      </c>
      <c r="D27" s="830">
        <v>26</v>
      </c>
      <c r="E27" s="831" t="s">
        <v>2849</v>
      </c>
      <c r="F27" s="348">
        <v>40383</v>
      </c>
      <c r="G27" s="830"/>
      <c r="H27" s="830">
        <v>1</v>
      </c>
      <c r="I27" s="830"/>
      <c r="J27" s="830"/>
      <c r="K27" s="830">
        <v>1</v>
      </c>
      <c r="L27" s="830">
        <v>184.7</v>
      </c>
      <c r="M27" s="830">
        <v>77</v>
      </c>
      <c r="N27" s="830">
        <v>183.9</v>
      </c>
      <c r="O27" s="832">
        <v>529</v>
      </c>
      <c r="P27" s="830"/>
      <c r="Q27" s="830">
        <v>1</v>
      </c>
      <c r="R27" s="830"/>
      <c r="S27" s="830">
        <v>1</v>
      </c>
      <c r="T27" s="830"/>
      <c r="U27" s="830">
        <v>1</v>
      </c>
      <c r="V27" s="830"/>
      <c r="W27" s="830">
        <v>1</v>
      </c>
      <c r="X27" s="830"/>
      <c r="AJ27" s="830">
        <v>300</v>
      </c>
      <c r="AK27" s="830">
        <v>700</v>
      </c>
      <c r="AL27" s="147">
        <v>138</v>
      </c>
      <c r="AM27" s="249" t="e">
        <f t="shared" ca="1" si="0"/>
        <v>#NAME?</v>
      </c>
      <c r="AN27" s="143">
        <v>127</v>
      </c>
      <c r="AO27" s="249" t="e">
        <f t="shared" ca="1" si="1"/>
        <v>#NAME?</v>
      </c>
      <c r="AP27" s="143">
        <v>146</v>
      </c>
      <c r="AQ27" s="249" t="e">
        <f t="shared" ca="1" si="2"/>
        <v>#NAME?</v>
      </c>
      <c r="AR27" s="143">
        <v>110</v>
      </c>
      <c r="AS27" s="249" t="e">
        <f t="shared" ca="1" si="3"/>
        <v>#NAME?</v>
      </c>
      <c r="AT27" s="143">
        <v>97.5</v>
      </c>
      <c r="AU27" s="249" t="e">
        <f t="shared" ca="1" si="4"/>
        <v>#NAME?</v>
      </c>
      <c r="AV27" s="144">
        <v>188.5</v>
      </c>
      <c r="AW27" s="249" t="e">
        <f t="shared" ca="1" si="5"/>
        <v>#NAME?</v>
      </c>
      <c r="AX27" s="283">
        <v>2151</v>
      </c>
      <c r="AY27" s="249" t="e">
        <f t="shared" ca="1" si="6"/>
        <v>#NAME?</v>
      </c>
      <c r="AZ27" s="145">
        <v>148.5</v>
      </c>
      <c r="BA27" s="249" t="e">
        <f t="shared" ca="1" si="7"/>
        <v>#NAME?</v>
      </c>
      <c r="BB27" s="146">
        <v>2342</v>
      </c>
      <c r="BC27" s="249" t="e">
        <f t="shared" ca="1" si="8"/>
        <v>#NAME?</v>
      </c>
      <c r="BE27" s="830" t="s">
        <v>2853</v>
      </c>
      <c r="BG27" s="830"/>
    </row>
    <row r="28" spans="1:59">
      <c r="A28" s="614" t="s">
        <v>3273</v>
      </c>
      <c r="B28" s="249">
        <v>1</v>
      </c>
      <c r="C28" s="249" t="s">
        <v>3449</v>
      </c>
      <c r="D28" s="830">
        <v>27</v>
      </c>
      <c r="E28" s="831" t="s">
        <v>2849</v>
      </c>
      <c r="F28" s="348">
        <v>40383</v>
      </c>
      <c r="G28" s="830">
        <v>1</v>
      </c>
      <c r="H28" s="830"/>
      <c r="I28" s="830"/>
      <c r="J28" s="830"/>
      <c r="K28" s="830">
        <v>1</v>
      </c>
      <c r="L28" s="830">
        <v>185</v>
      </c>
      <c r="M28" s="830">
        <v>79.2</v>
      </c>
      <c r="N28" s="830">
        <v>210.3</v>
      </c>
      <c r="O28" s="832">
        <v>841</v>
      </c>
      <c r="P28" s="830"/>
      <c r="Q28" s="830">
        <v>1</v>
      </c>
      <c r="R28" s="830"/>
      <c r="S28" s="830">
        <v>1</v>
      </c>
      <c r="T28" s="830"/>
      <c r="U28" s="830">
        <v>1</v>
      </c>
      <c r="V28" s="830"/>
      <c r="W28" s="830"/>
      <c r="X28" s="830">
        <v>1</v>
      </c>
      <c r="AJ28" s="830">
        <v>300</v>
      </c>
      <c r="AK28" s="830">
        <v>700</v>
      </c>
      <c r="AL28" s="147">
        <v>83</v>
      </c>
      <c r="AM28" s="249" t="e">
        <f t="shared" ca="1" si="0"/>
        <v>#NAME?</v>
      </c>
      <c r="AN28" s="143">
        <v>303</v>
      </c>
      <c r="AO28" s="249" t="e">
        <f t="shared" ca="1" si="1"/>
        <v>#NAME?</v>
      </c>
      <c r="AP28" s="143">
        <v>327</v>
      </c>
      <c r="AQ28" s="249" t="e">
        <f t="shared" ca="1" si="2"/>
        <v>#NAME?</v>
      </c>
      <c r="AR28" s="143">
        <v>84</v>
      </c>
      <c r="AS28" s="249" t="e">
        <f t="shared" ca="1" si="3"/>
        <v>#NAME?</v>
      </c>
      <c r="AT28" s="143">
        <v>119</v>
      </c>
      <c r="AU28" s="249" t="e">
        <f t="shared" ca="1" si="4"/>
        <v>#NAME?</v>
      </c>
      <c r="AV28" s="144">
        <v>116</v>
      </c>
      <c r="AW28" s="249" t="e">
        <f t="shared" ca="1" si="5"/>
        <v>#NAME?</v>
      </c>
      <c r="AX28" s="148">
        <v>117</v>
      </c>
      <c r="AY28" s="249" t="e">
        <f t="shared" ca="1" si="6"/>
        <v>#NAME?</v>
      </c>
      <c r="AZ28" s="145">
        <v>115</v>
      </c>
      <c r="BA28" s="249" t="e">
        <f t="shared" ca="1" si="7"/>
        <v>#NAME?</v>
      </c>
      <c r="BB28" s="146">
        <v>2214.5</v>
      </c>
      <c r="BC28" s="249" t="e">
        <f t="shared" ca="1" si="8"/>
        <v>#NAME?</v>
      </c>
      <c r="BE28" s="830" t="s">
        <v>2854</v>
      </c>
      <c r="BG28" s="830"/>
    </row>
    <row r="29" spans="1:59">
      <c r="A29" s="614" t="s">
        <v>3273</v>
      </c>
      <c r="B29" s="249">
        <v>1</v>
      </c>
      <c r="C29" s="249" t="s">
        <v>3449</v>
      </c>
      <c r="D29" s="830">
        <v>28</v>
      </c>
      <c r="E29" s="831" t="s">
        <v>2849</v>
      </c>
      <c r="F29" s="348">
        <v>40383</v>
      </c>
      <c r="G29" s="830">
        <v>1</v>
      </c>
      <c r="H29" s="830"/>
      <c r="I29" s="830"/>
      <c r="J29" s="830"/>
      <c r="K29" s="830">
        <v>1</v>
      </c>
      <c r="L29" s="830">
        <v>169</v>
      </c>
      <c r="M29" s="830">
        <v>74.3</v>
      </c>
      <c r="N29" s="830">
        <v>209</v>
      </c>
      <c r="O29" s="832">
        <v>965</v>
      </c>
      <c r="P29" s="830"/>
      <c r="Q29" s="830">
        <v>1</v>
      </c>
      <c r="R29" s="830"/>
      <c r="S29" s="830">
        <v>1</v>
      </c>
      <c r="T29" s="830"/>
      <c r="U29" s="830">
        <v>1</v>
      </c>
      <c r="V29" s="830"/>
      <c r="W29" s="830"/>
      <c r="X29" s="830">
        <v>1</v>
      </c>
      <c r="AJ29" s="830">
        <v>300</v>
      </c>
      <c r="AK29" s="830">
        <v>700</v>
      </c>
      <c r="AL29" s="265">
        <v>1385</v>
      </c>
      <c r="AM29" s="249" t="e">
        <f t="shared" ca="1" si="0"/>
        <v>#NAME?</v>
      </c>
      <c r="AN29" s="143">
        <v>260</v>
      </c>
      <c r="AO29" s="249" t="e">
        <f t="shared" ca="1" si="1"/>
        <v>#NAME?</v>
      </c>
      <c r="AP29" s="261">
        <v>1277</v>
      </c>
      <c r="AQ29" s="249" t="e">
        <f t="shared" ca="1" si="2"/>
        <v>#NAME?</v>
      </c>
      <c r="AR29" s="143">
        <v>106.5</v>
      </c>
      <c r="AS29" s="249" t="e">
        <f t="shared" ca="1" si="3"/>
        <v>#NAME?</v>
      </c>
      <c r="AT29" s="143">
        <v>105.5</v>
      </c>
      <c r="AU29" s="249" t="e">
        <f t="shared" ca="1" si="4"/>
        <v>#NAME?</v>
      </c>
      <c r="AV29" s="144">
        <v>178</v>
      </c>
      <c r="AW29" s="249" t="e">
        <f t="shared" ca="1" si="5"/>
        <v>#NAME?</v>
      </c>
      <c r="AX29" s="283">
        <v>1032</v>
      </c>
      <c r="AY29" s="249" t="e">
        <f t="shared" ca="1" si="6"/>
        <v>#NAME?</v>
      </c>
      <c r="AZ29" s="145">
        <v>299</v>
      </c>
      <c r="BA29" s="249" t="e">
        <f t="shared" ca="1" si="7"/>
        <v>#NAME?</v>
      </c>
      <c r="BB29" s="146">
        <v>3109</v>
      </c>
      <c r="BC29" s="249" t="e">
        <f t="shared" ca="1" si="8"/>
        <v>#NAME?</v>
      </c>
      <c r="BE29" s="830" t="s">
        <v>2855</v>
      </c>
      <c r="BG29" s="830"/>
    </row>
    <row r="30" spans="1:59">
      <c r="A30" s="614" t="s">
        <v>3273</v>
      </c>
      <c r="B30" s="249">
        <v>1</v>
      </c>
      <c r="C30" s="249" t="s">
        <v>3449</v>
      </c>
      <c r="D30" s="830">
        <v>29</v>
      </c>
      <c r="E30" s="831" t="s">
        <v>2849</v>
      </c>
      <c r="F30" s="348">
        <v>40383</v>
      </c>
      <c r="G30" s="830">
        <v>1</v>
      </c>
      <c r="H30" s="830"/>
      <c r="I30" s="830"/>
      <c r="J30" s="830"/>
      <c r="K30" s="830">
        <v>1</v>
      </c>
      <c r="L30" s="830">
        <v>175.2</v>
      </c>
      <c r="M30" s="830">
        <v>73.8</v>
      </c>
      <c r="N30" s="830">
        <v>204.9</v>
      </c>
      <c r="O30" s="832">
        <v>968</v>
      </c>
      <c r="P30" s="830"/>
      <c r="Q30" s="830">
        <v>1</v>
      </c>
      <c r="R30" s="830"/>
      <c r="S30" s="830">
        <v>1</v>
      </c>
      <c r="T30" s="830"/>
      <c r="U30" s="830">
        <v>1</v>
      </c>
      <c r="V30" s="830"/>
      <c r="W30" s="830"/>
      <c r="X30" s="830">
        <v>1</v>
      </c>
      <c r="AJ30" s="830">
        <v>300</v>
      </c>
      <c r="AK30" s="830">
        <v>600</v>
      </c>
      <c r="AL30" s="147">
        <v>301</v>
      </c>
      <c r="AM30" s="249" t="e">
        <f t="shared" ca="1" si="0"/>
        <v>#NAME?</v>
      </c>
      <c r="AN30" s="143">
        <v>487</v>
      </c>
      <c r="AO30" s="249" t="e">
        <f t="shared" ca="1" si="1"/>
        <v>#NAME?</v>
      </c>
      <c r="AP30" s="143">
        <v>546</v>
      </c>
      <c r="AQ30" s="249" t="e">
        <f t="shared" ca="1" si="2"/>
        <v>#NAME?</v>
      </c>
      <c r="AR30" s="143">
        <v>132</v>
      </c>
      <c r="AS30" s="249" t="e">
        <f t="shared" ca="1" si="3"/>
        <v>#NAME?</v>
      </c>
      <c r="AT30" s="143">
        <v>239.5</v>
      </c>
      <c r="AU30" s="249" t="e">
        <f t="shared" ca="1" si="4"/>
        <v>#NAME?</v>
      </c>
      <c r="AV30" s="144">
        <v>170</v>
      </c>
      <c r="AW30" s="249" t="e">
        <f t="shared" ca="1" si="5"/>
        <v>#NAME?</v>
      </c>
      <c r="AX30" s="148">
        <v>237</v>
      </c>
      <c r="AY30" s="249" t="e">
        <f t="shared" ca="1" si="6"/>
        <v>#NAME?</v>
      </c>
      <c r="AZ30" s="145">
        <v>199</v>
      </c>
      <c r="BA30" s="249" t="e">
        <f t="shared" ca="1" si="7"/>
        <v>#NAME?</v>
      </c>
      <c r="BB30" s="146">
        <v>1373</v>
      </c>
      <c r="BC30" s="249" t="e">
        <f t="shared" ca="1" si="8"/>
        <v>#NAME?</v>
      </c>
      <c r="BE30" s="830" t="s">
        <v>2856</v>
      </c>
      <c r="BG30" s="830"/>
    </row>
    <row r="31" spans="1:59">
      <c r="A31" s="614" t="s">
        <v>3273</v>
      </c>
      <c r="B31" s="249">
        <v>1</v>
      </c>
      <c r="C31" s="249" t="s">
        <v>3449</v>
      </c>
      <c r="D31" s="830">
        <v>30</v>
      </c>
      <c r="E31" s="831" t="s">
        <v>2849</v>
      </c>
      <c r="F31" s="348">
        <v>40383</v>
      </c>
      <c r="G31" s="830">
        <v>1</v>
      </c>
      <c r="H31" s="830"/>
      <c r="I31" s="830"/>
      <c r="J31" s="830"/>
      <c r="K31" s="830">
        <v>1</v>
      </c>
      <c r="L31" s="830">
        <v>172</v>
      </c>
      <c r="M31" s="830">
        <v>71</v>
      </c>
      <c r="N31" s="830">
        <v>198.8</v>
      </c>
      <c r="O31" s="832">
        <v>833</v>
      </c>
      <c r="P31" s="830"/>
      <c r="Q31" s="830">
        <v>1</v>
      </c>
      <c r="R31" s="830"/>
      <c r="S31" s="830">
        <v>1</v>
      </c>
      <c r="T31" s="830"/>
      <c r="U31" s="830">
        <v>1</v>
      </c>
      <c r="V31" s="830"/>
      <c r="W31" s="830"/>
      <c r="X31" s="830">
        <v>1</v>
      </c>
      <c r="AJ31" s="830">
        <v>300</v>
      </c>
      <c r="AK31" s="830">
        <v>700</v>
      </c>
      <c r="AL31" s="147">
        <v>127.5</v>
      </c>
      <c r="AM31" s="249" t="e">
        <f t="shared" ca="1" si="0"/>
        <v>#NAME?</v>
      </c>
      <c r="AN31" s="143">
        <v>120</v>
      </c>
      <c r="AO31" s="249" t="e">
        <f t="shared" ca="1" si="1"/>
        <v>#NAME?</v>
      </c>
      <c r="AP31" s="143">
        <v>125.5</v>
      </c>
      <c r="AQ31" s="249" t="e">
        <f t="shared" ca="1" si="2"/>
        <v>#NAME?</v>
      </c>
      <c r="AR31" s="143">
        <v>139</v>
      </c>
      <c r="AS31" s="249" t="e">
        <f t="shared" ca="1" si="3"/>
        <v>#NAME?</v>
      </c>
      <c r="AT31" s="143">
        <v>101</v>
      </c>
      <c r="AU31" s="249" t="e">
        <f t="shared" ca="1" si="4"/>
        <v>#NAME?</v>
      </c>
      <c r="AV31" s="144">
        <v>93</v>
      </c>
      <c r="AW31" s="249" t="e">
        <f t="shared" ca="1" si="5"/>
        <v>#NAME?</v>
      </c>
      <c r="AX31" s="148">
        <v>210</v>
      </c>
      <c r="AY31" s="249" t="e">
        <f t="shared" ca="1" si="6"/>
        <v>#NAME?</v>
      </c>
      <c r="AZ31" s="145">
        <v>106</v>
      </c>
      <c r="BA31" s="249" t="e">
        <f t="shared" ca="1" si="7"/>
        <v>#NAME?</v>
      </c>
      <c r="BB31" s="146">
        <v>1786.5</v>
      </c>
      <c r="BC31" s="249" t="e">
        <f t="shared" ca="1" si="8"/>
        <v>#NAME?</v>
      </c>
      <c r="BE31" s="830" t="s">
        <v>2857</v>
      </c>
      <c r="BG31" s="830"/>
    </row>
    <row r="32" spans="1:59">
      <c r="A32" s="614" t="s">
        <v>3273</v>
      </c>
      <c r="B32" s="249">
        <v>1</v>
      </c>
      <c r="C32" s="249" t="s">
        <v>3449</v>
      </c>
      <c r="D32" s="830">
        <v>31</v>
      </c>
      <c r="E32" s="831" t="s">
        <v>2849</v>
      </c>
      <c r="F32" s="348">
        <v>40383</v>
      </c>
      <c r="G32" s="830">
        <v>1</v>
      </c>
      <c r="H32" s="830"/>
      <c r="I32" s="830"/>
      <c r="J32" s="830"/>
      <c r="K32" s="830">
        <v>1</v>
      </c>
      <c r="L32" s="830">
        <v>169.8</v>
      </c>
      <c r="M32" s="830">
        <v>70</v>
      </c>
      <c r="N32" s="830">
        <v>209.1</v>
      </c>
      <c r="O32" s="832">
        <v>878</v>
      </c>
      <c r="P32" s="830"/>
      <c r="Q32" s="830">
        <v>1</v>
      </c>
      <c r="R32" s="830"/>
      <c r="S32" s="830">
        <v>1</v>
      </c>
      <c r="T32" s="830"/>
      <c r="U32" s="830">
        <v>1</v>
      </c>
      <c r="V32" s="830"/>
      <c r="W32" s="830"/>
      <c r="X32" s="830">
        <v>1</v>
      </c>
      <c r="AJ32" s="830">
        <v>300</v>
      </c>
      <c r="AK32" s="830">
        <v>700</v>
      </c>
      <c r="AL32" s="265">
        <v>1688.5</v>
      </c>
      <c r="AM32" s="249" t="e">
        <f t="shared" ca="1" si="0"/>
        <v>#NAME?</v>
      </c>
      <c r="AN32" s="261">
        <v>2152</v>
      </c>
      <c r="AO32" s="249" t="e">
        <f t="shared" ca="1" si="1"/>
        <v>#NAME?</v>
      </c>
      <c r="AP32" s="261">
        <v>1532</v>
      </c>
      <c r="AQ32" s="249" t="e">
        <f t="shared" ca="1" si="2"/>
        <v>#NAME?</v>
      </c>
      <c r="AR32" s="143">
        <v>91</v>
      </c>
      <c r="AS32" s="249" t="e">
        <f t="shared" ca="1" si="3"/>
        <v>#NAME?</v>
      </c>
      <c r="AT32" s="143">
        <v>87</v>
      </c>
      <c r="AU32" s="249" t="e">
        <f t="shared" ca="1" si="4"/>
        <v>#NAME?</v>
      </c>
      <c r="AV32" s="144">
        <v>286.5</v>
      </c>
      <c r="AW32" s="249" t="e">
        <f t="shared" ca="1" si="5"/>
        <v>#NAME?</v>
      </c>
      <c r="AX32" s="148">
        <v>164</v>
      </c>
      <c r="AY32" s="249" t="e">
        <f t="shared" ca="1" si="6"/>
        <v>#NAME?</v>
      </c>
      <c r="AZ32" s="145">
        <v>124</v>
      </c>
      <c r="BA32" s="249" t="e">
        <f t="shared" ca="1" si="7"/>
        <v>#NAME?</v>
      </c>
      <c r="BB32" s="504">
        <v>5695</v>
      </c>
      <c r="BC32" s="249" t="e">
        <f t="shared" ca="1" si="8"/>
        <v>#NAME?</v>
      </c>
      <c r="BE32" s="830" t="s">
        <v>2858</v>
      </c>
      <c r="BG32" s="830"/>
    </row>
    <row r="33" spans="1:59">
      <c r="A33" s="614" t="s">
        <v>3273</v>
      </c>
      <c r="B33" s="249">
        <v>1</v>
      </c>
      <c r="C33" s="249" t="s">
        <v>3449</v>
      </c>
      <c r="D33" s="830">
        <v>32</v>
      </c>
      <c r="E33" s="831" t="s">
        <v>2849</v>
      </c>
      <c r="F33" s="348">
        <v>40383</v>
      </c>
      <c r="G33" s="830"/>
      <c r="H33" s="830">
        <v>1</v>
      </c>
      <c r="I33" s="830"/>
      <c r="J33" s="830"/>
      <c r="K33" s="830">
        <v>1</v>
      </c>
      <c r="L33" s="830">
        <v>177</v>
      </c>
      <c r="M33" s="830">
        <v>70.5</v>
      </c>
      <c r="N33" s="830">
        <v>175</v>
      </c>
      <c r="O33" s="832">
        <v>652</v>
      </c>
      <c r="P33" s="830"/>
      <c r="Q33" s="830">
        <v>1</v>
      </c>
      <c r="R33" s="830">
        <v>1</v>
      </c>
      <c r="S33" s="830"/>
      <c r="T33" s="830"/>
      <c r="U33" s="830">
        <v>1</v>
      </c>
      <c r="V33" s="830"/>
      <c r="W33" s="830"/>
      <c r="X33" s="830">
        <v>1</v>
      </c>
      <c r="AJ33" s="830">
        <v>300</v>
      </c>
      <c r="AK33" s="830">
        <v>700</v>
      </c>
      <c r="AL33" s="147">
        <v>159</v>
      </c>
      <c r="AM33" s="249" t="e">
        <f t="shared" ca="1" si="0"/>
        <v>#NAME?</v>
      </c>
      <c r="AN33" s="143">
        <v>95</v>
      </c>
      <c r="AO33" s="249" t="e">
        <f t="shared" ca="1" si="1"/>
        <v>#NAME?</v>
      </c>
      <c r="AP33" s="143">
        <v>135</v>
      </c>
      <c r="AQ33" s="249" t="e">
        <f t="shared" ca="1" si="2"/>
        <v>#NAME?</v>
      </c>
      <c r="AR33" s="143">
        <v>110</v>
      </c>
      <c r="AS33" s="249" t="e">
        <f t="shared" ca="1" si="3"/>
        <v>#NAME?</v>
      </c>
      <c r="AT33" s="261">
        <v>2142</v>
      </c>
      <c r="AU33" s="249" t="e">
        <f t="shared" ca="1" si="4"/>
        <v>#NAME?</v>
      </c>
      <c r="AV33" s="144">
        <v>122</v>
      </c>
      <c r="AW33" s="249" t="e">
        <f t="shared" ca="1" si="5"/>
        <v>#NAME?</v>
      </c>
      <c r="AX33" s="148">
        <v>678</v>
      </c>
      <c r="AY33" s="249" t="e">
        <f t="shared" ca="1" si="6"/>
        <v>#NAME?</v>
      </c>
      <c r="AZ33" s="145">
        <v>118</v>
      </c>
      <c r="BA33" s="249" t="e">
        <f t="shared" ca="1" si="7"/>
        <v>#NAME?</v>
      </c>
      <c r="BB33" s="146">
        <v>2281.5</v>
      </c>
      <c r="BC33" s="249" t="e">
        <f t="shared" ca="1" si="8"/>
        <v>#NAME?</v>
      </c>
      <c r="BE33" s="830" t="s">
        <v>2859</v>
      </c>
      <c r="BG33" s="830"/>
    </row>
    <row r="34" spans="1:59">
      <c r="A34" s="614" t="s">
        <v>3273</v>
      </c>
      <c r="B34" s="249">
        <v>1</v>
      </c>
      <c r="C34" s="249" t="s">
        <v>3449</v>
      </c>
      <c r="D34" s="833">
        <v>33</v>
      </c>
      <c r="E34" s="834" t="s">
        <v>2849</v>
      </c>
      <c r="F34" s="348">
        <v>40383</v>
      </c>
      <c r="G34" s="833">
        <v>1</v>
      </c>
      <c r="H34" s="833"/>
      <c r="I34" s="833"/>
      <c r="J34" s="833"/>
      <c r="K34" s="833">
        <v>1</v>
      </c>
      <c r="L34" s="833">
        <v>167.12</v>
      </c>
      <c r="M34" s="833">
        <v>78.2</v>
      </c>
      <c r="N34" s="833">
        <v>219.82</v>
      </c>
      <c r="O34" s="835">
        <v>954</v>
      </c>
      <c r="P34" s="833"/>
      <c r="Q34" s="833">
        <v>1</v>
      </c>
      <c r="R34" s="833"/>
      <c r="S34" s="833">
        <v>1</v>
      </c>
      <c r="T34" s="833"/>
      <c r="U34" s="833">
        <v>1</v>
      </c>
      <c r="V34" s="833"/>
      <c r="W34" s="833"/>
      <c r="X34" s="833">
        <v>1</v>
      </c>
      <c r="AJ34" s="833">
        <v>300</v>
      </c>
      <c r="AK34" s="833">
        <v>800</v>
      </c>
      <c r="AL34" s="147">
        <v>123.5</v>
      </c>
      <c r="AM34" s="249" t="e">
        <f t="shared" ca="1" si="0"/>
        <v>#NAME?</v>
      </c>
      <c r="AN34" s="143">
        <v>169.5</v>
      </c>
      <c r="AO34" s="249" t="e">
        <f t="shared" ca="1" si="1"/>
        <v>#NAME?</v>
      </c>
      <c r="AP34" s="143">
        <v>278</v>
      </c>
      <c r="AQ34" s="249" t="e">
        <f t="shared" ca="1" si="2"/>
        <v>#NAME?</v>
      </c>
      <c r="AR34" s="143">
        <v>126</v>
      </c>
      <c r="AS34" s="249" t="e">
        <f t="shared" ca="1" si="3"/>
        <v>#NAME?</v>
      </c>
      <c r="AT34" s="143">
        <v>131.5</v>
      </c>
      <c r="AU34" s="249" t="e">
        <f t="shared" ca="1" si="4"/>
        <v>#NAME?</v>
      </c>
      <c r="AV34" s="144">
        <v>106</v>
      </c>
      <c r="AW34" s="249" t="e">
        <f t="shared" ca="1" si="5"/>
        <v>#NAME?</v>
      </c>
      <c r="AX34" s="283">
        <v>1086</v>
      </c>
      <c r="AY34" s="249" t="e">
        <f t="shared" ca="1" si="6"/>
        <v>#NAME?</v>
      </c>
      <c r="AZ34" s="145">
        <v>119</v>
      </c>
      <c r="BA34" s="249" t="e">
        <f t="shared" ca="1" si="7"/>
        <v>#NAME?</v>
      </c>
      <c r="BB34" s="504">
        <v>4178.5</v>
      </c>
      <c r="BC34" s="249" t="e">
        <f t="shared" ca="1" si="8"/>
        <v>#NAME?</v>
      </c>
      <c r="BE34" s="833" t="s">
        <v>2860</v>
      </c>
      <c r="BG34" s="833" t="s">
        <v>339</v>
      </c>
    </row>
    <row r="35" spans="1:59">
      <c r="A35" s="614" t="s">
        <v>3273</v>
      </c>
      <c r="B35" s="249">
        <v>1</v>
      </c>
      <c r="C35" s="249" t="s">
        <v>3449</v>
      </c>
      <c r="D35" s="830">
        <v>34</v>
      </c>
      <c r="E35" s="831" t="s">
        <v>2849</v>
      </c>
      <c r="F35" s="348">
        <v>40383</v>
      </c>
      <c r="G35" s="830">
        <v>1</v>
      </c>
      <c r="H35" s="830"/>
      <c r="I35" s="830"/>
      <c r="J35" s="830"/>
      <c r="K35" s="830">
        <v>1</v>
      </c>
      <c r="L35" s="830">
        <v>170.62</v>
      </c>
      <c r="M35" s="830">
        <v>78.599999999999994</v>
      </c>
      <c r="N35" s="830">
        <v>209.8</v>
      </c>
      <c r="O35" s="832">
        <v>882</v>
      </c>
      <c r="P35" s="830"/>
      <c r="Q35" s="830">
        <v>1</v>
      </c>
      <c r="R35" s="830"/>
      <c r="S35" s="830">
        <v>1</v>
      </c>
      <c r="T35" s="830"/>
      <c r="U35" s="830">
        <v>1</v>
      </c>
      <c r="V35" s="830"/>
      <c r="W35" s="830"/>
      <c r="X35" s="830">
        <v>1</v>
      </c>
      <c r="AJ35" s="830">
        <v>300</v>
      </c>
      <c r="AK35" s="830">
        <v>700</v>
      </c>
      <c r="AL35" s="147">
        <v>298</v>
      </c>
      <c r="AM35" s="249" t="e">
        <f t="shared" ca="1" si="0"/>
        <v>#NAME?</v>
      </c>
      <c r="AN35" s="261">
        <v>1632.5</v>
      </c>
      <c r="AO35" s="249" t="e">
        <f t="shared" ca="1" si="1"/>
        <v>#NAME?</v>
      </c>
      <c r="AP35" s="143">
        <v>972.5</v>
      </c>
      <c r="AQ35" s="249" t="e">
        <f t="shared" ca="1" si="2"/>
        <v>#NAME?</v>
      </c>
      <c r="AR35" s="143">
        <v>100</v>
      </c>
      <c r="AS35" s="249" t="e">
        <f t="shared" ca="1" si="3"/>
        <v>#NAME?</v>
      </c>
      <c r="AT35" s="143">
        <v>138.5</v>
      </c>
      <c r="AU35" s="249" t="e">
        <f t="shared" ca="1" si="4"/>
        <v>#NAME?</v>
      </c>
      <c r="AV35" s="144">
        <v>151</v>
      </c>
      <c r="AW35" s="249" t="e">
        <f t="shared" ca="1" si="5"/>
        <v>#NAME?</v>
      </c>
      <c r="AX35" s="148">
        <v>207</v>
      </c>
      <c r="AY35" s="249" t="e">
        <f t="shared" ca="1" si="6"/>
        <v>#NAME?</v>
      </c>
      <c r="AZ35" s="145">
        <v>221</v>
      </c>
      <c r="BA35" s="249" t="e">
        <f t="shared" ca="1" si="7"/>
        <v>#NAME?</v>
      </c>
      <c r="BB35" s="146">
        <v>2078</v>
      </c>
      <c r="BC35" s="249" t="e">
        <f t="shared" ca="1" si="8"/>
        <v>#NAME?</v>
      </c>
      <c r="BE35" s="830" t="s">
        <v>2861</v>
      </c>
      <c r="BG35" s="830"/>
    </row>
    <row r="36" spans="1:59">
      <c r="A36" s="614" t="s">
        <v>3273</v>
      </c>
      <c r="B36" s="249">
        <v>1</v>
      </c>
      <c r="C36" s="249" t="s">
        <v>3449</v>
      </c>
      <c r="D36" s="830">
        <v>35</v>
      </c>
      <c r="E36" s="831" t="s">
        <v>2849</v>
      </c>
      <c r="F36" s="348">
        <v>40383</v>
      </c>
      <c r="G36" s="830">
        <v>1</v>
      </c>
      <c r="H36" s="830"/>
      <c r="I36" s="830"/>
      <c r="J36" s="830"/>
      <c r="K36" s="830">
        <v>1</v>
      </c>
      <c r="L36" s="830">
        <v>174.6</v>
      </c>
      <c r="M36" s="830">
        <v>77.599999999999994</v>
      </c>
      <c r="N36" s="830">
        <v>217.43</v>
      </c>
      <c r="O36" s="832">
        <v>759</v>
      </c>
      <c r="P36" s="830"/>
      <c r="Q36" s="830">
        <v>1</v>
      </c>
      <c r="R36" s="830"/>
      <c r="S36" s="830">
        <v>1</v>
      </c>
      <c r="T36" s="830"/>
      <c r="U36" s="830">
        <v>1</v>
      </c>
      <c r="V36" s="830"/>
      <c r="W36" s="830"/>
      <c r="X36" s="830">
        <v>1</v>
      </c>
      <c r="AJ36" s="830">
        <v>300</v>
      </c>
      <c r="AK36" s="830">
        <v>400</v>
      </c>
      <c r="AL36" s="147">
        <v>128</v>
      </c>
      <c r="AM36" s="249" t="e">
        <f t="shared" ca="1" si="0"/>
        <v>#NAME?</v>
      </c>
      <c r="AN36" s="143">
        <v>745</v>
      </c>
      <c r="AO36" s="249" t="e">
        <f t="shared" ca="1" si="1"/>
        <v>#NAME?</v>
      </c>
      <c r="AP36" s="143">
        <v>276</v>
      </c>
      <c r="AQ36" s="249" t="e">
        <f t="shared" ca="1" si="2"/>
        <v>#NAME?</v>
      </c>
      <c r="AR36" s="143">
        <v>74</v>
      </c>
      <c r="AS36" s="249" t="e">
        <f t="shared" ca="1" si="3"/>
        <v>#NAME?</v>
      </c>
      <c r="AT36" s="143">
        <v>133</v>
      </c>
      <c r="AU36" s="249" t="e">
        <f t="shared" ca="1" si="4"/>
        <v>#NAME?</v>
      </c>
      <c r="AV36" s="144">
        <v>107</v>
      </c>
      <c r="AW36" s="249" t="e">
        <f t="shared" ca="1" si="5"/>
        <v>#NAME?</v>
      </c>
      <c r="AX36" s="148">
        <v>287</v>
      </c>
      <c r="AY36" s="249" t="e">
        <f t="shared" ca="1" si="6"/>
        <v>#NAME?</v>
      </c>
      <c r="AZ36" s="145">
        <v>96</v>
      </c>
      <c r="BA36" s="249" t="e">
        <f t="shared" ca="1" si="7"/>
        <v>#NAME?</v>
      </c>
      <c r="BB36" s="146">
        <v>2016</v>
      </c>
      <c r="BC36" s="249" t="e">
        <f t="shared" ca="1" si="8"/>
        <v>#NAME?</v>
      </c>
      <c r="BE36" s="830" t="s">
        <v>2862</v>
      </c>
      <c r="BG36" s="830"/>
    </row>
    <row r="37" spans="1:59">
      <c r="A37" s="614" t="s">
        <v>3273</v>
      </c>
      <c r="B37" s="249">
        <v>1</v>
      </c>
      <c r="C37" s="249" t="s">
        <v>3449</v>
      </c>
      <c r="D37" s="830">
        <v>36</v>
      </c>
      <c r="E37" s="831" t="s">
        <v>2849</v>
      </c>
      <c r="F37" s="348">
        <v>40383</v>
      </c>
      <c r="G37" s="830">
        <v>1</v>
      </c>
      <c r="H37" s="830"/>
      <c r="I37" s="830"/>
      <c r="J37" s="830">
        <v>1</v>
      </c>
      <c r="K37" s="830"/>
      <c r="L37" s="830">
        <v>147.06</v>
      </c>
      <c r="M37" s="830">
        <v>69.3</v>
      </c>
      <c r="N37" s="830">
        <v>200.9</v>
      </c>
      <c r="O37" s="832">
        <v>369</v>
      </c>
      <c r="P37" s="830"/>
      <c r="Q37" s="830">
        <v>1</v>
      </c>
      <c r="R37" s="830"/>
      <c r="S37" s="830">
        <v>1</v>
      </c>
      <c r="T37" s="830"/>
      <c r="U37" s="830">
        <v>1</v>
      </c>
      <c r="V37" s="830"/>
      <c r="W37" s="830"/>
      <c r="X37" s="830">
        <v>1</v>
      </c>
      <c r="AJ37" s="830">
        <v>300</v>
      </c>
      <c r="AK37" s="830">
        <v>500</v>
      </c>
      <c r="AL37" s="147">
        <v>466</v>
      </c>
      <c r="AM37" s="249" t="e">
        <f t="shared" ca="1" si="0"/>
        <v>#NAME?</v>
      </c>
      <c r="AN37" s="261">
        <v>3335</v>
      </c>
      <c r="AO37" s="249" t="e">
        <f t="shared" ca="1" si="1"/>
        <v>#NAME?</v>
      </c>
      <c r="AP37" s="261">
        <v>1034.5</v>
      </c>
      <c r="AQ37" s="249" t="e">
        <f t="shared" ca="1" si="2"/>
        <v>#NAME?</v>
      </c>
      <c r="AR37" s="143">
        <v>254</v>
      </c>
      <c r="AS37" s="249" t="e">
        <f t="shared" ca="1" si="3"/>
        <v>#NAME?</v>
      </c>
      <c r="AT37" s="143">
        <v>197</v>
      </c>
      <c r="AU37" s="249" t="e">
        <f t="shared" ca="1" si="4"/>
        <v>#NAME?</v>
      </c>
      <c r="AV37" s="144">
        <v>97</v>
      </c>
      <c r="AW37" s="249" t="e">
        <f t="shared" ca="1" si="5"/>
        <v>#NAME?</v>
      </c>
      <c r="AX37" s="148">
        <v>275</v>
      </c>
      <c r="AY37" s="249" t="e">
        <f t="shared" ca="1" si="6"/>
        <v>#NAME?</v>
      </c>
      <c r="AZ37" s="145">
        <v>99.5</v>
      </c>
      <c r="BA37" s="249" t="e">
        <f t="shared" ca="1" si="7"/>
        <v>#NAME?</v>
      </c>
      <c r="BB37" s="146">
        <v>579</v>
      </c>
      <c r="BC37" s="249" t="e">
        <f t="shared" ca="1" si="8"/>
        <v>#NAME?</v>
      </c>
      <c r="BE37" s="830" t="s">
        <v>2863</v>
      </c>
      <c r="BG37" s="830"/>
    </row>
    <row r="38" spans="1:59">
      <c r="A38" s="614" t="s">
        <v>3273</v>
      </c>
      <c r="B38" s="249">
        <v>1</v>
      </c>
      <c r="C38" s="249" t="s">
        <v>3449</v>
      </c>
      <c r="D38" s="830">
        <v>37</v>
      </c>
      <c r="E38" s="831" t="s">
        <v>2849</v>
      </c>
      <c r="F38" s="348">
        <v>40383</v>
      </c>
      <c r="G38" s="830"/>
      <c r="H38" s="830">
        <v>1</v>
      </c>
      <c r="I38" s="830"/>
      <c r="J38" s="830">
        <v>1</v>
      </c>
      <c r="K38" s="830"/>
      <c r="L38" s="830">
        <v>148.77000000000001</v>
      </c>
      <c r="M38" s="830">
        <v>68.2</v>
      </c>
      <c r="N38" s="830">
        <v>198.3</v>
      </c>
      <c r="O38" s="832">
        <v>382</v>
      </c>
      <c r="P38" s="830"/>
      <c r="Q38" s="830">
        <v>1</v>
      </c>
      <c r="R38" s="830"/>
      <c r="S38" s="830">
        <v>1</v>
      </c>
      <c r="T38" s="830"/>
      <c r="U38" s="830">
        <v>1</v>
      </c>
      <c r="V38" s="830"/>
      <c r="W38" s="830"/>
      <c r="X38" s="830">
        <v>1</v>
      </c>
      <c r="AJ38" s="830">
        <v>300</v>
      </c>
      <c r="AK38" s="830">
        <v>500</v>
      </c>
      <c r="AL38" s="147">
        <v>103</v>
      </c>
      <c r="AM38" s="249" t="e">
        <f t="shared" ca="1" si="0"/>
        <v>#NAME?</v>
      </c>
      <c r="AN38" s="143">
        <v>91.5</v>
      </c>
      <c r="AO38" s="249" t="e">
        <f t="shared" ca="1" si="1"/>
        <v>#NAME?</v>
      </c>
      <c r="AP38" s="143">
        <v>88</v>
      </c>
      <c r="AQ38" s="249" t="e">
        <f t="shared" ca="1" si="2"/>
        <v>#NAME?</v>
      </c>
      <c r="AR38" s="143">
        <v>91</v>
      </c>
      <c r="AS38" s="249" t="e">
        <f t="shared" ca="1" si="3"/>
        <v>#NAME?</v>
      </c>
      <c r="AT38" s="143">
        <v>94.5</v>
      </c>
      <c r="AU38" s="249" t="e">
        <f t="shared" ca="1" si="4"/>
        <v>#NAME?</v>
      </c>
      <c r="AV38" s="144">
        <v>108.5</v>
      </c>
      <c r="AW38" s="249" t="e">
        <f t="shared" ca="1" si="5"/>
        <v>#NAME?</v>
      </c>
      <c r="AX38" s="148">
        <v>151.5</v>
      </c>
      <c r="AY38" s="249" t="e">
        <f t="shared" ca="1" si="6"/>
        <v>#NAME?</v>
      </c>
      <c r="AZ38" s="145">
        <v>100</v>
      </c>
      <c r="BA38" s="249" t="e">
        <f t="shared" ca="1" si="7"/>
        <v>#NAME?</v>
      </c>
      <c r="BB38" s="146">
        <v>517.5</v>
      </c>
      <c r="BC38" s="249" t="e">
        <f t="shared" ca="1" si="8"/>
        <v>#NAME?</v>
      </c>
      <c r="BE38" s="830" t="s">
        <v>2864</v>
      </c>
      <c r="BG38" s="830"/>
    </row>
    <row r="39" spans="1:59">
      <c r="A39" s="614" t="s">
        <v>3273</v>
      </c>
      <c r="B39" s="249">
        <v>1</v>
      </c>
      <c r="C39" s="249" t="s">
        <v>3449</v>
      </c>
      <c r="D39" s="830">
        <v>38</v>
      </c>
      <c r="E39" s="831" t="s">
        <v>2849</v>
      </c>
      <c r="F39" s="348">
        <v>40383</v>
      </c>
      <c r="G39" s="830">
        <v>1</v>
      </c>
      <c r="H39" s="830"/>
      <c r="I39" s="830"/>
      <c r="J39" s="830">
        <v>1</v>
      </c>
      <c r="K39" s="830"/>
      <c r="L39" s="830">
        <v>152.1</v>
      </c>
      <c r="M39" s="830">
        <v>66.7</v>
      </c>
      <c r="N39" s="830">
        <v>189.6</v>
      </c>
      <c r="O39" s="832">
        <v>385</v>
      </c>
      <c r="P39" s="830"/>
      <c r="Q39" s="830">
        <v>1</v>
      </c>
      <c r="R39" s="830"/>
      <c r="S39" s="830">
        <v>1</v>
      </c>
      <c r="T39" s="830"/>
      <c r="U39" s="830">
        <v>1</v>
      </c>
      <c r="V39" s="830"/>
      <c r="W39" s="830"/>
      <c r="X39" s="830">
        <v>1</v>
      </c>
      <c r="AJ39" s="830">
        <v>300</v>
      </c>
      <c r="AK39" s="830">
        <v>500</v>
      </c>
      <c r="AL39" s="147">
        <v>110</v>
      </c>
      <c r="AM39" s="249" t="e">
        <f t="shared" ca="1" si="0"/>
        <v>#NAME?</v>
      </c>
      <c r="AN39" s="143">
        <v>75</v>
      </c>
      <c r="AO39" s="249" t="e">
        <f t="shared" ca="1" si="1"/>
        <v>#NAME?</v>
      </c>
      <c r="AP39" s="143">
        <v>110</v>
      </c>
      <c r="AQ39" s="249" t="e">
        <f t="shared" ca="1" si="2"/>
        <v>#NAME?</v>
      </c>
      <c r="AR39" s="143">
        <v>87.5</v>
      </c>
      <c r="AS39" s="249" t="e">
        <f t="shared" ca="1" si="3"/>
        <v>#NAME?</v>
      </c>
      <c r="AT39" s="143">
        <v>117.5</v>
      </c>
      <c r="AU39" s="249" t="e">
        <f t="shared" ca="1" si="4"/>
        <v>#NAME?</v>
      </c>
      <c r="AV39" s="144">
        <v>82</v>
      </c>
      <c r="AW39" s="249" t="e">
        <f t="shared" ca="1" si="5"/>
        <v>#NAME?</v>
      </c>
      <c r="AX39" s="148">
        <v>112</v>
      </c>
      <c r="AY39" s="249" t="e">
        <f t="shared" ca="1" si="6"/>
        <v>#NAME?</v>
      </c>
      <c r="AZ39" s="145">
        <v>98</v>
      </c>
      <c r="BA39" s="249" t="e">
        <f t="shared" ca="1" si="7"/>
        <v>#NAME?</v>
      </c>
      <c r="BB39" s="146">
        <v>722</v>
      </c>
      <c r="BC39" s="249" t="e">
        <f t="shared" ca="1" si="8"/>
        <v>#NAME?</v>
      </c>
      <c r="BE39" s="830" t="s">
        <v>2865</v>
      </c>
      <c r="BG39" s="8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4"/>
  <sheetViews>
    <sheetView workbookViewId="0">
      <selection activeCell="C13" sqref="C13"/>
    </sheetView>
  </sheetViews>
  <sheetFormatPr baseColWidth="10" defaultRowHeight="15" x14ac:dyDescent="0"/>
  <cols>
    <col min="1" max="16384" width="10.83203125" style="249"/>
  </cols>
  <sheetData>
    <row r="1" spans="1:59" s="651" customFormat="1" ht="16" thickBot="1">
      <c r="A1" s="651" t="s">
        <v>3272</v>
      </c>
      <c r="B1" s="659" t="s">
        <v>3321</v>
      </c>
      <c r="C1" s="659" t="s">
        <v>3274</v>
      </c>
      <c r="D1" s="659" t="s">
        <v>3393</v>
      </c>
      <c r="E1" s="651" t="s">
        <v>3241</v>
      </c>
      <c r="F1" s="651" t="s">
        <v>3322</v>
      </c>
      <c r="G1" s="651" t="s">
        <v>3242</v>
      </c>
      <c r="H1" s="651" t="s">
        <v>3243</v>
      </c>
      <c r="I1" s="651" t="s">
        <v>3327</v>
      </c>
      <c r="J1" s="651" t="s">
        <v>3244</v>
      </c>
      <c r="K1" s="651" t="s">
        <v>3245</v>
      </c>
      <c r="L1" s="651" t="s">
        <v>3246</v>
      </c>
      <c r="M1" s="651" t="s">
        <v>3328</v>
      </c>
      <c r="N1" s="651" t="s">
        <v>3329</v>
      </c>
      <c r="O1" s="658" t="s">
        <v>3247</v>
      </c>
      <c r="P1" s="651" t="s">
        <v>3248</v>
      </c>
      <c r="Q1" s="651" t="s">
        <v>3249</v>
      </c>
      <c r="R1" s="651" t="s">
        <v>3250</v>
      </c>
      <c r="S1" s="651" t="s">
        <v>3251</v>
      </c>
      <c r="T1" s="651" t="s">
        <v>3252</v>
      </c>
      <c r="U1" s="651" t="s">
        <v>3253</v>
      </c>
      <c r="V1" s="651" t="s">
        <v>3254</v>
      </c>
      <c r="W1" s="651" t="s">
        <v>3326</v>
      </c>
      <c r="X1" s="651" t="s">
        <v>3283</v>
      </c>
      <c r="Y1" s="651" t="s">
        <v>3410</v>
      </c>
      <c r="Z1" s="651" t="s">
        <v>3402</v>
      </c>
      <c r="AA1" s="651" t="s">
        <v>3403</v>
      </c>
      <c r="AB1" s="651" t="s">
        <v>3409</v>
      </c>
      <c r="AC1" s="651" t="s">
        <v>3422</v>
      </c>
      <c r="AD1" s="651" t="s">
        <v>3406</v>
      </c>
      <c r="AE1" s="651" t="s">
        <v>3332</v>
      </c>
      <c r="AF1" s="651" t="s">
        <v>3333</v>
      </c>
      <c r="AG1" s="651" t="s">
        <v>3338</v>
      </c>
      <c r="AH1" s="651" t="s">
        <v>3334</v>
      </c>
      <c r="AI1" s="657" t="s">
        <v>3423</v>
      </c>
      <c r="AJ1" s="657" t="s">
        <v>3301</v>
      </c>
      <c r="AK1" s="657" t="s">
        <v>3302</v>
      </c>
      <c r="AL1" s="791" t="s">
        <v>3353</v>
      </c>
      <c r="AM1" s="791" t="s">
        <v>3440</v>
      </c>
      <c r="AN1" s="792" t="s">
        <v>77</v>
      </c>
      <c r="AO1" s="792" t="s">
        <v>3429</v>
      </c>
      <c r="AP1" s="792" t="s">
        <v>79</v>
      </c>
      <c r="AQ1" s="792" t="s">
        <v>3430</v>
      </c>
      <c r="AR1" s="792" t="s">
        <v>3345</v>
      </c>
      <c r="AS1" s="792" t="s">
        <v>3441</v>
      </c>
      <c r="AT1" s="792" t="s">
        <v>3346</v>
      </c>
      <c r="AU1" s="793" t="s">
        <v>3432</v>
      </c>
      <c r="AV1" s="794" t="s">
        <v>82</v>
      </c>
      <c r="AW1" s="794" t="s">
        <v>3433</v>
      </c>
      <c r="AX1" s="795" t="s">
        <v>83</v>
      </c>
      <c r="AY1" s="792" t="s">
        <v>3439</v>
      </c>
      <c r="AZ1" s="793" t="s">
        <v>84</v>
      </c>
      <c r="BA1" s="796" t="s">
        <v>3435</v>
      </c>
      <c r="BB1" s="791" t="s">
        <v>85</v>
      </c>
      <c r="BC1" s="791" t="s">
        <v>3436</v>
      </c>
      <c r="BD1" s="651" t="s">
        <v>3390</v>
      </c>
      <c r="BE1" s="651" t="s">
        <v>3376</v>
      </c>
      <c r="BF1" s="651" t="s">
        <v>24</v>
      </c>
      <c r="BG1" s="651" t="s">
        <v>25</v>
      </c>
    </row>
    <row r="2" spans="1:59">
      <c r="A2" s="614" t="s">
        <v>3273</v>
      </c>
      <c r="B2" s="249">
        <v>1</v>
      </c>
      <c r="C2" s="249" t="s">
        <v>3449</v>
      </c>
      <c r="D2" s="821">
        <v>1</v>
      </c>
      <c r="E2" s="822" t="s">
        <v>2867</v>
      </c>
      <c r="F2" s="348">
        <v>40410</v>
      </c>
      <c r="G2" s="821"/>
      <c r="H2" s="821">
        <v>1</v>
      </c>
      <c r="I2" s="821"/>
      <c r="J2" s="821">
        <v>1</v>
      </c>
      <c r="K2" s="821"/>
      <c r="L2" s="821">
        <v>150</v>
      </c>
      <c r="M2" s="821">
        <v>65</v>
      </c>
      <c r="N2" s="821">
        <v>190</v>
      </c>
      <c r="O2" s="823">
        <v>318</v>
      </c>
      <c r="P2" s="821"/>
      <c r="Q2" s="821">
        <v>1</v>
      </c>
      <c r="R2" s="821"/>
      <c r="S2" s="821">
        <v>1</v>
      </c>
      <c r="T2" s="821"/>
      <c r="U2" s="821">
        <v>1</v>
      </c>
      <c r="V2" s="821"/>
      <c r="W2" s="821">
        <v>1</v>
      </c>
      <c r="X2" s="821"/>
      <c r="AJ2" s="821">
        <v>300</v>
      </c>
      <c r="AK2" s="821">
        <v>900</v>
      </c>
      <c r="AL2" s="147">
        <v>71</v>
      </c>
      <c r="AM2" s="249" t="e">
        <f ca="1">cellcOLOR(AL2)</f>
        <v>#NAME?</v>
      </c>
      <c r="AN2" s="143">
        <v>83.5</v>
      </c>
      <c r="AO2" s="249" t="e">
        <f ca="1">cellcOLOR(AN2)</f>
        <v>#NAME?</v>
      </c>
      <c r="AP2" s="143">
        <v>107</v>
      </c>
      <c r="AQ2" s="249" t="e">
        <f ca="1">cellcOLOR(AP2)</f>
        <v>#NAME?</v>
      </c>
      <c r="AR2" s="143">
        <v>83</v>
      </c>
      <c r="AS2" s="249" t="e">
        <f ca="1">cellcOLOR(AR2)</f>
        <v>#NAME?</v>
      </c>
      <c r="AT2" s="143">
        <v>131</v>
      </c>
      <c r="AU2" s="249" t="e">
        <f ca="1">cellcOLOR(AT2)</f>
        <v>#NAME?</v>
      </c>
      <c r="AV2" s="144">
        <v>94.5</v>
      </c>
      <c r="AW2" s="249" t="e">
        <f ca="1">cellcOLOR(AV2)</f>
        <v>#NAME?</v>
      </c>
      <c r="AX2" s="283">
        <v>1426</v>
      </c>
      <c r="AY2" s="249" t="e">
        <f ca="1">cellcOLOR(AX2)</f>
        <v>#NAME?</v>
      </c>
      <c r="AZ2" s="145">
        <v>74</v>
      </c>
      <c r="BA2" s="249" t="e">
        <f ca="1">cellcOLOR(AZ2)</f>
        <v>#NAME?</v>
      </c>
      <c r="BB2" s="146">
        <v>1047</v>
      </c>
      <c r="BC2" s="249" t="e">
        <f ca="1">cellcOLOR(BB2)</f>
        <v>#NAME?</v>
      </c>
      <c r="BE2" s="830"/>
      <c r="BG2" s="821"/>
    </row>
    <row r="3" spans="1:59">
      <c r="A3" s="614" t="s">
        <v>3273</v>
      </c>
      <c r="B3" s="249">
        <v>1</v>
      </c>
      <c r="C3" s="249" t="s">
        <v>3449</v>
      </c>
      <c r="D3" s="821">
        <v>2</v>
      </c>
      <c r="E3" s="822" t="s">
        <v>2868</v>
      </c>
      <c r="F3" s="348">
        <v>40410</v>
      </c>
      <c r="G3" s="821"/>
      <c r="H3" s="821">
        <v>1</v>
      </c>
      <c r="I3" s="821"/>
      <c r="J3" s="821"/>
      <c r="K3" s="821">
        <v>1</v>
      </c>
      <c r="L3" s="821">
        <v>166</v>
      </c>
      <c r="M3" s="821">
        <v>72</v>
      </c>
      <c r="N3" s="821">
        <v>220</v>
      </c>
      <c r="O3" s="823">
        <v>569</v>
      </c>
      <c r="P3" s="821"/>
      <c r="Q3" s="821">
        <v>1</v>
      </c>
      <c r="R3" s="821"/>
      <c r="S3" s="821">
        <v>1</v>
      </c>
      <c r="T3" s="821"/>
      <c r="U3" s="821">
        <v>1</v>
      </c>
      <c r="V3" s="821"/>
      <c r="W3" s="821">
        <v>1</v>
      </c>
      <c r="X3" s="821"/>
      <c r="AJ3" s="821">
        <v>300</v>
      </c>
      <c r="AK3" s="821">
        <v>800</v>
      </c>
      <c r="AL3" s="265">
        <v>7074</v>
      </c>
      <c r="AM3" s="249" t="e">
        <f t="shared" ref="AM3:AM44" ca="1" si="0">cellcOLOR(AL3)</f>
        <v>#NAME?</v>
      </c>
      <c r="AN3" s="330">
        <v>18675</v>
      </c>
      <c r="AO3" s="249" t="e">
        <f t="shared" ref="AO3:AO44" ca="1" si="1">cellcOLOR(AN3)</f>
        <v>#NAME?</v>
      </c>
      <c r="AP3" s="261">
        <v>3170.5</v>
      </c>
      <c r="AQ3" s="249" t="e">
        <f t="shared" ref="AQ3:AQ44" ca="1" si="2">cellcOLOR(AP3)</f>
        <v>#NAME?</v>
      </c>
      <c r="AR3" s="261">
        <v>1059</v>
      </c>
      <c r="AS3" s="249" t="e">
        <f t="shared" ref="AS3:AS44" ca="1" si="3">cellcOLOR(AR3)</f>
        <v>#NAME?</v>
      </c>
      <c r="AT3" s="261">
        <v>1123.5</v>
      </c>
      <c r="AU3" s="249" t="e">
        <f t="shared" ref="AU3:AU44" ca="1" si="4">cellcOLOR(AT3)</f>
        <v>#NAME?</v>
      </c>
      <c r="AV3" s="144">
        <v>151</v>
      </c>
      <c r="AW3" s="249" t="e">
        <f t="shared" ref="AW3:AW44" ca="1" si="5">cellcOLOR(AV3)</f>
        <v>#NAME?</v>
      </c>
      <c r="AX3" s="283">
        <v>1232.5</v>
      </c>
      <c r="AY3" s="249" t="e">
        <f t="shared" ref="AY3:AY44" ca="1" si="6">cellcOLOR(AX3)</f>
        <v>#NAME?</v>
      </c>
      <c r="AZ3" s="145">
        <v>147</v>
      </c>
      <c r="BA3" s="249" t="e">
        <f t="shared" ref="BA3:BA44" ca="1" si="7">cellcOLOR(AZ3)</f>
        <v>#NAME?</v>
      </c>
      <c r="BB3" s="146">
        <v>1861</v>
      </c>
      <c r="BC3" s="249" t="e">
        <f t="shared" ref="BC3:BC44" ca="1" si="8">cellcOLOR(BB3)</f>
        <v>#NAME?</v>
      </c>
      <c r="BG3" s="821"/>
    </row>
    <row r="4" spans="1:59">
      <c r="A4" s="614" t="s">
        <v>3273</v>
      </c>
      <c r="B4" s="249">
        <v>1</v>
      </c>
      <c r="C4" s="249" t="s">
        <v>3449</v>
      </c>
      <c r="D4" s="821">
        <v>3</v>
      </c>
      <c r="E4" s="822" t="s">
        <v>2869</v>
      </c>
      <c r="F4" s="348">
        <v>40410</v>
      </c>
      <c r="G4" s="821">
        <v>1</v>
      </c>
      <c r="H4" s="821"/>
      <c r="I4" s="821"/>
      <c r="J4" s="821">
        <v>1</v>
      </c>
      <c r="K4" s="821"/>
      <c r="L4" s="821">
        <v>155</v>
      </c>
      <c r="M4" s="821">
        <v>68</v>
      </c>
      <c r="N4" s="821">
        <v>192</v>
      </c>
      <c r="O4" s="823">
        <v>390</v>
      </c>
      <c r="P4" s="821"/>
      <c r="Q4" s="821">
        <v>1</v>
      </c>
      <c r="R4" s="821"/>
      <c r="S4" s="821">
        <v>1</v>
      </c>
      <c r="T4" s="821"/>
      <c r="U4" s="821">
        <v>1</v>
      </c>
      <c r="V4" s="821"/>
      <c r="W4" s="821">
        <v>1</v>
      </c>
      <c r="X4" s="821"/>
      <c r="AJ4" s="821">
        <v>300</v>
      </c>
      <c r="AK4" s="821">
        <v>900</v>
      </c>
      <c r="AL4" s="147">
        <v>104</v>
      </c>
      <c r="AM4" s="249" t="e">
        <f t="shared" ca="1" si="0"/>
        <v>#NAME?</v>
      </c>
      <c r="AN4" s="261">
        <v>2234.5</v>
      </c>
      <c r="AO4" s="249" t="e">
        <f t="shared" ca="1" si="1"/>
        <v>#NAME?</v>
      </c>
      <c r="AP4" s="143">
        <v>602</v>
      </c>
      <c r="AQ4" s="249" t="e">
        <f t="shared" ca="1" si="2"/>
        <v>#NAME?</v>
      </c>
      <c r="AR4" s="143">
        <v>90</v>
      </c>
      <c r="AS4" s="249" t="e">
        <f t="shared" ca="1" si="3"/>
        <v>#NAME?</v>
      </c>
      <c r="AT4" s="143">
        <v>104.5</v>
      </c>
      <c r="AU4" s="249" t="e">
        <f t="shared" ca="1" si="4"/>
        <v>#NAME?</v>
      </c>
      <c r="AV4" s="144">
        <v>87.5</v>
      </c>
      <c r="AW4" s="249" t="e">
        <f t="shared" ca="1" si="5"/>
        <v>#NAME?</v>
      </c>
      <c r="AX4" s="148">
        <v>138.5</v>
      </c>
      <c r="AY4" s="249" t="e">
        <f t="shared" ca="1" si="6"/>
        <v>#NAME?</v>
      </c>
      <c r="AZ4" s="145">
        <v>99</v>
      </c>
      <c r="BA4" s="249" t="e">
        <f t="shared" ca="1" si="7"/>
        <v>#NAME?</v>
      </c>
      <c r="BB4" s="146">
        <v>1222.5</v>
      </c>
      <c r="BC4" s="249" t="e">
        <f t="shared" ca="1" si="8"/>
        <v>#NAME?</v>
      </c>
      <c r="BG4" s="821"/>
    </row>
    <row r="5" spans="1:59">
      <c r="A5" s="614" t="s">
        <v>3273</v>
      </c>
      <c r="B5" s="249">
        <v>1</v>
      </c>
      <c r="C5" s="249" t="s">
        <v>3449</v>
      </c>
      <c r="D5" s="821">
        <v>4</v>
      </c>
      <c r="E5" s="822" t="s">
        <v>2870</v>
      </c>
      <c r="F5" s="348">
        <v>40410</v>
      </c>
      <c r="G5" s="821"/>
      <c r="H5" s="821">
        <v>1</v>
      </c>
      <c r="I5" s="821"/>
      <c r="J5" s="821">
        <v>1</v>
      </c>
      <c r="K5" s="821"/>
      <c r="L5" s="821">
        <v>155</v>
      </c>
      <c r="M5" s="821">
        <v>66</v>
      </c>
      <c r="N5" s="821">
        <v>198</v>
      </c>
      <c r="O5" s="823">
        <v>419</v>
      </c>
      <c r="P5" s="821"/>
      <c r="Q5" s="821">
        <v>1</v>
      </c>
      <c r="R5" s="821"/>
      <c r="S5" s="821">
        <v>1</v>
      </c>
      <c r="T5" s="821"/>
      <c r="U5" s="821">
        <v>1</v>
      </c>
      <c r="V5" s="821"/>
      <c r="W5" s="821"/>
      <c r="X5" s="821">
        <v>1</v>
      </c>
      <c r="AJ5" s="821">
        <v>300</v>
      </c>
      <c r="AK5" s="821">
        <v>900</v>
      </c>
      <c r="AL5" s="147">
        <v>131</v>
      </c>
      <c r="AM5" s="249" t="e">
        <f t="shared" ca="1" si="0"/>
        <v>#NAME?</v>
      </c>
      <c r="AN5" s="143">
        <v>269</v>
      </c>
      <c r="AO5" s="249" t="e">
        <f t="shared" ca="1" si="1"/>
        <v>#NAME?</v>
      </c>
      <c r="AP5" s="143">
        <v>188</v>
      </c>
      <c r="AQ5" s="249" t="e">
        <f t="shared" ca="1" si="2"/>
        <v>#NAME?</v>
      </c>
      <c r="AR5" s="143">
        <v>104</v>
      </c>
      <c r="AS5" s="249" t="e">
        <f t="shared" ca="1" si="3"/>
        <v>#NAME?</v>
      </c>
      <c r="AT5" s="143">
        <v>108.5</v>
      </c>
      <c r="AU5" s="249" t="e">
        <f t="shared" ca="1" si="4"/>
        <v>#NAME?</v>
      </c>
      <c r="AV5" s="144">
        <v>89</v>
      </c>
      <c r="AW5" s="249" t="e">
        <f t="shared" ca="1" si="5"/>
        <v>#NAME?</v>
      </c>
      <c r="AX5" s="148">
        <v>122.5</v>
      </c>
      <c r="AY5" s="249" t="e">
        <f t="shared" ca="1" si="6"/>
        <v>#NAME?</v>
      </c>
      <c r="AZ5" s="145">
        <v>102</v>
      </c>
      <c r="BA5" s="249" t="e">
        <f t="shared" ca="1" si="7"/>
        <v>#NAME?</v>
      </c>
      <c r="BB5" s="146">
        <v>797</v>
      </c>
      <c r="BC5" s="249" t="e">
        <f t="shared" ca="1" si="8"/>
        <v>#NAME?</v>
      </c>
      <c r="BG5" s="821"/>
    </row>
    <row r="6" spans="1:59">
      <c r="A6" s="614" t="s">
        <v>3273</v>
      </c>
      <c r="B6" s="249">
        <v>1</v>
      </c>
      <c r="C6" s="249" t="s">
        <v>3449</v>
      </c>
      <c r="D6" s="821">
        <v>5</v>
      </c>
      <c r="E6" s="822" t="s">
        <v>2871</v>
      </c>
      <c r="F6" s="348">
        <v>40410</v>
      </c>
      <c r="G6" s="821"/>
      <c r="H6" s="821">
        <v>1</v>
      </c>
      <c r="I6" s="821"/>
      <c r="J6" s="821">
        <v>1</v>
      </c>
      <c r="K6" s="821"/>
      <c r="L6" s="821">
        <v>155</v>
      </c>
      <c r="M6" s="821">
        <v>68</v>
      </c>
      <c r="N6" s="821">
        <v>197</v>
      </c>
      <c r="O6" s="823">
        <v>416</v>
      </c>
      <c r="P6" s="821"/>
      <c r="Q6" s="821">
        <v>1</v>
      </c>
      <c r="R6" s="821"/>
      <c r="S6" s="821">
        <v>1</v>
      </c>
      <c r="T6" s="821"/>
      <c r="U6" s="821">
        <v>1</v>
      </c>
      <c r="V6" s="821"/>
      <c r="W6" s="821"/>
      <c r="X6" s="821">
        <v>1</v>
      </c>
      <c r="AJ6" s="821">
        <v>300</v>
      </c>
      <c r="AK6" s="821">
        <v>700</v>
      </c>
      <c r="AL6" s="147">
        <v>585</v>
      </c>
      <c r="AM6" s="249" t="e">
        <f t="shared" ca="1" si="0"/>
        <v>#NAME?</v>
      </c>
      <c r="AN6" s="261">
        <v>6241.5</v>
      </c>
      <c r="AO6" s="249" t="e">
        <f t="shared" ca="1" si="1"/>
        <v>#NAME?</v>
      </c>
      <c r="AP6" s="143">
        <v>443</v>
      </c>
      <c r="AQ6" s="249" t="e">
        <f t="shared" ca="1" si="2"/>
        <v>#NAME?</v>
      </c>
      <c r="AR6" s="143">
        <v>102</v>
      </c>
      <c r="AS6" s="249" t="e">
        <f t="shared" ca="1" si="3"/>
        <v>#NAME?</v>
      </c>
      <c r="AT6" s="143">
        <v>120</v>
      </c>
      <c r="AU6" s="249" t="e">
        <f t="shared" ca="1" si="4"/>
        <v>#NAME?</v>
      </c>
      <c r="AV6" s="144">
        <v>176.5</v>
      </c>
      <c r="AW6" s="249" t="e">
        <f t="shared" ca="1" si="5"/>
        <v>#NAME?</v>
      </c>
      <c r="AX6" s="148">
        <v>191</v>
      </c>
      <c r="AY6" s="249" t="e">
        <f t="shared" ca="1" si="6"/>
        <v>#NAME?</v>
      </c>
      <c r="AZ6" s="145">
        <v>96</v>
      </c>
      <c r="BA6" s="249" t="e">
        <f t="shared" ca="1" si="7"/>
        <v>#NAME?</v>
      </c>
      <c r="BB6" s="146">
        <v>742.5</v>
      </c>
      <c r="BC6" s="249" t="e">
        <f t="shared" ca="1" si="8"/>
        <v>#NAME?</v>
      </c>
      <c r="BG6" s="821"/>
    </row>
    <row r="7" spans="1:59">
      <c r="A7" s="614" t="s">
        <v>3273</v>
      </c>
      <c r="B7" s="249">
        <v>1</v>
      </c>
      <c r="C7" s="249" t="s">
        <v>3449</v>
      </c>
      <c r="D7" s="821">
        <v>6</v>
      </c>
      <c r="E7" s="822" t="s">
        <v>2872</v>
      </c>
      <c r="F7" s="348">
        <v>40411</v>
      </c>
      <c r="G7" s="821"/>
      <c r="H7" s="821">
        <v>1</v>
      </c>
      <c r="I7" s="821"/>
      <c r="J7" s="821">
        <v>1</v>
      </c>
      <c r="K7" s="821"/>
      <c r="L7" s="821">
        <v>150</v>
      </c>
      <c r="M7" s="821">
        <v>65</v>
      </c>
      <c r="N7" s="821">
        <v>190</v>
      </c>
      <c r="O7" s="823">
        <v>328</v>
      </c>
      <c r="P7" s="821"/>
      <c r="Q7" s="821">
        <v>1</v>
      </c>
      <c r="R7" s="821"/>
      <c r="S7" s="821">
        <v>1</v>
      </c>
      <c r="T7" s="821"/>
      <c r="U7" s="821">
        <v>1</v>
      </c>
      <c r="V7" s="821"/>
      <c r="W7" s="821"/>
      <c r="X7" s="821">
        <v>1</v>
      </c>
      <c r="AJ7" s="821">
        <v>300</v>
      </c>
      <c r="AK7" s="821">
        <v>900</v>
      </c>
      <c r="AL7" s="147">
        <v>89</v>
      </c>
      <c r="AM7" s="249" t="e">
        <f t="shared" ca="1" si="0"/>
        <v>#NAME?</v>
      </c>
      <c r="AN7" s="143">
        <v>94</v>
      </c>
      <c r="AO7" s="249" t="e">
        <f t="shared" ca="1" si="1"/>
        <v>#NAME?</v>
      </c>
      <c r="AP7" s="143">
        <v>103</v>
      </c>
      <c r="AQ7" s="249" t="e">
        <f t="shared" ca="1" si="2"/>
        <v>#NAME?</v>
      </c>
      <c r="AR7" s="143">
        <v>92.5</v>
      </c>
      <c r="AS7" s="249" t="e">
        <f t="shared" ca="1" si="3"/>
        <v>#NAME?</v>
      </c>
      <c r="AT7" s="143">
        <v>165</v>
      </c>
      <c r="AU7" s="249" t="e">
        <f t="shared" ca="1" si="4"/>
        <v>#NAME?</v>
      </c>
      <c r="AV7" s="144">
        <v>137</v>
      </c>
      <c r="AW7" s="249" t="e">
        <f t="shared" ca="1" si="5"/>
        <v>#NAME?</v>
      </c>
      <c r="AX7" s="148">
        <v>140</v>
      </c>
      <c r="AY7" s="249" t="e">
        <f t="shared" ca="1" si="6"/>
        <v>#NAME?</v>
      </c>
      <c r="AZ7" s="145">
        <v>99.5</v>
      </c>
      <c r="BA7" s="249" t="e">
        <f t="shared" ca="1" si="7"/>
        <v>#NAME?</v>
      </c>
      <c r="BB7" s="146">
        <v>823</v>
      </c>
      <c r="BC7" s="249" t="e">
        <f t="shared" ca="1" si="8"/>
        <v>#NAME?</v>
      </c>
      <c r="BG7" s="821"/>
    </row>
    <row r="8" spans="1:59">
      <c r="A8" s="614" t="s">
        <v>3273</v>
      </c>
      <c r="B8" s="249">
        <v>1</v>
      </c>
      <c r="C8" s="249" t="s">
        <v>3449</v>
      </c>
      <c r="D8" s="821">
        <v>7</v>
      </c>
      <c r="E8" s="822" t="s">
        <v>2873</v>
      </c>
      <c r="F8" s="348">
        <v>40411</v>
      </c>
      <c r="G8" s="821">
        <v>1</v>
      </c>
      <c r="H8" s="821"/>
      <c r="I8" s="821"/>
      <c r="J8" s="821">
        <v>1</v>
      </c>
      <c r="K8" s="821"/>
      <c r="L8" s="821">
        <v>152</v>
      </c>
      <c r="M8" s="821">
        <v>66</v>
      </c>
      <c r="N8" s="821">
        <v>200</v>
      </c>
      <c r="O8" s="823">
        <v>400</v>
      </c>
      <c r="P8" s="821"/>
      <c r="Q8" s="821">
        <v>1</v>
      </c>
      <c r="R8" s="821"/>
      <c r="S8" s="821">
        <v>1</v>
      </c>
      <c r="T8" s="821"/>
      <c r="U8" s="821">
        <v>1</v>
      </c>
      <c r="V8" s="821"/>
      <c r="W8" s="821"/>
      <c r="X8" s="821">
        <v>1</v>
      </c>
      <c r="AJ8" s="821">
        <v>300</v>
      </c>
      <c r="AK8" s="821">
        <v>1200</v>
      </c>
      <c r="AL8" s="147">
        <v>59.5</v>
      </c>
      <c r="AM8" s="249" t="e">
        <f t="shared" ca="1" si="0"/>
        <v>#NAME?</v>
      </c>
      <c r="AN8" s="143">
        <v>124</v>
      </c>
      <c r="AO8" s="249" t="e">
        <f t="shared" ca="1" si="1"/>
        <v>#NAME?</v>
      </c>
      <c r="AP8" s="143">
        <v>91</v>
      </c>
      <c r="AQ8" s="249" t="e">
        <f t="shared" ca="1" si="2"/>
        <v>#NAME?</v>
      </c>
      <c r="AR8" s="143">
        <v>98</v>
      </c>
      <c r="AS8" s="249" t="e">
        <f t="shared" ca="1" si="3"/>
        <v>#NAME?</v>
      </c>
      <c r="AT8" s="143">
        <v>105</v>
      </c>
      <c r="AU8" s="249" t="e">
        <f t="shared" ca="1" si="4"/>
        <v>#NAME?</v>
      </c>
      <c r="AV8" s="144">
        <v>90</v>
      </c>
      <c r="AW8" s="249" t="e">
        <f t="shared" ca="1" si="5"/>
        <v>#NAME?</v>
      </c>
      <c r="AX8" s="148">
        <v>153</v>
      </c>
      <c r="AY8" s="249" t="e">
        <f t="shared" ca="1" si="6"/>
        <v>#NAME?</v>
      </c>
      <c r="AZ8" s="145">
        <v>75</v>
      </c>
      <c r="BA8" s="249" t="e">
        <f t="shared" ca="1" si="7"/>
        <v>#NAME?</v>
      </c>
      <c r="BB8" s="146">
        <v>849</v>
      </c>
      <c r="BC8" s="249" t="e">
        <f t="shared" ca="1" si="8"/>
        <v>#NAME?</v>
      </c>
      <c r="BG8" s="821"/>
    </row>
    <row r="9" spans="1:59">
      <c r="A9" s="614" t="s">
        <v>3273</v>
      </c>
      <c r="B9" s="249">
        <v>1</v>
      </c>
      <c r="C9" s="249" t="s">
        <v>3449</v>
      </c>
      <c r="D9" s="688">
        <v>8</v>
      </c>
      <c r="E9" s="687" t="s">
        <v>2874</v>
      </c>
      <c r="F9" s="348">
        <v>40411</v>
      </c>
      <c r="G9" s="688"/>
      <c r="H9" s="688">
        <v>1</v>
      </c>
      <c r="I9" s="688"/>
      <c r="J9" s="688">
        <v>1</v>
      </c>
      <c r="K9" s="688"/>
      <c r="L9" s="688">
        <v>153</v>
      </c>
      <c r="M9" s="688">
        <v>65</v>
      </c>
      <c r="N9" s="688">
        <v>190</v>
      </c>
      <c r="O9" s="689">
        <v>386</v>
      </c>
      <c r="P9" s="688"/>
      <c r="Q9" s="688">
        <v>1</v>
      </c>
      <c r="R9" s="688"/>
      <c r="S9" s="688">
        <v>1</v>
      </c>
      <c r="T9" s="688"/>
      <c r="U9" s="688">
        <v>1</v>
      </c>
      <c r="V9" s="688"/>
      <c r="W9" s="688"/>
      <c r="X9" s="688">
        <v>1</v>
      </c>
      <c r="AJ9" s="688">
        <v>300</v>
      </c>
      <c r="AK9" s="688">
        <v>1200</v>
      </c>
      <c r="AL9" s="265">
        <v>2293</v>
      </c>
      <c r="AM9" s="249" t="e">
        <f t="shared" ca="1" si="0"/>
        <v>#NAME?</v>
      </c>
      <c r="AN9" s="143">
        <v>447</v>
      </c>
      <c r="AO9" s="249" t="e">
        <f t="shared" ca="1" si="1"/>
        <v>#NAME?</v>
      </c>
      <c r="AP9" s="143">
        <v>265</v>
      </c>
      <c r="AQ9" s="249" t="e">
        <f t="shared" ca="1" si="2"/>
        <v>#NAME?</v>
      </c>
      <c r="AR9" s="143">
        <v>86</v>
      </c>
      <c r="AS9" s="249" t="e">
        <f t="shared" ca="1" si="3"/>
        <v>#NAME?</v>
      </c>
      <c r="AT9" s="143">
        <v>119.5</v>
      </c>
      <c r="AU9" s="249" t="e">
        <f t="shared" ca="1" si="4"/>
        <v>#NAME?</v>
      </c>
      <c r="AV9" s="144">
        <v>174</v>
      </c>
      <c r="AW9" s="249" t="e">
        <f t="shared" ca="1" si="5"/>
        <v>#NAME?</v>
      </c>
      <c r="AX9" s="283">
        <v>2049</v>
      </c>
      <c r="AY9" s="249" t="e">
        <f t="shared" ca="1" si="6"/>
        <v>#NAME?</v>
      </c>
      <c r="AZ9" s="145">
        <v>596</v>
      </c>
      <c r="BA9" s="249" t="e">
        <f t="shared" ca="1" si="7"/>
        <v>#NAME?</v>
      </c>
      <c r="BB9" s="146">
        <v>1080</v>
      </c>
      <c r="BC9" s="249" t="e">
        <f t="shared" ca="1" si="8"/>
        <v>#NAME?</v>
      </c>
      <c r="BG9" s="688" t="s">
        <v>2876</v>
      </c>
    </row>
    <row r="10" spans="1:59">
      <c r="A10" s="614" t="s">
        <v>3273</v>
      </c>
      <c r="B10" s="249">
        <v>1</v>
      </c>
      <c r="C10" s="249" t="s">
        <v>3449</v>
      </c>
      <c r="D10" s="821">
        <v>9</v>
      </c>
      <c r="E10" s="822" t="s">
        <v>2877</v>
      </c>
      <c r="F10" s="348">
        <v>40411</v>
      </c>
      <c r="G10" s="821"/>
      <c r="H10" s="821">
        <v>1</v>
      </c>
      <c r="I10" s="821"/>
      <c r="J10" s="821">
        <v>1</v>
      </c>
      <c r="K10" s="821"/>
      <c r="L10" s="821">
        <v>149</v>
      </c>
      <c r="M10" s="821">
        <v>66</v>
      </c>
      <c r="N10" s="821">
        <v>170</v>
      </c>
      <c r="O10" s="823">
        <v>371</v>
      </c>
      <c r="P10" s="821"/>
      <c r="Q10" s="821">
        <v>1</v>
      </c>
      <c r="R10" s="821"/>
      <c r="S10" s="821">
        <v>1</v>
      </c>
      <c r="T10" s="821"/>
      <c r="U10" s="821">
        <v>1</v>
      </c>
      <c r="V10" s="821"/>
      <c r="W10" s="821">
        <v>1</v>
      </c>
      <c r="X10" s="821"/>
      <c r="AJ10" s="821">
        <v>300</v>
      </c>
      <c r="AK10" s="821">
        <v>700</v>
      </c>
      <c r="AL10" s="147">
        <v>75.5</v>
      </c>
      <c r="AM10" s="249" t="e">
        <f t="shared" ca="1" si="0"/>
        <v>#NAME?</v>
      </c>
      <c r="AN10" s="143">
        <v>96</v>
      </c>
      <c r="AO10" s="249" t="e">
        <f t="shared" ca="1" si="1"/>
        <v>#NAME?</v>
      </c>
      <c r="AP10" s="143">
        <v>130</v>
      </c>
      <c r="AQ10" s="249" t="e">
        <f t="shared" ca="1" si="2"/>
        <v>#NAME?</v>
      </c>
      <c r="AR10" s="143">
        <v>100</v>
      </c>
      <c r="AS10" s="249" t="e">
        <f t="shared" ca="1" si="3"/>
        <v>#NAME?</v>
      </c>
      <c r="AT10" s="143">
        <v>125</v>
      </c>
      <c r="AU10" s="249" t="e">
        <f t="shared" ca="1" si="4"/>
        <v>#NAME?</v>
      </c>
      <c r="AV10" s="144">
        <v>478</v>
      </c>
      <c r="AW10" s="249" t="e">
        <f t="shared" ca="1" si="5"/>
        <v>#NAME?</v>
      </c>
      <c r="AX10" s="148">
        <v>188</v>
      </c>
      <c r="AY10" s="249" t="e">
        <f t="shared" ca="1" si="6"/>
        <v>#NAME?</v>
      </c>
      <c r="AZ10" s="145">
        <v>115</v>
      </c>
      <c r="BA10" s="249" t="e">
        <f t="shared" ca="1" si="7"/>
        <v>#NAME?</v>
      </c>
      <c r="BB10" s="146">
        <v>477</v>
      </c>
      <c r="BC10" s="249" t="e">
        <f t="shared" ca="1" si="8"/>
        <v>#NAME?</v>
      </c>
      <c r="BG10" s="821"/>
    </row>
    <row r="11" spans="1:59">
      <c r="A11" s="614" t="s">
        <v>3273</v>
      </c>
      <c r="B11" s="249">
        <v>1</v>
      </c>
      <c r="C11" s="249" t="s">
        <v>3449</v>
      </c>
      <c r="D11" s="821">
        <v>10</v>
      </c>
      <c r="E11" s="822" t="s">
        <v>2878</v>
      </c>
      <c r="F11" s="348">
        <v>40411</v>
      </c>
      <c r="G11" s="821">
        <v>1</v>
      </c>
      <c r="H11" s="821"/>
      <c r="I11" s="821"/>
      <c r="J11" s="821">
        <v>1</v>
      </c>
      <c r="K11" s="821"/>
      <c r="L11" s="821">
        <v>152</v>
      </c>
      <c r="M11" s="821">
        <v>68</v>
      </c>
      <c r="N11" s="821">
        <v>197</v>
      </c>
      <c r="O11" s="823">
        <v>358</v>
      </c>
      <c r="P11" s="821"/>
      <c r="Q11" s="821">
        <v>1</v>
      </c>
      <c r="R11" s="821"/>
      <c r="S11" s="821">
        <v>1</v>
      </c>
      <c r="T11" s="821"/>
      <c r="U11" s="821">
        <v>1</v>
      </c>
      <c r="V11" s="821"/>
      <c r="W11" s="821">
        <v>1</v>
      </c>
      <c r="X11" s="821"/>
      <c r="AJ11" s="821">
        <v>300</v>
      </c>
      <c r="AK11" s="821">
        <v>1000</v>
      </c>
      <c r="AL11" s="147">
        <v>112</v>
      </c>
      <c r="AM11" s="249" t="e">
        <f t="shared" ca="1" si="0"/>
        <v>#NAME?</v>
      </c>
      <c r="AN11" s="143">
        <v>167</v>
      </c>
      <c r="AO11" s="249" t="e">
        <f t="shared" ca="1" si="1"/>
        <v>#NAME?</v>
      </c>
      <c r="AP11" s="143">
        <v>85</v>
      </c>
      <c r="AQ11" s="249" t="e">
        <f t="shared" ca="1" si="2"/>
        <v>#NAME?</v>
      </c>
      <c r="AR11" s="143">
        <v>99</v>
      </c>
      <c r="AS11" s="249" t="e">
        <f t="shared" ca="1" si="3"/>
        <v>#NAME?</v>
      </c>
      <c r="AT11" s="143">
        <v>104</v>
      </c>
      <c r="AU11" s="249" t="e">
        <f t="shared" ca="1" si="4"/>
        <v>#NAME?</v>
      </c>
      <c r="AV11" s="144">
        <v>90</v>
      </c>
      <c r="AW11" s="249" t="e">
        <f t="shared" ca="1" si="5"/>
        <v>#NAME?</v>
      </c>
      <c r="AX11" s="283">
        <v>1519.5</v>
      </c>
      <c r="AY11" s="249" t="e">
        <f t="shared" ca="1" si="6"/>
        <v>#NAME?</v>
      </c>
      <c r="AZ11" s="145">
        <v>113.5</v>
      </c>
      <c r="BA11" s="249" t="e">
        <f t="shared" ca="1" si="7"/>
        <v>#NAME?</v>
      </c>
      <c r="BB11" s="146">
        <v>1407.5</v>
      </c>
      <c r="BC11" s="249" t="e">
        <f t="shared" ca="1" si="8"/>
        <v>#NAME?</v>
      </c>
      <c r="BG11" s="821"/>
    </row>
    <row r="12" spans="1:59">
      <c r="A12" s="614" t="s">
        <v>3273</v>
      </c>
      <c r="B12" s="249">
        <v>1</v>
      </c>
      <c r="C12" s="249" t="s">
        <v>3449</v>
      </c>
      <c r="D12" s="688">
        <v>11</v>
      </c>
      <c r="E12" s="687" t="s">
        <v>2879</v>
      </c>
      <c r="F12" s="348">
        <v>40411</v>
      </c>
      <c r="G12" s="688">
        <v>1</v>
      </c>
      <c r="H12" s="688"/>
      <c r="I12" s="688"/>
      <c r="J12" s="688"/>
      <c r="K12" s="688">
        <v>1</v>
      </c>
      <c r="L12" s="688">
        <v>176</v>
      </c>
      <c r="M12" s="688">
        <v>75</v>
      </c>
      <c r="N12" s="688">
        <v>225</v>
      </c>
      <c r="O12" s="689">
        <v>772</v>
      </c>
      <c r="P12" s="688"/>
      <c r="Q12" s="688">
        <v>1</v>
      </c>
      <c r="R12" s="688"/>
      <c r="S12" s="688">
        <v>1</v>
      </c>
      <c r="T12" s="688"/>
      <c r="U12" s="688">
        <v>1</v>
      </c>
      <c r="V12" s="688"/>
      <c r="W12" s="688"/>
      <c r="X12" s="688">
        <v>1</v>
      </c>
      <c r="AJ12" s="688">
        <v>300</v>
      </c>
      <c r="AK12" s="688">
        <v>1000</v>
      </c>
      <c r="AL12" s="147">
        <v>664</v>
      </c>
      <c r="AM12" s="249" t="e">
        <f t="shared" ca="1" si="0"/>
        <v>#NAME?</v>
      </c>
      <c r="AN12" s="261">
        <v>2191</v>
      </c>
      <c r="AO12" s="249" t="e">
        <f t="shared" ca="1" si="1"/>
        <v>#NAME?</v>
      </c>
      <c r="AP12" s="143">
        <v>316</v>
      </c>
      <c r="AQ12" s="249" t="e">
        <f t="shared" ca="1" si="2"/>
        <v>#NAME?</v>
      </c>
      <c r="AR12" s="143">
        <v>100</v>
      </c>
      <c r="AS12" s="249" t="e">
        <f t="shared" ca="1" si="3"/>
        <v>#NAME?</v>
      </c>
      <c r="AT12" s="143">
        <v>120.5</v>
      </c>
      <c r="AU12" s="249" t="e">
        <f t="shared" ca="1" si="4"/>
        <v>#NAME?</v>
      </c>
      <c r="AV12" s="144">
        <v>87</v>
      </c>
      <c r="AW12" s="249" t="e">
        <f t="shared" ca="1" si="5"/>
        <v>#NAME?</v>
      </c>
      <c r="AX12" s="148">
        <v>211.5</v>
      </c>
      <c r="AY12" s="249" t="e">
        <f t="shared" ca="1" si="6"/>
        <v>#NAME?</v>
      </c>
      <c r="AZ12" s="145">
        <v>82</v>
      </c>
      <c r="BA12" s="249" t="e">
        <f t="shared" ca="1" si="7"/>
        <v>#NAME?</v>
      </c>
      <c r="BB12" s="146">
        <v>3325</v>
      </c>
      <c r="BC12" s="249" t="e">
        <f t="shared" ca="1" si="8"/>
        <v>#NAME?</v>
      </c>
      <c r="BG12" s="688" t="s">
        <v>2880</v>
      </c>
    </row>
    <row r="13" spans="1:59">
      <c r="A13" s="614" t="s">
        <v>3273</v>
      </c>
      <c r="B13" s="249">
        <v>1</v>
      </c>
      <c r="C13" s="249" t="s">
        <v>3449</v>
      </c>
      <c r="D13" s="821">
        <v>12</v>
      </c>
      <c r="E13" s="822" t="s">
        <v>2881</v>
      </c>
      <c r="F13" s="348">
        <v>40411</v>
      </c>
      <c r="G13" s="821">
        <v>1</v>
      </c>
      <c r="H13" s="821"/>
      <c r="I13" s="821"/>
      <c r="J13" s="821">
        <v>1</v>
      </c>
      <c r="K13" s="821"/>
      <c r="L13" s="821">
        <v>148</v>
      </c>
      <c r="M13" s="821">
        <v>70</v>
      </c>
      <c r="N13" s="821">
        <v>192</v>
      </c>
      <c r="O13" s="823">
        <v>394</v>
      </c>
      <c r="P13" s="821"/>
      <c r="Q13" s="821">
        <v>1</v>
      </c>
      <c r="R13" s="821"/>
      <c r="S13" s="821">
        <v>1</v>
      </c>
      <c r="T13" s="821"/>
      <c r="U13" s="821">
        <v>1</v>
      </c>
      <c r="V13" s="821"/>
      <c r="W13" s="821">
        <v>1</v>
      </c>
      <c r="X13" s="821"/>
      <c r="AJ13" s="821">
        <v>300</v>
      </c>
      <c r="AK13" s="821">
        <v>1000</v>
      </c>
      <c r="AL13" s="147">
        <v>218</v>
      </c>
      <c r="AM13" s="249" t="e">
        <f t="shared" ca="1" si="0"/>
        <v>#NAME?</v>
      </c>
      <c r="AN13" s="143">
        <v>899</v>
      </c>
      <c r="AO13" s="249" t="e">
        <f t="shared" ca="1" si="1"/>
        <v>#NAME?</v>
      </c>
      <c r="AP13" s="143">
        <v>247</v>
      </c>
      <c r="AQ13" s="249" t="e">
        <f t="shared" ca="1" si="2"/>
        <v>#NAME?</v>
      </c>
      <c r="AR13" s="143">
        <v>505</v>
      </c>
      <c r="AS13" s="249" t="e">
        <f t="shared" ca="1" si="3"/>
        <v>#NAME?</v>
      </c>
      <c r="AT13" s="143">
        <v>110.5</v>
      </c>
      <c r="AU13" s="249" t="e">
        <f t="shared" ca="1" si="4"/>
        <v>#NAME?</v>
      </c>
      <c r="AV13" s="144">
        <v>79</v>
      </c>
      <c r="AW13" s="249" t="e">
        <f t="shared" ca="1" si="5"/>
        <v>#NAME?</v>
      </c>
      <c r="AX13" s="148">
        <v>214</v>
      </c>
      <c r="AY13" s="249" t="e">
        <f t="shared" ca="1" si="6"/>
        <v>#NAME?</v>
      </c>
      <c r="AZ13" s="145">
        <v>102.5</v>
      </c>
      <c r="BA13" s="249" t="e">
        <f t="shared" ca="1" si="7"/>
        <v>#NAME?</v>
      </c>
      <c r="BB13" s="146">
        <v>1080</v>
      </c>
      <c r="BC13" s="249" t="e">
        <f t="shared" ca="1" si="8"/>
        <v>#NAME?</v>
      </c>
      <c r="BG13" s="821"/>
    </row>
    <row r="14" spans="1:59">
      <c r="A14" s="614" t="s">
        <v>3273</v>
      </c>
      <c r="B14" s="249">
        <v>1</v>
      </c>
      <c r="C14" s="249" t="s">
        <v>3449</v>
      </c>
      <c r="D14" s="821">
        <v>13</v>
      </c>
      <c r="E14" s="822" t="s">
        <v>2882</v>
      </c>
      <c r="F14" s="348">
        <v>40411</v>
      </c>
      <c r="G14" s="821">
        <v>1</v>
      </c>
      <c r="H14" s="821"/>
      <c r="I14" s="821"/>
      <c r="J14" s="821"/>
      <c r="K14" s="821">
        <v>1</v>
      </c>
      <c r="L14" s="821">
        <v>176</v>
      </c>
      <c r="M14" s="821">
        <v>74</v>
      </c>
      <c r="N14" s="821">
        <v>228</v>
      </c>
      <c r="O14" s="823">
        <v>844</v>
      </c>
      <c r="P14" s="821"/>
      <c r="Q14" s="821">
        <v>1</v>
      </c>
      <c r="R14" s="821"/>
      <c r="S14" s="821">
        <v>1</v>
      </c>
      <c r="T14" s="821"/>
      <c r="U14" s="821">
        <v>1</v>
      </c>
      <c r="V14" s="821"/>
      <c r="W14" s="821"/>
      <c r="X14" s="821">
        <v>1</v>
      </c>
      <c r="AJ14" s="821">
        <v>300</v>
      </c>
      <c r="AK14" s="821">
        <v>900</v>
      </c>
      <c r="AL14" s="147">
        <v>123</v>
      </c>
      <c r="AM14" s="249" t="e">
        <f t="shared" ca="1" si="0"/>
        <v>#NAME?</v>
      </c>
      <c r="AN14" s="143">
        <v>315</v>
      </c>
      <c r="AO14" s="249" t="e">
        <f t="shared" ca="1" si="1"/>
        <v>#NAME?</v>
      </c>
      <c r="AP14" s="143">
        <v>278</v>
      </c>
      <c r="AQ14" s="249" t="e">
        <f t="shared" ca="1" si="2"/>
        <v>#NAME?</v>
      </c>
      <c r="AR14" s="143">
        <v>107</v>
      </c>
      <c r="AS14" s="249" t="e">
        <f t="shared" ca="1" si="3"/>
        <v>#NAME?</v>
      </c>
      <c r="AT14" s="143">
        <v>109.5</v>
      </c>
      <c r="AU14" s="249" t="e">
        <f t="shared" ca="1" si="4"/>
        <v>#NAME?</v>
      </c>
      <c r="AV14" s="144">
        <v>95.5</v>
      </c>
      <c r="AW14" s="249" t="e">
        <f t="shared" ca="1" si="5"/>
        <v>#NAME?</v>
      </c>
      <c r="AX14" s="148">
        <v>158</v>
      </c>
      <c r="AY14" s="249" t="e">
        <f t="shared" ca="1" si="6"/>
        <v>#NAME?</v>
      </c>
      <c r="AZ14" s="145">
        <v>75.5</v>
      </c>
      <c r="BA14" s="249" t="e">
        <f t="shared" ca="1" si="7"/>
        <v>#NAME?</v>
      </c>
      <c r="BB14" s="146">
        <v>1873.5</v>
      </c>
      <c r="BC14" s="249" t="e">
        <f t="shared" ca="1" si="8"/>
        <v>#NAME?</v>
      </c>
      <c r="BG14" s="821"/>
    </row>
    <row r="15" spans="1:59">
      <c r="A15" s="614" t="s">
        <v>3273</v>
      </c>
      <c r="B15" s="249">
        <v>1</v>
      </c>
      <c r="C15" s="249" t="s">
        <v>3449</v>
      </c>
      <c r="D15" s="821">
        <v>14</v>
      </c>
      <c r="E15" s="822" t="s">
        <v>2883</v>
      </c>
      <c r="F15" s="348">
        <v>40411</v>
      </c>
      <c r="G15" s="821">
        <v>1</v>
      </c>
      <c r="H15" s="821"/>
      <c r="I15" s="821"/>
      <c r="J15" s="821">
        <v>1</v>
      </c>
      <c r="K15" s="821"/>
      <c r="L15" s="821">
        <v>148</v>
      </c>
      <c r="M15" s="821">
        <v>69</v>
      </c>
      <c r="N15" s="821">
        <v>199</v>
      </c>
      <c r="O15" s="823">
        <v>342</v>
      </c>
      <c r="P15" s="821"/>
      <c r="Q15" s="821">
        <v>1</v>
      </c>
      <c r="R15" s="821"/>
      <c r="S15" s="821">
        <v>1</v>
      </c>
      <c r="T15" s="821"/>
      <c r="U15" s="821">
        <v>1</v>
      </c>
      <c r="V15" s="821"/>
      <c r="W15" s="821">
        <v>1</v>
      </c>
      <c r="X15" s="821"/>
      <c r="AJ15" s="821">
        <v>300</v>
      </c>
      <c r="AK15" s="821">
        <v>1100</v>
      </c>
      <c r="AL15" s="147">
        <v>74</v>
      </c>
      <c r="AM15" s="249" t="e">
        <f t="shared" ca="1" si="0"/>
        <v>#NAME?</v>
      </c>
      <c r="AN15" s="143">
        <v>116</v>
      </c>
      <c r="AO15" s="249" t="e">
        <f t="shared" ca="1" si="1"/>
        <v>#NAME?</v>
      </c>
      <c r="AP15" s="143">
        <v>88</v>
      </c>
      <c r="AQ15" s="249" t="e">
        <f t="shared" ca="1" si="2"/>
        <v>#NAME?</v>
      </c>
      <c r="AR15" s="143">
        <v>75</v>
      </c>
      <c r="AS15" s="249" t="e">
        <f t="shared" ca="1" si="3"/>
        <v>#NAME?</v>
      </c>
      <c r="AT15" s="143">
        <v>104.5</v>
      </c>
      <c r="AU15" s="249" t="e">
        <f t="shared" ca="1" si="4"/>
        <v>#NAME?</v>
      </c>
      <c r="AV15" s="144">
        <v>87</v>
      </c>
      <c r="AW15" s="249" t="e">
        <f t="shared" ca="1" si="5"/>
        <v>#NAME?</v>
      </c>
      <c r="AX15" s="148">
        <v>112.5</v>
      </c>
      <c r="AY15" s="249" t="e">
        <f t="shared" ca="1" si="6"/>
        <v>#NAME?</v>
      </c>
      <c r="AZ15" s="145">
        <v>121</v>
      </c>
      <c r="BA15" s="249" t="e">
        <f t="shared" ca="1" si="7"/>
        <v>#NAME?</v>
      </c>
      <c r="BB15" s="146">
        <v>520</v>
      </c>
      <c r="BC15" s="249" t="e">
        <f t="shared" ca="1" si="8"/>
        <v>#NAME?</v>
      </c>
      <c r="BG15" s="821"/>
    </row>
    <row r="16" spans="1:59">
      <c r="A16" s="614" t="s">
        <v>3273</v>
      </c>
      <c r="B16" s="249">
        <v>1</v>
      </c>
      <c r="C16" s="249" t="s">
        <v>3449</v>
      </c>
      <c r="D16" s="821">
        <v>15</v>
      </c>
      <c r="E16" s="822" t="s">
        <v>2884</v>
      </c>
      <c r="F16" s="348">
        <v>40411</v>
      </c>
      <c r="G16" s="821">
        <v>1</v>
      </c>
      <c r="H16" s="821"/>
      <c r="I16" s="821"/>
      <c r="J16" s="821"/>
      <c r="K16" s="821">
        <v>1</v>
      </c>
      <c r="L16" s="821">
        <v>173</v>
      </c>
      <c r="M16" s="821">
        <v>76</v>
      </c>
      <c r="N16" s="821">
        <v>231</v>
      </c>
      <c r="O16" s="823">
        <v>789</v>
      </c>
      <c r="P16" s="821"/>
      <c r="Q16" s="821">
        <v>1</v>
      </c>
      <c r="R16" s="821"/>
      <c r="S16" s="821">
        <v>1</v>
      </c>
      <c r="T16" s="821"/>
      <c r="U16" s="821">
        <v>1</v>
      </c>
      <c r="V16" s="821"/>
      <c r="W16" s="821"/>
      <c r="X16" s="821">
        <v>1</v>
      </c>
      <c r="AJ16" s="821">
        <v>300</v>
      </c>
      <c r="AK16" s="821">
        <v>900</v>
      </c>
      <c r="AL16" s="147">
        <v>691</v>
      </c>
      <c r="AM16" s="249" t="e">
        <f t="shared" ca="1" si="0"/>
        <v>#NAME?</v>
      </c>
      <c r="AN16" s="143">
        <v>118</v>
      </c>
      <c r="AO16" s="249" t="e">
        <f t="shared" ca="1" si="1"/>
        <v>#NAME?</v>
      </c>
      <c r="AP16" s="143">
        <v>122</v>
      </c>
      <c r="AQ16" s="249" t="e">
        <f t="shared" ca="1" si="2"/>
        <v>#NAME?</v>
      </c>
      <c r="AR16" s="143">
        <v>175</v>
      </c>
      <c r="AS16" s="249" t="e">
        <f t="shared" ca="1" si="3"/>
        <v>#NAME?</v>
      </c>
      <c r="AT16" s="143">
        <v>160</v>
      </c>
      <c r="AU16" s="249" t="e">
        <f t="shared" ca="1" si="4"/>
        <v>#NAME?</v>
      </c>
      <c r="AV16" s="144">
        <v>132</v>
      </c>
      <c r="AW16" s="249" t="e">
        <f t="shared" ca="1" si="5"/>
        <v>#NAME?</v>
      </c>
      <c r="AX16" s="283">
        <v>9670</v>
      </c>
      <c r="AY16" s="249" t="e">
        <f t="shared" ca="1" si="6"/>
        <v>#NAME?</v>
      </c>
      <c r="AZ16" s="145">
        <v>373.5</v>
      </c>
      <c r="BA16" s="249" t="e">
        <f t="shared" ca="1" si="7"/>
        <v>#NAME?</v>
      </c>
      <c r="BB16" s="146">
        <v>2666.5</v>
      </c>
      <c r="BC16" s="249" t="e">
        <f t="shared" ca="1" si="8"/>
        <v>#NAME?</v>
      </c>
      <c r="BG16" s="821"/>
    </row>
    <row r="17" spans="1:59">
      <c r="A17" s="614" t="s">
        <v>3273</v>
      </c>
      <c r="B17" s="249">
        <v>1</v>
      </c>
      <c r="C17" s="249" t="s">
        <v>3449</v>
      </c>
      <c r="D17" s="821">
        <v>16</v>
      </c>
      <c r="E17" s="822" t="s">
        <v>2885</v>
      </c>
      <c r="F17" s="348">
        <v>40412</v>
      </c>
      <c r="G17" s="821"/>
      <c r="H17" s="821">
        <v>1</v>
      </c>
      <c r="I17" s="821"/>
      <c r="J17" s="821">
        <v>1</v>
      </c>
      <c r="K17" s="821"/>
      <c r="L17" s="821">
        <v>150</v>
      </c>
      <c r="M17" s="821">
        <v>65</v>
      </c>
      <c r="N17" s="821">
        <v>195</v>
      </c>
      <c r="O17" s="823">
        <v>356</v>
      </c>
      <c r="P17" s="821"/>
      <c r="Q17" s="821">
        <v>1</v>
      </c>
      <c r="R17" s="821"/>
      <c r="S17" s="821">
        <v>1</v>
      </c>
      <c r="T17" s="821"/>
      <c r="U17" s="821">
        <v>1</v>
      </c>
      <c r="V17" s="821"/>
      <c r="W17" s="821">
        <v>1</v>
      </c>
      <c r="X17" s="821"/>
      <c r="AJ17" s="821">
        <v>300</v>
      </c>
      <c r="AK17" s="821">
        <v>900</v>
      </c>
      <c r="AL17" s="147">
        <v>68</v>
      </c>
      <c r="AM17" s="249" t="e">
        <f t="shared" ca="1" si="0"/>
        <v>#NAME?</v>
      </c>
      <c r="AN17" s="143">
        <v>88</v>
      </c>
      <c r="AO17" s="249" t="e">
        <f t="shared" ca="1" si="1"/>
        <v>#NAME?</v>
      </c>
      <c r="AP17" s="143">
        <v>111.5</v>
      </c>
      <c r="AQ17" s="249" t="e">
        <f t="shared" ca="1" si="2"/>
        <v>#NAME?</v>
      </c>
      <c r="AR17" s="143">
        <v>98</v>
      </c>
      <c r="AS17" s="249" t="e">
        <f t="shared" ca="1" si="3"/>
        <v>#NAME?</v>
      </c>
      <c r="AT17" s="143">
        <v>108.5</v>
      </c>
      <c r="AU17" s="249" t="e">
        <f t="shared" ca="1" si="4"/>
        <v>#NAME?</v>
      </c>
      <c r="AV17" s="144">
        <v>79</v>
      </c>
      <c r="AW17" s="249" t="e">
        <f t="shared" ca="1" si="5"/>
        <v>#NAME?</v>
      </c>
      <c r="AX17" s="148">
        <v>441.5</v>
      </c>
      <c r="AY17" s="249" t="e">
        <f t="shared" ca="1" si="6"/>
        <v>#NAME?</v>
      </c>
      <c r="AZ17" s="145">
        <v>102.5</v>
      </c>
      <c r="BA17" s="249" t="e">
        <f t="shared" ca="1" si="7"/>
        <v>#NAME?</v>
      </c>
      <c r="BB17" s="146">
        <v>1066</v>
      </c>
      <c r="BC17" s="249" t="e">
        <f t="shared" ca="1" si="8"/>
        <v>#NAME?</v>
      </c>
      <c r="BG17" s="821"/>
    </row>
    <row r="18" spans="1:59">
      <c r="A18" s="614" t="s">
        <v>3273</v>
      </c>
      <c r="B18" s="249">
        <v>1</v>
      </c>
      <c r="C18" s="249" t="s">
        <v>3449</v>
      </c>
      <c r="D18" s="821">
        <v>17</v>
      </c>
      <c r="E18" s="822" t="s">
        <v>2886</v>
      </c>
      <c r="F18" s="348">
        <v>40412</v>
      </c>
      <c r="G18" s="821"/>
      <c r="H18" s="821">
        <v>1</v>
      </c>
      <c r="I18" s="821"/>
      <c r="J18" s="821">
        <v>1</v>
      </c>
      <c r="K18" s="821"/>
      <c r="L18" s="821">
        <v>154</v>
      </c>
      <c r="M18" s="821">
        <v>65</v>
      </c>
      <c r="N18" s="821">
        <v>200</v>
      </c>
      <c r="O18" s="823">
        <v>395</v>
      </c>
      <c r="P18" s="821"/>
      <c r="Q18" s="821">
        <v>1</v>
      </c>
      <c r="R18" s="821"/>
      <c r="S18" s="821">
        <v>1</v>
      </c>
      <c r="T18" s="821"/>
      <c r="U18" s="821">
        <v>1</v>
      </c>
      <c r="V18" s="821"/>
      <c r="W18" s="821"/>
      <c r="X18" s="821">
        <v>1</v>
      </c>
      <c r="AJ18" s="821">
        <v>300</v>
      </c>
      <c r="AK18" s="821">
        <v>900</v>
      </c>
      <c r="AL18" s="147">
        <v>99</v>
      </c>
      <c r="AM18" s="249" t="e">
        <f t="shared" ca="1" si="0"/>
        <v>#NAME?</v>
      </c>
      <c r="AN18" s="143">
        <v>116</v>
      </c>
      <c r="AO18" s="249" t="e">
        <f t="shared" ca="1" si="1"/>
        <v>#NAME?</v>
      </c>
      <c r="AP18" s="143">
        <v>81.5</v>
      </c>
      <c r="AQ18" s="249" t="e">
        <f t="shared" ca="1" si="2"/>
        <v>#NAME?</v>
      </c>
      <c r="AR18" s="143">
        <v>108</v>
      </c>
      <c r="AS18" s="249" t="e">
        <f t="shared" ca="1" si="3"/>
        <v>#NAME?</v>
      </c>
      <c r="AT18" s="143">
        <v>96</v>
      </c>
      <c r="AU18" s="249" t="e">
        <f t="shared" ca="1" si="4"/>
        <v>#NAME?</v>
      </c>
      <c r="AV18" s="144">
        <v>105</v>
      </c>
      <c r="AW18" s="249" t="e">
        <f t="shared" ca="1" si="5"/>
        <v>#NAME?</v>
      </c>
      <c r="AX18" s="148">
        <v>143.5</v>
      </c>
      <c r="AY18" s="249" t="e">
        <f t="shared" ca="1" si="6"/>
        <v>#NAME?</v>
      </c>
      <c r="AZ18" s="145">
        <v>93</v>
      </c>
      <c r="BA18" s="249" t="e">
        <f t="shared" ca="1" si="7"/>
        <v>#NAME?</v>
      </c>
      <c r="BB18" s="146">
        <v>635.5</v>
      </c>
      <c r="BC18" s="249" t="e">
        <f t="shared" ca="1" si="8"/>
        <v>#NAME?</v>
      </c>
      <c r="BG18" s="821"/>
    </row>
    <row r="19" spans="1:59" ht="16" thickBot="1">
      <c r="A19" s="614" t="s">
        <v>3273</v>
      </c>
      <c r="B19" s="249">
        <v>1</v>
      </c>
      <c r="C19" s="249" t="s">
        <v>3449</v>
      </c>
      <c r="D19" s="821">
        <v>18</v>
      </c>
      <c r="E19" s="822" t="s">
        <v>2887</v>
      </c>
      <c r="F19" s="348">
        <v>40412</v>
      </c>
      <c r="G19" s="821"/>
      <c r="H19" s="821">
        <v>1</v>
      </c>
      <c r="I19" s="821"/>
      <c r="J19" s="821">
        <v>1</v>
      </c>
      <c r="K19" s="821"/>
      <c r="L19" s="821">
        <v>156</v>
      </c>
      <c r="M19" s="821">
        <v>61</v>
      </c>
      <c r="N19" s="821">
        <v>190</v>
      </c>
      <c r="O19" s="823">
        <v>373</v>
      </c>
      <c r="P19" s="821"/>
      <c r="Q19" s="821">
        <v>1</v>
      </c>
      <c r="R19" s="821"/>
      <c r="S19" s="821">
        <v>1</v>
      </c>
      <c r="T19" s="821"/>
      <c r="U19" s="821">
        <v>1</v>
      </c>
      <c r="V19" s="821"/>
      <c r="W19" s="821"/>
      <c r="X19" s="821">
        <v>1</v>
      </c>
      <c r="AJ19" s="821">
        <v>300</v>
      </c>
      <c r="AK19" s="821">
        <v>900</v>
      </c>
      <c r="AL19" s="151">
        <v>111</v>
      </c>
      <c r="AM19" s="249" t="e">
        <f t="shared" ca="1" si="0"/>
        <v>#NAME?</v>
      </c>
      <c r="AN19" s="152">
        <v>120</v>
      </c>
      <c r="AO19" s="249" t="e">
        <f t="shared" ca="1" si="1"/>
        <v>#NAME?</v>
      </c>
      <c r="AP19" s="152">
        <v>105</v>
      </c>
      <c r="AQ19" s="249" t="e">
        <f t="shared" ca="1" si="2"/>
        <v>#NAME?</v>
      </c>
      <c r="AR19" s="152">
        <v>112</v>
      </c>
      <c r="AS19" s="249" t="e">
        <f t="shared" ca="1" si="3"/>
        <v>#NAME?</v>
      </c>
      <c r="AT19" s="152">
        <v>122.5</v>
      </c>
      <c r="AU19" s="249" t="e">
        <f t="shared" ca="1" si="4"/>
        <v>#NAME?</v>
      </c>
      <c r="AV19" s="153">
        <v>79.5</v>
      </c>
      <c r="AW19" s="249" t="e">
        <f t="shared" ca="1" si="5"/>
        <v>#NAME?</v>
      </c>
      <c r="AX19" s="154">
        <v>178.5</v>
      </c>
      <c r="AY19" s="249" t="e">
        <f t="shared" ca="1" si="6"/>
        <v>#NAME?</v>
      </c>
      <c r="AZ19" s="155">
        <v>118</v>
      </c>
      <c r="BA19" s="249" t="e">
        <f t="shared" ca="1" si="7"/>
        <v>#NAME?</v>
      </c>
      <c r="BB19" s="156">
        <v>1384</v>
      </c>
      <c r="BC19" s="249" t="e">
        <f t="shared" ca="1" si="8"/>
        <v>#NAME?</v>
      </c>
      <c r="BG19" s="821"/>
    </row>
    <row r="20" spans="1:59">
      <c r="A20" s="614" t="s">
        <v>3273</v>
      </c>
      <c r="B20" s="249">
        <v>1</v>
      </c>
      <c r="C20" s="249" t="s">
        <v>3449</v>
      </c>
      <c r="D20" s="821">
        <v>19</v>
      </c>
      <c r="E20" s="822" t="s">
        <v>2888</v>
      </c>
      <c r="F20" s="348">
        <v>40412</v>
      </c>
      <c r="G20" s="821"/>
      <c r="H20" s="821">
        <v>1</v>
      </c>
      <c r="I20" s="821"/>
      <c r="J20" s="821">
        <v>1</v>
      </c>
      <c r="K20" s="821"/>
      <c r="L20" s="821">
        <v>151</v>
      </c>
      <c r="M20" s="821">
        <v>63</v>
      </c>
      <c r="N20" s="821">
        <v>195</v>
      </c>
      <c r="O20" s="823">
        <v>339</v>
      </c>
      <c r="P20" s="821"/>
      <c r="Q20" s="821">
        <v>1</v>
      </c>
      <c r="R20" s="821"/>
      <c r="S20" s="821">
        <v>1</v>
      </c>
      <c r="T20" s="821"/>
      <c r="U20" s="821">
        <v>1</v>
      </c>
      <c r="V20" s="821"/>
      <c r="W20" s="821"/>
      <c r="X20" s="821">
        <v>1</v>
      </c>
      <c r="AJ20" s="821">
        <v>300</v>
      </c>
      <c r="AK20" s="821">
        <v>1000</v>
      </c>
      <c r="AL20" s="157">
        <v>339</v>
      </c>
      <c r="AM20" s="249" t="e">
        <f t="shared" ca="1" si="0"/>
        <v>#NAME?</v>
      </c>
      <c r="AN20" s="279">
        <v>2494</v>
      </c>
      <c r="AO20" s="249" t="e">
        <f t="shared" ca="1" si="1"/>
        <v>#NAME?</v>
      </c>
      <c r="AP20" s="158">
        <v>427</v>
      </c>
      <c r="AQ20" s="249" t="e">
        <f t="shared" ca="1" si="2"/>
        <v>#NAME?</v>
      </c>
      <c r="AR20" s="158">
        <v>81.5</v>
      </c>
      <c r="AS20" s="249" t="e">
        <f t="shared" ca="1" si="3"/>
        <v>#NAME?</v>
      </c>
      <c r="AT20" s="158">
        <v>95</v>
      </c>
      <c r="AU20" s="249" t="e">
        <f t="shared" ca="1" si="4"/>
        <v>#NAME?</v>
      </c>
      <c r="AV20" s="159">
        <v>50</v>
      </c>
      <c r="AW20" s="249" t="e">
        <f t="shared" ca="1" si="5"/>
        <v>#NAME?</v>
      </c>
      <c r="AX20" s="161">
        <v>58</v>
      </c>
      <c r="AY20" s="249" t="e">
        <f t="shared" ca="1" si="6"/>
        <v>#NAME?</v>
      </c>
      <c r="AZ20" s="160">
        <v>57</v>
      </c>
      <c r="BA20" s="249" t="e">
        <f t="shared" ca="1" si="7"/>
        <v>#NAME?</v>
      </c>
      <c r="BB20" s="162">
        <v>495</v>
      </c>
      <c r="BC20" s="249" t="e">
        <f t="shared" ca="1" si="8"/>
        <v>#NAME?</v>
      </c>
      <c r="BG20" s="821"/>
    </row>
    <row r="21" spans="1:59">
      <c r="A21" s="614" t="s">
        <v>3273</v>
      </c>
      <c r="B21" s="249">
        <v>1</v>
      </c>
      <c r="C21" s="249" t="s">
        <v>3449</v>
      </c>
      <c r="D21" s="821">
        <v>20</v>
      </c>
      <c r="E21" s="822" t="s">
        <v>2889</v>
      </c>
      <c r="F21" s="348">
        <v>40412</v>
      </c>
      <c r="G21" s="821"/>
      <c r="H21" s="821">
        <v>1</v>
      </c>
      <c r="I21" s="821"/>
      <c r="J21" s="821">
        <v>1</v>
      </c>
      <c r="K21" s="821"/>
      <c r="L21" s="821">
        <v>145</v>
      </c>
      <c r="M21" s="821">
        <v>66</v>
      </c>
      <c r="N21" s="821">
        <v>192</v>
      </c>
      <c r="O21" s="823">
        <v>330</v>
      </c>
      <c r="P21" s="821"/>
      <c r="Q21" s="821">
        <v>1</v>
      </c>
      <c r="R21" s="821"/>
      <c r="S21" s="821">
        <v>1</v>
      </c>
      <c r="T21" s="821"/>
      <c r="U21" s="821">
        <v>1</v>
      </c>
      <c r="V21" s="821"/>
      <c r="W21" s="821">
        <v>1</v>
      </c>
      <c r="X21" s="821"/>
      <c r="AJ21" s="821">
        <v>300</v>
      </c>
      <c r="AK21" s="821">
        <v>800</v>
      </c>
      <c r="AL21" s="147">
        <v>31</v>
      </c>
      <c r="AM21" s="249" t="e">
        <f t="shared" ca="1" si="0"/>
        <v>#NAME?</v>
      </c>
      <c r="AN21" s="143">
        <v>45</v>
      </c>
      <c r="AO21" s="249" t="e">
        <f t="shared" ca="1" si="1"/>
        <v>#NAME?</v>
      </c>
      <c r="AP21" s="143">
        <v>69.5</v>
      </c>
      <c r="AQ21" s="249" t="e">
        <f t="shared" ca="1" si="2"/>
        <v>#NAME?</v>
      </c>
      <c r="AR21" s="143">
        <v>43</v>
      </c>
      <c r="AS21" s="249" t="e">
        <f t="shared" ca="1" si="3"/>
        <v>#NAME?</v>
      </c>
      <c r="AT21" s="143">
        <v>69</v>
      </c>
      <c r="AU21" s="249" t="e">
        <f t="shared" ca="1" si="4"/>
        <v>#NAME?</v>
      </c>
      <c r="AV21" s="144">
        <v>60</v>
      </c>
      <c r="AW21" s="249" t="e">
        <f t="shared" ca="1" si="5"/>
        <v>#NAME?</v>
      </c>
      <c r="AX21" s="283">
        <v>1188</v>
      </c>
      <c r="AY21" s="249" t="e">
        <f t="shared" ca="1" si="6"/>
        <v>#NAME?</v>
      </c>
      <c r="AZ21" s="145">
        <v>53</v>
      </c>
      <c r="BA21" s="249" t="e">
        <f t="shared" ca="1" si="7"/>
        <v>#NAME?</v>
      </c>
      <c r="BB21" s="146">
        <v>494</v>
      </c>
      <c r="BC21" s="249" t="e">
        <f t="shared" ca="1" si="8"/>
        <v>#NAME?</v>
      </c>
      <c r="BG21" s="821"/>
    </row>
    <row r="22" spans="1:59">
      <c r="A22" s="614" t="s">
        <v>3273</v>
      </c>
      <c r="B22" s="249">
        <v>1</v>
      </c>
      <c r="C22" s="249" t="s">
        <v>3449</v>
      </c>
      <c r="D22" s="821">
        <v>21</v>
      </c>
      <c r="E22" s="822" t="s">
        <v>2890</v>
      </c>
      <c r="F22" s="348">
        <v>40412</v>
      </c>
      <c r="G22" s="821">
        <v>1</v>
      </c>
      <c r="H22" s="821"/>
      <c r="I22" s="821"/>
      <c r="J22" s="821">
        <v>1</v>
      </c>
      <c r="K22" s="821"/>
      <c r="L22" s="821">
        <v>152</v>
      </c>
      <c r="M22" s="821">
        <v>66</v>
      </c>
      <c r="N22" s="821">
        <v>200</v>
      </c>
      <c r="O22" s="823">
        <v>372</v>
      </c>
      <c r="P22" s="821"/>
      <c r="Q22" s="821">
        <v>1</v>
      </c>
      <c r="R22" s="821"/>
      <c r="S22" s="821">
        <v>1</v>
      </c>
      <c r="T22" s="821"/>
      <c r="U22" s="821">
        <v>1</v>
      </c>
      <c r="V22" s="821"/>
      <c r="W22" s="821"/>
      <c r="X22" s="821">
        <v>1</v>
      </c>
      <c r="AJ22" s="821">
        <v>300</v>
      </c>
      <c r="AK22" s="821">
        <v>1000</v>
      </c>
      <c r="AL22" s="147">
        <v>40</v>
      </c>
      <c r="AM22" s="249" t="e">
        <f t="shared" ca="1" si="0"/>
        <v>#NAME?</v>
      </c>
      <c r="AN22" s="143">
        <v>43.5</v>
      </c>
      <c r="AO22" s="249" t="e">
        <f t="shared" ca="1" si="1"/>
        <v>#NAME?</v>
      </c>
      <c r="AP22" s="143">
        <v>56</v>
      </c>
      <c r="AQ22" s="249" t="e">
        <f t="shared" ca="1" si="2"/>
        <v>#NAME?</v>
      </c>
      <c r="AR22" s="143">
        <v>50</v>
      </c>
      <c r="AS22" s="249" t="e">
        <f t="shared" ca="1" si="3"/>
        <v>#NAME?</v>
      </c>
      <c r="AT22" s="143">
        <v>62.5</v>
      </c>
      <c r="AU22" s="249" t="e">
        <f t="shared" ca="1" si="4"/>
        <v>#NAME?</v>
      </c>
      <c r="AV22" s="144">
        <v>58</v>
      </c>
      <c r="AW22" s="249" t="e">
        <f t="shared" ca="1" si="5"/>
        <v>#NAME?</v>
      </c>
      <c r="AX22" s="148">
        <v>61</v>
      </c>
      <c r="AY22" s="249" t="e">
        <f t="shared" ca="1" si="6"/>
        <v>#NAME?</v>
      </c>
      <c r="AZ22" s="145">
        <v>50</v>
      </c>
      <c r="BA22" s="249" t="e">
        <f t="shared" ca="1" si="7"/>
        <v>#NAME?</v>
      </c>
      <c r="BB22" s="146">
        <v>333</v>
      </c>
      <c r="BC22" s="249" t="e">
        <f t="shared" ca="1" si="8"/>
        <v>#NAME?</v>
      </c>
      <c r="BG22" s="821"/>
    </row>
    <row r="23" spans="1:59">
      <c r="A23" s="614" t="s">
        <v>3273</v>
      </c>
      <c r="B23" s="249">
        <v>1</v>
      </c>
      <c r="C23" s="249" t="s">
        <v>3449</v>
      </c>
      <c r="D23" s="821">
        <v>22</v>
      </c>
      <c r="E23" s="822" t="s">
        <v>2891</v>
      </c>
      <c r="F23" s="348">
        <v>40412</v>
      </c>
      <c r="G23" s="821"/>
      <c r="H23" s="821">
        <v>1</v>
      </c>
      <c r="I23" s="821"/>
      <c r="J23" s="821">
        <v>1</v>
      </c>
      <c r="K23" s="821"/>
      <c r="L23" s="821">
        <v>158</v>
      </c>
      <c r="M23" s="821">
        <v>71</v>
      </c>
      <c r="N23" s="821">
        <v>212</v>
      </c>
      <c r="O23" s="823">
        <v>415</v>
      </c>
      <c r="P23" s="821"/>
      <c r="Q23" s="821">
        <v>1</v>
      </c>
      <c r="R23" s="821"/>
      <c r="S23" s="821">
        <v>1</v>
      </c>
      <c r="T23" s="821"/>
      <c r="U23" s="821">
        <v>1</v>
      </c>
      <c r="V23" s="821"/>
      <c r="W23" s="821"/>
      <c r="X23" s="821">
        <v>1</v>
      </c>
      <c r="AJ23" s="821">
        <v>300</v>
      </c>
      <c r="AK23" s="821">
        <v>1100</v>
      </c>
      <c r="AL23" s="147">
        <v>50.5</v>
      </c>
      <c r="AM23" s="249" t="e">
        <f t="shared" ca="1" si="0"/>
        <v>#NAME?</v>
      </c>
      <c r="AN23" s="143">
        <v>55</v>
      </c>
      <c r="AO23" s="249" t="e">
        <f t="shared" ca="1" si="1"/>
        <v>#NAME?</v>
      </c>
      <c r="AP23" s="143">
        <v>64.5</v>
      </c>
      <c r="AQ23" s="249" t="e">
        <f t="shared" ca="1" si="2"/>
        <v>#NAME?</v>
      </c>
      <c r="AR23" s="143">
        <v>71</v>
      </c>
      <c r="AS23" s="249" t="e">
        <f t="shared" ca="1" si="3"/>
        <v>#NAME?</v>
      </c>
      <c r="AT23" s="143">
        <v>66.5</v>
      </c>
      <c r="AU23" s="249" t="e">
        <f t="shared" ca="1" si="4"/>
        <v>#NAME?</v>
      </c>
      <c r="AV23" s="144">
        <v>62</v>
      </c>
      <c r="AW23" s="249" t="e">
        <f t="shared" ca="1" si="5"/>
        <v>#NAME?</v>
      </c>
      <c r="AX23" s="283">
        <v>1224</v>
      </c>
      <c r="AY23" s="249" t="e">
        <f t="shared" ca="1" si="6"/>
        <v>#NAME?</v>
      </c>
      <c r="AZ23" s="145">
        <v>53</v>
      </c>
      <c r="BA23" s="249" t="e">
        <f t="shared" ca="1" si="7"/>
        <v>#NAME?</v>
      </c>
      <c r="BB23" s="146">
        <v>547</v>
      </c>
      <c r="BC23" s="249" t="e">
        <f t="shared" ca="1" si="8"/>
        <v>#NAME?</v>
      </c>
      <c r="BG23" s="821"/>
    </row>
    <row r="24" spans="1:59">
      <c r="A24" s="614" t="s">
        <v>3273</v>
      </c>
      <c r="B24" s="249">
        <v>1</v>
      </c>
      <c r="C24" s="249" t="s">
        <v>3449</v>
      </c>
      <c r="D24" s="821">
        <v>23</v>
      </c>
      <c r="E24" s="822" t="s">
        <v>2892</v>
      </c>
      <c r="F24" s="348">
        <v>40412</v>
      </c>
      <c r="G24" s="821">
        <v>1</v>
      </c>
      <c r="H24" s="821"/>
      <c r="I24" s="821"/>
      <c r="J24" s="821"/>
      <c r="K24" s="821">
        <v>1</v>
      </c>
      <c r="L24" s="821">
        <v>175</v>
      </c>
      <c r="M24" s="821">
        <v>76</v>
      </c>
      <c r="N24" s="821">
        <v>235</v>
      </c>
      <c r="O24" s="823">
        <v>963</v>
      </c>
      <c r="P24" s="821"/>
      <c r="Q24" s="821">
        <v>1</v>
      </c>
      <c r="R24" s="821"/>
      <c r="S24" s="821">
        <v>1</v>
      </c>
      <c r="T24" s="821"/>
      <c r="U24" s="821">
        <v>1</v>
      </c>
      <c r="V24" s="821"/>
      <c r="W24" s="821"/>
      <c r="X24" s="821">
        <v>1</v>
      </c>
      <c r="AJ24" s="821">
        <v>300</v>
      </c>
      <c r="AK24" s="821">
        <v>1000</v>
      </c>
      <c r="AL24" s="147">
        <v>264</v>
      </c>
      <c r="AM24" s="249" t="e">
        <f t="shared" ca="1" si="0"/>
        <v>#NAME?</v>
      </c>
      <c r="AN24" s="143">
        <v>66</v>
      </c>
      <c r="AO24" s="249" t="e">
        <f t="shared" ca="1" si="1"/>
        <v>#NAME?</v>
      </c>
      <c r="AP24" s="143">
        <v>54.5</v>
      </c>
      <c r="AQ24" s="249" t="e">
        <f t="shared" ca="1" si="2"/>
        <v>#NAME?</v>
      </c>
      <c r="AR24" s="143">
        <v>42</v>
      </c>
      <c r="AS24" s="249" t="e">
        <f t="shared" ca="1" si="3"/>
        <v>#NAME?</v>
      </c>
      <c r="AT24" s="143">
        <v>102</v>
      </c>
      <c r="AU24" s="249" t="e">
        <f t="shared" ca="1" si="4"/>
        <v>#NAME?</v>
      </c>
      <c r="AV24" s="144">
        <v>96</v>
      </c>
      <c r="AW24" s="249" t="e">
        <f t="shared" ca="1" si="5"/>
        <v>#NAME?</v>
      </c>
      <c r="AX24" s="148">
        <v>430.5</v>
      </c>
      <c r="AY24" s="249" t="e">
        <f t="shared" ca="1" si="6"/>
        <v>#NAME?</v>
      </c>
      <c r="AZ24" s="145">
        <v>98.5</v>
      </c>
      <c r="BA24" s="249" t="e">
        <f t="shared" ca="1" si="7"/>
        <v>#NAME?</v>
      </c>
      <c r="BB24" s="146">
        <v>2328.5</v>
      </c>
      <c r="BC24" s="249" t="e">
        <f t="shared" ca="1" si="8"/>
        <v>#NAME?</v>
      </c>
      <c r="BG24" s="821"/>
    </row>
    <row r="25" spans="1:59">
      <c r="A25" s="614" t="s">
        <v>3273</v>
      </c>
      <c r="B25" s="249">
        <v>1</v>
      </c>
      <c r="C25" s="249" t="s">
        <v>3449</v>
      </c>
      <c r="D25" s="821">
        <v>24</v>
      </c>
      <c r="E25" s="822" t="s">
        <v>2893</v>
      </c>
      <c r="F25" s="348">
        <v>40412</v>
      </c>
      <c r="G25" s="821">
        <v>1</v>
      </c>
      <c r="H25" s="821"/>
      <c r="I25" s="821"/>
      <c r="J25" s="821"/>
      <c r="K25" s="821">
        <v>1</v>
      </c>
      <c r="L25" s="821">
        <v>179</v>
      </c>
      <c r="M25" s="821">
        <v>81</v>
      </c>
      <c r="N25" s="821">
        <v>238</v>
      </c>
      <c r="O25" s="823">
        <v>897</v>
      </c>
      <c r="P25" s="821"/>
      <c r="Q25" s="821">
        <v>1</v>
      </c>
      <c r="R25" s="821"/>
      <c r="S25" s="821">
        <v>1</v>
      </c>
      <c r="T25" s="821"/>
      <c r="U25" s="821">
        <v>1</v>
      </c>
      <c r="V25" s="821"/>
      <c r="W25" s="821"/>
      <c r="X25" s="821">
        <v>1</v>
      </c>
      <c r="AJ25" s="821">
        <v>300</v>
      </c>
      <c r="AK25" s="821">
        <v>900</v>
      </c>
      <c r="AL25" s="265">
        <v>1760.5</v>
      </c>
      <c r="AM25" s="249" t="e">
        <f t="shared" ca="1" si="0"/>
        <v>#NAME?</v>
      </c>
      <c r="AN25" s="261">
        <v>2552</v>
      </c>
      <c r="AO25" s="249" t="e">
        <f t="shared" ca="1" si="1"/>
        <v>#NAME?</v>
      </c>
      <c r="AP25" s="143">
        <v>723</v>
      </c>
      <c r="AQ25" s="249" t="e">
        <f t="shared" ca="1" si="2"/>
        <v>#NAME?</v>
      </c>
      <c r="AR25" s="143">
        <v>56.5</v>
      </c>
      <c r="AS25" s="249" t="e">
        <f t="shared" ca="1" si="3"/>
        <v>#NAME?</v>
      </c>
      <c r="AT25" s="143">
        <v>74</v>
      </c>
      <c r="AU25" s="249" t="e">
        <f t="shared" ca="1" si="4"/>
        <v>#NAME?</v>
      </c>
      <c r="AV25" s="144">
        <v>74.5</v>
      </c>
      <c r="AW25" s="249" t="e">
        <f t="shared" ca="1" si="5"/>
        <v>#NAME?</v>
      </c>
      <c r="AX25" s="148">
        <v>900.5</v>
      </c>
      <c r="AY25" s="249" t="e">
        <f t="shared" ca="1" si="6"/>
        <v>#NAME?</v>
      </c>
      <c r="AZ25" s="145">
        <v>224.5</v>
      </c>
      <c r="BA25" s="249" t="e">
        <f t="shared" ca="1" si="7"/>
        <v>#NAME?</v>
      </c>
      <c r="BB25" s="146">
        <v>1173</v>
      </c>
      <c r="BC25" s="249" t="e">
        <f t="shared" ca="1" si="8"/>
        <v>#NAME?</v>
      </c>
      <c r="BG25" s="821" t="s">
        <v>2894</v>
      </c>
    </row>
    <row r="26" spans="1:59">
      <c r="A26" s="614" t="s">
        <v>3273</v>
      </c>
      <c r="B26" s="249">
        <v>1</v>
      </c>
      <c r="C26" s="249" t="s">
        <v>3449</v>
      </c>
      <c r="D26" s="821">
        <v>25</v>
      </c>
      <c r="E26" s="822" t="s">
        <v>2895</v>
      </c>
      <c r="F26" s="348">
        <v>40412</v>
      </c>
      <c r="G26" s="821">
        <v>1</v>
      </c>
      <c r="H26" s="821"/>
      <c r="I26" s="821"/>
      <c r="J26" s="821"/>
      <c r="K26" s="821">
        <v>1</v>
      </c>
      <c r="L26" s="821">
        <v>176</v>
      </c>
      <c r="M26" s="821">
        <v>77</v>
      </c>
      <c r="N26" s="821">
        <v>236</v>
      </c>
      <c r="O26" s="823">
        <v>781</v>
      </c>
      <c r="P26" s="821"/>
      <c r="Q26" s="821">
        <v>1</v>
      </c>
      <c r="R26" s="821"/>
      <c r="S26" s="821">
        <v>1</v>
      </c>
      <c r="T26" s="821"/>
      <c r="U26" s="821">
        <v>1</v>
      </c>
      <c r="V26" s="821"/>
      <c r="W26" s="821"/>
      <c r="X26" s="821">
        <v>1</v>
      </c>
      <c r="AJ26" s="821">
        <v>300</v>
      </c>
      <c r="AK26" s="821">
        <v>1000</v>
      </c>
      <c r="AL26" s="265">
        <v>7841</v>
      </c>
      <c r="AM26" s="249" t="e">
        <f t="shared" ca="1" si="0"/>
        <v>#NAME?</v>
      </c>
      <c r="AN26" s="261">
        <v>6133.5</v>
      </c>
      <c r="AO26" s="249" t="e">
        <f t="shared" ca="1" si="1"/>
        <v>#NAME?</v>
      </c>
      <c r="AP26" s="143">
        <v>551</v>
      </c>
      <c r="AQ26" s="249" t="e">
        <f t="shared" ca="1" si="2"/>
        <v>#NAME?</v>
      </c>
      <c r="AR26" s="143">
        <v>73</v>
      </c>
      <c r="AS26" s="249" t="e">
        <f t="shared" ca="1" si="3"/>
        <v>#NAME?</v>
      </c>
      <c r="AT26" s="143">
        <v>114.5</v>
      </c>
      <c r="AU26" s="249" t="e">
        <f t="shared" ca="1" si="4"/>
        <v>#NAME?</v>
      </c>
      <c r="AV26" s="144">
        <v>253</v>
      </c>
      <c r="AW26" s="249" t="e">
        <f t="shared" ca="1" si="5"/>
        <v>#NAME?</v>
      </c>
      <c r="AX26" s="148">
        <v>645</v>
      </c>
      <c r="AY26" s="249" t="e">
        <f t="shared" ca="1" si="6"/>
        <v>#NAME?</v>
      </c>
      <c r="AZ26" s="145">
        <v>257</v>
      </c>
      <c r="BA26" s="249" t="e">
        <f t="shared" ca="1" si="7"/>
        <v>#NAME?</v>
      </c>
      <c r="BB26" s="146">
        <v>1173.5</v>
      </c>
      <c r="BC26" s="249" t="e">
        <f t="shared" ca="1" si="8"/>
        <v>#NAME?</v>
      </c>
      <c r="BG26" s="821"/>
    </row>
    <row r="27" spans="1:59">
      <c r="A27" s="614" t="s">
        <v>3273</v>
      </c>
      <c r="B27" s="249">
        <v>1</v>
      </c>
      <c r="C27" s="249" t="s">
        <v>3449</v>
      </c>
      <c r="D27" s="821">
        <v>26</v>
      </c>
      <c r="E27" s="822" t="s">
        <v>2896</v>
      </c>
      <c r="F27" s="348">
        <v>40412</v>
      </c>
      <c r="G27" s="821">
        <v>1</v>
      </c>
      <c r="H27" s="821"/>
      <c r="I27" s="821"/>
      <c r="J27" s="821"/>
      <c r="K27" s="821">
        <v>1</v>
      </c>
      <c r="L27" s="821">
        <v>171</v>
      </c>
      <c r="M27" s="821">
        <v>72</v>
      </c>
      <c r="N27" s="821">
        <v>230</v>
      </c>
      <c r="O27" s="823">
        <v>712</v>
      </c>
      <c r="P27" s="821"/>
      <c r="Q27" s="821">
        <v>1</v>
      </c>
      <c r="R27" s="821"/>
      <c r="S27" s="821">
        <v>1</v>
      </c>
      <c r="T27" s="821"/>
      <c r="U27" s="821">
        <v>1</v>
      </c>
      <c r="V27" s="821"/>
      <c r="W27" s="821"/>
      <c r="X27" s="821">
        <v>1</v>
      </c>
      <c r="AJ27" s="821">
        <v>300</v>
      </c>
      <c r="AK27" s="821">
        <v>1000</v>
      </c>
      <c r="AL27" s="147">
        <v>272</v>
      </c>
      <c r="AM27" s="249" t="e">
        <f t="shared" ca="1" si="0"/>
        <v>#NAME?</v>
      </c>
      <c r="AN27" s="261">
        <v>1208</v>
      </c>
      <c r="AO27" s="249" t="e">
        <f t="shared" ca="1" si="1"/>
        <v>#NAME?</v>
      </c>
      <c r="AP27" s="143">
        <v>330</v>
      </c>
      <c r="AQ27" s="249" t="e">
        <f t="shared" ca="1" si="2"/>
        <v>#NAME?</v>
      </c>
      <c r="AR27" s="143">
        <v>52</v>
      </c>
      <c r="AS27" s="249" t="e">
        <f t="shared" ca="1" si="3"/>
        <v>#NAME?</v>
      </c>
      <c r="AT27" s="143">
        <v>87.5</v>
      </c>
      <c r="AU27" s="249" t="e">
        <f t="shared" ca="1" si="4"/>
        <v>#NAME?</v>
      </c>
      <c r="AV27" s="144">
        <v>49</v>
      </c>
      <c r="AW27" s="249" t="e">
        <f t="shared" ca="1" si="5"/>
        <v>#NAME?</v>
      </c>
      <c r="AX27" s="148">
        <v>85</v>
      </c>
      <c r="AY27" s="249" t="e">
        <f t="shared" ca="1" si="6"/>
        <v>#NAME?</v>
      </c>
      <c r="AZ27" s="145">
        <v>66.5</v>
      </c>
      <c r="BA27" s="249" t="e">
        <f t="shared" ca="1" si="7"/>
        <v>#NAME?</v>
      </c>
      <c r="BB27" s="146">
        <v>1127</v>
      </c>
      <c r="BC27" s="249" t="e">
        <f t="shared" ca="1" si="8"/>
        <v>#NAME?</v>
      </c>
      <c r="BG27" s="821"/>
    </row>
    <row r="28" spans="1:59">
      <c r="A28" s="614" t="s">
        <v>3273</v>
      </c>
      <c r="B28" s="249">
        <v>1</v>
      </c>
      <c r="C28" s="249" t="s">
        <v>3449</v>
      </c>
      <c r="D28" s="821">
        <v>27</v>
      </c>
      <c r="E28" s="822" t="s">
        <v>2897</v>
      </c>
      <c r="F28" s="348">
        <v>40412</v>
      </c>
      <c r="G28" s="821">
        <v>1</v>
      </c>
      <c r="H28" s="821"/>
      <c r="I28" s="821"/>
      <c r="J28" s="821"/>
      <c r="K28" s="821">
        <v>1</v>
      </c>
      <c r="L28" s="821">
        <v>175</v>
      </c>
      <c r="M28" s="821">
        <v>76</v>
      </c>
      <c r="N28" s="821">
        <v>235</v>
      </c>
      <c r="O28" s="823">
        <v>718</v>
      </c>
      <c r="P28" s="821"/>
      <c r="Q28" s="821">
        <v>1</v>
      </c>
      <c r="R28" s="821"/>
      <c r="S28" s="821">
        <v>1</v>
      </c>
      <c r="T28" s="821"/>
      <c r="U28" s="821">
        <v>1</v>
      </c>
      <c r="V28" s="821"/>
      <c r="W28" s="821"/>
      <c r="X28" s="821">
        <v>1</v>
      </c>
      <c r="AJ28" s="821">
        <v>300</v>
      </c>
      <c r="AK28" s="821">
        <v>1100</v>
      </c>
      <c r="AL28" s="265">
        <v>1760</v>
      </c>
      <c r="AM28" s="249" t="e">
        <f t="shared" ca="1" si="0"/>
        <v>#NAME?</v>
      </c>
      <c r="AN28" s="261">
        <v>6308.5</v>
      </c>
      <c r="AO28" s="249" t="e">
        <f t="shared" ca="1" si="1"/>
        <v>#NAME?</v>
      </c>
      <c r="AP28" s="143">
        <v>910</v>
      </c>
      <c r="AQ28" s="249" t="e">
        <f t="shared" ca="1" si="2"/>
        <v>#NAME?</v>
      </c>
      <c r="AR28" s="143">
        <v>61</v>
      </c>
      <c r="AS28" s="249" t="e">
        <f t="shared" ca="1" si="3"/>
        <v>#NAME?</v>
      </c>
      <c r="AT28" s="143">
        <v>56</v>
      </c>
      <c r="AU28" s="249" t="e">
        <f t="shared" ca="1" si="4"/>
        <v>#NAME?</v>
      </c>
      <c r="AV28" s="144">
        <v>90.5</v>
      </c>
      <c r="AW28" s="249" t="e">
        <f t="shared" ca="1" si="5"/>
        <v>#NAME?</v>
      </c>
      <c r="AX28" s="148">
        <v>75.5</v>
      </c>
      <c r="AY28" s="249" t="e">
        <f t="shared" ca="1" si="6"/>
        <v>#NAME?</v>
      </c>
      <c r="AZ28" s="145">
        <v>47</v>
      </c>
      <c r="BA28" s="249" t="e">
        <f t="shared" ca="1" si="7"/>
        <v>#NAME?</v>
      </c>
      <c r="BB28" s="146">
        <v>727</v>
      </c>
      <c r="BC28" s="249" t="e">
        <f t="shared" ca="1" si="8"/>
        <v>#NAME?</v>
      </c>
      <c r="BG28" s="821"/>
    </row>
    <row r="29" spans="1:59">
      <c r="A29" s="614" t="s">
        <v>3273</v>
      </c>
      <c r="B29" s="249">
        <v>1</v>
      </c>
      <c r="C29" s="249" t="s">
        <v>3449</v>
      </c>
      <c r="D29" s="821">
        <v>28</v>
      </c>
      <c r="E29" s="822" t="s">
        <v>2898</v>
      </c>
      <c r="F29" s="348">
        <v>40412</v>
      </c>
      <c r="G29" s="821">
        <v>1</v>
      </c>
      <c r="H29" s="821"/>
      <c r="I29" s="821"/>
      <c r="J29" s="821"/>
      <c r="K29" s="821">
        <v>1</v>
      </c>
      <c r="L29" s="821">
        <v>176</v>
      </c>
      <c r="M29" s="821">
        <v>76</v>
      </c>
      <c r="N29" s="821">
        <v>236</v>
      </c>
      <c r="O29" s="823">
        <v>864</v>
      </c>
      <c r="P29" s="821"/>
      <c r="Q29" s="821">
        <v>1</v>
      </c>
      <c r="R29" s="821"/>
      <c r="S29" s="821">
        <v>1</v>
      </c>
      <c r="T29" s="821"/>
      <c r="U29" s="821">
        <v>1</v>
      </c>
      <c r="V29" s="821"/>
      <c r="W29" s="821"/>
      <c r="X29" s="821">
        <v>1</v>
      </c>
      <c r="AJ29" s="821">
        <v>300</v>
      </c>
      <c r="AK29" s="821">
        <v>1000</v>
      </c>
      <c r="AL29" s="147">
        <v>60</v>
      </c>
      <c r="AM29" s="249" t="e">
        <f t="shared" ca="1" si="0"/>
        <v>#NAME?</v>
      </c>
      <c r="AN29" s="143">
        <v>45</v>
      </c>
      <c r="AO29" s="249" t="e">
        <f t="shared" ca="1" si="1"/>
        <v>#NAME?</v>
      </c>
      <c r="AP29" s="143">
        <v>98.5</v>
      </c>
      <c r="AQ29" s="249" t="e">
        <f t="shared" ca="1" si="2"/>
        <v>#NAME?</v>
      </c>
      <c r="AR29" s="143">
        <v>61</v>
      </c>
      <c r="AS29" s="249" t="e">
        <f t="shared" ca="1" si="3"/>
        <v>#NAME?</v>
      </c>
      <c r="AT29" s="143">
        <v>51.5</v>
      </c>
      <c r="AU29" s="249" t="e">
        <f t="shared" ca="1" si="4"/>
        <v>#NAME?</v>
      </c>
      <c r="AV29" s="144">
        <v>112</v>
      </c>
      <c r="AW29" s="249" t="e">
        <f t="shared" ca="1" si="5"/>
        <v>#NAME?</v>
      </c>
      <c r="AX29" s="148">
        <v>700.5</v>
      </c>
      <c r="AY29" s="249" t="e">
        <f t="shared" ca="1" si="6"/>
        <v>#NAME?</v>
      </c>
      <c r="AZ29" s="145">
        <v>80</v>
      </c>
      <c r="BA29" s="249" t="e">
        <f t="shared" ca="1" si="7"/>
        <v>#NAME?</v>
      </c>
      <c r="BB29" s="146">
        <v>1150</v>
      </c>
      <c r="BC29" s="249" t="e">
        <f t="shared" ca="1" si="8"/>
        <v>#NAME?</v>
      </c>
      <c r="BG29" s="821"/>
    </row>
    <row r="30" spans="1:59">
      <c r="A30" s="614" t="s">
        <v>3273</v>
      </c>
      <c r="B30" s="249">
        <v>1</v>
      </c>
      <c r="C30" s="249" t="s">
        <v>3449</v>
      </c>
      <c r="D30" s="821">
        <v>29</v>
      </c>
      <c r="E30" s="822" t="s">
        <v>2899</v>
      </c>
      <c r="F30" s="348">
        <v>40413</v>
      </c>
      <c r="G30" s="821">
        <v>1</v>
      </c>
      <c r="H30" s="821"/>
      <c r="I30" s="821"/>
      <c r="J30" s="821"/>
      <c r="K30" s="821">
        <v>1</v>
      </c>
      <c r="L30" s="821">
        <v>172</v>
      </c>
      <c r="M30" s="821">
        <v>74</v>
      </c>
      <c r="N30" s="821">
        <v>236</v>
      </c>
      <c r="O30" s="823">
        <v>845</v>
      </c>
      <c r="P30" s="821"/>
      <c r="Q30" s="821">
        <v>1</v>
      </c>
      <c r="R30" s="821"/>
      <c r="S30" s="821">
        <v>1</v>
      </c>
      <c r="T30" s="821"/>
      <c r="U30" s="821">
        <v>1</v>
      </c>
      <c r="V30" s="821"/>
      <c r="W30" s="821"/>
      <c r="X30" s="821">
        <v>1</v>
      </c>
      <c r="AJ30" s="821">
        <v>300</v>
      </c>
      <c r="AK30" s="821">
        <v>600</v>
      </c>
      <c r="AL30" s="147">
        <v>244</v>
      </c>
      <c r="AM30" s="249" t="e">
        <f t="shared" ca="1" si="0"/>
        <v>#NAME?</v>
      </c>
      <c r="AN30" s="143">
        <v>685</v>
      </c>
      <c r="AO30" s="249" t="e">
        <f t="shared" ca="1" si="1"/>
        <v>#NAME?</v>
      </c>
      <c r="AP30" s="143">
        <v>187</v>
      </c>
      <c r="AQ30" s="249" t="e">
        <f t="shared" ca="1" si="2"/>
        <v>#NAME?</v>
      </c>
      <c r="AR30" s="143">
        <v>435</v>
      </c>
      <c r="AS30" s="249" t="e">
        <f t="shared" ca="1" si="3"/>
        <v>#NAME?</v>
      </c>
      <c r="AT30" s="143">
        <v>329</v>
      </c>
      <c r="AU30" s="249" t="e">
        <f t="shared" ca="1" si="4"/>
        <v>#NAME?</v>
      </c>
      <c r="AV30" s="144">
        <v>46.5</v>
      </c>
      <c r="AW30" s="249" t="e">
        <f t="shared" ca="1" si="5"/>
        <v>#NAME?</v>
      </c>
      <c r="AX30" s="148">
        <v>67</v>
      </c>
      <c r="AY30" s="249" t="e">
        <f t="shared" ca="1" si="6"/>
        <v>#NAME?</v>
      </c>
      <c r="AZ30" s="145">
        <v>51</v>
      </c>
      <c r="BA30" s="249" t="e">
        <f t="shared" ca="1" si="7"/>
        <v>#NAME?</v>
      </c>
      <c r="BB30" s="146">
        <v>2658.5</v>
      </c>
      <c r="BC30" s="249" t="e">
        <f t="shared" ca="1" si="8"/>
        <v>#NAME?</v>
      </c>
      <c r="BG30" s="821"/>
    </row>
    <row r="31" spans="1:59">
      <c r="A31" s="614" t="s">
        <v>3273</v>
      </c>
      <c r="B31" s="249">
        <v>1</v>
      </c>
      <c r="C31" s="249" t="s">
        <v>3449</v>
      </c>
      <c r="D31" s="821">
        <v>30</v>
      </c>
      <c r="E31" s="822" t="s">
        <v>2900</v>
      </c>
      <c r="F31" s="348">
        <v>40413</v>
      </c>
      <c r="G31" s="821">
        <v>1</v>
      </c>
      <c r="H31" s="821"/>
      <c r="I31" s="821"/>
      <c r="J31" s="821">
        <v>1</v>
      </c>
      <c r="K31" s="821"/>
      <c r="L31" s="821">
        <v>152</v>
      </c>
      <c r="M31" s="821">
        <v>65</v>
      </c>
      <c r="N31" s="821">
        <v>200</v>
      </c>
      <c r="O31" s="823">
        <v>416</v>
      </c>
      <c r="P31" s="821"/>
      <c r="Q31" s="821">
        <v>1</v>
      </c>
      <c r="R31" s="821"/>
      <c r="S31" s="821">
        <v>1</v>
      </c>
      <c r="T31" s="821"/>
      <c r="U31" s="821">
        <v>1</v>
      </c>
      <c r="V31" s="821"/>
      <c r="W31" s="821"/>
      <c r="X31" s="821">
        <v>1</v>
      </c>
      <c r="AJ31" s="821">
        <v>300</v>
      </c>
      <c r="AK31" s="821">
        <v>1100</v>
      </c>
      <c r="AL31" s="147">
        <v>45</v>
      </c>
      <c r="AM31" s="249" t="e">
        <f t="shared" ca="1" si="0"/>
        <v>#NAME?</v>
      </c>
      <c r="AN31" s="143">
        <v>75.5</v>
      </c>
      <c r="AO31" s="249" t="e">
        <f t="shared" ca="1" si="1"/>
        <v>#NAME?</v>
      </c>
      <c r="AP31" s="143">
        <v>68.5</v>
      </c>
      <c r="AQ31" s="249" t="e">
        <f t="shared" ca="1" si="2"/>
        <v>#NAME?</v>
      </c>
      <c r="AR31" s="143">
        <v>37</v>
      </c>
      <c r="AS31" s="249" t="e">
        <f t="shared" ca="1" si="3"/>
        <v>#NAME?</v>
      </c>
      <c r="AT31" s="143">
        <v>81.5</v>
      </c>
      <c r="AU31" s="249" t="e">
        <f t="shared" ca="1" si="4"/>
        <v>#NAME?</v>
      </c>
      <c r="AV31" s="144">
        <v>44.5</v>
      </c>
      <c r="AW31" s="249" t="e">
        <f t="shared" ca="1" si="5"/>
        <v>#NAME?</v>
      </c>
      <c r="AX31" s="148">
        <v>63.5</v>
      </c>
      <c r="AY31" s="249" t="e">
        <f t="shared" ca="1" si="6"/>
        <v>#NAME?</v>
      </c>
      <c r="AZ31" s="145">
        <v>51</v>
      </c>
      <c r="BA31" s="249" t="e">
        <f t="shared" ca="1" si="7"/>
        <v>#NAME?</v>
      </c>
      <c r="BB31" s="146">
        <v>708</v>
      </c>
      <c r="BC31" s="249" t="e">
        <f t="shared" ca="1" si="8"/>
        <v>#NAME?</v>
      </c>
      <c r="BG31" s="821"/>
    </row>
    <row r="32" spans="1:59">
      <c r="A32" s="614" t="s">
        <v>3273</v>
      </c>
      <c r="B32" s="249">
        <v>1</v>
      </c>
      <c r="C32" s="249" t="s">
        <v>3449</v>
      </c>
      <c r="D32" s="821">
        <v>31</v>
      </c>
      <c r="E32" s="822" t="s">
        <v>2901</v>
      </c>
      <c r="F32" s="348">
        <v>40413</v>
      </c>
      <c r="G32" s="821"/>
      <c r="H32" s="821">
        <v>1</v>
      </c>
      <c r="I32" s="821"/>
      <c r="J32" s="821"/>
      <c r="K32" s="821">
        <v>1</v>
      </c>
      <c r="L32" s="821">
        <v>173</v>
      </c>
      <c r="M32" s="821">
        <v>73</v>
      </c>
      <c r="N32" s="821">
        <v>229</v>
      </c>
      <c r="O32" s="823">
        <v>728</v>
      </c>
      <c r="P32" s="821"/>
      <c r="Q32" s="821">
        <v>1</v>
      </c>
      <c r="R32" s="821"/>
      <c r="S32" s="821">
        <v>1</v>
      </c>
      <c r="T32" s="821"/>
      <c r="U32" s="821">
        <v>1</v>
      </c>
      <c r="V32" s="821"/>
      <c r="W32" s="821">
        <v>1</v>
      </c>
      <c r="X32" s="821"/>
      <c r="AJ32" s="821">
        <v>300</v>
      </c>
      <c r="AK32" s="821">
        <v>900</v>
      </c>
      <c r="AL32" s="265">
        <v>1349</v>
      </c>
      <c r="AM32" s="249" t="e">
        <f t="shared" ca="1" si="0"/>
        <v>#NAME?</v>
      </c>
      <c r="AN32" s="143">
        <v>354</v>
      </c>
      <c r="AO32" s="249" t="e">
        <f t="shared" ca="1" si="1"/>
        <v>#NAME?</v>
      </c>
      <c r="AP32" s="143">
        <v>130</v>
      </c>
      <c r="AQ32" s="249" t="e">
        <f t="shared" ca="1" si="2"/>
        <v>#NAME?</v>
      </c>
      <c r="AR32" s="143">
        <v>66</v>
      </c>
      <c r="AS32" s="249" t="e">
        <f t="shared" ca="1" si="3"/>
        <v>#NAME?</v>
      </c>
      <c r="AT32" s="143">
        <v>64</v>
      </c>
      <c r="AU32" s="249" t="e">
        <f t="shared" ca="1" si="4"/>
        <v>#NAME?</v>
      </c>
      <c r="AV32" s="144">
        <v>677</v>
      </c>
      <c r="AW32" s="249" t="e">
        <f t="shared" ca="1" si="5"/>
        <v>#NAME?</v>
      </c>
      <c r="AX32" s="148">
        <v>923</v>
      </c>
      <c r="AY32" s="249" t="e">
        <f t="shared" ca="1" si="6"/>
        <v>#NAME?</v>
      </c>
      <c r="AZ32" s="145">
        <v>534</v>
      </c>
      <c r="BA32" s="249" t="e">
        <f t="shared" ca="1" si="7"/>
        <v>#NAME?</v>
      </c>
      <c r="BB32" s="146">
        <v>2229</v>
      </c>
      <c r="BC32" s="249" t="e">
        <f t="shared" ca="1" si="8"/>
        <v>#NAME?</v>
      </c>
      <c r="BG32" s="821"/>
    </row>
    <row r="33" spans="1:59">
      <c r="A33" s="614" t="s">
        <v>3273</v>
      </c>
      <c r="B33" s="249">
        <v>1</v>
      </c>
      <c r="C33" s="249" t="s">
        <v>3449</v>
      </c>
      <c r="D33" s="821">
        <v>32</v>
      </c>
      <c r="E33" s="822" t="s">
        <v>2902</v>
      </c>
      <c r="F33" s="348">
        <v>40413</v>
      </c>
      <c r="G33" s="821">
        <v>1</v>
      </c>
      <c r="H33" s="821"/>
      <c r="I33" s="821"/>
      <c r="J33" s="821">
        <v>1</v>
      </c>
      <c r="K33" s="821"/>
      <c r="L33" s="821">
        <v>152</v>
      </c>
      <c r="M33" s="821">
        <v>65</v>
      </c>
      <c r="N33" s="821">
        <v>200</v>
      </c>
      <c r="O33" s="823">
        <v>417</v>
      </c>
      <c r="P33" s="821"/>
      <c r="Q33" s="821">
        <v>1</v>
      </c>
      <c r="R33" s="821"/>
      <c r="S33" s="821">
        <v>1</v>
      </c>
      <c r="T33" s="821"/>
      <c r="U33" s="821">
        <v>1</v>
      </c>
      <c r="V33" s="821"/>
      <c r="W33" s="821"/>
      <c r="X33" s="821">
        <v>1</v>
      </c>
      <c r="AJ33" s="821">
        <v>300</v>
      </c>
      <c r="AK33" s="821">
        <v>1400</v>
      </c>
      <c r="AL33" s="265">
        <v>1081</v>
      </c>
      <c r="AM33" s="249" t="e">
        <f t="shared" ca="1" si="0"/>
        <v>#NAME?</v>
      </c>
      <c r="AN33" s="261">
        <v>6047</v>
      </c>
      <c r="AO33" s="249" t="e">
        <f t="shared" ca="1" si="1"/>
        <v>#NAME?</v>
      </c>
      <c r="AP33" s="143">
        <v>883.5</v>
      </c>
      <c r="AQ33" s="249" t="e">
        <f t="shared" ca="1" si="2"/>
        <v>#NAME?</v>
      </c>
      <c r="AR33" s="143">
        <v>104.5</v>
      </c>
      <c r="AS33" s="249" t="e">
        <f t="shared" ca="1" si="3"/>
        <v>#NAME?</v>
      </c>
      <c r="AT33" s="143">
        <v>177.5</v>
      </c>
      <c r="AU33" s="249" t="e">
        <f t="shared" ca="1" si="4"/>
        <v>#NAME?</v>
      </c>
      <c r="AV33" s="144">
        <v>51</v>
      </c>
      <c r="AW33" s="249" t="e">
        <f t="shared" ca="1" si="5"/>
        <v>#NAME?</v>
      </c>
      <c r="AX33" s="148">
        <v>88.5</v>
      </c>
      <c r="AY33" s="249" t="e">
        <f t="shared" ca="1" si="6"/>
        <v>#NAME?</v>
      </c>
      <c r="AZ33" s="145">
        <v>58</v>
      </c>
      <c r="BA33" s="249" t="e">
        <f t="shared" ca="1" si="7"/>
        <v>#NAME?</v>
      </c>
      <c r="BB33" s="146">
        <v>374.5</v>
      </c>
      <c r="BC33" s="249" t="e">
        <f t="shared" ca="1" si="8"/>
        <v>#NAME?</v>
      </c>
      <c r="BG33" s="821"/>
    </row>
    <row r="34" spans="1:59">
      <c r="A34" s="614" t="s">
        <v>3273</v>
      </c>
      <c r="B34" s="249">
        <v>1</v>
      </c>
      <c r="C34" s="249" t="s">
        <v>3449</v>
      </c>
      <c r="D34" s="821">
        <v>33</v>
      </c>
      <c r="E34" s="822" t="s">
        <v>2903</v>
      </c>
      <c r="F34" s="348">
        <v>40413</v>
      </c>
      <c r="G34" s="821">
        <v>1</v>
      </c>
      <c r="H34" s="821"/>
      <c r="I34" s="821"/>
      <c r="J34" s="821">
        <v>1</v>
      </c>
      <c r="K34" s="821"/>
      <c r="L34" s="821">
        <v>155</v>
      </c>
      <c r="M34" s="821">
        <v>71</v>
      </c>
      <c r="N34" s="821">
        <v>202</v>
      </c>
      <c r="O34" s="823">
        <v>433</v>
      </c>
      <c r="P34" s="821"/>
      <c r="Q34" s="821">
        <v>1</v>
      </c>
      <c r="R34" s="821"/>
      <c r="S34" s="821">
        <v>1</v>
      </c>
      <c r="T34" s="821"/>
      <c r="U34" s="821">
        <v>1</v>
      </c>
      <c r="V34" s="821"/>
      <c r="W34" s="821"/>
      <c r="X34" s="821">
        <v>1</v>
      </c>
      <c r="AJ34" s="821">
        <v>300</v>
      </c>
      <c r="AK34" s="821">
        <v>900</v>
      </c>
      <c r="AL34" s="147">
        <v>67.5</v>
      </c>
      <c r="AM34" s="249" t="e">
        <f t="shared" ca="1" si="0"/>
        <v>#NAME?</v>
      </c>
      <c r="AN34" s="143">
        <v>372</v>
      </c>
      <c r="AO34" s="249" t="e">
        <f t="shared" ca="1" si="1"/>
        <v>#NAME?</v>
      </c>
      <c r="AP34" s="143">
        <v>55</v>
      </c>
      <c r="AQ34" s="249" t="e">
        <f t="shared" ca="1" si="2"/>
        <v>#NAME?</v>
      </c>
      <c r="AR34" s="143">
        <v>46</v>
      </c>
      <c r="AS34" s="249" t="e">
        <f t="shared" ca="1" si="3"/>
        <v>#NAME?</v>
      </c>
      <c r="AT34" s="143">
        <v>120.5</v>
      </c>
      <c r="AU34" s="249" t="e">
        <f t="shared" ca="1" si="4"/>
        <v>#NAME?</v>
      </c>
      <c r="AV34" s="144">
        <v>49.5</v>
      </c>
      <c r="AW34" s="249" t="e">
        <f t="shared" ca="1" si="5"/>
        <v>#NAME?</v>
      </c>
      <c r="AX34" s="148">
        <v>805</v>
      </c>
      <c r="AY34" s="249" t="e">
        <f t="shared" ca="1" si="6"/>
        <v>#NAME?</v>
      </c>
      <c r="AZ34" s="145">
        <v>52</v>
      </c>
      <c r="BA34" s="249" t="e">
        <f t="shared" ca="1" si="7"/>
        <v>#NAME?</v>
      </c>
      <c r="BB34" s="146">
        <v>281</v>
      </c>
      <c r="BC34" s="249" t="e">
        <f t="shared" ca="1" si="8"/>
        <v>#NAME?</v>
      </c>
      <c r="BG34" s="821"/>
    </row>
    <row r="35" spans="1:59">
      <c r="A35" s="614" t="s">
        <v>3273</v>
      </c>
      <c r="B35" s="249">
        <v>1</v>
      </c>
      <c r="C35" s="249" t="s">
        <v>3449</v>
      </c>
      <c r="D35" s="821">
        <v>34</v>
      </c>
      <c r="E35" s="822" t="s">
        <v>2904</v>
      </c>
      <c r="F35" s="348">
        <v>40413</v>
      </c>
      <c r="G35" s="821"/>
      <c r="H35" s="821">
        <v>1</v>
      </c>
      <c r="I35" s="821"/>
      <c r="J35" s="821">
        <v>1</v>
      </c>
      <c r="K35" s="821"/>
      <c r="L35" s="821">
        <v>146</v>
      </c>
      <c r="M35" s="821">
        <v>67</v>
      </c>
      <c r="N35" s="821">
        <v>198</v>
      </c>
      <c r="O35" s="823">
        <v>422</v>
      </c>
      <c r="P35" s="821"/>
      <c r="Q35" s="821">
        <v>1</v>
      </c>
      <c r="R35" s="821"/>
      <c r="S35" s="821">
        <v>1</v>
      </c>
      <c r="T35" s="821"/>
      <c r="U35" s="821">
        <v>1</v>
      </c>
      <c r="V35" s="821"/>
      <c r="W35" s="821"/>
      <c r="X35" s="821">
        <v>1</v>
      </c>
      <c r="AJ35" s="821">
        <v>300</v>
      </c>
      <c r="AK35" s="821">
        <v>1000</v>
      </c>
      <c r="AL35" s="147">
        <v>55</v>
      </c>
      <c r="AM35" s="249" t="e">
        <f t="shared" ca="1" si="0"/>
        <v>#NAME?</v>
      </c>
      <c r="AN35" s="143">
        <v>85</v>
      </c>
      <c r="AO35" s="249" t="e">
        <f t="shared" ca="1" si="1"/>
        <v>#NAME?</v>
      </c>
      <c r="AP35" s="143">
        <v>43.5</v>
      </c>
      <c r="AQ35" s="249" t="e">
        <f t="shared" ca="1" si="2"/>
        <v>#NAME?</v>
      </c>
      <c r="AR35" s="143">
        <v>50</v>
      </c>
      <c r="AS35" s="249" t="e">
        <f t="shared" ca="1" si="3"/>
        <v>#NAME?</v>
      </c>
      <c r="AT35" s="143">
        <v>75</v>
      </c>
      <c r="AU35" s="249" t="e">
        <f t="shared" ca="1" si="4"/>
        <v>#NAME?</v>
      </c>
      <c r="AV35" s="144">
        <v>46</v>
      </c>
      <c r="AW35" s="249" t="e">
        <f t="shared" ca="1" si="5"/>
        <v>#NAME?</v>
      </c>
      <c r="AX35" s="148">
        <v>85</v>
      </c>
      <c r="AY35" s="249" t="e">
        <f t="shared" ca="1" si="6"/>
        <v>#NAME?</v>
      </c>
      <c r="AZ35" s="145">
        <v>64.5</v>
      </c>
      <c r="BA35" s="249" t="e">
        <f t="shared" ca="1" si="7"/>
        <v>#NAME?</v>
      </c>
      <c r="BB35" s="146">
        <v>518</v>
      </c>
      <c r="BC35" s="249" t="e">
        <f t="shared" ca="1" si="8"/>
        <v>#NAME?</v>
      </c>
      <c r="BG35" s="821"/>
    </row>
    <row r="36" spans="1:59">
      <c r="A36" s="614" t="s">
        <v>3273</v>
      </c>
      <c r="B36" s="249">
        <v>1</v>
      </c>
      <c r="C36" s="249" t="s">
        <v>3449</v>
      </c>
      <c r="D36" s="821">
        <v>35</v>
      </c>
      <c r="E36" s="822" t="s">
        <v>2905</v>
      </c>
      <c r="F36" s="348">
        <v>40414</v>
      </c>
      <c r="G36" s="821">
        <v>1</v>
      </c>
      <c r="H36" s="821"/>
      <c r="I36" s="821"/>
      <c r="J36" s="821"/>
      <c r="K36" s="821">
        <v>1</v>
      </c>
      <c r="L36" s="821">
        <v>174</v>
      </c>
      <c r="M36" s="821">
        <v>71</v>
      </c>
      <c r="N36" s="821">
        <v>225</v>
      </c>
      <c r="O36" s="823">
        <v>894</v>
      </c>
      <c r="P36" s="821"/>
      <c r="Q36" s="821">
        <v>1</v>
      </c>
      <c r="R36" s="821"/>
      <c r="S36" s="821">
        <v>1</v>
      </c>
      <c r="T36" s="821"/>
      <c r="U36" s="821">
        <v>1</v>
      </c>
      <c r="V36" s="821"/>
      <c r="W36" s="821"/>
      <c r="X36" s="821">
        <v>1</v>
      </c>
      <c r="AJ36" s="821">
        <v>300</v>
      </c>
      <c r="AK36" s="821">
        <v>600</v>
      </c>
      <c r="AL36" s="147">
        <v>748</v>
      </c>
      <c r="AM36" s="249" t="e">
        <f t="shared" ca="1" si="0"/>
        <v>#NAME?</v>
      </c>
      <c r="AN36" s="261">
        <v>1446</v>
      </c>
      <c r="AO36" s="249" t="e">
        <f t="shared" ca="1" si="1"/>
        <v>#NAME?</v>
      </c>
      <c r="AP36" s="143">
        <v>561</v>
      </c>
      <c r="AQ36" s="249" t="e">
        <f t="shared" ca="1" si="2"/>
        <v>#NAME?</v>
      </c>
      <c r="AR36" s="143">
        <v>87</v>
      </c>
      <c r="AS36" s="249" t="e">
        <f t="shared" ca="1" si="3"/>
        <v>#NAME?</v>
      </c>
      <c r="AT36" s="143">
        <v>291.5</v>
      </c>
      <c r="AU36" s="249" t="e">
        <f t="shared" ca="1" si="4"/>
        <v>#NAME?</v>
      </c>
      <c r="AV36" s="144">
        <v>216</v>
      </c>
      <c r="AW36" s="249" t="e">
        <f t="shared" ca="1" si="5"/>
        <v>#NAME?</v>
      </c>
      <c r="AX36" s="148">
        <v>708</v>
      </c>
      <c r="AY36" s="249" t="e">
        <f t="shared" ca="1" si="6"/>
        <v>#NAME?</v>
      </c>
      <c r="AZ36" s="145">
        <v>53</v>
      </c>
      <c r="BA36" s="249" t="e">
        <f t="shared" ca="1" si="7"/>
        <v>#NAME?</v>
      </c>
      <c r="BB36" s="146">
        <v>931</v>
      </c>
      <c r="BC36" s="249" t="e">
        <f t="shared" ca="1" si="8"/>
        <v>#NAME?</v>
      </c>
      <c r="BG36" s="821"/>
    </row>
    <row r="37" spans="1:59">
      <c r="A37" s="614" t="s">
        <v>3273</v>
      </c>
      <c r="B37" s="249">
        <v>1</v>
      </c>
      <c r="C37" s="249" t="s">
        <v>3449</v>
      </c>
      <c r="D37" s="821">
        <v>36</v>
      </c>
      <c r="E37" s="822" t="s">
        <v>2906</v>
      </c>
      <c r="F37" s="348">
        <v>40414</v>
      </c>
      <c r="G37" s="821">
        <v>1</v>
      </c>
      <c r="H37" s="821"/>
      <c r="I37" s="821"/>
      <c r="J37" s="821"/>
      <c r="K37" s="821">
        <v>1</v>
      </c>
      <c r="L37" s="821">
        <v>176</v>
      </c>
      <c r="M37" s="821">
        <v>75</v>
      </c>
      <c r="N37" s="821">
        <v>229</v>
      </c>
      <c r="O37" s="823">
        <v>844</v>
      </c>
      <c r="P37" s="821"/>
      <c r="Q37" s="821">
        <v>1</v>
      </c>
      <c r="R37" s="821"/>
      <c r="S37" s="821">
        <v>1</v>
      </c>
      <c r="T37" s="821"/>
      <c r="U37" s="821">
        <v>1</v>
      </c>
      <c r="V37" s="821"/>
      <c r="W37" s="821"/>
      <c r="X37" s="821">
        <v>1</v>
      </c>
      <c r="AJ37" s="821">
        <v>300</v>
      </c>
      <c r="AK37" s="821">
        <v>800</v>
      </c>
      <c r="AL37" s="147">
        <v>137</v>
      </c>
      <c r="AM37" s="249" t="e">
        <f t="shared" ca="1" si="0"/>
        <v>#NAME?</v>
      </c>
      <c r="AN37" s="143">
        <v>379</v>
      </c>
      <c r="AO37" s="249" t="e">
        <f t="shared" ca="1" si="1"/>
        <v>#NAME?</v>
      </c>
      <c r="AP37" s="143">
        <v>107.5</v>
      </c>
      <c r="AQ37" s="249" t="e">
        <f t="shared" ca="1" si="2"/>
        <v>#NAME?</v>
      </c>
      <c r="AR37" s="143">
        <v>68</v>
      </c>
      <c r="AS37" s="249" t="e">
        <f t="shared" ca="1" si="3"/>
        <v>#NAME?</v>
      </c>
      <c r="AT37" s="143">
        <v>76</v>
      </c>
      <c r="AU37" s="249" t="e">
        <f t="shared" ca="1" si="4"/>
        <v>#NAME?</v>
      </c>
      <c r="AV37" s="144">
        <v>48.5</v>
      </c>
      <c r="AW37" s="249" t="e">
        <f t="shared" ca="1" si="5"/>
        <v>#NAME?</v>
      </c>
      <c r="AX37" s="148">
        <v>74</v>
      </c>
      <c r="AY37" s="249" t="e">
        <f t="shared" ca="1" si="6"/>
        <v>#NAME?</v>
      </c>
      <c r="AZ37" s="145">
        <v>52</v>
      </c>
      <c r="BA37" s="249" t="e">
        <f t="shared" ca="1" si="7"/>
        <v>#NAME?</v>
      </c>
      <c r="BB37" s="146">
        <v>1090</v>
      </c>
      <c r="BC37" s="249" t="e">
        <f t="shared" ca="1" si="8"/>
        <v>#NAME?</v>
      </c>
      <c r="BG37" s="821"/>
    </row>
    <row r="38" spans="1:59">
      <c r="A38" s="614" t="s">
        <v>3273</v>
      </c>
      <c r="B38" s="249">
        <v>1</v>
      </c>
      <c r="C38" s="249" t="s">
        <v>3449</v>
      </c>
      <c r="D38" s="821">
        <v>37</v>
      </c>
      <c r="E38" s="822" t="s">
        <v>2907</v>
      </c>
      <c r="F38" s="348">
        <v>40414</v>
      </c>
      <c r="G38" s="821">
        <v>1</v>
      </c>
      <c r="H38" s="821"/>
      <c r="I38" s="821"/>
      <c r="J38" s="821"/>
      <c r="K38" s="821">
        <v>1</v>
      </c>
      <c r="L38" s="821">
        <v>171</v>
      </c>
      <c r="M38" s="821">
        <v>76</v>
      </c>
      <c r="N38" s="821">
        <v>232</v>
      </c>
      <c r="O38" s="823">
        <v>857</v>
      </c>
      <c r="P38" s="821"/>
      <c r="Q38" s="821">
        <v>1</v>
      </c>
      <c r="R38" s="821"/>
      <c r="S38" s="821">
        <v>1</v>
      </c>
      <c r="T38" s="821"/>
      <c r="U38" s="821">
        <v>1</v>
      </c>
      <c r="V38" s="821"/>
      <c r="W38" s="821"/>
      <c r="X38" s="821">
        <v>1</v>
      </c>
      <c r="AJ38" s="821">
        <v>300</v>
      </c>
      <c r="AK38" s="821">
        <v>900</v>
      </c>
      <c r="AL38" s="147">
        <v>881</v>
      </c>
      <c r="AM38" s="249" t="e">
        <f t="shared" ca="1" si="0"/>
        <v>#NAME?</v>
      </c>
      <c r="AN38" s="261">
        <v>4852.5</v>
      </c>
      <c r="AO38" s="249" t="e">
        <f t="shared" ca="1" si="1"/>
        <v>#NAME?</v>
      </c>
      <c r="AP38" s="261">
        <v>1643.5</v>
      </c>
      <c r="AQ38" s="249" t="e">
        <f t="shared" ca="1" si="2"/>
        <v>#NAME?</v>
      </c>
      <c r="AR38" s="143">
        <v>353.5</v>
      </c>
      <c r="AS38" s="249" t="e">
        <f t="shared" ca="1" si="3"/>
        <v>#NAME?</v>
      </c>
      <c r="AT38" s="143">
        <v>657.5</v>
      </c>
      <c r="AU38" s="249" t="e">
        <f t="shared" ca="1" si="4"/>
        <v>#NAME?</v>
      </c>
      <c r="AV38" s="144">
        <v>71</v>
      </c>
      <c r="AW38" s="249" t="e">
        <f t="shared" ca="1" si="5"/>
        <v>#NAME?</v>
      </c>
      <c r="AX38" s="283">
        <v>2140</v>
      </c>
      <c r="AY38" s="249" t="e">
        <f t="shared" ca="1" si="6"/>
        <v>#NAME?</v>
      </c>
      <c r="AZ38" s="145">
        <v>64</v>
      </c>
      <c r="BA38" s="249" t="e">
        <f t="shared" ca="1" si="7"/>
        <v>#NAME?</v>
      </c>
      <c r="BB38" s="146">
        <v>2096</v>
      </c>
      <c r="BC38" s="249" t="e">
        <f t="shared" ca="1" si="8"/>
        <v>#NAME?</v>
      </c>
      <c r="BG38" s="821"/>
    </row>
    <row r="39" spans="1:59">
      <c r="A39" s="614" t="s">
        <v>3273</v>
      </c>
      <c r="B39" s="249">
        <v>1</v>
      </c>
      <c r="C39" s="249" t="s">
        <v>3449</v>
      </c>
      <c r="D39" s="821">
        <v>38</v>
      </c>
      <c r="E39" s="822" t="s">
        <v>2908</v>
      </c>
      <c r="F39" s="348">
        <v>40414</v>
      </c>
      <c r="G39" s="821">
        <v>1</v>
      </c>
      <c r="H39" s="821"/>
      <c r="I39" s="821"/>
      <c r="J39" s="821"/>
      <c r="K39" s="821">
        <v>1</v>
      </c>
      <c r="L39" s="821">
        <v>173</v>
      </c>
      <c r="M39" s="821">
        <v>75</v>
      </c>
      <c r="N39" s="821">
        <v>233</v>
      </c>
      <c r="O39" s="823">
        <v>838</v>
      </c>
      <c r="P39" s="821"/>
      <c r="Q39" s="821">
        <v>1</v>
      </c>
      <c r="R39" s="821"/>
      <c r="S39" s="821">
        <v>1</v>
      </c>
      <c r="T39" s="821"/>
      <c r="U39" s="821">
        <v>1</v>
      </c>
      <c r="V39" s="821"/>
      <c r="W39" s="821"/>
      <c r="X39" s="821">
        <v>1</v>
      </c>
      <c r="AJ39" s="821">
        <v>300</v>
      </c>
      <c r="AK39" s="821">
        <v>600</v>
      </c>
      <c r="AL39" s="265">
        <v>2482</v>
      </c>
      <c r="AM39" s="249" t="e">
        <f t="shared" ca="1" si="0"/>
        <v>#NAME?</v>
      </c>
      <c r="AN39" s="261">
        <v>1485.5</v>
      </c>
      <c r="AO39" s="249" t="e">
        <f t="shared" ca="1" si="1"/>
        <v>#NAME?</v>
      </c>
      <c r="AP39" s="143">
        <v>398.5</v>
      </c>
      <c r="AQ39" s="249" t="e">
        <f t="shared" ca="1" si="2"/>
        <v>#NAME?</v>
      </c>
      <c r="AR39" s="143">
        <v>30</v>
      </c>
      <c r="AS39" s="249" t="e">
        <f t="shared" ca="1" si="3"/>
        <v>#NAME?</v>
      </c>
      <c r="AT39" s="143">
        <v>79</v>
      </c>
      <c r="AU39" s="249" t="e">
        <f t="shared" ca="1" si="4"/>
        <v>#NAME?</v>
      </c>
      <c r="AV39" s="144">
        <v>98</v>
      </c>
      <c r="AW39" s="249" t="e">
        <f t="shared" ca="1" si="5"/>
        <v>#NAME?</v>
      </c>
      <c r="AX39" s="283">
        <v>1100</v>
      </c>
      <c r="AY39" s="249" t="e">
        <f t="shared" ca="1" si="6"/>
        <v>#NAME?</v>
      </c>
      <c r="AZ39" s="145">
        <v>291</v>
      </c>
      <c r="BA39" s="249" t="e">
        <f t="shared" ca="1" si="7"/>
        <v>#NAME?</v>
      </c>
      <c r="BB39" s="146">
        <v>909</v>
      </c>
      <c r="BC39" s="249" t="e">
        <f t="shared" ca="1" si="8"/>
        <v>#NAME?</v>
      </c>
      <c r="BG39" s="821"/>
    </row>
    <row r="40" spans="1:59">
      <c r="A40" s="614" t="s">
        <v>3273</v>
      </c>
      <c r="B40" s="249">
        <v>1</v>
      </c>
      <c r="C40" s="249" t="s">
        <v>3449</v>
      </c>
      <c r="D40" s="821">
        <v>39</v>
      </c>
      <c r="E40" s="822" t="s">
        <v>2909</v>
      </c>
      <c r="F40" s="348">
        <v>40414</v>
      </c>
      <c r="G40" s="821">
        <v>1</v>
      </c>
      <c r="H40" s="821"/>
      <c r="I40" s="821"/>
      <c r="J40" s="821"/>
      <c r="K40" s="821">
        <v>1</v>
      </c>
      <c r="L40" s="821">
        <v>171</v>
      </c>
      <c r="M40" s="821">
        <v>73</v>
      </c>
      <c r="N40" s="821">
        <v>231</v>
      </c>
      <c r="O40" s="823">
        <v>765</v>
      </c>
      <c r="P40" s="821"/>
      <c r="Q40" s="821">
        <v>1</v>
      </c>
      <c r="R40" s="821"/>
      <c r="S40" s="821">
        <v>1</v>
      </c>
      <c r="T40" s="821"/>
      <c r="U40" s="821">
        <v>1</v>
      </c>
      <c r="V40" s="821"/>
      <c r="W40" s="821"/>
      <c r="X40" s="821">
        <v>1</v>
      </c>
      <c r="AJ40" s="821">
        <v>300</v>
      </c>
      <c r="AK40" s="821">
        <v>800</v>
      </c>
      <c r="AL40" s="265">
        <v>1190</v>
      </c>
      <c r="AM40" s="249" t="e">
        <f t="shared" ca="1" si="0"/>
        <v>#NAME?</v>
      </c>
      <c r="AN40" s="261">
        <v>1515.5</v>
      </c>
      <c r="AO40" s="249" t="e">
        <f t="shared" ca="1" si="1"/>
        <v>#NAME?</v>
      </c>
      <c r="AP40" s="143">
        <v>104</v>
      </c>
      <c r="AQ40" s="249" t="e">
        <f t="shared" ca="1" si="2"/>
        <v>#NAME?</v>
      </c>
      <c r="AR40" s="143">
        <v>76</v>
      </c>
      <c r="AS40" s="249" t="e">
        <f t="shared" ca="1" si="3"/>
        <v>#NAME?</v>
      </c>
      <c r="AT40" s="143">
        <v>109.5</v>
      </c>
      <c r="AU40" s="249" t="e">
        <f t="shared" ca="1" si="4"/>
        <v>#NAME?</v>
      </c>
      <c r="AV40" s="144">
        <v>56</v>
      </c>
      <c r="AW40" s="249" t="e">
        <f t="shared" ca="1" si="5"/>
        <v>#NAME?</v>
      </c>
      <c r="AX40" s="148">
        <v>262</v>
      </c>
      <c r="AY40" s="249" t="e">
        <f t="shared" ca="1" si="6"/>
        <v>#NAME?</v>
      </c>
      <c r="AZ40" s="145">
        <v>48</v>
      </c>
      <c r="BA40" s="249" t="e">
        <f t="shared" ca="1" si="7"/>
        <v>#NAME?</v>
      </c>
      <c r="BB40" s="146">
        <v>1637</v>
      </c>
      <c r="BC40" s="249" t="e">
        <f t="shared" ca="1" si="8"/>
        <v>#NAME?</v>
      </c>
      <c r="BG40" s="821"/>
    </row>
    <row r="41" spans="1:59">
      <c r="A41" s="614" t="s">
        <v>3273</v>
      </c>
      <c r="B41" s="249">
        <v>1</v>
      </c>
      <c r="C41" s="249" t="s">
        <v>3449</v>
      </c>
      <c r="D41" s="821">
        <v>40</v>
      </c>
      <c r="E41" s="822" t="s">
        <v>2910</v>
      </c>
      <c r="F41" s="348">
        <v>40414</v>
      </c>
      <c r="G41" s="821">
        <v>1</v>
      </c>
      <c r="H41" s="821"/>
      <c r="I41" s="821"/>
      <c r="J41" s="821"/>
      <c r="K41" s="821">
        <v>1</v>
      </c>
      <c r="L41" s="821">
        <v>174</v>
      </c>
      <c r="M41" s="821">
        <v>72</v>
      </c>
      <c r="N41" s="821">
        <v>232</v>
      </c>
      <c r="O41" s="823">
        <v>885</v>
      </c>
      <c r="P41" s="821"/>
      <c r="Q41" s="821">
        <v>1</v>
      </c>
      <c r="R41" s="821"/>
      <c r="S41" s="821">
        <v>1</v>
      </c>
      <c r="T41" s="821"/>
      <c r="U41" s="821">
        <v>1</v>
      </c>
      <c r="V41" s="821"/>
      <c r="W41" s="821"/>
      <c r="X41" s="821">
        <v>1</v>
      </c>
      <c r="AJ41" s="821">
        <v>300</v>
      </c>
      <c r="AK41" s="821">
        <v>400</v>
      </c>
      <c r="AL41" s="265">
        <v>1314</v>
      </c>
      <c r="AM41" s="249" t="e">
        <f t="shared" ca="1" si="0"/>
        <v>#NAME?</v>
      </c>
      <c r="AN41" s="261">
        <v>6090</v>
      </c>
      <c r="AO41" s="249" t="e">
        <f t="shared" ca="1" si="1"/>
        <v>#NAME?</v>
      </c>
      <c r="AP41" s="261">
        <v>1229.5</v>
      </c>
      <c r="AQ41" s="249" t="e">
        <f t="shared" ca="1" si="2"/>
        <v>#NAME?</v>
      </c>
      <c r="AR41" s="143">
        <v>132</v>
      </c>
      <c r="AS41" s="249" t="e">
        <f t="shared" ca="1" si="3"/>
        <v>#NAME?</v>
      </c>
      <c r="AT41" s="143">
        <v>59</v>
      </c>
      <c r="AU41" s="249" t="e">
        <f t="shared" ca="1" si="4"/>
        <v>#NAME?</v>
      </c>
      <c r="AV41" s="144">
        <v>192</v>
      </c>
      <c r="AW41" s="249" t="e">
        <f t="shared" ca="1" si="5"/>
        <v>#NAME?</v>
      </c>
      <c r="AX41" s="283">
        <v>1172.5</v>
      </c>
      <c r="AY41" s="249" t="e">
        <f t="shared" ca="1" si="6"/>
        <v>#NAME?</v>
      </c>
      <c r="AZ41" s="145">
        <v>69</v>
      </c>
      <c r="BA41" s="249" t="e">
        <f t="shared" ca="1" si="7"/>
        <v>#NAME?</v>
      </c>
      <c r="BB41" s="146">
        <v>2623</v>
      </c>
      <c r="BC41" s="249" t="e">
        <f t="shared" ca="1" si="8"/>
        <v>#NAME?</v>
      </c>
      <c r="BG41" s="821"/>
    </row>
    <row r="42" spans="1:59">
      <c r="A42" s="614" t="s">
        <v>3273</v>
      </c>
      <c r="B42" s="249">
        <v>1</v>
      </c>
      <c r="C42" s="249" t="s">
        <v>3449</v>
      </c>
      <c r="D42" s="821">
        <v>41</v>
      </c>
      <c r="E42" s="822" t="s">
        <v>2911</v>
      </c>
      <c r="F42" s="348">
        <v>40414</v>
      </c>
      <c r="G42" s="821"/>
      <c r="H42" s="821">
        <v>1</v>
      </c>
      <c r="I42" s="821"/>
      <c r="J42" s="821"/>
      <c r="K42" s="821">
        <v>1</v>
      </c>
      <c r="L42" s="821">
        <v>164</v>
      </c>
      <c r="M42" s="821">
        <v>71</v>
      </c>
      <c r="N42" s="821">
        <v>211</v>
      </c>
      <c r="O42" s="823">
        <v>584</v>
      </c>
      <c r="P42" s="821"/>
      <c r="Q42" s="821">
        <v>1</v>
      </c>
      <c r="R42" s="821"/>
      <c r="S42" s="821">
        <v>1</v>
      </c>
      <c r="T42" s="821"/>
      <c r="U42" s="821">
        <v>1</v>
      </c>
      <c r="V42" s="821"/>
      <c r="W42" s="821">
        <v>1</v>
      </c>
      <c r="X42" s="821"/>
      <c r="AJ42" s="821">
        <v>300</v>
      </c>
      <c r="AK42" s="821">
        <v>400</v>
      </c>
      <c r="AL42" s="147">
        <v>60.5</v>
      </c>
      <c r="AM42" s="249" t="e">
        <f t="shared" ca="1" si="0"/>
        <v>#NAME?</v>
      </c>
      <c r="AN42" s="143">
        <v>54</v>
      </c>
      <c r="AO42" s="249" t="e">
        <f t="shared" ca="1" si="1"/>
        <v>#NAME?</v>
      </c>
      <c r="AP42" s="143">
        <v>74</v>
      </c>
      <c r="AQ42" s="249" t="e">
        <f t="shared" ca="1" si="2"/>
        <v>#NAME?</v>
      </c>
      <c r="AR42" s="143">
        <v>75.5</v>
      </c>
      <c r="AS42" s="249" t="e">
        <f t="shared" ca="1" si="3"/>
        <v>#NAME?</v>
      </c>
      <c r="AT42" s="143">
        <v>69</v>
      </c>
      <c r="AU42" s="249" t="e">
        <f t="shared" ca="1" si="4"/>
        <v>#NAME?</v>
      </c>
      <c r="AV42" s="144">
        <v>75.5</v>
      </c>
      <c r="AW42" s="249" t="e">
        <f t="shared" ca="1" si="5"/>
        <v>#NAME?</v>
      </c>
      <c r="AX42" s="148">
        <v>115.5</v>
      </c>
      <c r="AY42" s="249" t="e">
        <f t="shared" ca="1" si="6"/>
        <v>#NAME?</v>
      </c>
      <c r="AZ42" s="145">
        <v>69.5</v>
      </c>
      <c r="BA42" s="249" t="e">
        <f t="shared" ca="1" si="7"/>
        <v>#NAME?</v>
      </c>
      <c r="BB42" s="146">
        <v>3736</v>
      </c>
      <c r="BC42" s="249" t="e">
        <f t="shared" ca="1" si="8"/>
        <v>#NAME?</v>
      </c>
      <c r="BG42" s="821"/>
    </row>
    <row r="43" spans="1:59">
      <c r="A43" s="614" t="s">
        <v>3273</v>
      </c>
      <c r="B43" s="249">
        <v>1</v>
      </c>
      <c r="C43" s="249" t="s">
        <v>3449</v>
      </c>
      <c r="D43" s="821">
        <v>42</v>
      </c>
      <c r="E43" s="822" t="s">
        <v>2912</v>
      </c>
      <c r="F43" s="348">
        <v>40414</v>
      </c>
      <c r="G43" s="821">
        <v>1</v>
      </c>
      <c r="H43" s="821"/>
      <c r="I43" s="821"/>
      <c r="J43" s="821"/>
      <c r="K43" s="821">
        <v>1</v>
      </c>
      <c r="L43" s="821">
        <v>175</v>
      </c>
      <c r="M43" s="821">
        <v>72</v>
      </c>
      <c r="N43" s="821">
        <v>218</v>
      </c>
      <c r="O43" s="823">
        <v>775</v>
      </c>
      <c r="P43" s="821"/>
      <c r="Q43" s="821">
        <v>1</v>
      </c>
      <c r="R43" s="821"/>
      <c r="S43" s="821">
        <v>1</v>
      </c>
      <c r="T43" s="821"/>
      <c r="U43" s="821">
        <v>1</v>
      </c>
      <c r="V43" s="821"/>
      <c r="W43" s="821"/>
      <c r="X43" s="821">
        <v>1</v>
      </c>
      <c r="AJ43" s="821">
        <v>300</v>
      </c>
      <c r="AK43" s="821">
        <v>1200</v>
      </c>
      <c r="AL43" s="147">
        <v>199</v>
      </c>
      <c r="AM43" s="249" t="e">
        <f t="shared" ca="1" si="0"/>
        <v>#NAME?</v>
      </c>
      <c r="AN43" s="143">
        <v>71</v>
      </c>
      <c r="AO43" s="249" t="e">
        <f t="shared" ca="1" si="1"/>
        <v>#NAME?</v>
      </c>
      <c r="AP43" s="143">
        <v>54</v>
      </c>
      <c r="AQ43" s="249" t="e">
        <f t="shared" ca="1" si="2"/>
        <v>#NAME?</v>
      </c>
      <c r="AR43" s="143">
        <v>52</v>
      </c>
      <c r="AS43" s="249" t="e">
        <f t="shared" ca="1" si="3"/>
        <v>#NAME?</v>
      </c>
      <c r="AT43" s="143">
        <v>43</v>
      </c>
      <c r="AU43" s="249" t="e">
        <f t="shared" ca="1" si="4"/>
        <v>#NAME?</v>
      </c>
      <c r="AV43" s="144">
        <v>52</v>
      </c>
      <c r="AW43" s="249" t="e">
        <f t="shared" ca="1" si="5"/>
        <v>#NAME?</v>
      </c>
      <c r="AX43" s="148">
        <v>199.5</v>
      </c>
      <c r="AY43" s="249" t="e">
        <f t="shared" ca="1" si="6"/>
        <v>#NAME?</v>
      </c>
      <c r="AZ43" s="145">
        <v>63</v>
      </c>
      <c r="BA43" s="249" t="e">
        <f t="shared" ca="1" si="7"/>
        <v>#NAME?</v>
      </c>
      <c r="BB43" s="146">
        <v>1153</v>
      </c>
      <c r="BC43" s="249" t="e">
        <f t="shared" ca="1" si="8"/>
        <v>#NAME?</v>
      </c>
      <c r="BG43" s="821"/>
    </row>
    <row r="44" spans="1:59">
      <c r="A44" s="614" t="s">
        <v>3273</v>
      </c>
      <c r="B44" s="249">
        <v>1</v>
      </c>
      <c r="C44" s="249" t="s">
        <v>3449</v>
      </c>
      <c r="D44" s="821">
        <v>43</v>
      </c>
      <c r="E44" s="822" t="s">
        <v>2913</v>
      </c>
      <c r="F44" s="348">
        <v>40414</v>
      </c>
      <c r="G44" s="821">
        <v>1</v>
      </c>
      <c r="H44" s="821"/>
      <c r="I44" s="821"/>
      <c r="J44" s="821"/>
      <c r="K44" s="821">
        <v>1</v>
      </c>
      <c r="L44" s="821">
        <v>174</v>
      </c>
      <c r="M44" s="821">
        <v>72</v>
      </c>
      <c r="N44" s="821">
        <v>223</v>
      </c>
      <c r="O44" s="823">
        <v>878</v>
      </c>
      <c r="P44" s="821"/>
      <c r="Q44" s="821">
        <v>1</v>
      </c>
      <c r="R44" s="821"/>
      <c r="S44" s="821">
        <v>1</v>
      </c>
      <c r="T44" s="821"/>
      <c r="U44" s="821">
        <v>1</v>
      </c>
      <c r="V44" s="821"/>
      <c r="W44" s="821"/>
      <c r="X44" s="821">
        <v>1</v>
      </c>
      <c r="AJ44" s="821">
        <v>300</v>
      </c>
      <c r="AK44" s="821">
        <v>1000</v>
      </c>
      <c r="AL44" s="147">
        <v>847</v>
      </c>
      <c r="AM44" s="249" t="e">
        <f t="shared" ca="1" si="0"/>
        <v>#NAME?</v>
      </c>
      <c r="AN44" s="143">
        <v>58.5</v>
      </c>
      <c r="AO44" s="249" t="e">
        <f t="shared" ca="1" si="1"/>
        <v>#NAME?</v>
      </c>
      <c r="AP44" s="143">
        <v>73</v>
      </c>
      <c r="AQ44" s="249" t="e">
        <f t="shared" ca="1" si="2"/>
        <v>#NAME?</v>
      </c>
      <c r="AR44" s="143">
        <v>56.5</v>
      </c>
      <c r="AS44" s="249" t="e">
        <f t="shared" ca="1" si="3"/>
        <v>#NAME?</v>
      </c>
      <c r="AT44" s="143">
        <v>59</v>
      </c>
      <c r="AU44" s="249" t="e">
        <f t="shared" ca="1" si="4"/>
        <v>#NAME?</v>
      </c>
      <c r="AV44" s="144">
        <v>94.5</v>
      </c>
      <c r="AW44" s="249" t="e">
        <f t="shared" ca="1" si="5"/>
        <v>#NAME?</v>
      </c>
      <c r="AX44" s="148">
        <v>697</v>
      </c>
      <c r="AY44" s="249" t="e">
        <f t="shared" ca="1" si="6"/>
        <v>#NAME?</v>
      </c>
      <c r="AZ44" s="145">
        <v>147</v>
      </c>
      <c r="BA44" s="249" t="e">
        <f t="shared" ca="1" si="7"/>
        <v>#NAME?</v>
      </c>
      <c r="BB44" s="146">
        <v>1376</v>
      </c>
      <c r="BC44" s="249" t="e">
        <f t="shared" ca="1" si="8"/>
        <v>#NAME?</v>
      </c>
      <c r="BG44" s="8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6"/>
  <sheetViews>
    <sheetView topLeftCell="W1" workbookViewId="0">
      <selection activeCell="AO6" sqref="AO6"/>
    </sheetView>
  </sheetViews>
  <sheetFormatPr baseColWidth="10" defaultRowHeight="15" x14ac:dyDescent="0"/>
  <cols>
    <col min="1" max="16384" width="10.83203125" style="249"/>
  </cols>
  <sheetData>
    <row r="1" spans="1:59" s="651" customFormat="1" ht="16" thickBot="1">
      <c r="A1" s="651" t="s">
        <v>3272</v>
      </c>
      <c r="B1" s="659" t="s">
        <v>3321</v>
      </c>
      <c r="C1" s="659" t="s">
        <v>3274</v>
      </c>
      <c r="D1" s="659" t="s">
        <v>3393</v>
      </c>
      <c r="E1" s="651" t="s">
        <v>3241</v>
      </c>
      <c r="F1" s="651" t="s">
        <v>3322</v>
      </c>
      <c r="G1" s="651" t="s">
        <v>3242</v>
      </c>
      <c r="H1" s="651" t="s">
        <v>3243</v>
      </c>
      <c r="I1" s="651" t="s">
        <v>3327</v>
      </c>
      <c r="J1" s="651" t="s">
        <v>3244</v>
      </c>
      <c r="K1" s="651" t="s">
        <v>3245</v>
      </c>
      <c r="L1" s="651" t="s">
        <v>3246</v>
      </c>
      <c r="M1" s="651" t="s">
        <v>3328</v>
      </c>
      <c r="N1" s="651" t="s">
        <v>3329</v>
      </c>
      <c r="O1" s="658" t="s">
        <v>3247</v>
      </c>
      <c r="P1" s="651" t="s">
        <v>3248</v>
      </c>
      <c r="Q1" s="651" t="s">
        <v>3249</v>
      </c>
      <c r="R1" s="651" t="s">
        <v>3250</v>
      </c>
      <c r="S1" s="651" t="s">
        <v>3251</v>
      </c>
      <c r="T1" s="651" t="s">
        <v>3252</v>
      </c>
      <c r="U1" s="651" t="s">
        <v>3253</v>
      </c>
      <c r="V1" s="651" t="s">
        <v>3254</v>
      </c>
      <c r="W1" s="651" t="s">
        <v>3326</v>
      </c>
      <c r="X1" s="651" t="s">
        <v>3283</v>
      </c>
      <c r="Y1" s="651" t="s">
        <v>3410</v>
      </c>
      <c r="Z1" s="651" t="s">
        <v>3402</v>
      </c>
      <c r="AA1" s="651" t="s">
        <v>3403</v>
      </c>
      <c r="AB1" s="651" t="s">
        <v>3409</v>
      </c>
      <c r="AC1" s="651" t="s">
        <v>3422</v>
      </c>
      <c r="AD1" s="651" t="s">
        <v>3406</v>
      </c>
      <c r="AE1" s="651" t="s">
        <v>3332</v>
      </c>
      <c r="AF1" s="651" t="s">
        <v>3333</v>
      </c>
      <c r="AG1" s="651" t="s">
        <v>3338</v>
      </c>
      <c r="AH1" s="651" t="s">
        <v>3334</v>
      </c>
      <c r="AI1" s="657" t="s">
        <v>3423</v>
      </c>
      <c r="AJ1" s="657" t="s">
        <v>3301</v>
      </c>
      <c r="AK1" s="657" t="s">
        <v>3302</v>
      </c>
      <c r="AL1" s="791" t="s">
        <v>3353</v>
      </c>
      <c r="AM1" s="791" t="s">
        <v>3440</v>
      </c>
      <c r="AN1" s="792" t="s">
        <v>77</v>
      </c>
      <c r="AO1" s="792" t="s">
        <v>3429</v>
      </c>
      <c r="AP1" s="792" t="s">
        <v>79</v>
      </c>
      <c r="AQ1" s="792" t="s">
        <v>3430</v>
      </c>
      <c r="AR1" s="792" t="s">
        <v>3345</v>
      </c>
      <c r="AS1" s="792" t="s">
        <v>3441</v>
      </c>
      <c r="AT1" s="792" t="s">
        <v>3346</v>
      </c>
      <c r="AU1" s="793" t="s">
        <v>3432</v>
      </c>
      <c r="AV1" s="794" t="s">
        <v>82</v>
      </c>
      <c r="AW1" s="794" t="s">
        <v>3433</v>
      </c>
      <c r="AX1" s="795" t="s">
        <v>83</v>
      </c>
      <c r="AY1" s="792" t="s">
        <v>3439</v>
      </c>
      <c r="AZ1" s="793" t="s">
        <v>84</v>
      </c>
      <c r="BA1" s="796" t="s">
        <v>3435</v>
      </c>
      <c r="BB1" s="791" t="s">
        <v>85</v>
      </c>
      <c r="BC1" s="791" t="s">
        <v>3436</v>
      </c>
      <c r="BD1" s="651" t="s">
        <v>3390</v>
      </c>
      <c r="BE1" s="651" t="s">
        <v>3376</v>
      </c>
      <c r="BF1" s="651" t="s">
        <v>24</v>
      </c>
      <c r="BG1" s="651" t="s">
        <v>25</v>
      </c>
    </row>
    <row r="2" spans="1:59">
      <c r="A2" s="614" t="s">
        <v>3273</v>
      </c>
      <c r="B2" s="249">
        <v>1</v>
      </c>
      <c r="C2" s="249" t="s">
        <v>3449</v>
      </c>
      <c r="D2" s="821">
        <v>1</v>
      </c>
      <c r="E2" s="822" t="s">
        <v>2915</v>
      </c>
      <c r="F2" s="348">
        <v>40444</v>
      </c>
      <c r="G2" s="821">
        <v>1</v>
      </c>
      <c r="H2" s="821"/>
      <c r="I2" s="821"/>
      <c r="J2" s="821"/>
      <c r="K2" s="821">
        <v>1</v>
      </c>
      <c r="L2" s="821">
        <v>174</v>
      </c>
      <c r="M2" s="821">
        <v>76</v>
      </c>
      <c r="N2" s="821">
        <v>209</v>
      </c>
      <c r="O2" s="823">
        <v>672</v>
      </c>
      <c r="P2" s="821"/>
      <c r="Q2" s="821">
        <v>1</v>
      </c>
      <c r="R2" s="821"/>
      <c r="S2" s="821">
        <v>1</v>
      </c>
      <c r="T2" s="821"/>
      <c r="U2" s="821">
        <v>1</v>
      </c>
      <c r="V2" s="821"/>
      <c r="W2" s="821"/>
      <c r="X2" s="821">
        <v>1</v>
      </c>
      <c r="AJ2" s="821">
        <v>300</v>
      </c>
      <c r="AK2" s="821">
        <v>1000</v>
      </c>
      <c r="AL2" s="265">
        <v>3505.5</v>
      </c>
      <c r="AM2" s="249" t="e">
        <f ca="1">cellcOLOR(AL2)</f>
        <v>#NAME?</v>
      </c>
      <c r="AN2" s="261">
        <v>3667</v>
      </c>
      <c r="AO2" s="249" t="e">
        <f ca="1">cellcOLOR(AN2)</f>
        <v>#NAME?</v>
      </c>
      <c r="AP2" s="143">
        <v>757.5</v>
      </c>
      <c r="AQ2" s="249" t="e">
        <f ca="1">cellcOLOR(AP2)</f>
        <v>#NAME?</v>
      </c>
      <c r="AR2" s="143">
        <v>49.5</v>
      </c>
      <c r="AS2" s="249" t="e">
        <f ca="1">cellcOLOR(AR2)</f>
        <v>#NAME?</v>
      </c>
      <c r="AT2" s="143">
        <v>66</v>
      </c>
      <c r="AU2" s="249" t="e">
        <f ca="1">cellcOLOR(AT2)</f>
        <v>#NAME?</v>
      </c>
      <c r="AV2" s="144">
        <v>95</v>
      </c>
      <c r="AW2" s="249" t="e">
        <f ca="1">cellcOLOR(AV2)</f>
        <v>#NAME?</v>
      </c>
      <c r="AX2" s="148">
        <v>447</v>
      </c>
      <c r="AY2" s="249" t="e">
        <f ca="1">cellcOLOR(AX2)</f>
        <v>#NAME?</v>
      </c>
      <c r="AZ2" s="145">
        <v>186</v>
      </c>
      <c r="BA2" s="249" t="e">
        <f ca="1">cellcOLOR(AZ2)</f>
        <v>#NAME?</v>
      </c>
      <c r="BB2" s="504">
        <v>5880</v>
      </c>
      <c r="BC2" s="249" t="e">
        <f ca="1">cellcOLOR(BB2)</f>
        <v>#NAME?</v>
      </c>
      <c r="BE2" s="821" t="s">
        <v>2916</v>
      </c>
      <c r="BG2" s="821"/>
    </row>
    <row r="3" spans="1:59">
      <c r="A3" s="614" t="s">
        <v>3273</v>
      </c>
      <c r="B3" s="249">
        <v>1</v>
      </c>
      <c r="C3" s="249" t="s">
        <v>3449</v>
      </c>
      <c r="D3" s="821">
        <v>2</v>
      </c>
      <c r="E3" s="822" t="s">
        <v>2915</v>
      </c>
      <c r="F3" s="348">
        <v>40444</v>
      </c>
      <c r="G3" s="821">
        <v>1</v>
      </c>
      <c r="H3" s="821"/>
      <c r="I3" s="821"/>
      <c r="J3" s="821">
        <v>1</v>
      </c>
      <c r="K3" s="821"/>
      <c r="L3" s="821">
        <v>161</v>
      </c>
      <c r="M3" s="821">
        <v>65</v>
      </c>
      <c r="N3" s="821">
        <v>184</v>
      </c>
      <c r="O3" s="823">
        <v>458</v>
      </c>
      <c r="P3" s="821"/>
      <c r="Q3" s="821">
        <v>1</v>
      </c>
      <c r="R3" s="821"/>
      <c r="S3" s="821">
        <v>1</v>
      </c>
      <c r="T3" s="821"/>
      <c r="U3" s="821">
        <v>1</v>
      </c>
      <c r="V3" s="821"/>
      <c r="W3" s="821">
        <v>1</v>
      </c>
      <c r="X3" s="821"/>
      <c r="AJ3" s="821">
        <v>300</v>
      </c>
      <c r="AK3" s="821">
        <v>800</v>
      </c>
      <c r="AL3" s="147">
        <v>38</v>
      </c>
      <c r="AM3" s="249" t="e">
        <f t="shared" ref="AM3:AM36" ca="1" si="0">cellcOLOR(AL3)</f>
        <v>#NAME?</v>
      </c>
      <c r="AN3" s="143">
        <v>53.5</v>
      </c>
      <c r="AO3" s="249" t="e">
        <f t="shared" ref="AO3:AO36" ca="1" si="1">cellcOLOR(AN3)</f>
        <v>#NAME?</v>
      </c>
      <c r="AP3" s="143">
        <v>50.5</v>
      </c>
      <c r="AQ3" s="249" t="e">
        <f t="shared" ref="AQ3:AQ36" ca="1" si="2">cellcOLOR(AP3)</f>
        <v>#NAME?</v>
      </c>
      <c r="AR3" s="143">
        <v>52</v>
      </c>
      <c r="AS3" s="249" t="e">
        <f t="shared" ref="AS3:AS36" ca="1" si="3">cellcOLOR(AR3)</f>
        <v>#NAME?</v>
      </c>
      <c r="AT3" s="143">
        <v>59.5</v>
      </c>
      <c r="AU3" s="249" t="e">
        <f t="shared" ref="AU3:AU36" ca="1" si="4">cellcOLOR(AT3)</f>
        <v>#NAME?</v>
      </c>
      <c r="AV3" s="144">
        <v>49</v>
      </c>
      <c r="AW3" s="249" t="e">
        <f t="shared" ref="AW3:AW36" ca="1" si="5">cellcOLOR(AV3)</f>
        <v>#NAME?</v>
      </c>
      <c r="AX3" s="148">
        <v>115</v>
      </c>
      <c r="AY3" s="249" t="e">
        <f t="shared" ref="AY3:AY36" ca="1" si="6">cellcOLOR(AX3)</f>
        <v>#NAME?</v>
      </c>
      <c r="AZ3" s="145">
        <v>62.5</v>
      </c>
      <c r="BA3" s="249" t="e">
        <f t="shared" ref="BA3:BA36" ca="1" si="7">cellcOLOR(AZ3)</f>
        <v>#NAME?</v>
      </c>
      <c r="BB3" s="146">
        <v>398</v>
      </c>
      <c r="BC3" s="249" t="e">
        <f t="shared" ref="BC3:BC36" ca="1" si="8">cellcOLOR(BB3)</f>
        <v>#NAME?</v>
      </c>
      <c r="BE3" s="821" t="s">
        <v>2917</v>
      </c>
      <c r="BG3" s="821"/>
    </row>
    <row r="4" spans="1:59">
      <c r="A4" s="614" t="s">
        <v>3273</v>
      </c>
      <c r="B4" s="249">
        <v>1</v>
      </c>
      <c r="C4" s="249" t="s">
        <v>3449</v>
      </c>
      <c r="D4" s="821">
        <v>3</v>
      </c>
      <c r="E4" s="822" t="s">
        <v>2915</v>
      </c>
      <c r="F4" s="348">
        <v>40444</v>
      </c>
      <c r="G4" s="821">
        <v>1</v>
      </c>
      <c r="H4" s="821"/>
      <c r="I4" s="821"/>
      <c r="J4" s="821">
        <v>1</v>
      </c>
      <c r="K4" s="821"/>
      <c r="L4" s="821">
        <v>160</v>
      </c>
      <c r="M4" s="821">
        <v>61</v>
      </c>
      <c r="N4" s="821">
        <v>165</v>
      </c>
      <c r="O4" s="823">
        <v>436</v>
      </c>
      <c r="P4" s="821"/>
      <c r="Q4" s="821">
        <v>1</v>
      </c>
      <c r="R4" s="821"/>
      <c r="S4" s="821">
        <v>1</v>
      </c>
      <c r="T4" s="821"/>
      <c r="U4" s="821">
        <v>1</v>
      </c>
      <c r="V4" s="821"/>
      <c r="W4" s="821"/>
      <c r="X4" s="821">
        <v>1</v>
      </c>
      <c r="AJ4" s="821">
        <v>300</v>
      </c>
      <c r="AK4" s="821">
        <v>950</v>
      </c>
      <c r="AL4" s="147">
        <v>185.5</v>
      </c>
      <c r="AM4" s="249" t="e">
        <f t="shared" ca="1" si="0"/>
        <v>#NAME?</v>
      </c>
      <c r="AN4" s="143">
        <v>514</v>
      </c>
      <c r="AO4" s="249" t="e">
        <f t="shared" ca="1" si="1"/>
        <v>#NAME?</v>
      </c>
      <c r="AP4" s="143">
        <v>108.5</v>
      </c>
      <c r="AQ4" s="249" t="e">
        <f t="shared" ca="1" si="2"/>
        <v>#NAME?</v>
      </c>
      <c r="AR4" s="143">
        <v>38</v>
      </c>
      <c r="AS4" s="249" t="e">
        <f t="shared" ca="1" si="3"/>
        <v>#NAME?</v>
      </c>
      <c r="AT4" s="143">
        <v>54</v>
      </c>
      <c r="AU4" s="249" t="e">
        <f t="shared" ca="1" si="4"/>
        <v>#NAME?</v>
      </c>
      <c r="AV4" s="144">
        <v>36</v>
      </c>
      <c r="AW4" s="249" t="e">
        <f t="shared" ca="1" si="5"/>
        <v>#NAME?</v>
      </c>
      <c r="AX4" s="148">
        <v>59</v>
      </c>
      <c r="AY4" s="249" t="e">
        <f t="shared" ca="1" si="6"/>
        <v>#NAME?</v>
      </c>
      <c r="AZ4" s="145">
        <v>58.5</v>
      </c>
      <c r="BA4" s="249" t="e">
        <f t="shared" ca="1" si="7"/>
        <v>#NAME?</v>
      </c>
      <c r="BB4" s="146">
        <v>319</v>
      </c>
      <c r="BC4" s="249" t="e">
        <f t="shared" ca="1" si="8"/>
        <v>#NAME?</v>
      </c>
      <c r="BE4" s="821" t="s">
        <v>2918</v>
      </c>
      <c r="BG4" s="821"/>
    </row>
    <row r="5" spans="1:59">
      <c r="A5" s="614" t="s">
        <v>3273</v>
      </c>
      <c r="B5" s="249">
        <v>1</v>
      </c>
      <c r="C5" s="249" t="s">
        <v>3449</v>
      </c>
      <c r="D5" s="821">
        <v>4</v>
      </c>
      <c r="E5" s="822" t="s">
        <v>2915</v>
      </c>
      <c r="F5" s="348">
        <v>40444</v>
      </c>
      <c r="G5" s="821"/>
      <c r="H5" s="821">
        <v>1</v>
      </c>
      <c r="I5" s="821"/>
      <c r="J5" s="821">
        <v>1</v>
      </c>
      <c r="K5" s="821"/>
      <c r="L5" s="821">
        <v>152</v>
      </c>
      <c r="M5" s="821">
        <v>65</v>
      </c>
      <c r="N5" s="821">
        <v>188</v>
      </c>
      <c r="O5" s="823">
        <v>477</v>
      </c>
      <c r="P5" s="821"/>
      <c r="Q5" s="821">
        <v>1</v>
      </c>
      <c r="R5" s="821"/>
      <c r="S5" s="821">
        <v>1</v>
      </c>
      <c r="T5" s="821"/>
      <c r="U5" s="821">
        <v>1</v>
      </c>
      <c r="V5" s="821"/>
      <c r="W5" s="821"/>
      <c r="X5" s="821">
        <v>1</v>
      </c>
      <c r="AJ5" s="821">
        <v>300</v>
      </c>
      <c r="AK5" s="821">
        <v>950</v>
      </c>
      <c r="AL5" s="147">
        <v>44.5</v>
      </c>
      <c r="AM5" s="249" t="e">
        <f t="shared" ca="1" si="0"/>
        <v>#NAME?</v>
      </c>
      <c r="AN5" s="143">
        <v>77.5</v>
      </c>
      <c r="AO5" s="249" t="e">
        <f t="shared" ca="1" si="1"/>
        <v>#NAME?</v>
      </c>
      <c r="AP5" s="143">
        <v>99</v>
      </c>
      <c r="AQ5" s="249" t="e">
        <f t="shared" ca="1" si="2"/>
        <v>#NAME?</v>
      </c>
      <c r="AR5" s="143">
        <v>83</v>
      </c>
      <c r="AS5" s="249" t="e">
        <f t="shared" ca="1" si="3"/>
        <v>#NAME?</v>
      </c>
      <c r="AT5" s="143">
        <v>81</v>
      </c>
      <c r="AU5" s="249" t="e">
        <f t="shared" ca="1" si="4"/>
        <v>#NAME?</v>
      </c>
      <c r="AV5" s="144">
        <v>60</v>
      </c>
      <c r="AW5" s="249" t="e">
        <f t="shared" ca="1" si="5"/>
        <v>#NAME?</v>
      </c>
      <c r="AX5" s="148">
        <v>96.5</v>
      </c>
      <c r="AY5" s="249" t="e">
        <f t="shared" ca="1" si="6"/>
        <v>#NAME?</v>
      </c>
      <c r="AZ5" s="145">
        <v>45</v>
      </c>
      <c r="BA5" s="249" t="e">
        <f t="shared" ca="1" si="7"/>
        <v>#NAME?</v>
      </c>
      <c r="BB5" s="146">
        <v>371</v>
      </c>
      <c r="BC5" s="249" t="e">
        <f t="shared" ca="1" si="8"/>
        <v>#NAME?</v>
      </c>
      <c r="BE5" s="821" t="s">
        <v>2919</v>
      </c>
      <c r="BG5" s="821"/>
    </row>
    <row r="6" spans="1:59">
      <c r="A6" s="614" t="s">
        <v>3273</v>
      </c>
      <c r="B6" s="249">
        <v>1</v>
      </c>
      <c r="C6" s="249" t="s">
        <v>3449</v>
      </c>
      <c r="D6" s="821">
        <v>5</v>
      </c>
      <c r="E6" s="822" t="s">
        <v>2915</v>
      </c>
      <c r="F6" s="348">
        <v>40444</v>
      </c>
      <c r="G6" s="821">
        <v>1</v>
      </c>
      <c r="H6" s="821"/>
      <c r="I6" s="821"/>
      <c r="J6" s="821">
        <v>1</v>
      </c>
      <c r="K6" s="821"/>
      <c r="L6" s="821">
        <v>161</v>
      </c>
      <c r="M6" s="821">
        <v>65</v>
      </c>
      <c r="N6" s="821">
        <v>187</v>
      </c>
      <c r="O6" s="823">
        <v>466</v>
      </c>
      <c r="P6" s="821"/>
      <c r="Q6" s="821">
        <v>1</v>
      </c>
      <c r="R6" s="821"/>
      <c r="S6" s="821">
        <v>1</v>
      </c>
      <c r="T6" s="821"/>
      <c r="U6" s="821">
        <v>1</v>
      </c>
      <c r="V6" s="821"/>
      <c r="W6" s="821">
        <v>1</v>
      </c>
      <c r="X6" s="821"/>
      <c r="AJ6" s="821">
        <v>300</v>
      </c>
      <c r="AK6" s="821">
        <v>900</v>
      </c>
      <c r="AL6" s="265">
        <v>1213</v>
      </c>
      <c r="AM6" s="249" t="e">
        <f t="shared" ca="1" si="0"/>
        <v>#NAME?</v>
      </c>
      <c r="AN6" s="261">
        <v>1183</v>
      </c>
      <c r="AO6" s="249" t="e">
        <f t="shared" ca="1" si="1"/>
        <v>#NAME?</v>
      </c>
      <c r="AP6" s="143">
        <v>169</v>
      </c>
      <c r="AQ6" s="249" t="e">
        <f t="shared" ca="1" si="2"/>
        <v>#NAME?</v>
      </c>
      <c r="AR6" s="143">
        <v>74</v>
      </c>
      <c r="AS6" s="249" t="e">
        <f t="shared" ca="1" si="3"/>
        <v>#NAME?</v>
      </c>
      <c r="AT6" s="143">
        <v>50.5</v>
      </c>
      <c r="AU6" s="249" t="e">
        <f t="shared" ca="1" si="4"/>
        <v>#NAME?</v>
      </c>
      <c r="AV6" s="144">
        <v>60</v>
      </c>
      <c r="AW6" s="249" t="e">
        <f t="shared" ca="1" si="5"/>
        <v>#NAME?</v>
      </c>
      <c r="AX6" s="148">
        <v>638</v>
      </c>
      <c r="AY6" s="249" t="e">
        <f t="shared" ca="1" si="6"/>
        <v>#NAME?</v>
      </c>
      <c r="AZ6" s="145">
        <v>203</v>
      </c>
      <c r="BA6" s="249" t="e">
        <f t="shared" ca="1" si="7"/>
        <v>#NAME?</v>
      </c>
      <c r="BB6" s="146">
        <v>319</v>
      </c>
      <c r="BC6" s="249" t="e">
        <f t="shared" ca="1" si="8"/>
        <v>#NAME?</v>
      </c>
      <c r="BE6" s="821" t="s">
        <v>2920</v>
      </c>
      <c r="BG6" s="821"/>
    </row>
    <row r="7" spans="1:59">
      <c r="A7" s="614" t="s">
        <v>3273</v>
      </c>
      <c r="B7" s="249">
        <v>1</v>
      </c>
      <c r="C7" s="249" t="s">
        <v>3449</v>
      </c>
      <c r="D7" s="821">
        <v>6</v>
      </c>
      <c r="E7" s="822" t="s">
        <v>2915</v>
      </c>
      <c r="F7" s="348">
        <v>40444</v>
      </c>
      <c r="G7" s="821">
        <v>1</v>
      </c>
      <c r="H7" s="821"/>
      <c r="I7" s="821"/>
      <c r="J7" s="821"/>
      <c r="K7" s="821">
        <v>1</v>
      </c>
      <c r="L7" s="821">
        <v>179</v>
      </c>
      <c r="M7" s="821">
        <v>76</v>
      </c>
      <c r="N7" s="821">
        <v>208</v>
      </c>
      <c r="O7" s="823">
        <v>750</v>
      </c>
      <c r="P7" s="821"/>
      <c r="Q7" s="821">
        <v>1</v>
      </c>
      <c r="R7" s="821"/>
      <c r="S7" s="821">
        <v>1</v>
      </c>
      <c r="T7" s="821"/>
      <c r="U7" s="821">
        <v>1</v>
      </c>
      <c r="V7" s="821"/>
      <c r="W7" s="821"/>
      <c r="X7" s="821">
        <v>1</v>
      </c>
      <c r="AJ7" s="821">
        <v>300</v>
      </c>
      <c r="AK7" s="821">
        <v>900</v>
      </c>
      <c r="AL7" s="147">
        <v>120</v>
      </c>
      <c r="AM7" s="249" t="e">
        <f t="shared" ca="1" si="0"/>
        <v>#NAME?</v>
      </c>
      <c r="AN7" s="143">
        <v>76</v>
      </c>
      <c r="AO7" s="249" t="e">
        <f t="shared" ca="1" si="1"/>
        <v>#NAME?</v>
      </c>
      <c r="AP7" s="143">
        <v>121</v>
      </c>
      <c r="AQ7" s="249" t="e">
        <f t="shared" ca="1" si="2"/>
        <v>#NAME?</v>
      </c>
      <c r="AR7" s="143">
        <v>432</v>
      </c>
      <c r="AS7" s="249" t="e">
        <f t="shared" ca="1" si="3"/>
        <v>#NAME?</v>
      </c>
      <c r="AT7" s="143">
        <v>439</v>
      </c>
      <c r="AU7" s="249" t="e">
        <f t="shared" ca="1" si="4"/>
        <v>#NAME?</v>
      </c>
      <c r="AV7" s="144">
        <v>75</v>
      </c>
      <c r="AW7" s="249" t="e">
        <f t="shared" ca="1" si="5"/>
        <v>#NAME?</v>
      </c>
      <c r="AX7" s="148">
        <v>453</v>
      </c>
      <c r="AY7" s="249" t="e">
        <f t="shared" ca="1" si="6"/>
        <v>#NAME?</v>
      </c>
      <c r="AZ7" s="145">
        <v>74</v>
      </c>
      <c r="BA7" s="249" t="e">
        <f t="shared" ca="1" si="7"/>
        <v>#NAME?</v>
      </c>
      <c r="BB7" s="146">
        <v>636</v>
      </c>
      <c r="BC7" s="249" t="e">
        <f t="shared" ca="1" si="8"/>
        <v>#NAME?</v>
      </c>
      <c r="BE7" s="821" t="s">
        <v>2921</v>
      </c>
      <c r="BG7" s="821"/>
    </row>
    <row r="8" spans="1:59">
      <c r="A8" s="614" t="s">
        <v>3273</v>
      </c>
      <c r="B8" s="249">
        <v>1</v>
      </c>
      <c r="C8" s="249" t="s">
        <v>3449</v>
      </c>
      <c r="D8" s="821">
        <v>7</v>
      </c>
      <c r="E8" s="822" t="s">
        <v>2915</v>
      </c>
      <c r="F8" s="348">
        <v>40444</v>
      </c>
      <c r="G8" s="821">
        <v>1</v>
      </c>
      <c r="H8" s="821"/>
      <c r="I8" s="821"/>
      <c r="J8" s="821">
        <v>1</v>
      </c>
      <c r="K8" s="821"/>
      <c r="L8" s="821">
        <v>160</v>
      </c>
      <c r="M8" s="821">
        <v>64</v>
      </c>
      <c r="N8" s="821">
        <v>185</v>
      </c>
      <c r="O8" s="823">
        <v>464</v>
      </c>
      <c r="P8" s="821"/>
      <c r="Q8" s="821">
        <v>1</v>
      </c>
      <c r="R8" s="821"/>
      <c r="S8" s="821">
        <v>1</v>
      </c>
      <c r="T8" s="821"/>
      <c r="U8" s="821">
        <v>1</v>
      </c>
      <c r="V8" s="821"/>
      <c r="W8" s="821">
        <v>1</v>
      </c>
      <c r="X8" s="821"/>
      <c r="AJ8" s="821">
        <v>300</v>
      </c>
      <c r="AK8" s="821">
        <v>950</v>
      </c>
      <c r="AL8" s="147">
        <v>50</v>
      </c>
      <c r="AM8" s="249" t="e">
        <f t="shared" ca="1" si="0"/>
        <v>#NAME?</v>
      </c>
      <c r="AN8" s="143">
        <v>72</v>
      </c>
      <c r="AO8" s="249" t="e">
        <f t="shared" ca="1" si="1"/>
        <v>#NAME?</v>
      </c>
      <c r="AP8" s="143">
        <v>65</v>
      </c>
      <c r="AQ8" s="249" t="e">
        <f t="shared" ca="1" si="2"/>
        <v>#NAME?</v>
      </c>
      <c r="AR8" s="143">
        <v>65.5</v>
      </c>
      <c r="AS8" s="249" t="e">
        <f t="shared" ca="1" si="3"/>
        <v>#NAME?</v>
      </c>
      <c r="AT8" s="143">
        <v>57</v>
      </c>
      <c r="AU8" s="249" t="e">
        <f t="shared" ca="1" si="4"/>
        <v>#NAME?</v>
      </c>
      <c r="AV8" s="144">
        <v>49</v>
      </c>
      <c r="AW8" s="249" t="e">
        <f t="shared" ca="1" si="5"/>
        <v>#NAME?</v>
      </c>
      <c r="AX8" s="148">
        <v>86</v>
      </c>
      <c r="AY8" s="249" t="e">
        <f t="shared" ca="1" si="6"/>
        <v>#NAME?</v>
      </c>
      <c r="AZ8" s="145">
        <v>43</v>
      </c>
      <c r="BA8" s="249" t="e">
        <f t="shared" ca="1" si="7"/>
        <v>#NAME?</v>
      </c>
      <c r="BB8" s="146">
        <v>481</v>
      </c>
      <c r="BC8" s="249" t="e">
        <f t="shared" ca="1" si="8"/>
        <v>#NAME?</v>
      </c>
      <c r="BE8" s="821" t="s">
        <v>2922</v>
      </c>
      <c r="BG8" s="821"/>
    </row>
    <row r="9" spans="1:59">
      <c r="A9" s="614" t="s">
        <v>3273</v>
      </c>
      <c r="B9" s="249">
        <v>1</v>
      </c>
      <c r="C9" s="249" t="s">
        <v>3449</v>
      </c>
      <c r="D9" s="821">
        <v>8</v>
      </c>
      <c r="E9" s="822" t="s">
        <v>2915</v>
      </c>
      <c r="F9" s="348">
        <v>40444</v>
      </c>
      <c r="G9" s="821">
        <v>1</v>
      </c>
      <c r="H9" s="821"/>
      <c r="I9" s="821"/>
      <c r="J9" s="821"/>
      <c r="K9" s="821">
        <v>1</v>
      </c>
      <c r="L9" s="821">
        <v>178</v>
      </c>
      <c r="M9" s="821">
        <v>66</v>
      </c>
      <c r="N9" s="821">
        <v>195</v>
      </c>
      <c r="O9" s="823">
        <v>669</v>
      </c>
      <c r="P9" s="821"/>
      <c r="Q9" s="821">
        <v>1</v>
      </c>
      <c r="R9" s="821"/>
      <c r="S9" s="821">
        <v>1</v>
      </c>
      <c r="T9" s="821"/>
      <c r="U9" s="821">
        <v>1</v>
      </c>
      <c r="V9" s="821"/>
      <c r="W9" s="821">
        <v>1</v>
      </c>
      <c r="X9" s="821"/>
      <c r="AJ9" s="821">
        <v>300</v>
      </c>
      <c r="AK9" s="821">
        <v>950</v>
      </c>
      <c r="AL9" s="147">
        <v>77</v>
      </c>
      <c r="AM9" s="249" t="e">
        <f t="shared" ca="1" si="0"/>
        <v>#NAME?</v>
      </c>
      <c r="AN9" s="143">
        <v>127</v>
      </c>
      <c r="AO9" s="249" t="e">
        <f t="shared" ca="1" si="1"/>
        <v>#NAME?</v>
      </c>
      <c r="AP9" s="143">
        <v>55</v>
      </c>
      <c r="AQ9" s="249" t="e">
        <f t="shared" ca="1" si="2"/>
        <v>#NAME?</v>
      </c>
      <c r="AR9" s="143">
        <v>52</v>
      </c>
      <c r="AS9" s="249" t="e">
        <f t="shared" ca="1" si="3"/>
        <v>#NAME?</v>
      </c>
      <c r="AT9" s="143">
        <v>622</v>
      </c>
      <c r="AU9" s="249" t="e">
        <f t="shared" ca="1" si="4"/>
        <v>#NAME?</v>
      </c>
      <c r="AV9" s="144">
        <v>141</v>
      </c>
      <c r="AW9" s="249" t="e">
        <f t="shared" ca="1" si="5"/>
        <v>#NAME?</v>
      </c>
      <c r="AX9" s="148">
        <v>302</v>
      </c>
      <c r="AY9" s="249" t="e">
        <f t="shared" ca="1" si="6"/>
        <v>#NAME?</v>
      </c>
      <c r="AZ9" s="145">
        <v>44</v>
      </c>
      <c r="BA9" s="249" t="e">
        <f t="shared" ca="1" si="7"/>
        <v>#NAME?</v>
      </c>
      <c r="BB9" s="146">
        <v>928</v>
      </c>
      <c r="BC9" s="249" t="e">
        <f t="shared" ca="1" si="8"/>
        <v>#NAME?</v>
      </c>
      <c r="BE9" s="821" t="s">
        <v>2923</v>
      </c>
      <c r="BG9" s="821"/>
    </row>
    <row r="10" spans="1:59">
      <c r="A10" s="614" t="s">
        <v>3273</v>
      </c>
      <c r="B10" s="249">
        <v>1</v>
      </c>
      <c r="C10" s="249" t="s">
        <v>3449</v>
      </c>
      <c r="D10" s="821">
        <v>9</v>
      </c>
      <c r="E10" s="822" t="s">
        <v>2915</v>
      </c>
      <c r="F10" s="348">
        <v>40444</v>
      </c>
      <c r="G10" s="821"/>
      <c r="H10" s="821">
        <v>1</v>
      </c>
      <c r="I10" s="821"/>
      <c r="J10" s="821">
        <v>1</v>
      </c>
      <c r="K10" s="821"/>
      <c r="L10" s="821">
        <v>155</v>
      </c>
      <c r="M10" s="821">
        <v>62</v>
      </c>
      <c r="N10" s="821">
        <v>175</v>
      </c>
      <c r="O10" s="823">
        <v>426</v>
      </c>
      <c r="P10" s="821"/>
      <c r="Q10" s="821">
        <v>1</v>
      </c>
      <c r="R10" s="821"/>
      <c r="S10" s="821">
        <v>1</v>
      </c>
      <c r="T10" s="821"/>
      <c r="U10" s="821">
        <v>1</v>
      </c>
      <c r="V10" s="821"/>
      <c r="W10" s="821">
        <v>1</v>
      </c>
      <c r="X10" s="821"/>
      <c r="AJ10" s="821">
        <v>300</v>
      </c>
      <c r="AK10" s="821">
        <v>900</v>
      </c>
      <c r="AL10" s="147">
        <v>169</v>
      </c>
      <c r="AM10" s="249" t="e">
        <f t="shared" ca="1" si="0"/>
        <v>#NAME?</v>
      </c>
      <c r="AN10" s="143">
        <v>527.5</v>
      </c>
      <c r="AO10" s="249" t="e">
        <f t="shared" ca="1" si="1"/>
        <v>#NAME?</v>
      </c>
      <c r="AP10" s="143">
        <v>221.5</v>
      </c>
      <c r="AQ10" s="249" t="e">
        <f t="shared" ca="1" si="2"/>
        <v>#NAME?</v>
      </c>
      <c r="AR10" s="143">
        <v>79</v>
      </c>
      <c r="AS10" s="249" t="e">
        <f t="shared" ca="1" si="3"/>
        <v>#NAME?</v>
      </c>
      <c r="AT10" s="143">
        <v>75</v>
      </c>
      <c r="AU10" s="249" t="e">
        <f t="shared" ca="1" si="4"/>
        <v>#NAME?</v>
      </c>
      <c r="AV10" s="144">
        <v>51</v>
      </c>
      <c r="AW10" s="249" t="e">
        <f t="shared" ca="1" si="5"/>
        <v>#NAME?</v>
      </c>
      <c r="AX10" s="148">
        <v>91</v>
      </c>
      <c r="AY10" s="249" t="e">
        <f t="shared" ca="1" si="6"/>
        <v>#NAME?</v>
      </c>
      <c r="AZ10" s="145">
        <v>53</v>
      </c>
      <c r="BA10" s="249" t="e">
        <f t="shared" ca="1" si="7"/>
        <v>#NAME?</v>
      </c>
      <c r="BB10" s="146">
        <v>429</v>
      </c>
      <c r="BC10" s="249" t="e">
        <f t="shared" ca="1" si="8"/>
        <v>#NAME?</v>
      </c>
      <c r="BE10" s="821" t="s">
        <v>2924</v>
      </c>
      <c r="BG10" s="821"/>
    </row>
    <row r="11" spans="1:59">
      <c r="A11" s="614" t="s">
        <v>3273</v>
      </c>
      <c r="B11" s="249">
        <v>1</v>
      </c>
      <c r="C11" s="249" t="s">
        <v>3449</v>
      </c>
      <c r="D11" s="821">
        <v>10</v>
      </c>
      <c r="E11" s="822" t="s">
        <v>2915</v>
      </c>
      <c r="F11" s="348">
        <v>40444</v>
      </c>
      <c r="G11" s="821"/>
      <c r="H11" s="821">
        <v>1</v>
      </c>
      <c r="I11" s="821"/>
      <c r="J11" s="821"/>
      <c r="K11" s="821">
        <v>1</v>
      </c>
      <c r="L11" s="821">
        <v>181</v>
      </c>
      <c r="M11" s="821">
        <v>75</v>
      </c>
      <c r="N11" s="821">
        <v>212</v>
      </c>
      <c r="O11" s="823">
        <v>727</v>
      </c>
      <c r="P11" s="821"/>
      <c r="Q11" s="821">
        <v>1</v>
      </c>
      <c r="R11" s="821"/>
      <c r="S11" s="821">
        <v>1</v>
      </c>
      <c r="T11" s="821"/>
      <c r="U11" s="821">
        <v>1</v>
      </c>
      <c r="V11" s="821"/>
      <c r="W11" s="821"/>
      <c r="X11" s="821">
        <v>1</v>
      </c>
      <c r="AJ11" s="821">
        <v>300</v>
      </c>
      <c r="AK11" s="821">
        <v>850</v>
      </c>
      <c r="AL11" s="265">
        <v>6561</v>
      </c>
      <c r="AM11" s="249" t="e">
        <f t="shared" ca="1" si="0"/>
        <v>#NAME?</v>
      </c>
      <c r="AN11" s="261">
        <v>4681</v>
      </c>
      <c r="AO11" s="249" t="e">
        <f t="shared" ca="1" si="1"/>
        <v>#NAME?</v>
      </c>
      <c r="AP11" s="261">
        <v>1212.5</v>
      </c>
      <c r="AQ11" s="249" t="e">
        <f t="shared" ca="1" si="2"/>
        <v>#NAME?</v>
      </c>
      <c r="AR11" s="143">
        <v>88</v>
      </c>
      <c r="AS11" s="249" t="e">
        <f t="shared" ca="1" si="3"/>
        <v>#NAME?</v>
      </c>
      <c r="AT11" s="143">
        <v>111</v>
      </c>
      <c r="AU11" s="249" t="e">
        <f t="shared" ca="1" si="4"/>
        <v>#NAME?</v>
      </c>
      <c r="AV11" s="144">
        <v>276</v>
      </c>
      <c r="AW11" s="249" t="e">
        <f t="shared" ca="1" si="5"/>
        <v>#NAME?</v>
      </c>
      <c r="AX11" s="283">
        <v>2881</v>
      </c>
      <c r="AY11" s="249" t="e">
        <f t="shared" ca="1" si="6"/>
        <v>#NAME?</v>
      </c>
      <c r="AZ11" s="145">
        <v>949</v>
      </c>
      <c r="BA11" s="249" t="e">
        <f t="shared" ca="1" si="7"/>
        <v>#NAME?</v>
      </c>
      <c r="BB11" s="146">
        <v>1623.5</v>
      </c>
      <c r="BC11" s="249" t="e">
        <f t="shared" ca="1" si="8"/>
        <v>#NAME?</v>
      </c>
      <c r="BE11" s="821" t="s">
        <v>2925</v>
      </c>
      <c r="BG11" s="821"/>
    </row>
    <row r="12" spans="1:59">
      <c r="A12" s="614" t="s">
        <v>3273</v>
      </c>
      <c r="B12" s="249">
        <v>1</v>
      </c>
      <c r="C12" s="249" t="s">
        <v>3449</v>
      </c>
      <c r="D12" s="821">
        <v>11</v>
      </c>
      <c r="E12" s="822" t="s">
        <v>2915</v>
      </c>
      <c r="F12" s="348">
        <v>40444</v>
      </c>
      <c r="G12" s="821">
        <v>1</v>
      </c>
      <c r="H12" s="821"/>
      <c r="I12" s="821"/>
      <c r="J12" s="821"/>
      <c r="K12" s="821">
        <v>1</v>
      </c>
      <c r="L12" s="821">
        <v>180</v>
      </c>
      <c r="M12" s="821">
        <v>73</v>
      </c>
      <c r="N12" s="821">
        <v>210</v>
      </c>
      <c r="O12" s="823">
        <v>708</v>
      </c>
      <c r="P12" s="821"/>
      <c r="Q12" s="821">
        <v>1</v>
      </c>
      <c r="R12" s="821"/>
      <c r="S12" s="821">
        <v>1</v>
      </c>
      <c r="T12" s="821"/>
      <c r="U12" s="821">
        <v>1</v>
      </c>
      <c r="V12" s="821"/>
      <c r="W12" s="821">
        <v>1</v>
      </c>
      <c r="X12" s="821"/>
      <c r="AJ12" s="821">
        <v>300</v>
      </c>
      <c r="AK12" s="821">
        <v>900</v>
      </c>
      <c r="AL12" s="265">
        <v>4301</v>
      </c>
      <c r="AM12" s="249" t="e">
        <f t="shared" ca="1" si="0"/>
        <v>#NAME?</v>
      </c>
      <c r="AN12" s="261">
        <v>2865</v>
      </c>
      <c r="AO12" s="249" t="e">
        <f t="shared" ca="1" si="1"/>
        <v>#NAME?</v>
      </c>
      <c r="AP12" s="143">
        <v>819</v>
      </c>
      <c r="AQ12" s="249" t="e">
        <f t="shared" ca="1" si="2"/>
        <v>#NAME?</v>
      </c>
      <c r="AR12" s="143">
        <v>84</v>
      </c>
      <c r="AS12" s="249" t="e">
        <f t="shared" ca="1" si="3"/>
        <v>#NAME?</v>
      </c>
      <c r="AT12" s="143">
        <v>76</v>
      </c>
      <c r="AU12" s="249" t="e">
        <f t="shared" ca="1" si="4"/>
        <v>#NAME?</v>
      </c>
      <c r="AV12" s="144">
        <v>88.5</v>
      </c>
      <c r="AW12" s="249" t="e">
        <f t="shared" ca="1" si="5"/>
        <v>#NAME?</v>
      </c>
      <c r="AX12" s="283">
        <v>2783</v>
      </c>
      <c r="AY12" s="249" t="e">
        <f t="shared" ca="1" si="6"/>
        <v>#NAME?</v>
      </c>
      <c r="AZ12" s="145">
        <v>423.5</v>
      </c>
      <c r="BA12" s="249" t="e">
        <f t="shared" ca="1" si="7"/>
        <v>#NAME?</v>
      </c>
      <c r="BB12" s="146">
        <v>1266</v>
      </c>
      <c r="BC12" s="249" t="e">
        <f t="shared" ca="1" si="8"/>
        <v>#NAME?</v>
      </c>
      <c r="BE12" s="821" t="s">
        <v>2926</v>
      </c>
      <c r="BG12" s="821"/>
    </row>
    <row r="13" spans="1:59">
      <c r="A13" s="614" t="s">
        <v>3273</v>
      </c>
      <c r="B13" s="249">
        <v>1</v>
      </c>
      <c r="C13" s="249" t="s">
        <v>3449</v>
      </c>
      <c r="D13" s="821">
        <v>12</v>
      </c>
      <c r="E13" s="822" t="s">
        <v>2915</v>
      </c>
      <c r="F13" s="348">
        <v>40444</v>
      </c>
      <c r="G13" s="821">
        <v>1</v>
      </c>
      <c r="H13" s="821"/>
      <c r="I13" s="821"/>
      <c r="J13" s="821">
        <v>1</v>
      </c>
      <c r="K13" s="821"/>
      <c r="L13" s="821">
        <v>157</v>
      </c>
      <c r="M13" s="821">
        <v>62</v>
      </c>
      <c r="N13" s="821">
        <v>175</v>
      </c>
      <c r="O13" s="823">
        <v>469</v>
      </c>
      <c r="P13" s="821"/>
      <c r="Q13" s="821">
        <v>1</v>
      </c>
      <c r="R13" s="821"/>
      <c r="S13" s="821">
        <v>1</v>
      </c>
      <c r="T13" s="821"/>
      <c r="U13" s="821">
        <v>1</v>
      </c>
      <c r="V13" s="821"/>
      <c r="W13" s="821">
        <v>1</v>
      </c>
      <c r="X13" s="821"/>
      <c r="AJ13" s="821">
        <v>300</v>
      </c>
      <c r="AK13" s="821">
        <v>900</v>
      </c>
      <c r="AL13" s="147">
        <v>114.5</v>
      </c>
      <c r="AM13" s="249" t="e">
        <f t="shared" ca="1" si="0"/>
        <v>#NAME?</v>
      </c>
      <c r="AN13" s="143">
        <v>593.5</v>
      </c>
      <c r="AO13" s="249" t="e">
        <f t="shared" ca="1" si="1"/>
        <v>#NAME?</v>
      </c>
      <c r="AP13" s="143">
        <v>387</v>
      </c>
      <c r="AQ13" s="249" t="e">
        <f t="shared" ca="1" si="2"/>
        <v>#NAME?</v>
      </c>
      <c r="AR13" s="143">
        <v>40</v>
      </c>
      <c r="AS13" s="249" t="e">
        <f t="shared" ca="1" si="3"/>
        <v>#NAME?</v>
      </c>
      <c r="AT13" s="143">
        <v>49</v>
      </c>
      <c r="AU13" s="249" t="e">
        <f t="shared" ca="1" si="4"/>
        <v>#NAME?</v>
      </c>
      <c r="AV13" s="144">
        <v>55</v>
      </c>
      <c r="AW13" s="249" t="e">
        <f t="shared" ca="1" si="5"/>
        <v>#NAME?</v>
      </c>
      <c r="AX13" s="148">
        <v>839</v>
      </c>
      <c r="AY13" s="249" t="e">
        <f t="shared" ca="1" si="6"/>
        <v>#NAME?</v>
      </c>
      <c r="AZ13" s="145">
        <v>65</v>
      </c>
      <c r="BA13" s="249" t="e">
        <f t="shared" ca="1" si="7"/>
        <v>#NAME?</v>
      </c>
      <c r="BB13" s="146">
        <v>530</v>
      </c>
      <c r="BC13" s="249" t="e">
        <f t="shared" ca="1" si="8"/>
        <v>#NAME?</v>
      </c>
      <c r="BE13" s="821" t="s">
        <v>2927</v>
      </c>
      <c r="BG13" s="821"/>
    </row>
    <row r="14" spans="1:59">
      <c r="A14" s="614" t="s">
        <v>3273</v>
      </c>
      <c r="B14" s="249">
        <v>1</v>
      </c>
      <c r="C14" s="249" t="s">
        <v>3449</v>
      </c>
      <c r="D14" s="821">
        <v>13</v>
      </c>
      <c r="E14" s="822" t="s">
        <v>2915</v>
      </c>
      <c r="F14" s="348">
        <v>40444</v>
      </c>
      <c r="G14" s="821"/>
      <c r="H14" s="821">
        <v>1</v>
      </c>
      <c r="I14" s="821"/>
      <c r="J14" s="821">
        <v>1</v>
      </c>
      <c r="K14" s="821">
        <v>1</v>
      </c>
      <c r="L14" s="821">
        <v>160</v>
      </c>
      <c r="M14" s="821">
        <v>65</v>
      </c>
      <c r="N14" s="821">
        <v>185</v>
      </c>
      <c r="O14" s="823">
        <v>470</v>
      </c>
      <c r="P14" s="821"/>
      <c r="Q14" s="821">
        <v>1</v>
      </c>
      <c r="R14" s="821"/>
      <c r="S14" s="821">
        <v>1</v>
      </c>
      <c r="T14" s="821"/>
      <c r="U14" s="821">
        <v>1</v>
      </c>
      <c r="V14" s="821"/>
      <c r="W14" s="821">
        <v>1</v>
      </c>
      <c r="X14" s="821"/>
      <c r="AJ14" s="821">
        <v>300</v>
      </c>
      <c r="AK14" s="821">
        <v>600</v>
      </c>
      <c r="AL14" s="147">
        <v>69</v>
      </c>
      <c r="AM14" s="249" t="e">
        <f t="shared" ca="1" si="0"/>
        <v>#NAME?</v>
      </c>
      <c r="AN14" s="143">
        <v>59</v>
      </c>
      <c r="AO14" s="249" t="e">
        <f t="shared" ca="1" si="1"/>
        <v>#NAME?</v>
      </c>
      <c r="AP14" s="143">
        <v>54</v>
      </c>
      <c r="AQ14" s="249" t="e">
        <f t="shared" ca="1" si="2"/>
        <v>#NAME?</v>
      </c>
      <c r="AR14" s="143">
        <v>71</v>
      </c>
      <c r="AS14" s="249" t="e">
        <f t="shared" ca="1" si="3"/>
        <v>#NAME?</v>
      </c>
      <c r="AT14" s="143">
        <v>53</v>
      </c>
      <c r="AU14" s="249" t="e">
        <f t="shared" ca="1" si="4"/>
        <v>#NAME?</v>
      </c>
      <c r="AV14" s="144">
        <v>69.5</v>
      </c>
      <c r="AW14" s="249" t="e">
        <f t="shared" ca="1" si="5"/>
        <v>#NAME?</v>
      </c>
      <c r="AX14" s="283">
        <v>3622</v>
      </c>
      <c r="AY14" s="249" t="e">
        <f t="shared" ca="1" si="6"/>
        <v>#NAME?</v>
      </c>
      <c r="AZ14" s="145">
        <v>84</v>
      </c>
      <c r="BA14" s="249" t="e">
        <f t="shared" ca="1" si="7"/>
        <v>#NAME?</v>
      </c>
      <c r="BB14" s="146">
        <v>487</v>
      </c>
      <c r="BC14" s="249" t="e">
        <f t="shared" ca="1" si="8"/>
        <v>#NAME?</v>
      </c>
      <c r="BE14" s="821" t="s">
        <v>2928</v>
      </c>
      <c r="BG14" s="821"/>
    </row>
    <row r="15" spans="1:59">
      <c r="A15" s="614" t="s">
        <v>3273</v>
      </c>
      <c r="B15" s="249">
        <v>1</v>
      </c>
      <c r="C15" s="249" t="s">
        <v>3449</v>
      </c>
      <c r="D15" s="821">
        <v>14</v>
      </c>
      <c r="E15" s="822" t="s">
        <v>2915</v>
      </c>
      <c r="F15" s="348">
        <v>40444</v>
      </c>
      <c r="G15" s="821">
        <v>1</v>
      </c>
      <c r="H15" s="821"/>
      <c r="I15" s="821"/>
      <c r="J15" s="821"/>
      <c r="K15" s="821">
        <v>1</v>
      </c>
      <c r="L15" s="821">
        <v>178</v>
      </c>
      <c r="M15" s="821">
        <v>63</v>
      </c>
      <c r="N15" s="821">
        <v>192</v>
      </c>
      <c r="O15" s="823">
        <v>569</v>
      </c>
      <c r="P15" s="821"/>
      <c r="Q15" s="821">
        <v>1</v>
      </c>
      <c r="R15" s="821"/>
      <c r="S15" s="821">
        <v>1</v>
      </c>
      <c r="T15" s="821"/>
      <c r="U15" s="821">
        <v>1</v>
      </c>
      <c r="V15" s="821"/>
      <c r="W15" s="821"/>
      <c r="X15" s="821">
        <v>1</v>
      </c>
      <c r="AJ15" s="821">
        <v>300</v>
      </c>
      <c r="AK15" s="821">
        <v>800</v>
      </c>
      <c r="AL15" s="147">
        <v>107</v>
      </c>
      <c r="AM15" s="249" t="e">
        <f t="shared" ca="1" si="0"/>
        <v>#NAME?</v>
      </c>
      <c r="AN15" s="143">
        <v>293</v>
      </c>
      <c r="AO15" s="249" t="e">
        <f t="shared" ca="1" si="1"/>
        <v>#NAME?</v>
      </c>
      <c r="AP15" s="143">
        <v>410.5</v>
      </c>
      <c r="AQ15" s="249" t="e">
        <f t="shared" ca="1" si="2"/>
        <v>#NAME?</v>
      </c>
      <c r="AR15" s="261">
        <v>2318.5</v>
      </c>
      <c r="AS15" s="249" t="e">
        <f t="shared" ca="1" si="3"/>
        <v>#NAME?</v>
      </c>
      <c r="AT15" s="261">
        <v>3573</v>
      </c>
      <c r="AU15" s="249" t="e">
        <f t="shared" ca="1" si="4"/>
        <v>#NAME?</v>
      </c>
      <c r="AV15" s="144">
        <v>520</v>
      </c>
      <c r="AW15" s="249" t="e">
        <f t="shared" ca="1" si="5"/>
        <v>#NAME?</v>
      </c>
      <c r="AX15" s="148">
        <v>105</v>
      </c>
      <c r="AY15" s="249" t="e">
        <f t="shared" ca="1" si="6"/>
        <v>#NAME?</v>
      </c>
      <c r="AZ15" s="145">
        <v>70</v>
      </c>
      <c r="BA15" s="249" t="e">
        <f t="shared" ca="1" si="7"/>
        <v>#NAME?</v>
      </c>
      <c r="BB15" s="146">
        <v>3205</v>
      </c>
      <c r="BC15" s="249" t="e">
        <f t="shared" ca="1" si="8"/>
        <v>#NAME?</v>
      </c>
      <c r="BE15" s="821" t="s">
        <v>2929</v>
      </c>
      <c r="BG15" s="821"/>
    </row>
    <row r="16" spans="1:59">
      <c r="A16" s="614" t="s">
        <v>3273</v>
      </c>
      <c r="B16" s="249">
        <v>1</v>
      </c>
      <c r="C16" s="249" t="s">
        <v>3449</v>
      </c>
      <c r="D16" s="821">
        <v>15</v>
      </c>
      <c r="E16" s="822" t="s">
        <v>2915</v>
      </c>
      <c r="F16" s="348">
        <v>40444</v>
      </c>
      <c r="G16" s="821">
        <v>1</v>
      </c>
      <c r="H16" s="821"/>
      <c r="I16" s="821"/>
      <c r="J16" s="821"/>
      <c r="K16" s="821">
        <v>1</v>
      </c>
      <c r="L16" s="821">
        <v>183</v>
      </c>
      <c r="M16" s="821">
        <v>76</v>
      </c>
      <c r="N16" s="821">
        <v>220</v>
      </c>
      <c r="O16" s="823">
        <v>650</v>
      </c>
      <c r="P16" s="821"/>
      <c r="Q16" s="821">
        <v>1</v>
      </c>
      <c r="R16" s="821"/>
      <c r="S16" s="821">
        <v>1</v>
      </c>
      <c r="T16" s="821"/>
      <c r="U16" s="821">
        <v>1</v>
      </c>
      <c r="V16" s="821"/>
      <c r="W16" s="821">
        <v>1</v>
      </c>
      <c r="X16" s="821"/>
      <c r="AJ16" s="821">
        <v>300</v>
      </c>
      <c r="AK16" s="821">
        <v>800</v>
      </c>
      <c r="AL16" s="147">
        <v>92</v>
      </c>
      <c r="AM16" s="249" t="e">
        <f t="shared" ca="1" si="0"/>
        <v>#NAME?</v>
      </c>
      <c r="AN16" s="143">
        <v>153</v>
      </c>
      <c r="AO16" s="249" t="e">
        <f t="shared" ca="1" si="1"/>
        <v>#NAME?</v>
      </c>
      <c r="AP16" s="143">
        <v>106.5</v>
      </c>
      <c r="AQ16" s="249" t="e">
        <f t="shared" ca="1" si="2"/>
        <v>#NAME?</v>
      </c>
      <c r="AR16" s="143">
        <v>61</v>
      </c>
      <c r="AS16" s="249" t="e">
        <f t="shared" ca="1" si="3"/>
        <v>#NAME?</v>
      </c>
      <c r="AT16" s="143">
        <v>84.5</v>
      </c>
      <c r="AU16" s="249" t="e">
        <f t="shared" ca="1" si="4"/>
        <v>#NAME?</v>
      </c>
      <c r="AV16" s="144">
        <v>117</v>
      </c>
      <c r="AW16" s="249" t="e">
        <f t="shared" ca="1" si="5"/>
        <v>#NAME?</v>
      </c>
      <c r="AX16" s="148">
        <v>230</v>
      </c>
      <c r="AY16" s="249" t="e">
        <f t="shared" ca="1" si="6"/>
        <v>#NAME?</v>
      </c>
      <c r="AZ16" s="145">
        <v>85.5</v>
      </c>
      <c r="BA16" s="249" t="e">
        <f t="shared" ca="1" si="7"/>
        <v>#NAME?</v>
      </c>
      <c r="BB16" s="146">
        <v>3758</v>
      </c>
      <c r="BC16" s="249" t="e">
        <f t="shared" ca="1" si="8"/>
        <v>#NAME?</v>
      </c>
      <c r="BE16" s="821" t="s">
        <v>2930</v>
      </c>
      <c r="BG16" s="821"/>
    </row>
    <row r="17" spans="1:59">
      <c r="A17" s="614" t="s">
        <v>3273</v>
      </c>
      <c r="B17" s="249">
        <v>1</v>
      </c>
      <c r="C17" s="249" t="s">
        <v>3449</v>
      </c>
      <c r="D17" s="821">
        <v>16</v>
      </c>
      <c r="E17" s="822" t="s">
        <v>2931</v>
      </c>
      <c r="F17" s="348">
        <v>40445</v>
      </c>
      <c r="G17" s="821">
        <v>1</v>
      </c>
      <c r="H17" s="821"/>
      <c r="I17" s="821"/>
      <c r="J17" s="821"/>
      <c r="K17" s="821">
        <v>1</v>
      </c>
      <c r="L17" s="821">
        <v>184</v>
      </c>
      <c r="M17" s="821">
        <v>70</v>
      </c>
      <c r="N17" s="821">
        <v>213</v>
      </c>
      <c r="O17" s="823">
        <v>698</v>
      </c>
      <c r="P17" s="821"/>
      <c r="Q17" s="821">
        <v>1</v>
      </c>
      <c r="R17" s="821"/>
      <c r="S17" s="821">
        <v>1</v>
      </c>
      <c r="T17" s="821"/>
      <c r="U17" s="821">
        <v>1</v>
      </c>
      <c r="V17" s="821"/>
      <c r="W17" s="821">
        <v>1</v>
      </c>
      <c r="X17" s="821"/>
      <c r="AJ17" s="821">
        <v>300</v>
      </c>
      <c r="AK17" s="821">
        <v>800</v>
      </c>
      <c r="AL17" s="265">
        <v>9000</v>
      </c>
      <c r="AM17" s="249" t="e">
        <f t="shared" ca="1" si="0"/>
        <v>#NAME?</v>
      </c>
      <c r="AN17" s="330">
        <v>13514</v>
      </c>
      <c r="AO17" s="249" t="e">
        <f t="shared" ca="1" si="1"/>
        <v>#NAME?</v>
      </c>
      <c r="AP17" s="261">
        <v>1207</v>
      </c>
      <c r="AQ17" s="249" t="e">
        <f t="shared" ca="1" si="2"/>
        <v>#NAME?</v>
      </c>
      <c r="AR17" s="143">
        <v>78</v>
      </c>
      <c r="AS17" s="249" t="e">
        <f t="shared" ca="1" si="3"/>
        <v>#NAME?</v>
      </c>
      <c r="AT17" s="143">
        <v>80</v>
      </c>
      <c r="AU17" s="249" t="e">
        <f t="shared" ca="1" si="4"/>
        <v>#NAME?</v>
      </c>
      <c r="AV17" s="144">
        <v>60</v>
      </c>
      <c r="AW17" s="249" t="e">
        <f t="shared" ca="1" si="5"/>
        <v>#NAME?</v>
      </c>
      <c r="AX17" s="148">
        <v>127.5</v>
      </c>
      <c r="AY17" s="249" t="e">
        <f t="shared" ca="1" si="6"/>
        <v>#NAME?</v>
      </c>
      <c r="AZ17" s="145">
        <v>49</v>
      </c>
      <c r="BA17" s="249" t="e">
        <f t="shared" ca="1" si="7"/>
        <v>#NAME?</v>
      </c>
      <c r="BB17" s="146">
        <v>987</v>
      </c>
      <c r="BC17" s="249" t="e">
        <f t="shared" ca="1" si="8"/>
        <v>#NAME?</v>
      </c>
      <c r="BE17" s="821" t="s">
        <v>2932</v>
      </c>
      <c r="BG17" s="821"/>
    </row>
    <row r="18" spans="1:59">
      <c r="A18" s="614" t="s">
        <v>3273</v>
      </c>
      <c r="B18" s="249">
        <v>1</v>
      </c>
      <c r="C18" s="249" t="s">
        <v>3449</v>
      </c>
      <c r="D18" s="821">
        <v>17</v>
      </c>
      <c r="E18" s="822" t="s">
        <v>2931</v>
      </c>
      <c r="F18" s="348">
        <v>40445</v>
      </c>
      <c r="G18" s="821">
        <v>1</v>
      </c>
      <c r="H18" s="821"/>
      <c r="I18" s="821"/>
      <c r="J18" s="821"/>
      <c r="K18" s="821">
        <v>1</v>
      </c>
      <c r="L18" s="821">
        <v>180</v>
      </c>
      <c r="M18" s="821">
        <v>76</v>
      </c>
      <c r="N18" s="821">
        <v>208</v>
      </c>
      <c r="O18" s="823">
        <v>777</v>
      </c>
      <c r="P18" s="821"/>
      <c r="Q18" s="821">
        <v>1</v>
      </c>
      <c r="R18" s="821"/>
      <c r="S18" s="821">
        <v>1</v>
      </c>
      <c r="T18" s="821"/>
      <c r="U18" s="821">
        <v>1</v>
      </c>
      <c r="V18" s="821"/>
      <c r="W18" s="821"/>
      <c r="X18" s="821">
        <v>1</v>
      </c>
      <c r="AJ18" s="821">
        <v>300</v>
      </c>
      <c r="AK18" s="821">
        <v>800</v>
      </c>
      <c r="AL18" s="147">
        <v>94</v>
      </c>
      <c r="AM18" s="249" t="e">
        <f t="shared" ca="1" si="0"/>
        <v>#NAME?</v>
      </c>
      <c r="AN18" s="143">
        <v>61</v>
      </c>
      <c r="AO18" s="249" t="e">
        <f t="shared" ca="1" si="1"/>
        <v>#NAME?</v>
      </c>
      <c r="AP18" s="143">
        <v>51</v>
      </c>
      <c r="AQ18" s="249" t="e">
        <f t="shared" ca="1" si="2"/>
        <v>#NAME?</v>
      </c>
      <c r="AR18" s="143">
        <v>83</v>
      </c>
      <c r="AS18" s="249" t="e">
        <f t="shared" ca="1" si="3"/>
        <v>#NAME?</v>
      </c>
      <c r="AT18" s="143">
        <v>85</v>
      </c>
      <c r="AU18" s="249" t="e">
        <f t="shared" ca="1" si="4"/>
        <v>#NAME?</v>
      </c>
      <c r="AV18" s="144">
        <v>60</v>
      </c>
      <c r="AW18" s="249" t="e">
        <f t="shared" ca="1" si="5"/>
        <v>#NAME?</v>
      </c>
      <c r="AX18" s="148">
        <v>331</v>
      </c>
      <c r="AY18" s="249" t="e">
        <f t="shared" ca="1" si="6"/>
        <v>#NAME?</v>
      </c>
      <c r="AZ18" s="145">
        <v>57</v>
      </c>
      <c r="BA18" s="249" t="e">
        <f t="shared" ca="1" si="7"/>
        <v>#NAME?</v>
      </c>
      <c r="BB18" s="146">
        <v>896</v>
      </c>
      <c r="BC18" s="249" t="e">
        <f t="shared" ca="1" si="8"/>
        <v>#NAME?</v>
      </c>
      <c r="BE18" s="821" t="s">
        <v>2933</v>
      </c>
      <c r="BG18" s="821"/>
    </row>
    <row r="19" spans="1:59">
      <c r="A19" s="614" t="s">
        <v>3273</v>
      </c>
      <c r="B19" s="249">
        <v>1</v>
      </c>
      <c r="C19" s="249" t="s">
        <v>3449</v>
      </c>
      <c r="D19" s="821">
        <v>18</v>
      </c>
      <c r="E19" s="822" t="s">
        <v>2931</v>
      </c>
      <c r="F19" s="348">
        <v>40445</v>
      </c>
      <c r="G19" s="821">
        <v>1</v>
      </c>
      <c r="H19" s="821"/>
      <c r="I19" s="821"/>
      <c r="J19" s="821"/>
      <c r="K19" s="821">
        <v>1</v>
      </c>
      <c r="L19" s="821">
        <v>175</v>
      </c>
      <c r="M19" s="821">
        <v>75</v>
      </c>
      <c r="N19" s="821">
        <v>215</v>
      </c>
      <c r="O19" s="823">
        <v>700</v>
      </c>
      <c r="P19" s="821"/>
      <c r="Q19" s="821">
        <v>1</v>
      </c>
      <c r="R19" s="821"/>
      <c r="S19" s="821">
        <v>1</v>
      </c>
      <c r="T19" s="821"/>
      <c r="U19" s="821">
        <v>1</v>
      </c>
      <c r="V19" s="821"/>
      <c r="W19" s="821">
        <v>1</v>
      </c>
      <c r="X19" s="821"/>
      <c r="AJ19" s="821">
        <v>300</v>
      </c>
      <c r="AK19" s="821">
        <v>500</v>
      </c>
      <c r="AL19" s="147">
        <v>884</v>
      </c>
      <c r="AM19" s="249" t="e">
        <f t="shared" ca="1" si="0"/>
        <v>#NAME?</v>
      </c>
      <c r="AN19" s="143">
        <v>911.5</v>
      </c>
      <c r="AO19" s="249" t="e">
        <f t="shared" ca="1" si="1"/>
        <v>#NAME?</v>
      </c>
      <c r="AP19" s="143">
        <v>548.5</v>
      </c>
      <c r="AQ19" s="249" t="e">
        <f t="shared" ca="1" si="2"/>
        <v>#NAME?</v>
      </c>
      <c r="AR19" s="143">
        <v>51</v>
      </c>
      <c r="AS19" s="249" t="e">
        <f t="shared" ca="1" si="3"/>
        <v>#NAME?</v>
      </c>
      <c r="AT19" s="143">
        <v>108.5</v>
      </c>
      <c r="AU19" s="249" t="e">
        <f t="shared" ca="1" si="4"/>
        <v>#NAME?</v>
      </c>
      <c r="AV19" s="144">
        <v>103</v>
      </c>
      <c r="AW19" s="249" t="e">
        <f t="shared" ca="1" si="5"/>
        <v>#NAME?</v>
      </c>
      <c r="AX19" s="148">
        <v>230</v>
      </c>
      <c r="AY19" s="249" t="e">
        <f t="shared" ca="1" si="6"/>
        <v>#NAME?</v>
      </c>
      <c r="AZ19" s="145">
        <v>95</v>
      </c>
      <c r="BA19" s="249" t="e">
        <f t="shared" ca="1" si="7"/>
        <v>#NAME?</v>
      </c>
      <c r="BB19" s="146">
        <v>1758.5</v>
      </c>
      <c r="BC19" s="249" t="e">
        <f t="shared" ca="1" si="8"/>
        <v>#NAME?</v>
      </c>
      <c r="BE19" s="821" t="s">
        <v>2934</v>
      </c>
      <c r="BG19" s="821"/>
    </row>
    <row r="20" spans="1:59">
      <c r="A20" s="614" t="s">
        <v>3273</v>
      </c>
      <c r="B20" s="249">
        <v>1</v>
      </c>
      <c r="C20" s="249" t="s">
        <v>3449</v>
      </c>
      <c r="D20" s="821">
        <v>19</v>
      </c>
      <c r="E20" s="822" t="s">
        <v>2931</v>
      </c>
      <c r="F20" s="348">
        <v>40445</v>
      </c>
      <c r="G20" s="821">
        <v>1</v>
      </c>
      <c r="H20" s="821"/>
      <c r="I20" s="821"/>
      <c r="J20" s="821"/>
      <c r="K20" s="821">
        <v>1</v>
      </c>
      <c r="L20" s="821">
        <v>185</v>
      </c>
      <c r="M20" s="821">
        <v>77</v>
      </c>
      <c r="N20" s="821">
        <v>218</v>
      </c>
      <c r="O20" s="823">
        <v>803</v>
      </c>
      <c r="P20" s="821"/>
      <c r="Q20" s="821">
        <v>1</v>
      </c>
      <c r="R20" s="821"/>
      <c r="S20" s="821">
        <v>1</v>
      </c>
      <c r="T20" s="821"/>
      <c r="U20" s="821">
        <v>1</v>
      </c>
      <c r="V20" s="821"/>
      <c r="W20" s="821"/>
      <c r="X20" s="821">
        <v>1</v>
      </c>
      <c r="AJ20" s="821">
        <v>300</v>
      </c>
      <c r="AK20" s="821">
        <v>600</v>
      </c>
      <c r="AL20" s="147">
        <v>51</v>
      </c>
      <c r="AM20" s="249" t="e">
        <f t="shared" ca="1" si="0"/>
        <v>#NAME?</v>
      </c>
      <c r="AN20" s="143">
        <v>66.5</v>
      </c>
      <c r="AO20" s="249" t="e">
        <f t="shared" ca="1" si="1"/>
        <v>#NAME?</v>
      </c>
      <c r="AP20" s="143">
        <v>81.5</v>
      </c>
      <c r="AQ20" s="249" t="e">
        <f t="shared" ca="1" si="2"/>
        <v>#NAME?</v>
      </c>
      <c r="AR20" s="143">
        <v>50</v>
      </c>
      <c r="AS20" s="249" t="e">
        <f t="shared" ca="1" si="3"/>
        <v>#NAME?</v>
      </c>
      <c r="AT20" s="143">
        <v>69.5</v>
      </c>
      <c r="AU20" s="249" t="e">
        <f t="shared" ca="1" si="4"/>
        <v>#NAME?</v>
      </c>
      <c r="AV20" s="144">
        <v>59</v>
      </c>
      <c r="AW20" s="249" t="e">
        <f t="shared" ca="1" si="5"/>
        <v>#NAME?</v>
      </c>
      <c r="AX20" s="148">
        <v>103</v>
      </c>
      <c r="AY20" s="249" t="e">
        <f t="shared" ca="1" si="6"/>
        <v>#NAME?</v>
      </c>
      <c r="AZ20" s="145">
        <v>63</v>
      </c>
      <c r="BA20" s="249" t="e">
        <f t="shared" ca="1" si="7"/>
        <v>#NAME?</v>
      </c>
      <c r="BB20" s="146">
        <v>2152.5</v>
      </c>
      <c r="BC20" s="249" t="e">
        <f t="shared" ca="1" si="8"/>
        <v>#NAME?</v>
      </c>
      <c r="BE20" s="821" t="s">
        <v>2935</v>
      </c>
      <c r="BG20" s="821"/>
    </row>
    <row r="21" spans="1:59">
      <c r="A21" s="614" t="s">
        <v>3273</v>
      </c>
      <c r="B21" s="249">
        <v>1</v>
      </c>
      <c r="C21" s="249" t="s">
        <v>3449</v>
      </c>
      <c r="D21" s="821">
        <v>20</v>
      </c>
      <c r="E21" s="822" t="s">
        <v>2931</v>
      </c>
      <c r="F21" s="348">
        <v>40445</v>
      </c>
      <c r="G21" s="821">
        <v>1</v>
      </c>
      <c r="H21" s="821"/>
      <c r="I21" s="821"/>
      <c r="J21" s="821"/>
      <c r="K21" s="821">
        <v>1</v>
      </c>
      <c r="L21" s="821">
        <v>180</v>
      </c>
      <c r="M21" s="821">
        <v>71</v>
      </c>
      <c r="N21" s="821">
        <v>216</v>
      </c>
      <c r="O21" s="823">
        <v>744</v>
      </c>
      <c r="P21" s="821"/>
      <c r="Q21" s="821">
        <v>1</v>
      </c>
      <c r="R21" s="821"/>
      <c r="S21" s="821">
        <v>1</v>
      </c>
      <c r="T21" s="821"/>
      <c r="U21" s="821">
        <v>1</v>
      </c>
      <c r="V21" s="821"/>
      <c r="W21" s="821">
        <v>1</v>
      </c>
      <c r="X21" s="821"/>
      <c r="AJ21" s="821">
        <v>300</v>
      </c>
      <c r="AK21" s="821">
        <v>800</v>
      </c>
      <c r="AL21" s="147">
        <v>514</v>
      </c>
      <c r="AM21" s="249" t="e">
        <f t="shared" ca="1" si="0"/>
        <v>#NAME?</v>
      </c>
      <c r="AN21" s="261">
        <v>1524</v>
      </c>
      <c r="AO21" s="249" t="e">
        <f t="shared" ca="1" si="1"/>
        <v>#NAME?</v>
      </c>
      <c r="AP21" s="143">
        <v>190.5</v>
      </c>
      <c r="AQ21" s="249" t="e">
        <f t="shared" ca="1" si="2"/>
        <v>#NAME?</v>
      </c>
      <c r="AR21" s="143">
        <v>392.5</v>
      </c>
      <c r="AS21" s="249" t="e">
        <f t="shared" ca="1" si="3"/>
        <v>#NAME?</v>
      </c>
      <c r="AT21" s="143">
        <v>175.5</v>
      </c>
      <c r="AU21" s="249" t="e">
        <f t="shared" ca="1" si="4"/>
        <v>#NAME?</v>
      </c>
      <c r="AV21" s="144">
        <v>107</v>
      </c>
      <c r="AW21" s="249" t="e">
        <f t="shared" ca="1" si="5"/>
        <v>#NAME?</v>
      </c>
      <c r="AX21" s="148">
        <v>539</v>
      </c>
      <c r="AY21" s="249" t="e">
        <f t="shared" ca="1" si="6"/>
        <v>#NAME?</v>
      </c>
      <c r="AZ21" s="145">
        <v>123</v>
      </c>
      <c r="BA21" s="249" t="e">
        <f t="shared" ca="1" si="7"/>
        <v>#NAME?</v>
      </c>
      <c r="BB21" s="146">
        <v>1743</v>
      </c>
      <c r="BC21" s="249" t="e">
        <f t="shared" ca="1" si="8"/>
        <v>#NAME?</v>
      </c>
      <c r="BE21" s="821" t="s">
        <v>2936</v>
      </c>
      <c r="BG21" s="821"/>
    </row>
    <row r="22" spans="1:59">
      <c r="A22" s="614" t="s">
        <v>3273</v>
      </c>
      <c r="B22" s="249">
        <v>1</v>
      </c>
      <c r="C22" s="249" t="s">
        <v>3449</v>
      </c>
      <c r="D22" s="821">
        <v>21</v>
      </c>
      <c r="E22" s="822" t="s">
        <v>2931</v>
      </c>
      <c r="F22" s="348">
        <v>40445</v>
      </c>
      <c r="G22" s="821">
        <v>1</v>
      </c>
      <c r="H22" s="821"/>
      <c r="I22" s="821"/>
      <c r="J22" s="821"/>
      <c r="K22" s="821">
        <v>1</v>
      </c>
      <c r="L22" s="821">
        <v>179</v>
      </c>
      <c r="M22" s="821">
        <v>73</v>
      </c>
      <c r="N22" s="821">
        <v>213</v>
      </c>
      <c r="O22" s="823">
        <v>734</v>
      </c>
      <c r="P22" s="821"/>
      <c r="Q22" s="821">
        <v>1</v>
      </c>
      <c r="R22" s="821"/>
      <c r="S22" s="821">
        <v>1</v>
      </c>
      <c r="T22" s="821"/>
      <c r="U22" s="821">
        <v>1</v>
      </c>
      <c r="V22" s="821"/>
      <c r="W22" s="821"/>
      <c r="X22" s="821">
        <v>1</v>
      </c>
      <c r="AJ22" s="821">
        <v>300</v>
      </c>
      <c r="AK22" s="821">
        <v>600</v>
      </c>
      <c r="AL22" s="147">
        <v>601</v>
      </c>
      <c r="AM22" s="249" t="e">
        <f t="shared" ca="1" si="0"/>
        <v>#NAME?</v>
      </c>
      <c r="AN22" s="143">
        <v>575</v>
      </c>
      <c r="AO22" s="249" t="e">
        <f t="shared" ca="1" si="1"/>
        <v>#NAME?</v>
      </c>
      <c r="AP22" s="143">
        <v>257.5</v>
      </c>
      <c r="AQ22" s="249" t="e">
        <f t="shared" ca="1" si="2"/>
        <v>#NAME?</v>
      </c>
      <c r="AR22" s="143">
        <v>65.5</v>
      </c>
      <c r="AS22" s="249" t="e">
        <f t="shared" ca="1" si="3"/>
        <v>#NAME?</v>
      </c>
      <c r="AT22" s="143">
        <v>317</v>
      </c>
      <c r="AU22" s="249" t="e">
        <f t="shared" ca="1" si="4"/>
        <v>#NAME?</v>
      </c>
      <c r="AV22" s="144">
        <v>55</v>
      </c>
      <c r="AW22" s="249" t="e">
        <f t="shared" ca="1" si="5"/>
        <v>#NAME?</v>
      </c>
      <c r="AX22" s="148">
        <v>70</v>
      </c>
      <c r="AY22" s="249" t="e">
        <f t="shared" ca="1" si="6"/>
        <v>#NAME?</v>
      </c>
      <c r="AZ22" s="145">
        <v>54.5</v>
      </c>
      <c r="BA22" s="249" t="e">
        <f t="shared" ca="1" si="7"/>
        <v>#NAME?</v>
      </c>
      <c r="BB22" s="146">
        <v>848</v>
      </c>
      <c r="BC22" s="249" t="e">
        <f t="shared" ca="1" si="8"/>
        <v>#NAME?</v>
      </c>
      <c r="BE22" s="821" t="s">
        <v>2937</v>
      </c>
      <c r="BG22" s="821"/>
    </row>
    <row r="23" spans="1:59">
      <c r="A23" s="614" t="s">
        <v>3273</v>
      </c>
      <c r="B23" s="249">
        <v>1</v>
      </c>
      <c r="C23" s="249" t="s">
        <v>3449</v>
      </c>
      <c r="D23" s="821">
        <v>22</v>
      </c>
      <c r="E23" s="822" t="s">
        <v>2931</v>
      </c>
      <c r="F23" s="348">
        <v>40445</v>
      </c>
      <c r="G23" s="821">
        <v>1</v>
      </c>
      <c r="H23" s="821"/>
      <c r="I23" s="821"/>
      <c r="J23" s="821"/>
      <c r="K23" s="821">
        <v>1</v>
      </c>
      <c r="L23" s="821">
        <v>172</v>
      </c>
      <c r="M23" s="821">
        <v>73</v>
      </c>
      <c r="N23" s="821">
        <v>209</v>
      </c>
      <c r="O23" s="823">
        <v>684</v>
      </c>
      <c r="P23" s="821"/>
      <c r="Q23" s="821">
        <v>1</v>
      </c>
      <c r="R23" s="821"/>
      <c r="S23" s="821">
        <v>1</v>
      </c>
      <c r="T23" s="821"/>
      <c r="U23" s="821">
        <v>1</v>
      </c>
      <c r="V23" s="821"/>
      <c r="W23" s="821">
        <v>1</v>
      </c>
      <c r="X23" s="821"/>
      <c r="AJ23" s="821">
        <v>300</v>
      </c>
      <c r="AK23" s="821">
        <v>900</v>
      </c>
      <c r="AL23" s="147">
        <v>296</v>
      </c>
      <c r="AM23" s="249" t="e">
        <f t="shared" ca="1" si="0"/>
        <v>#NAME?</v>
      </c>
      <c r="AN23" s="143">
        <v>724</v>
      </c>
      <c r="AO23" s="249" t="e">
        <f t="shared" ca="1" si="1"/>
        <v>#NAME?</v>
      </c>
      <c r="AP23" s="143">
        <v>463</v>
      </c>
      <c r="AQ23" s="249" t="e">
        <f t="shared" ca="1" si="2"/>
        <v>#NAME?</v>
      </c>
      <c r="AR23" s="143">
        <v>96</v>
      </c>
      <c r="AS23" s="249" t="e">
        <f t="shared" ca="1" si="3"/>
        <v>#NAME?</v>
      </c>
      <c r="AT23" s="143">
        <v>254.5</v>
      </c>
      <c r="AU23" s="249" t="e">
        <f t="shared" ca="1" si="4"/>
        <v>#NAME?</v>
      </c>
      <c r="AV23" s="144">
        <v>389</v>
      </c>
      <c r="AW23" s="249" t="e">
        <f t="shared" ca="1" si="5"/>
        <v>#NAME?</v>
      </c>
      <c r="AX23" s="148">
        <v>180.5</v>
      </c>
      <c r="AY23" s="249" t="e">
        <f t="shared" ca="1" si="6"/>
        <v>#NAME?</v>
      </c>
      <c r="AZ23" s="145">
        <v>103</v>
      </c>
      <c r="BA23" s="249" t="e">
        <f t="shared" ca="1" si="7"/>
        <v>#NAME?</v>
      </c>
      <c r="BB23" s="146">
        <v>1807.5</v>
      </c>
      <c r="BC23" s="249" t="e">
        <f t="shared" ca="1" si="8"/>
        <v>#NAME?</v>
      </c>
      <c r="BE23" s="821" t="s">
        <v>2938</v>
      </c>
      <c r="BG23" s="821"/>
    </row>
    <row r="24" spans="1:59">
      <c r="A24" s="614" t="s">
        <v>3273</v>
      </c>
      <c r="B24" s="249">
        <v>1</v>
      </c>
      <c r="C24" s="249" t="s">
        <v>3449</v>
      </c>
      <c r="D24" s="688">
        <v>23</v>
      </c>
      <c r="E24" s="687" t="s">
        <v>2931</v>
      </c>
      <c r="F24" s="348">
        <v>40445</v>
      </c>
      <c r="G24" s="688">
        <v>1</v>
      </c>
      <c r="H24" s="688"/>
      <c r="I24" s="688"/>
      <c r="J24" s="688"/>
      <c r="K24" s="688">
        <v>1</v>
      </c>
      <c r="L24" s="688">
        <v>179</v>
      </c>
      <c r="M24" s="688">
        <v>76</v>
      </c>
      <c r="N24" s="688">
        <v>210</v>
      </c>
      <c r="O24" s="689">
        <v>755</v>
      </c>
      <c r="P24" s="688"/>
      <c r="Q24" s="688">
        <v>1</v>
      </c>
      <c r="R24" s="688"/>
      <c r="S24" s="688">
        <v>1</v>
      </c>
      <c r="T24" s="688"/>
      <c r="U24" s="688">
        <v>1</v>
      </c>
      <c r="V24" s="688"/>
      <c r="W24" s="688">
        <v>1</v>
      </c>
      <c r="X24" s="688"/>
      <c r="AJ24" s="821">
        <v>300</v>
      </c>
      <c r="AK24" s="821">
        <v>750</v>
      </c>
      <c r="AL24" s="147">
        <v>170.5</v>
      </c>
      <c r="AM24" s="249" t="e">
        <f t="shared" ca="1" si="0"/>
        <v>#NAME?</v>
      </c>
      <c r="AN24" s="143">
        <v>612</v>
      </c>
      <c r="AO24" s="249" t="e">
        <f t="shared" ca="1" si="1"/>
        <v>#NAME?</v>
      </c>
      <c r="AP24" s="143">
        <v>348.5</v>
      </c>
      <c r="AQ24" s="249" t="e">
        <f t="shared" ca="1" si="2"/>
        <v>#NAME?</v>
      </c>
      <c r="AR24" s="143">
        <v>48</v>
      </c>
      <c r="AS24" s="249" t="e">
        <f t="shared" ca="1" si="3"/>
        <v>#NAME?</v>
      </c>
      <c r="AT24" s="143">
        <v>82</v>
      </c>
      <c r="AU24" s="249" t="e">
        <f t="shared" ca="1" si="4"/>
        <v>#NAME?</v>
      </c>
      <c r="AV24" s="144">
        <v>50</v>
      </c>
      <c r="AW24" s="249" t="e">
        <f t="shared" ca="1" si="5"/>
        <v>#NAME?</v>
      </c>
      <c r="AX24" s="283">
        <v>2464</v>
      </c>
      <c r="AY24" s="249" t="e">
        <f t="shared" ca="1" si="6"/>
        <v>#NAME?</v>
      </c>
      <c r="AZ24" s="145">
        <v>190</v>
      </c>
      <c r="BA24" s="249" t="e">
        <f t="shared" ca="1" si="7"/>
        <v>#NAME?</v>
      </c>
      <c r="BB24" s="146">
        <v>951</v>
      </c>
      <c r="BC24" s="249" t="e">
        <f t="shared" ca="1" si="8"/>
        <v>#NAME?</v>
      </c>
      <c r="BE24" s="688" t="s">
        <v>2680</v>
      </c>
      <c r="BG24" s="821" t="s">
        <v>2939</v>
      </c>
    </row>
    <row r="25" spans="1:59">
      <c r="A25" s="614" t="s">
        <v>3273</v>
      </c>
      <c r="B25" s="249">
        <v>1</v>
      </c>
      <c r="C25" s="249" t="s">
        <v>3449</v>
      </c>
      <c r="D25" s="821">
        <v>24</v>
      </c>
      <c r="E25" s="822" t="s">
        <v>2931</v>
      </c>
      <c r="F25" s="348">
        <v>40445</v>
      </c>
      <c r="G25" s="821">
        <v>1</v>
      </c>
      <c r="H25" s="821"/>
      <c r="I25" s="821"/>
      <c r="J25" s="821"/>
      <c r="K25" s="821">
        <v>1</v>
      </c>
      <c r="L25" s="821">
        <v>180</v>
      </c>
      <c r="M25" s="821">
        <v>73</v>
      </c>
      <c r="N25" s="821">
        <v>210</v>
      </c>
      <c r="O25" s="823">
        <v>696</v>
      </c>
      <c r="P25" s="821"/>
      <c r="Q25" s="821">
        <v>1</v>
      </c>
      <c r="R25" s="821"/>
      <c r="S25" s="821">
        <v>1</v>
      </c>
      <c r="T25" s="821"/>
      <c r="U25" s="821">
        <v>1</v>
      </c>
      <c r="V25" s="821"/>
      <c r="W25" s="821"/>
      <c r="X25" s="821">
        <v>1</v>
      </c>
      <c r="AJ25" s="821">
        <v>300</v>
      </c>
      <c r="AK25" s="821">
        <v>400</v>
      </c>
      <c r="AL25" s="265">
        <v>5366</v>
      </c>
      <c r="AM25" s="249" t="e">
        <f t="shared" ca="1" si="0"/>
        <v>#NAME?</v>
      </c>
      <c r="AN25" s="261">
        <v>6857</v>
      </c>
      <c r="AO25" s="249" t="e">
        <f t="shared" ca="1" si="1"/>
        <v>#NAME?</v>
      </c>
      <c r="AP25" s="261">
        <v>1553</v>
      </c>
      <c r="AQ25" s="249" t="e">
        <f t="shared" ca="1" si="2"/>
        <v>#NAME?</v>
      </c>
      <c r="AR25" s="143">
        <v>64</v>
      </c>
      <c r="AS25" s="249" t="e">
        <f t="shared" ca="1" si="3"/>
        <v>#NAME?</v>
      </c>
      <c r="AT25" s="143">
        <v>49.5</v>
      </c>
      <c r="AU25" s="249" t="e">
        <f t="shared" ca="1" si="4"/>
        <v>#NAME?</v>
      </c>
      <c r="AV25" s="144">
        <v>240</v>
      </c>
      <c r="AW25" s="249" t="e">
        <f t="shared" ca="1" si="5"/>
        <v>#NAME?</v>
      </c>
      <c r="AX25" s="148">
        <v>783</v>
      </c>
      <c r="AY25" s="249" t="e">
        <f t="shared" ca="1" si="6"/>
        <v>#NAME?</v>
      </c>
      <c r="AZ25" s="145">
        <v>252.5</v>
      </c>
      <c r="BA25" s="249" t="e">
        <f t="shared" ca="1" si="7"/>
        <v>#NAME?</v>
      </c>
      <c r="BB25" s="146">
        <v>1922.5</v>
      </c>
      <c r="BC25" s="249" t="e">
        <f t="shared" ca="1" si="8"/>
        <v>#NAME?</v>
      </c>
      <c r="BE25" s="821" t="s">
        <v>2940</v>
      </c>
      <c r="BG25" s="821"/>
    </row>
    <row r="26" spans="1:59">
      <c r="A26" s="614" t="s">
        <v>3273</v>
      </c>
      <c r="B26" s="249">
        <v>1</v>
      </c>
      <c r="C26" s="249" t="s">
        <v>3449</v>
      </c>
      <c r="D26" s="688">
        <v>25</v>
      </c>
      <c r="E26" s="687" t="s">
        <v>2931</v>
      </c>
      <c r="F26" s="348">
        <v>40445</v>
      </c>
      <c r="G26" s="688">
        <v>1</v>
      </c>
      <c r="H26" s="688"/>
      <c r="I26" s="688"/>
      <c r="J26" s="688"/>
      <c r="K26" s="688">
        <v>1</v>
      </c>
      <c r="L26" s="688">
        <v>177</v>
      </c>
      <c r="M26" s="688">
        <v>75</v>
      </c>
      <c r="N26" s="688">
        <v>228</v>
      </c>
      <c r="O26" s="689">
        <v>768</v>
      </c>
      <c r="P26" s="688"/>
      <c r="Q26" s="688">
        <v>1</v>
      </c>
      <c r="R26" s="688"/>
      <c r="S26" s="688">
        <v>1</v>
      </c>
      <c r="T26" s="688"/>
      <c r="U26" s="688">
        <v>1</v>
      </c>
      <c r="V26" s="688"/>
      <c r="W26" s="688">
        <v>1</v>
      </c>
      <c r="X26" s="688"/>
      <c r="AJ26" s="688">
        <v>300</v>
      </c>
      <c r="AK26" s="688">
        <v>750</v>
      </c>
      <c r="AL26" s="147">
        <v>578</v>
      </c>
      <c r="AM26" s="249" t="e">
        <f t="shared" ca="1" si="0"/>
        <v>#NAME?</v>
      </c>
      <c r="AN26" s="261">
        <v>2695</v>
      </c>
      <c r="AO26" s="249" t="e">
        <f t="shared" ca="1" si="1"/>
        <v>#NAME?</v>
      </c>
      <c r="AP26" s="261">
        <v>1412.5</v>
      </c>
      <c r="AQ26" s="249" t="e">
        <f t="shared" ca="1" si="2"/>
        <v>#NAME?</v>
      </c>
      <c r="AR26" s="143">
        <v>79</v>
      </c>
      <c r="AS26" s="249" t="e">
        <f t="shared" ca="1" si="3"/>
        <v>#NAME?</v>
      </c>
      <c r="AT26" s="143">
        <v>80</v>
      </c>
      <c r="AU26" s="249" t="e">
        <f t="shared" ca="1" si="4"/>
        <v>#NAME?</v>
      </c>
      <c r="AV26" s="144">
        <v>79</v>
      </c>
      <c r="AW26" s="249" t="e">
        <f t="shared" ca="1" si="5"/>
        <v>#NAME?</v>
      </c>
      <c r="AX26" s="148">
        <v>464</v>
      </c>
      <c r="AY26" s="249" t="e">
        <f t="shared" ca="1" si="6"/>
        <v>#NAME?</v>
      </c>
      <c r="AZ26" s="145">
        <v>64.5</v>
      </c>
      <c r="BA26" s="249" t="e">
        <f t="shared" ca="1" si="7"/>
        <v>#NAME?</v>
      </c>
      <c r="BB26" s="146">
        <v>920</v>
      </c>
      <c r="BC26" s="249" t="e">
        <f t="shared" ca="1" si="8"/>
        <v>#NAME?</v>
      </c>
      <c r="BE26" s="837" t="s">
        <v>2639</v>
      </c>
      <c r="BG26" s="688" t="s">
        <v>2941</v>
      </c>
    </row>
    <row r="27" spans="1:59">
      <c r="A27" s="614" t="s">
        <v>3273</v>
      </c>
      <c r="B27" s="249">
        <v>1</v>
      </c>
      <c r="C27" s="249" t="s">
        <v>3449</v>
      </c>
      <c r="D27" s="821">
        <v>26</v>
      </c>
      <c r="E27" s="822" t="s">
        <v>2931</v>
      </c>
      <c r="F27" s="348">
        <v>40445</v>
      </c>
      <c r="G27" s="821">
        <v>1</v>
      </c>
      <c r="H27" s="821"/>
      <c r="I27" s="821"/>
      <c r="J27" s="821"/>
      <c r="K27" s="821">
        <v>1</v>
      </c>
      <c r="L27" s="821">
        <v>176</v>
      </c>
      <c r="M27" s="821">
        <v>64</v>
      </c>
      <c r="N27" s="821">
        <v>201</v>
      </c>
      <c r="O27" s="823">
        <v>684</v>
      </c>
      <c r="P27" s="821"/>
      <c r="Q27" s="821">
        <v>1</v>
      </c>
      <c r="R27" s="821"/>
      <c r="S27" s="821">
        <v>1</v>
      </c>
      <c r="T27" s="821"/>
      <c r="U27" s="821">
        <v>1</v>
      </c>
      <c r="V27" s="821"/>
      <c r="W27" s="821">
        <v>1</v>
      </c>
      <c r="X27" s="821"/>
      <c r="AJ27" s="821">
        <v>300</v>
      </c>
      <c r="AK27" s="821">
        <v>600</v>
      </c>
      <c r="AL27" s="265">
        <v>4624</v>
      </c>
      <c r="AM27" s="249" t="e">
        <f t="shared" ca="1" si="0"/>
        <v>#NAME?</v>
      </c>
      <c r="AN27" s="330">
        <v>10696.5</v>
      </c>
      <c r="AO27" s="249" t="e">
        <f t="shared" ca="1" si="1"/>
        <v>#NAME?</v>
      </c>
      <c r="AP27" s="261">
        <v>2348</v>
      </c>
      <c r="AQ27" s="249" t="e">
        <f t="shared" ca="1" si="2"/>
        <v>#NAME?</v>
      </c>
      <c r="AR27" s="143">
        <v>55</v>
      </c>
      <c r="AS27" s="249" t="e">
        <f t="shared" ca="1" si="3"/>
        <v>#NAME?</v>
      </c>
      <c r="AT27" s="143">
        <v>110</v>
      </c>
      <c r="AU27" s="249" t="e">
        <f t="shared" ca="1" si="4"/>
        <v>#NAME?</v>
      </c>
      <c r="AV27" s="144">
        <v>41</v>
      </c>
      <c r="AW27" s="249" t="e">
        <f t="shared" ca="1" si="5"/>
        <v>#NAME?</v>
      </c>
      <c r="AX27" s="148">
        <v>296</v>
      </c>
      <c r="AY27" s="249" t="e">
        <f t="shared" ca="1" si="6"/>
        <v>#NAME?</v>
      </c>
      <c r="AZ27" s="145">
        <v>60</v>
      </c>
      <c r="BA27" s="249" t="e">
        <f t="shared" ca="1" si="7"/>
        <v>#NAME?</v>
      </c>
      <c r="BB27" s="146">
        <v>625</v>
      </c>
      <c r="BC27" s="249" t="e">
        <f t="shared" ca="1" si="8"/>
        <v>#NAME?</v>
      </c>
      <c r="BE27" s="821" t="s">
        <v>2942</v>
      </c>
      <c r="BG27" s="821"/>
    </row>
    <row r="28" spans="1:59">
      <c r="A28" s="614" t="s">
        <v>3273</v>
      </c>
      <c r="B28" s="249">
        <v>1</v>
      </c>
      <c r="C28" s="249" t="s">
        <v>3449</v>
      </c>
      <c r="D28" s="821">
        <v>27</v>
      </c>
      <c r="E28" s="822" t="s">
        <v>2931</v>
      </c>
      <c r="F28" s="348">
        <v>40445</v>
      </c>
      <c r="G28" s="821">
        <v>1</v>
      </c>
      <c r="H28" s="821"/>
      <c r="I28" s="821"/>
      <c r="J28" s="821"/>
      <c r="K28" s="821">
        <v>1</v>
      </c>
      <c r="L28" s="821">
        <v>182</v>
      </c>
      <c r="M28" s="821">
        <v>69</v>
      </c>
      <c r="N28" s="821">
        <v>212</v>
      </c>
      <c r="O28" s="823">
        <v>672</v>
      </c>
      <c r="P28" s="821"/>
      <c r="Q28" s="821">
        <v>1</v>
      </c>
      <c r="R28" s="821"/>
      <c r="S28" s="821">
        <v>1</v>
      </c>
      <c r="T28" s="821"/>
      <c r="U28" s="821">
        <v>1</v>
      </c>
      <c r="V28" s="821"/>
      <c r="W28" s="821"/>
      <c r="X28" s="821">
        <v>1</v>
      </c>
      <c r="AJ28" s="821">
        <v>300</v>
      </c>
      <c r="AK28" s="821">
        <v>800</v>
      </c>
      <c r="AL28" s="265">
        <v>1024</v>
      </c>
      <c r="AM28" s="249" t="e">
        <f t="shared" ca="1" si="0"/>
        <v>#NAME?</v>
      </c>
      <c r="AN28" s="143">
        <v>133.5</v>
      </c>
      <c r="AO28" s="249" t="e">
        <f t="shared" ca="1" si="1"/>
        <v>#NAME?</v>
      </c>
      <c r="AP28" s="143">
        <v>369</v>
      </c>
      <c r="AQ28" s="249" t="e">
        <f t="shared" ca="1" si="2"/>
        <v>#NAME?</v>
      </c>
      <c r="AR28" s="143">
        <v>670</v>
      </c>
      <c r="AS28" s="249" t="e">
        <f t="shared" ca="1" si="3"/>
        <v>#NAME?</v>
      </c>
      <c r="AT28" s="261">
        <v>1950.5</v>
      </c>
      <c r="AU28" s="249" t="e">
        <f t="shared" ca="1" si="4"/>
        <v>#NAME?</v>
      </c>
      <c r="AV28" s="144">
        <v>187</v>
      </c>
      <c r="AW28" s="249" t="e">
        <f t="shared" ca="1" si="5"/>
        <v>#NAME?</v>
      </c>
      <c r="AX28" s="283">
        <v>1435</v>
      </c>
      <c r="AY28" s="249" t="e">
        <f t="shared" ca="1" si="6"/>
        <v>#NAME?</v>
      </c>
      <c r="AZ28" s="145">
        <v>268</v>
      </c>
      <c r="BA28" s="249" t="e">
        <f t="shared" ca="1" si="7"/>
        <v>#NAME?</v>
      </c>
      <c r="BB28" s="146">
        <v>2927.5</v>
      </c>
      <c r="BC28" s="249" t="e">
        <f t="shared" ca="1" si="8"/>
        <v>#NAME?</v>
      </c>
      <c r="BE28" s="821" t="s">
        <v>2943</v>
      </c>
      <c r="BG28" s="821"/>
    </row>
    <row r="29" spans="1:59">
      <c r="A29" s="614" t="s">
        <v>3273</v>
      </c>
      <c r="B29" s="249">
        <v>1</v>
      </c>
      <c r="C29" s="249" t="s">
        <v>3449</v>
      </c>
      <c r="D29" s="688">
        <v>28</v>
      </c>
      <c r="E29" s="687" t="s">
        <v>2931</v>
      </c>
      <c r="F29" s="348">
        <v>40445</v>
      </c>
      <c r="G29" s="688">
        <v>1</v>
      </c>
      <c r="H29" s="688"/>
      <c r="I29" s="688"/>
      <c r="J29" s="688"/>
      <c r="K29" s="688">
        <v>1</v>
      </c>
      <c r="L29" s="688">
        <v>180</v>
      </c>
      <c r="M29" s="688">
        <v>75</v>
      </c>
      <c r="N29" s="688">
        <v>220</v>
      </c>
      <c r="O29" s="689">
        <v>691</v>
      </c>
      <c r="P29" s="688"/>
      <c r="Q29" s="688">
        <v>1</v>
      </c>
      <c r="R29" s="688"/>
      <c r="S29" s="688">
        <v>1</v>
      </c>
      <c r="T29" s="688"/>
      <c r="U29" s="688">
        <v>1</v>
      </c>
      <c r="V29" s="688"/>
      <c r="W29" s="688">
        <v>1</v>
      </c>
      <c r="X29" s="688"/>
      <c r="AJ29" s="688">
        <v>300</v>
      </c>
      <c r="AK29" s="688">
        <v>750</v>
      </c>
      <c r="AL29" s="147">
        <v>647.5</v>
      </c>
      <c r="AM29" s="249" t="e">
        <f t="shared" ca="1" si="0"/>
        <v>#NAME?</v>
      </c>
      <c r="AN29" s="143">
        <v>409</v>
      </c>
      <c r="AO29" s="249" t="e">
        <f t="shared" ca="1" si="1"/>
        <v>#NAME?</v>
      </c>
      <c r="AP29" s="143">
        <v>125</v>
      </c>
      <c r="AQ29" s="249" t="e">
        <f t="shared" ca="1" si="2"/>
        <v>#NAME?</v>
      </c>
      <c r="AR29" s="143">
        <v>44</v>
      </c>
      <c r="AS29" s="249" t="e">
        <f t="shared" ca="1" si="3"/>
        <v>#NAME?</v>
      </c>
      <c r="AT29" s="143">
        <v>95</v>
      </c>
      <c r="AU29" s="249" t="e">
        <f t="shared" ca="1" si="4"/>
        <v>#NAME?</v>
      </c>
      <c r="AV29" s="144">
        <v>539.5</v>
      </c>
      <c r="AW29" s="249" t="e">
        <f t="shared" ca="1" si="5"/>
        <v>#NAME?</v>
      </c>
      <c r="AX29" s="148">
        <v>366</v>
      </c>
      <c r="AY29" s="249" t="e">
        <f t="shared" ca="1" si="6"/>
        <v>#NAME?</v>
      </c>
      <c r="AZ29" s="145">
        <v>169</v>
      </c>
      <c r="BA29" s="249" t="e">
        <f t="shared" ca="1" si="7"/>
        <v>#NAME?</v>
      </c>
      <c r="BB29" s="146">
        <v>1363</v>
      </c>
      <c r="BC29" s="249" t="e">
        <f t="shared" ca="1" si="8"/>
        <v>#NAME?</v>
      </c>
      <c r="BE29" s="688" t="s">
        <v>2944</v>
      </c>
      <c r="BG29" s="688" t="s">
        <v>2945</v>
      </c>
    </row>
    <row r="30" spans="1:59">
      <c r="A30" s="614" t="s">
        <v>3273</v>
      </c>
      <c r="B30" s="249">
        <v>1</v>
      </c>
      <c r="C30" s="249" t="s">
        <v>3449</v>
      </c>
      <c r="D30" s="821">
        <v>29</v>
      </c>
      <c r="E30" s="822" t="s">
        <v>2931</v>
      </c>
      <c r="F30" s="348">
        <v>40445</v>
      </c>
      <c r="G30" s="821">
        <v>1</v>
      </c>
      <c r="H30" s="821"/>
      <c r="I30" s="821"/>
      <c r="J30" s="821">
        <v>1</v>
      </c>
      <c r="K30" s="821"/>
      <c r="L30" s="821">
        <v>161</v>
      </c>
      <c r="M30" s="821">
        <v>61</v>
      </c>
      <c r="N30" s="821">
        <v>168</v>
      </c>
      <c r="O30" s="823">
        <v>410</v>
      </c>
      <c r="P30" s="821"/>
      <c r="Q30" s="821">
        <v>1</v>
      </c>
      <c r="R30" s="821"/>
      <c r="S30" s="821">
        <v>1</v>
      </c>
      <c r="T30" s="821"/>
      <c r="U30" s="821">
        <v>1</v>
      </c>
      <c r="V30" s="821"/>
      <c r="W30" s="821">
        <v>1</v>
      </c>
      <c r="X30" s="821"/>
      <c r="AJ30" s="821">
        <v>300</v>
      </c>
      <c r="AK30" s="821">
        <v>800</v>
      </c>
      <c r="AL30" s="147">
        <v>87</v>
      </c>
      <c r="AM30" s="249" t="e">
        <f t="shared" ca="1" si="0"/>
        <v>#NAME?</v>
      </c>
      <c r="AN30" s="143">
        <v>58.5</v>
      </c>
      <c r="AO30" s="249" t="e">
        <f t="shared" ca="1" si="1"/>
        <v>#NAME?</v>
      </c>
      <c r="AP30" s="143">
        <v>54.5</v>
      </c>
      <c r="AQ30" s="249" t="e">
        <f t="shared" ca="1" si="2"/>
        <v>#NAME?</v>
      </c>
      <c r="AR30" s="143">
        <v>43</v>
      </c>
      <c r="AS30" s="249" t="e">
        <f t="shared" ca="1" si="3"/>
        <v>#NAME?</v>
      </c>
      <c r="AT30" s="143">
        <v>77</v>
      </c>
      <c r="AU30" s="249" t="e">
        <f t="shared" ca="1" si="4"/>
        <v>#NAME?</v>
      </c>
      <c r="AV30" s="144">
        <v>64</v>
      </c>
      <c r="AW30" s="249" t="e">
        <f t="shared" ca="1" si="5"/>
        <v>#NAME?</v>
      </c>
      <c r="AX30" s="148">
        <v>620</v>
      </c>
      <c r="AY30" s="249" t="e">
        <f t="shared" ca="1" si="6"/>
        <v>#NAME?</v>
      </c>
      <c r="AZ30" s="145">
        <v>56</v>
      </c>
      <c r="BA30" s="249" t="e">
        <f t="shared" ca="1" si="7"/>
        <v>#NAME?</v>
      </c>
      <c r="BB30" s="146">
        <v>302</v>
      </c>
      <c r="BC30" s="249" t="e">
        <f t="shared" ca="1" si="8"/>
        <v>#NAME?</v>
      </c>
      <c r="BE30" s="821" t="s">
        <v>2946</v>
      </c>
      <c r="BG30" s="821"/>
    </row>
    <row r="31" spans="1:59">
      <c r="A31" s="614" t="s">
        <v>3273</v>
      </c>
      <c r="B31" s="249">
        <v>1</v>
      </c>
      <c r="C31" s="249" t="s">
        <v>3449</v>
      </c>
      <c r="D31" s="821">
        <v>30</v>
      </c>
      <c r="E31" s="822" t="s">
        <v>2931</v>
      </c>
      <c r="F31" s="348">
        <v>40445</v>
      </c>
      <c r="G31" s="821"/>
      <c r="H31" s="821">
        <v>1</v>
      </c>
      <c r="I31" s="821"/>
      <c r="J31" s="821">
        <v>1</v>
      </c>
      <c r="K31" s="821"/>
      <c r="L31" s="821">
        <v>166</v>
      </c>
      <c r="M31" s="821">
        <v>61</v>
      </c>
      <c r="N31" s="821">
        <v>171</v>
      </c>
      <c r="O31" s="823">
        <v>513</v>
      </c>
      <c r="P31" s="821"/>
      <c r="Q31" s="821">
        <v>1</v>
      </c>
      <c r="R31" s="821"/>
      <c r="S31" s="821">
        <v>1</v>
      </c>
      <c r="T31" s="821"/>
      <c r="U31" s="821">
        <v>1</v>
      </c>
      <c r="V31" s="821"/>
      <c r="W31" s="821">
        <v>1</v>
      </c>
      <c r="X31" s="821"/>
      <c r="AJ31" s="821">
        <v>300</v>
      </c>
      <c r="AK31" s="821">
        <v>600</v>
      </c>
      <c r="AL31" s="147">
        <v>183</v>
      </c>
      <c r="AM31" s="249" t="e">
        <f t="shared" ca="1" si="0"/>
        <v>#NAME?</v>
      </c>
      <c r="AN31" s="261">
        <v>4737.5</v>
      </c>
      <c r="AO31" s="249" t="e">
        <f t="shared" ca="1" si="1"/>
        <v>#NAME?</v>
      </c>
      <c r="AP31" s="143">
        <v>225</v>
      </c>
      <c r="AQ31" s="249" t="e">
        <f t="shared" ca="1" si="2"/>
        <v>#NAME?</v>
      </c>
      <c r="AR31" s="143">
        <v>146.5</v>
      </c>
      <c r="AS31" s="249" t="e">
        <f t="shared" ca="1" si="3"/>
        <v>#NAME?</v>
      </c>
      <c r="AT31" s="143">
        <v>57</v>
      </c>
      <c r="AU31" s="249" t="e">
        <f t="shared" ca="1" si="4"/>
        <v>#NAME?</v>
      </c>
      <c r="AV31" s="144">
        <v>44</v>
      </c>
      <c r="AW31" s="249" t="e">
        <f t="shared" ca="1" si="5"/>
        <v>#NAME?</v>
      </c>
      <c r="AX31" s="148">
        <v>79</v>
      </c>
      <c r="AY31" s="249" t="e">
        <f t="shared" ca="1" si="6"/>
        <v>#NAME?</v>
      </c>
      <c r="AZ31" s="145">
        <v>65</v>
      </c>
      <c r="BA31" s="249" t="e">
        <f t="shared" ca="1" si="7"/>
        <v>#NAME?</v>
      </c>
      <c r="BB31" s="146">
        <v>321</v>
      </c>
      <c r="BC31" s="249" t="e">
        <f t="shared" ca="1" si="8"/>
        <v>#NAME?</v>
      </c>
      <c r="BE31" s="821" t="s">
        <v>2947</v>
      </c>
      <c r="BG31" s="821"/>
    </row>
    <row r="32" spans="1:59">
      <c r="A32" s="614" t="s">
        <v>3273</v>
      </c>
      <c r="B32" s="249">
        <v>1</v>
      </c>
      <c r="C32" s="249" t="s">
        <v>3449</v>
      </c>
      <c r="D32" s="821">
        <v>31</v>
      </c>
      <c r="E32" s="822" t="s">
        <v>2931</v>
      </c>
      <c r="F32" s="348">
        <v>40445</v>
      </c>
      <c r="G32" s="821"/>
      <c r="H32" s="821">
        <v>1</v>
      </c>
      <c r="I32" s="821"/>
      <c r="J32" s="821">
        <v>1</v>
      </c>
      <c r="K32" s="821"/>
      <c r="L32" s="821">
        <v>153</v>
      </c>
      <c r="M32" s="821">
        <v>61</v>
      </c>
      <c r="N32" s="821">
        <v>155</v>
      </c>
      <c r="O32" s="823">
        <v>335</v>
      </c>
      <c r="P32" s="821"/>
      <c r="Q32" s="821">
        <v>1</v>
      </c>
      <c r="R32" s="821"/>
      <c r="S32" s="821">
        <v>1</v>
      </c>
      <c r="T32" s="821"/>
      <c r="U32" s="821">
        <v>1</v>
      </c>
      <c r="V32" s="821"/>
      <c r="W32" s="821">
        <v>1</v>
      </c>
      <c r="X32" s="821"/>
      <c r="AJ32" s="821">
        <v>300</v>
      </c>
      <c r="AK32" s="821">
        <v>800</v>
      </c>
      <c r="AL32" s="147">
        <v>276</v>
      </c>
      <c r="AM32" s="249" t="e">
        <f t="shared" ca="1" si="0"/>
        <v>#NAME?</v>
      </c>
      <c r="AN32" s="261">
        <v>2844</v>
      </c>
      <c r="AO32" s="249" t="e">
        <f t="shared" ca="1" si="1"/>
        <v>#NAME?</v>
      </c>
      <c r="AP32" s="143">
        <v>537</v>
      </c>
      <c r="AQ32" s="249" t="e">
        <f t="shared" ca="1" si="2"/>
        <v>#NAME?</v>
      </c>
      <c r="AR32" s="143">
        <v>48</v>
      </c>
      <c r="AS32" s="249" t="e">
        <f t="shared" ca="1" si="3"/>
        <v>#NAME?</v>
      </c>
      <c r="AT32" s="143">
        <v>69.5</v>
      </c>
      <c r="AU32" s="249" t="e">
        <f t="shared" ca="1" si="4"/>
        <v>#NAME?</v>
      </c>
      <c r="AV32" s="144">
        <v>48</v>
      </c>
      <c r="AW32" s="249" t="e">
        <f t="shared" ca="1" si="5"/>
        <v>#NAME?</v>
      </c>
      <c r="AX32" s="148">
        <v>161</v>
      </c>
      <c r="AY32" s="249" t="e">
        <f t="shared" ca="1" si="6"/>
        <v>#NAME?</v>
      </c>
      <c r="AZ32" s="145">
        <v>59.5</v>
      </c>
      <c r="BA32" s="249" t="e">
        <f t="shared" ca="1" si="7"/>
        <v>#NAME?</v>
      </c>
      <c r="BB32" s="146">
        <v>463</v>
      </c>
      <c r="BC32" s="249" t="e">
        <f t="shared" ca="1" si="8"/>
        <v>#NAME?</v>
      </c>
      <c r="BE32" s="821" t="s">
        <v>2948</v>
      </c>
      <c r="BG32" s="821"/>
    </row>
    <row r="33" spans="1:59">
      <c r="A33" s="614" t="s">
        <v>3273</v>
      </c>
      <c r="B33" s="249">
        <v>1</v>
      </c>
      <c r="C33" s="249" t="s">
        <v>3449</v>
      </c>
      <c r="D33" s="821">
        <v>32</v>
      </c>
      <c r="E33" s="822" t="s">
        <v>2931</v>
      </c>
      <c r="F33" s="348">
        <v>40445</v>
      </c>
      <c r="G33" s="821">
        <v>1</v>
      </c>
      <c r="H33" s="821"/>
      <c r="I33" s="821"/>
      <c r="J33" s="821">
        <v>1</v>
      </c>
      <c r="K33" s="821"/>
      <c r="L33" s="821">
        <v>163</v>
      </c>
      <c r="M33" s="821">
        <v>60</v>
      </c>
      <c r="N33" s="821">
        <v>170</v>
      </c>
      <c r="O33" s="823">
        <v>410</v>
      </c>
      <c r="P33" s="821"/>
      <c r="Q33" s="821">
        <v>1</v>
      </c>
      <c r="R33" s="821"/>
      <c r="S33" s="821">
        <v>1</v>
      </c>
      <c r="T33" s="821"/>
      <c r="U33" s="821">
        <v>1</v>
      </c>
      <c r="V33" s="821"/>
      <c r="W33" s="821"/>
      <c r="X33" s="821">
        <v>1</v>
      </c>
      <c r="AJ33" s="821">
        <v>300</v>
      </c>
      <c r="AK33" s="821">
        <v>800</v>
      </c>
      <c r="AL33" s="147">
        <v>224</v>
      </c>
      <c r="AM33" s="249" t="e">
        <f t="shared" ca="1" si="0"/>
        <v>#NAME?</v>
      </c>
      <c r="AN33" s="261">
        <v>1725</v>
      </c>
      <c r="AO33" s="249" t="e">
        <f t="shared" ca="1" si="1"/>
        <v>#NAME?</v>
      </c>
      <c r="AP33" s="143">
        <v>240</v>
      </c>
      <c r="AQ33" s="249" t="e">
        <f t="shared" ca="1" si="2"/>
        <v>#NAME?</v>
      </c>
      <c r="AR33" s="143">
        <v>54</v>
      </c>
      <c r="AS33" s="249" t="e">
        <f t="shared" ca="1" si="3"/>
        <v>#NAME?</v>
      </c>
      <c r="AT33" s="143">
        <v>81.5</v>
      </c>
      <c r="AU33" s="249" t="e">
        <f t="shared" ca="1" si="4"/>
        <v>#NAME?</v>
      </c>
      <c r="AV33" s="144">
        <v>57</v>
      </c>
      <c r="AW33" s="249" t="e">
        <f t="shared" ca="1" si="5"/>
        <v>#NAME?</v>
      </c>
      <c r="AX33" s="148">
        <v>433</v>
      </c>
      <c r="AY33" s="249" t="e">
        <f t="shared" ca="1" si="6"/>
        <v>#NAME?</v>
      </c>
      <c r="AZ33" s="145">
        <v>48.5</v>
      </c>
      <c r="BA33" s="249" t="e">
        <f t="shared" ca="1" si="7"/>
        <v>#NAME?</v>
      </c>
      <c r="BB33" s="146">
        <v>505.5</v>
      </c>
      <c r="BC33" s="249" t="e">
        <f t="shared" ca="1" si="8"/>
        <v>#NAME?</v>
      </c>
      <c r="BE33" s="821" t="s">
        <v>2949</v>
      </c>
      <c r="BG33" s="821"/>
    </row>
    <row r="34" spans="1:59">
      <c r="A34" s="614" t="s">
        <v>3273</v>
      </c>
      <c r="B34" s="249">
        <v>1</v>
      </c>
      <c r="C34" s="249" t="s">
        <v>3449</v>
      </c>
      <c r="D34" s="821">
        <v>33</v>
      </c>
      <c r="E34" s="822" t="s">
        <v>2931</v>
      </c>
      <c r="F34" s="348">
        <v>40445</v>
      </c>
      <c r="G34" s="821"/>
      <c r="H34" s="821">
        <v>1</v>
      </c>
      <c r="I34" s="821"/>
      <c r="J34" s="821">
        <v>1</v>
      </c>
      <c r="K34" s="821"/>
      <c r="L34" s="821">
        <v>145</v>
      </c>
      <c r="M34" s="821">
        <v>54</v>
      </c>
      <c r="N34" s="821">
        <v>178</v>
      </c>
      <c r="O34" s="823">
        <v>411</v>
      </c>
      <c r="P34" s="821"/>
      <c r="Q34" s="821">
        <v>1</v>
      </c>
      <c r="R34" s="821"/>
      <c r="S34" s="821">
        <v>1</v>
      </c>
      <c r="T34" s="821"/>
      <c r="U34" s="821">
        <v>1</v>
      </c>
      <c r="V34" s="821"/>
      <c r="W34" s="821"/>
      <c r="X34" s="821">
        <v>1</v>
      </c>
      <c r="AJ34" s="821">
        <v>300</v>
      </c>
      <c r="AK34" s="821">
        <v>750</v>
      </c>
      <c r="AL34" s="147">
        <v>71</v>
      </c>
      <c r="AM34" s="249" t="e">
        <f t="shared" ca="1" si="0"/>
        <v>#NAME?</v>
      </c>
      <c r="AN34" s="143">
        <v>117</v>
      </c>
      <c r="AO34" s="249" t="e">
        <f t="shared" ca="1" si="1"/>
        <v>#NAME?</v>
      </c>
      <c r="AP34" s="143">
        <v>75</v>
      </c>
      <c r="AQ34" s="249" t="e">
        <f t="shared" ca="1" si="2"/>
        <v>#NAME?</v>
      </c>
      <c r="AR34" s="143">
        <v>145</v>
      </c>
      <c r="AS34" s="249" t="e">
        <f t="shared" ca="1" si="3"/>
        <v>#NAME?</v>
      </c>
      <c r="AT34" s="143">
        <v>159.5</v>
      </c>
      <c r="AU34" s="249" t="e">
        <f t="shared" ca="1" si="4"/>
        <v>#NAME?</v>
      </c>
      <c r="AV34" s="144">
        <v>84</v>
      </c>
      <c r="AW34" s="249" t="e">
        <f t="shared" ca="1" si="5"/>
        <v>#NAME?</v>
      </c>
      <c r="AX34" s="148">
        <v>122</v>
      </c>
      <c r="AY34" s="249" t="e">
        <f t="shared" ca="1" si="6"/>
        <v>#NAME?</v>
      </c>
      <c r="AZ34" s="145">
        <v>79</v>
      </c>
      <c r="BA34" s="249" t="e">
        <f t="shared" ca="1" si="7"/>
        <v>#NAME?</v>
      </c>
      <c r="BB34" s="146">
        <v>465</v>
      </c>
      <c r="BC34" s="249" t="e">
        <f t="shared" ca="1" si="8"/>
        <v>#NAME?</v>
      </c>
      <c r="BE34" s="821" t="s">
        <v>2950</v>
      </c>
      <c r="BG34" s="821"/>
    </row>
    <row r="35" spans="1:59">
      <c r="A35" s="614" t="s">
        <v>3273</v>
      </c>
      <c r="B35" s="249">
        <v>1</v>
      </c>
      <c r="C35" s="249" t="s">
        <v>3449</v>
      </c>
      <c r="D35" s="821">
        <v>34</v>
      </c>
      <c r="E35" s="822" t="s">
        <v>2931</v>
      </c>
      <c r="F35" s="348">
        <v>40445</v>
      </c>
      <c r="G35" s="821">
        <v>1</v>
      </c>
      <c r="H35" s="821"/>
      <c r="I35" s="821"/>
      <c r="J35" s="821">
        <v>1</v>
      </c>
      <c r="K35" s="821"/>
      <c r="L35" s="821">
        <v>158</v>
      </c>
      <c r="M35" s="821">
        <v>62</v>
      </c>
      <c r="N35" s="821">
        <v>177</v>
      </c>
      <c r="O35" s="823">
        <v>410</v>
      </c>
      <c r="P35" s="821"/>
      <c r="Q35" s="821">
        <v>1</v>
      </c>
      <c r="R35" s="821"/>
      <c r="S35" s="821">
        <v>1</v>
      </c>
      <c r="T35" s="821"/>
      <c r="U35" s="821">
        <v>1</v>
      </c>
      <c r="V35" s="821"/>
      <c r="W35" s="821">
        <v>1</v>
      </c>
      <c r="X35" s="821"/>
      <c r="AJ35" s="821">
        <v>300</v>
      </c>
      <c r="AK35" s="821">
        <v>900</v>
      </c>
      <c r="AL35" s="147">
        <v>42</v>
      </c>
      <c r="AM35" s="249" t="e">
        <f t="shared" ca="1" si="0"/>
        <v>#NAME?</v>
      </c>
      <c r="AN35" s="143">
        <v>43</v>
      </c>
      <c r="AO35" s="249" t="e">
        <f t="shared" ca="1" si="1"/>
        <v>#NAME?</v>
      </c>
      <c r="AP35" s="143">
        <v>56</v>
      </c>
      <c r="AQ35" s="249" t="e">
        <f t="shared" ca="1" si="2"/>
        <v>#NAME?</v>
      </c>
      <c r="AR35" s="143">
        <v>57</v>
      </c>
      <c r="AS35" s="249" t="e">
        <f t="shared" ca="1" si="3"/>
        <v>#NAME?</v>
      </c>
      <c r="AT35" s="143">
        <v>116.5</v>
      </c>
      <c r="AU35" s="249" t="e">
        <f t="shared" ca="1" si="4"/>
        <v>#NAME?</v>
      </c>
      <c r="AV35" s="144">
        <v>82</v>
      </c>
      <c r="AW35" s="249" t="e">
        <f t="shared" ca="1" si="5"/>
        <v>#NAME?</v>
      </c>
      <c r="AX35" s="148">
        <v>349</v>
      </c>
      <c r="AY35" s="249" t="e">
        <f t="shared" ca="1" si="6"/>
        <v>#NAME?</v>
      </c>
      <c r="AZ35" s="145">
        <v>87</v>
      </c>
      <c r="BA35" s="249" t="e">
        <f t="shared" ca="1" si="7"/>
        <v>#NAME?</v>
      </c>
      <c r="BB35" s="146">
        <v>839</v>
      </c>
      <c r="BC35" s="249" t="e">
        <f t="shared" ca="1" si="8"/>
        <v>#NAME?</v>
      </c>
      <c r="BE35" s="821" t="s">
        <v>2951</v>
      </c>
      <c r="BG35" s="821"/>
    </row>
    <row r="36" spans="1:59">
      <c r="A36" s="614" t="s">
        <v>3273</v>
      </c>
      <c r="B36" s="249">
        <v>1</v>
      </c>
      <c r="C36" s="249" t="s">
        <v>3449</v>
      </c>
      <c r="D36" s="821">
        <v>35</v>
      </c>
      <c r="E36" s="822" t="s">
        <v>2931</v>
      </c>
      <c r="F36" s="348">
        <v>40445</v>
      </c>
      <c r="G36" s="821">
        <v>1</v>
      </c>
      <c r="H36" s="821"/>
      <c r="I36" s="821"/>
      <c r="J36" s="821">
        <v>1</v>
      </c>
      <c r="K36" s="821"/>
      <c r="L36" s="821">
        <v>155</v>
      </c>
      <c r="M36" s="821">
        <v>58</v>
      </c>
      <c r="N36" s="821">
        <v>169</v>
      </c>
      <c r="O36" s="823">
        <v>393</v>
      </c>
      <c r="P36" s="821"/>
      <c r="Q36" s="821">
        <v>1</v>
      </c>
      <c r="R36" s="821"/>
      <c r="S36" s="821">
        <v>1</v>
      </c>
      <c r="T36" s="821"/>
      <c r="U36" s="821">
        <v>1</v>
      </c>
      <c r="V36" s="821"/>
      <c r="W36" s="821">
        <v>1</v>
      </c>
      <c r="X36" s="821"/>
      <c r="AJ36" s="821">
        <v>300</v>
      </c>
      <c r="AK36" s="821">
        <v>800</v>
      </c>
      <c r="AL36" s="147">
        <v>90</v>
      </c>
      <c r="AM36" s="249" t="e">
        <f t="shared" ca="1" si="0"/>
        <v>#NAME?</v>
      </c>
      <c r="AN36" s="143">
        <v>291</v>
      </c>
      <c r="AO36" s="249" t="e">
        <f t="shared" ca="1" si="1"/>
        <v>#NAME?</v>
      </c>
      <c r="AP36" s="143">
        <v>111.5</v>
      </c>
      <c r="AQ36" s="249" t="e">
        <f t="shared" ca="1" si="2"/>
        <v>#NAME?</v>
      </c>
      <c r="AR36" s="143">
        <v>54</v>
      </c>
      <c r="AS36" s="249" t="e">
        <f t="shared" ca="1" si="3"/>
        <v>#NAME?</v>
      </c>
      <c r="AT36" s="143">
        <v>67.5</v>
      </c>
      <c r="AU36" s="249" t="e">
        <f t="shared" ca="1" si="4"/>
        <v>#NAME?</v>
      </c>
      <c r="AV36" s="144">
        <v>46</v>
      </c>
      <c r="AW36" s="249" t="e">
        <f t="shared" ca="1" si="5"/>
        <v>#NAME?</v>
      </c>
      <c r="AX36" s="148">
        <v>141.5</v>
      </c>
      <c r="AY36" s="249" t="e">
        <f t="shared" ca="1" si="6"/>
        <v>#NAME?</v>
      </c>
      <c r="AZ36" s="145">
        <v>46</v>
      </c>
      <c r="BA36" s="249" t="e">
        <f t="shared" ca="1" si="7"/>
        <v>#NAME?</v>
      </c>
      <c r="BB36" s="146">
        <v>367</v>
      </c>
      <c r="BC36" s="249" t="e">
        <f t="shared" ca="1" si="8"/>
        <v>#NAME?</v>
      </c>
      <c r="BE36" s="821" t="s">
        <v>2952</v>
      </c>
      <c r="BG36" s="8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BC5" sqref="BC5"/>
    </sheetView>
  </sheetViews>
  <sheetFormatPr baseColWidth="10" defaultRowHeight="15" x14ac:dyDescent="0"/>
  <cols>
    <col min="1" max="16384" width="10.83203125" style="249"/>
  </cols>
  <sheetData>
    <row r="1" spans="1:59" s="651" customFormat="1" ht="16" thickBot="1">
      <c r="A1" s="651" t="s">
        <v>3272</v>
      </c>
      <c r="B1" s="659" t="s">
        <v>3321</v>
      </c>
      <c r="C1" s="659" t="s">
        <v>3274</v>
      </c>
      <c r="D1" s="659" t="s">
        <v>3393</v>
      </c>
      <c r="E1" s="651" t="s">
        <v>3241</v>
      </c>
      <c r="F1" s="651" t="s">
        <v>3322</v>
      </c>
      <c r="G1" s="651" t="s">
        <v>3242</v>
      </c>
      <c r="H1" s="651" t="s">
        <v>3243</v>
      </c>
      <c r="I1" s="651" t="s">
        <v>3327</v>
      </c>
      <c r="J1" s="651" t="s">
        <v>3244</v>
      </c>
      <c r="K1" s="651" t="s">
        <v>3245</v>
      </c>
      <c r="L1" s="651" t="s">
        <v>3246</v>
      </c>
      <c r="M1" s="651" t="s">
        <v>3328</v>
      </c>
      <c r="N1" s="651" t="s">
        <v>3329</v>
      </c>
      <c r="O1" s="658" t="s">
        <v>3247</v>
      </c>
      <c r="P1" s="651" t="s">
        <v>3248</v>
      </c>
      <c r="Q1" s="651" t="s">
        <v>3249</v>
      </c>
      <c r="R1" s="651" t="s">
        <v>3250</v>
      </c>
      <c r="S1" s="651" t="s">
        <v>3251</v>
      </c>
      <c r="T1" s="651" t="s">
        <v>3252</v>
      </c>
      <c r="U1" s="651" t="s">
        <v>3253</v>
      </c>
      <c r="V1" s="651" t="s">
        <v>3254</v>
      </c>
      <c r="W1" s="651" t="s">
        <v>3326</v>
      </c>
      <c r="X1" s="651" t="s">
        <v>3283</v>
      </c>
      <c r="Y1" s="651" t="s">
        <v>3410</v>
      </c>
      <c r="Z1" s="651" t="s">
        <v>3402</v>
      </c>
      <c r="AA1" s="651" t="s">
        <v>3403</v>
      </c>
      <c r="AB1" s="651" t="s">
        <v>3409</v>
      </c>
      <c r="AC1" s="651" t="s">
        <v>3422</v>
      </c>
      <c r="AD1" s="651" t="s">
        <v>3406</v>
      </c>
      <c r="AE1" s="651" t="s">
        <v>3332</v>
      </c>
      <c r="AF1" s="651" t="s">
        <v>3333</v>
      </c>
      <c r="AG1" s="651" t="s">
        <v>3338</v>
      </c>
      <c r="AH1" s="651" t="s">
        <v>3334</v>
      </c>
      <c r="AI1" s="657" t="s">
        <v>3423</v>
      </c>
      <c r="AJ1" s="657" t="s">
        <v>3301</v>
      </c>
      <c r="AK1" s="657" t="s">
        <v>3302</v>
      </c>
      <c r="AL1" s="791" t="s">
        <v>3353</v>
      </c>
      <c r="AM1" s="791" t="s">
        <v>3440</v>
      </c>
      <c r="AN1" s="792" t="s">
        <v>77</v>
      </c>
      <c r="AO1" s="792" t="s">
        <v>3429</v>
      </c>
      <c r="AP1" s="792" t="s">
        <v>79</v>
      </c>
      <c r="AQ1" s="792" t="s">
        <v>3430</v>
      </c>
      <c r="AR1" s="792" t="s">
        <v>3345</v>
      </c>
      <c r="AS1" s="792" t="s">
        <v>3441</v>
      </c>
      <c r="AT1" s="792" t="s">
        <v>3346</v>
      </c>
      <c r="AU1" s="793" t="s">
        <v>3432</v>
      </c>
      <c r="AV1" s="794" t="s">
        <v>82</v>
      </c>
      <c r="AW1" s="794" t="s">
        <v>3433</v>
      </c>
      <c r="AX1" s="795" t="s">
        <v>83</v>
      </c>
      <c r="AY1" s="792" t="s">
        <v>3439</v>
      </c>
      <c r="AZ1" s="793" t="s">
        <v>84</v>
      </c>
      <c r="BA1" s="796" t="s">
        <v>3435</v>
      </c>
      <c r="BB1" s="791" t="s">
        <v>85</v>
      </c>
      <c r="BC1" s="791" t="s">
        <v>3436</v>
      </c>
      <c r="BD1" s="651" t="s">
        <v>3390</v>
      </c>
      <c r="BE1" s="651" t="s">
        <v>3376</v>
      </c>
      <c r="BF1" s="651" t="s">
        <v>24</v>
      </c>
      <c r="BG1" s="651" t="s">
        <v>25</v>
      </c>
    </row>
    <row r="2" spans="1:59">
      <c r="A2" s="614" t="s">
        <v>3273</v>
      </c>
      <c r="B2" s="249">
        <v>1</v>
      </c>
      <c r="C2" s="249" t="s">
        <v>3449</v>
      </c>
      <c r="D2" s="821">
        <v>1</v>
      </c>
      <c r="E2" s="822" t="s">
        <v>2953</v>
      </c>
      <c r="F2" s="348">
        <v>40470</v>
      </c>
      <c r="G2" s="821">
        <v>1</v>
      </c>
      <c r="H2" s="821"/>
      <c r="I2" s="821"/>
      <c r="J2" s="821"/>
      <c r="K2" s="821">
        <v>1</v>
      </c>
      <c r="L2" s="821">
        <v>171</v>
      </c>
      <c r="M2" s="821">
        <v>72</v>
      </c>
      <c r="N2" s="821">
        <v>222</v>
      </c>
      <c r="O2" s="823">
        <v>709</v>
      </c>
      <c r="P2" s="821"/>
      <c r="Q2" s="821">
        <v>1</v>
      </c>
      <c r="R2" s="821"/>
      <c r="S2" s="821">
        <v>1</v>
      </c>
      <c r="T2" s="821"/>
      <c r="U2" s="821">
        <v>1</v>
      </c>
      <c r="V2" s="821"/>
      <c r="W2" s="821"/>
      <c r="X2" s="821">
        <v>1</v>
      </c>
      <c r="AJ2" s="821">
        <v>300</v>
      </c>
      <c r="AK2" s="821">
        <v>900</v>
      </c>
      <c r="AL2" s="147">
        <v>122</v>
      </c>
      <c r="AM2" s="249" t="e">
        <f ca="1">cellcOLOR(AL2)</f>
        <v>#NAME?</v>
      </c>
      <c r="AN2" s="143">
        <v>82</v>
      </c>
      <c r="AO2" s="249" t="e">
        <f ca="1">cellcOLOR(AN2)</f>
        <v>#NAME?</v>
      </c>
      <c r="AP2" s="143">
        <v>47</v>
      </c>
      <c r="AQ2" s="249" t="e">
        <f ca="1">cellcOLOR(AP2)</f>
        <v>#NAME?</v>
      </c>
      <c r="AR2" s="143">
        <v>60</v>
      </c>
      <c r="AS2" s="249" t="e">
        <f ca="1">cellcOLOR(AR2)</f>
        <v>#NAME?</v>
      </c>
      <c r="AT2" s="143">
        <v>76.5</v>
      </c>
      <c r="AU2" s="249" t="e">
        <f ca="1">cellcOLOR(AT2)</f>
        <v>#NAME?</v>
      </c>
      <c r="AV2" s="144">
        <v>123</v>
      </c>
      <c r="AW2" s="249" t="e">
        <f ca="1">cellcOLOR(AV2)</f>
        <v>#NAME?</v>
      </c>
      <c r="AX2" s="148">
        <v>254</v>
      </c>
      <c r="AY2" s="249" t="e">
        <f ca="1">cellcOLOR(AX2)</f>
        <v>#NAME?</v>
      </c>
      <c r="AZ2" s="145">
        <v>87.5</v>
      </c>
      <c r="BA2" s="249" t="e">
        <f ca="1">cellcOLOR(AZ2)</f>
        <v>#NAME?</v>
      </c>
      <c r="BB2" s="146">
        <v>2139</v>
      </c>
      <c r="BC2" s="249" t="e">
        <f ca="1">cellcOLOR(BB2)</f>
        <v>#NAME?</v>
      </c>
      <c r="BE2" s="821" t="s">
        <v>2954</v>
      </c>
      <c r="BG2" s="821"/>
    </row>
    <row r="3" spans="1:59">
      <c r="A3" s="614" t="s">
        <v>3273</v>
      </c>
      <c r="B3" s="249">
        <v>1</v>
      </c>
      <c r="C3" s="249" t="s">
        <v>3449</v>
      </c>
      <c r="D3" s="688">
        <v>2</v>
      </c>
      <c r="E3" s="687" t="s">
        <v>2953</v>
      </c>
      <c r="F3" s="348">
        <v>40470</v>
      </c>
      <c r="G3" s="688">
        <v>1</v>
      </c>
      <c r="H3" s="688"/>
      <c r="I3" s="688"/>
      <c r="J3" s="688"/>
      <c r="K3" s="688">
        <v>1</v>
      </c>
      <c r="L3" s="688">
        <v>175</v>
      </c>
      <c r="M3" s="688">
        <v>76</v>
      </c>
      <c r="N3" s="688">
        <v>230</v>
      </c>
      <c r="O3" s="689">
        <v>951</v>
      </c>
      <c r="P3" s="688"/>
      <c r="Q3" s="688">
        <v>1</v>
      </c>
      <c r="R3" s="688"/>
      <c r="S3" s="688">
        <v>1</v>
      </c>
      <c r="T3" s="688"/>
      <c r="U3" s="688">
        <v>1</v>
      </c>
      <c r="V3" s="688"/>
      <c r="W3" s="688"/>
      <c r="X3" s="688">
        <v>1</v>
      </c>
      <c r="AJ3" s="688">
        <v>300</v>
      </c>
      <c r="AK3" s="688">
        <v>900</v>
      </c>
      <c r="AL3" s="147">
        <v>41</v>
      </c>
      <c r="AM3" s="249" t="e">
        <f t="shared" ref="AM3:AM38" ca="1" si="0">cellcOLOR(AL3)</f>
        <v>#NAME?</v>
      </c>
      <c r="AN3" s="143">
        <v>81.5</v>
      </c>
      <c r="AO3" s="249" t="e">
        <f t="shared" ref="AO3:AO38" ca="1" si="1">cellcOLOR(AN3)</f>
        <v>#NAME?</v>
      </c>
      <c r="AP3" s="143">
        <v>72</v>
      </c>
      <c r="AQ3" s="249" t="e">
        <f t="shared" ref="AQ3:AQ38" ca="1" si="2">cellcOLOR(AP3)</f>
        <v>#NAME?</v>
      </c>
      <c r="AR3" s="143">
        <v>56</v>
      </c>
      <c r="AS3" s="249" t="e">
        <f t="shared" ref="AS3:AS38" ca="1" si="3">cellcOLOR(AR3)</f>
        <v>#NAME?</v>
      </c>
      <c r="AT3" s="143">
        <v>87.5</v>
      </c>
      <c r="AU3" s="249" t="e">
        <f t="shared" ref="AU3:AU38" ca="1" si="4">cellcOLOR(AT3)</f>
        <v>#NAME?</v>
      </c>
      <c r="AV3" s="144">
        <v>48</v>
      </c>
      <c r="AW3" s="249" t="e">
        <f t="shared" ref="AW3:AW38" ca="1" si="5">cellcOLOR(AV3)</f>
        <v>#NAME?</v>
      </c>
      <c r="AX3" s="148">
        <v>87</v>
      </c>
      <c r="AY3" s="249" t="e">
        <f t="shared" ref="AY3:AY38" ca="1" si="6">cellcOLOR(AX3)</f>
        <v>#NAME?</v>
      </c>
      <c r="AZ3" s="145">
        <v>52.5</v>
      </c>
      <c r="BA3" s="249" t="e">
        <f t="shared" ref="BA3:BA38" ca="1" si="7">cellcOLOR(AZ3)</f>
        <v>#NAME?</v>
      </c>
      <c r="BB3" s="146">
        <v>2216</v>
      </c>
      <c r="BC3" s="249" t="e">
        <f t="shared" ref="BC3:BC38" ca="1" si="8">cellcOLOR(BB3)</f>
        <v>#NAME?</v>
      </c>
      <c r="BE3" s="838" t="s">
        <v>2845</v>
      </c>
      <c r="BG3" s="688" t="s">
        <v>2955</v>
      </c>
    </row>
    <row r="4" spans="1:59">
      <c r="A4" s="614" t="s">
        <v>3273</v>
      </c>
      <c r="B4" s="249">
        <v>1</v>
      </c>
      <c r="C4" s="249" t="s">
        <v>3449</v>
      </c>
      <c r="D4" s="821">
        <v>3</v>
      </c>
      <c r="E4" s="822" t="s">
        <v>2953</v>
      </c>
      <c r="F4" s="348">
        <v>40470</v>
      </c>
      <c r="G4" s="821">
        <v>1</v>
      </c>
      <c r="H4" s="821"/>
      <c r="I4" s="821"/>
      <c r="J4" s="821"/>
      <c r="K4" s="821">
        <v>1</v>
      </c>
      <c r="L4" s="821">
        <v>170</v>
      </c>
      <c r="M4" s="821">
        <v>71</v>
      </c>
      <c r="N4" s="821">
        <v>218</v>
      </c>
      <c r="O4" s="823">
        <v>767</v>
      </c>
      <c r="P4" s="821"/>
      <c r="Q4" s="821">
        <v>1</v>
      </c>
      <c r="R4" s="821"/>
      <c r="S4" s="821">
        <v>1</v>
      </c>
      <c r="T4" s="821"/>
      <c r="U4" s="821">
        <v>1</v>
      </c>
      <c r="V4" s="821"/>
      <c r="W4" s="821"/>
      <c r="X4" s="821">
        <v>1</v>
      </c>
      <c r="AJ4" s="821">
        <v>300</v>
      </c>
      <c r="AK4" s="821">
        <v>900</v>
      </c>
      <c r="AL4" s="147">
        <v>814</v>
      </c>
      <c r="AM4" s="249" t="e">
        <f t="shared" ca="1" si="0"/>
        <v>#NAME?</v>
      </c>
      <c r="AN4" s="143">
        <v>49</v>
      </c>
      <c r="AO4" s="249" t="e">
        <f t="shared" ca="1" si="1"/>
        <v>#NAME?</v>
      </c>
      <c r="AP4" s="143">
        <v>62</v>
      </c>
      <c r="AQ4" s="249" t="e">
        <f t="shared" ca="1" si="2"/>
        <v>#NAME?</v>
      </c>
      <c r="AR4" s="143">
        <v>69.5</v>
      </c>
      <c r="AS4" s="249" t="e">
        <f t="shared" ca="1" si="3"/>
        <v>#NAME?</v>
      </c>
      <c r="AT4" s="143">
        <v>56.5</v>
      </c>
      <c r="AU4" s="249" t="e">
        <f t="shared" ca="1" si="4"/>
        <v>#NAME?</v>
      </c>
      <c r="AV4" s="144">
        <v>56.5</v>
      </c>
      <c r="AW4" s="249" t="e">
        <f t="shared" ca="1" si="5"/>
        <v>#NAME?</v>
      </c>
      <c r="AX4" s="283">
        <v>2235.5</v>
      </c>
      <c r="AY4" s="249" t="e">
        <f t="shared" ca="1" si="6"/>
        <v>#NAME?</v>
      </c>
      <c r="AZ4" s="145">
        <v>215</v>
      </c>
      <c r="BA4" s="249" t="e">
        <f t="shared" ca="1" si="7"/>
        <v>#NAME?</v>
      </c>
      <c r="BB4" s="146">
        <v>714</v>
      </c>
      <c r="BC4" s="249" t="e">
        <f t="shared" ca="1" si="8"/>
        <v>#NAME?</v>
      </c>
      <c r="BE4" s="821" t="s">
        <v>2956</v>
      </c>
      <c r="BG4" s="821"/>
    </row>
    <row r="5" spans="1:59">
      <c r="A5" s="614" t="s">
        <v>3273</v>
      </c>
      <c r="B5" s="249">
        <v>1</v>
      </c>
      <c r="C5" s="249" t="s">
        <v>3449</v>
      </c>
      <c r="D5" s="821">
        <v>4</v>
      </c>
      <c r="E5" s="822" t="s">
        <v>2953</v>
      </c>
      <c r="F5" s="348">
        <v>40470</v>
      </c>
      <c r="G5" s="821">
        <v>1</v>
      </c>
      <c r="H5" s="821"/>
      <c r="I5" s="821"/>
      <c r="J5" s="821"/>
      <c r="K5" s="821">
        <v>1</v>
      </c>
      <c r="L5" s="821">
        <v>169</v>
      </c>
      <c r="M5" s="821">
        <v>71</v>
      </c>
      <c r="N5" s="821">
        <v>216</v>
      </c>
      <c r="O5" s="823">
        <v>691</v>
      </c>
      <c r="P5" s="821"/>
      <c r="Q5" s="821">
        <v>1</v>
      </c>
      <c r="R5" s="821"/>
      <c r="S5" s="821">
        <v>1</v>
      </c>
      <c r="T5" s="821"/>
      <c r="U5" s="821">
        <v>1</v>
      </c>
      <c r="V5" s="821"/>
      <c r="W5" s="821"/>
      <c r="X5" s="821">
        <v>1</v>
      </c>
      <c r="AJ5" s="821">
        <v>300</v>
      </c>
      <c r="AK5" s="821">
        <v>800</v>
      </c>
      <c r="AL5" s="147">
        <v>115</v>
      </c>
      <c r="AM5" s="249" t="e">
        <f t="shared" ca="1" si="0"/>
        <v>#NAME?</v>
      </c>
      <c r="AN5" s="261">
        <v>1451</v>
      </c>
      <c r="AO5" s="249" t="e">
        <f t="shared" ca="1" si="1"/>
        <v>#NAME?</v>
      </c>
      <c r="AP5" s="143">
        <v>284.5</v>
      </c>
      <c r="AQ5" s="249" t="e">
        <f t="shared" ca="1" si="2"/>
        <v>#NAME?</v>
      </c>
      <c r="AR5" s="143">
        <v>100</v>
      </c>
      <c r="AS5" s="249" t="e">
        <f t="shared" ca="1" si="3"/>
        <v>#NAME?</v>
      </c>
      <c r="AT5" s="143">
        <v>100.5</v>
      </c>
      <c r="AU5" s="249" t="e">
        <f t="shared" ca="1" si="4"/>
        <v>#NAME?</v>
      </c>
      <c r="AV5" s="144">
        <v>52</v>
      </c>
      <c r="AW5" s="249" t="e">
        <f t="shared" ca="1" si="5"/>
        <v>#NAME?</v>
      </c>
      <c r="AX5" s="148">
        <v>174</v>
      </c>
      <c r="AY5" s="249" t="e">
        <f t="shared" ca="1" si="6"/>
        <v>#NAME?</v>
      </c>
      <c r="AZ5" s="145">
        <v>57</v>
      </c>
      <c r="BA5" s="249" t="e">
        <f t="shared" ca="1" si="7"/>
        <v>#NAME?</v>
      </c>
      <c r="BB5" s="146">
        <v>2540</v>
      </c>
      <c r="BC5" s="249" t="e">
        <f t="shared" ca="1" si="8"/>
        <v>#NAME?</v>
      </c>
      <c r="BE5" s="821" t="s">
        <v>2957</v>
      </c>
      <c r="BG5" s="821"/>
    </row>
    <row r="6" spans="1:59">
      <c r="A6" s="614" t="s">
        <v>3273</v>
      </c>
      <c r="B6" s="249">
        <v>1</v>
      </c>
      <c r="C6" s="249" t="s">
        <v>3449</v>
      </c>
      <c r="D6" s="821">
        <v>5</v>
      </c>
      <c r="E6" s="822" t="s">
        <v>2953</v>
      </c>
      <c r="F6" s="348">
        <v>40470</v>
      </c>
      <c r="G6" s="821">
        <v>1</v>
      </c>
      <c r="H6" s="821"/>
      <c r="I6" s="821"/>
      <c r="J6" s="821"/>
      <c r="K6" s="821">
        <v>1</v>
      </c>
      <c r="L6" s="821">
        <v>170</v>
      </c>
      <c r="M6" s="821">
        <v>71</v>
      </c>
      <c r="N6" s="821">
        <v>218</v>
      </c>
      <c r="O6" s="823">
        <v>756</v>
      </c>
      <c r="P6" s="821"/>
      <c r="Q6" s="821">
        <v>1</v>
      </c>
      <c r="R6" s="821"/>
      <c r="S6" s="821">
        <v>1</v>
      </c>
      <c r="T6" s="821"/>
      <c r="U6" s="821">
        <v>1</v>
      </c>
      <c r="V6" s="821"/>
      <c r="W6" s="821"/>
      <c r="X6" s="821">
        <v>1</v>
      </c>
      <c r="AJ6" s="821">
        <v>300</v>
      </c>
      <c r="AK6" s="821">
        <v>800</v>
      </c>
      <c r="AL6" s="147">
        <v>839</v>
      </c>
      <c r="AM6" s="249" t="e">
        <f t="shared" ca="1" si="0"/>
        <v>#NAME?</v>
      </c>
      <c r="AN6" s="261">
        <v>3501</v>
      </c>
      <c r="AO6" s="249" t="e">
        <f t="shared" ca="1" si="1"/>
        <v>#NAME?</v>
      </c>
      <c r="AP6" s="143">
        <v>688</v>
      </c>
      <c r="AQ6" s="249" t="e">
        <f t="shared" ca="1" si="2"/>
        <v>#NAME?</v>
      </c>
      <c r="AR6" s="143">
        <v>61.5</v>
      </c>
      <c r="AS6" s="249" t="e">
        <f t="shared" ca="1" si="3"/>
        <v>#NAME?</v>
      </c>
      <c r="AT6" s="143">
        <v>57</v>
      </c>
      <c r="AU6" s="249" t="e">
        <f t="shared" ca="1" si="4"/>
        <v>#NAME?</v>
      </c>
      <c r="AV6" s="144">
        <v>68</v>
      </c>
      <c r="AW6" s="249" t="e">
        <f t="shared" ca="1" si="5"/>
        <v>#NAME?</v>
      </c>
      <c r="AX6" s="148">
        <v>97</v>
      </c>
      <c r="AY6" s="249" t="e">
        <f t="shared" ca="1" si="6"/>
        <v>#NAME?</v>
      </c>
      <c r="AZ6" s="145">
        <v>64</v>
      </c>
      <c r="BA6" s="249" t="e">
        <f t="shared" ca="1" si="7"/>
        <v>#NAME?</v>
      </c>
      <c r="BB6" s="146">
        <v>1059.5</v>
      </c>
      <c r="BC6" s="249" t="e">
        <f t="shared" ca="1" si="8"/>
        <v>#NAME?</v>
      </c>
      <c r="BE6" s="821" t="s">
        <v>2958</v>
      </c>
      <c r="BG6" s="821"/>
    </row>
    <row r="7" spans="1:59">
      <c r="A7" s="614" t="s">
        <v>3273</v>
      </c>
      <c r="B7" s="249">
        <v>1</v>
      </c>
      <c r="C7" s="249" t="s">
        <v>3449</v>
      </c>
      <c r="D7" s="821">
        <v>6</v>
      </c>
      <c r="E7" s="822" t="s">
        <v>2953</v>
      </c>
      <c r="F7" s="348">
        <v>40470</v>
      </c>
      <c r="G7" s="821">
        <v>1</v>
      </c>
      <c r="H7" s="821"/>
      <c r="I7" s="821"/>
      <c r="J7" s="821"/>
      <c r="K7" s="821">
        <v>1</v>
      </c>
      <c r="L7" s="821">
        <v>172</v>
      </c>
      <c r="M7" s="821">
        <v>73</v>
      </c>
      <c r="N7" s="821">
        <v>220</v>
      </c>
      <c r="O7" s="823">
        <v>801</v>
      </c>
      <c r="P7" s="821"/>
      <c r="Q7" s="821">
        <v>1</v>
      </c>
      <c r="R7" s="821"/>
      <c r="S7" s="821">
        <v>1</v>
      </c>
      <c r="T7" s="821"/>
      <c r="U7" s="821">
        <v>1</v>
      </c>
      <c r="V7" s="821"/>
      <c r="W7" s="821"/>
      <c r="X7" s="821">
        <v>1</v>
      </c>
      <c r="AJ7" s="821">
        <v>300</v>
      </c>
      <c r="AK7" s="821">
        <v>800</v>
      </c>
      <c r="AL7" s="265">
        <v>1363</v>
      </c>
      <c r="AM7" s="249" t="e">
        <f t="shared" ca="1" si="0"/>
        <v>#NAME?</v>
      </c>
      <c r="AN7" s="261">
        <v>7922</v>
      </c>
      <c r="AO7" s="249" t="e">
        <f t="shared" ca="1" si="1"/>
        <v>#NAME?</v>
      </c>
      <c r="AP7" s="261">
        <v>1572</v>
      </c>
      <c r="AQ7" s="249" t="e">
        <f t="shared" ca="1" si="2"/>
        <v>#NAME?</v>
      </c>
      <c r="AR7" s="143">
        <v>126.5</v>
      </c>
      <c r="AS7" s="249" t="e">
        <f t="shared" ca="1" si="3"/>
        <v>#NAME?</v>
      </c>
      <c r="AT7" s="143">
        <v>104</v>
      </c>
      <c r="AU7" s="249" t="e">
        <f t="shared" ca="1" si="4"/>
        <v>#NAME?</v>
      </c>
      <c r="AV7" s="144">
        <v>127</v>
      </c>
      <c r="AW7" s="249" t="e">
        <f t="shared" ca="1" si="5"/>
        <v>#NAME?</v>
      </c>
      <c r="AX7" s="148">
        <v>182</v>
      </c>
      <c r="AY7" s="249" t="e">
        <f t="shared" ca="1" si="6"/>
        <v>#NAME?</v>
      </c>
      <c r="AZ7" s="145">
        <v>469</v>
      </c>
      <c r="BA7" s="249" t="e">
        <f t="shared" ca="1" si="7"/>
        <v>#NAME?</v>
      </c>
      <c r="BB7" s="146">
        <v>1446.5</v>
      </c>
      <c r="BC7" s="249" t="e">
        <f t="shared" ca="1" si="8"/>
        <v>#NAME?</v>
      </c>
      <c r="BE7" s="821" t="s">
        <v>2959</v>
      </c>
      <c r="BG7" s="821"/>
    </row>
    <row r="8" spans="1:59">
      <c r="A8" s="614" t="s">
        <v>3273</v>
      </c>
      <c r="B8" s="249">
        <v>1</v>
      </c>
      <c r="C8" s="249" t="s">
        <v>3449</v>
      </c>
      <c r="D8" s="821">
        <v>7</v>
      </c>
      <c r="E8" s="822" t="s">
        <v>2953</v>
      </c>
      <c r="F8" s="348">
        <v>40470</v>
      </c>
      <c r="G8" s="821">
        <v>1</v>
      </c>
      <c r="H8" s="821"/>
      <c r="I8" s="821"/>
      <c r="J8" s="821"/>
      <c r="K8" s="821">
        <v>1</v>
      </c>
      <c r="L8" s="821">
        <v>173</v>
      </c>
      <c r="M8" s="821">
        <v>72</v>
      </c>
      <c r="N8" s="821">
        <v>221</v>
      </c>
      <c r="O8" s="823">
        <v>673</v>
      </c>
      <c r="P8" s="821"/>
      <c r="Q8" s="821">
        <v>1</v>
      </c>
      <c r="R8" s="821"/>
      <c r="S8" s="821">
        <v>1</v>
      </c>
      <c r="T8" s="821"/>
      <c r="U8" s="821">
        <v>1</v>
      </c>
      <c r="V8" s="821"/>
      <c r="W8" s="821"/>
      <c r="X8" s="821">
        <v>1</v>
      </c>
      <c r="AJ8" s="821">
        <v>300</v>
      </c>
      <c r="AK8" s="821">
        <v>900</v>
      </c>
      <c r="AL8" s="265">
        <v>2903</v>
      </c>
      <c r="AM8" s="249" t="e">
        <f t="shared" ca="1" si="0"/>
        <v>#NAME?</v>
      </c>
      <c r="AN8" s="143">
        <v>716</v>
      </c>
      <c r="AO8" s="249" t="e">
        <f t="shared" ca="1" si="1"/>
        <v>#NAME?</v>
      </c>
      <c r="AP8" s="143">
        <v>331</v>
      </c>
      <c r="AQ8" s="249" t="e">
        <f t="shared" ca="1" si="2"/>
        <v>#NAME?</v>
      </c>
      <c r="AR8" s="143">
        <v>137.5</v>
      </c>
      <c r="AS8" s="249" t="e">
        <f t="shared" ca="1" si="3"/>
        <v>#NAME?</v>
      </c>
      <c r="AT8" s="143">
        <v>231.5</v>
      </c>
      <c r="AU8" s="249" t="e">
        <f t="shared" ca="1" si="4"/>
        <v>#NAME?</v>
      </c>
      <c r="AV8" s="144">
        <v>336</v>
      </c>
      <c r="AW8" s="249" t="e">
        <f t="shared" ca="1" si="5"/>
        <v>#NAME?</v>
      </c>
      <c r="AX8" s="283">
        <v>3485</v>
      </c>
      <c r="AY8" s="249" t="e">
        <f t="shared" ca="1" si="6"/>
        <v>#NAME?</v>
      </c>
      <c r="AZ8" s="269">
        <v>1212.5</v>
      </c>
      <c r="BA8" s="249" t="e">
        <f t="shared" ca="1" si="7"/>
        <v>#NAME?</v>
      </c>
      <c r="BB8" s="146">
        <v>2112</v>
      </c>
      <c r="BC8" s="249" t="e">
        <f t="shared" ca="1" si="8"/>
        <v>#NAME?</v>
      </c>
      <c r="BE8" s="821" t="s">
        <v>2960</v>
      </c>
      <c r="BG8" s="821"/>
    </row>
    <row r="9" spans="1:59">
      <c r="A9" s="614" t="s">
        <v>3273</v>
      </c>
      <c r="B9" s="249">
        <v>1</v>
      </c>
      <c r="C9" s="249" t="s">
        <v>3449</v>
      </c>
      <c r="D9" s="821">
        <v>8</v>
      </c>
      <c r="E9" s="822" t="s">
        <v>2953</v>
      </c>
      <c r="F9" s="348">
        <v>40470</v>
      </c>
      <c r="G9" s="821">
        <v>1</v>
      </c>
      <c r="H9" s="821"/>
      <c r="I9" s="821"/>
      <c r="J9" s="821"/>
      <c r="K9" s="821">
        <v>1</v>
      </c>
      <c r="L9" s="821">
        <v>172</v>
      </c>
      <c r="M9" s="821">
        <v>73</v>
      </c>
      <c r="N9" s="821">
        <v>222</v>
      </c>
      <c r="O9" s="823">
        <v>784</v>
      </c>
      <c r="P9" s="821"/>
      <c r="Q9" s="821">
        <v>1</v>
      </c>
      <c r="R9" s="821"/>
      <c r="S9" s="821">
        <v>1</v>
      </c>
      <c r="T9" s="821"/>
      <c r="U9" s="821">
        <v>1</v>
      </c>
      <c r="V9" s="821"/>
      <c r="W9" s="821"/>
      <c r="X9" s="821">
        <v>1</v>
      </c>
      <c r="AJ9" s="821">
        <v>300</v>
      </c>
      <c r="AK9" s="821">
        <v>900</v>
      </c>
      <c r="AL9" s="147">
        <v>558</v>
      </c>
      <c r="AM9" s="249" t="e">
        <f t="shared" ca="1" si="0"/>
        <v>#NAME?</v>
      </c>
      <c r="AN9" s="261">
        <v>1283</v>
      </c>
      <c r="AO9" s="249" t="e">
        <f t="shared" ca="1" si="1"/>
        <v>#NAME?</v>
      </c>
      <c r="AP9" s="143">
        <v>617</v>
      </c>
      <c r="AQ9" s="249" t="e">
        <f t="shared" ca="1" si="2"/>
        <v>#NAME?</v>
      </c>
      <c r="AR9" s="143">
        <v>66.5</v>
      </c>
      <c r="AS9" s="249" t="e">
        <f t="shared" ca="1" si="3"/>
        <v>#NAME?</v>
      </c>
      <c r="AT9" s="143">
        <v>75.5</v>
      </c>
      <c r="AU9" s="249" t="e">
        <f t="shared" ca="1" si="4"/>
        <v>#NAME?</v>
      </c>
      <c r="AV9" s="144">
        <v>54.5</v>
      </c>
      <c r="AW9" s="249" t="e">
        <f t="shared" ca="1" si="5"/>
        <v>#NAME?</v>
      </c>
      <c r="AX9" s="148">
        <v>318</v>
      </c>
      <c r="AY9" s="249" t="e">
        <f t="shared" ca="1" si="6"/>
        <v>#NAME?</v>
      </c>
      <c r="AZ9" s="145">
        <v>76</v>
      </c>
      <c r="BA9" s="249" t="e">
        <f t="shared" ca="1" si="7"/>
        <v>#NAME?</v>
      </c>
      <c r="BB9" s="504">
        <v>6344</v>
      </c>
      <c r="BC9" s="249" t="e">
        <f t="shared" ca="1" si="8"/>
        <v>#NAME?</v>
      </c>
      <c r="BE9" s="821" t="s">
        <v>2961</v>
      </c>
      <c r="BG9" s="821"/>
    </row>
    <row r="10" spans="1:59">
      <c r="A10" s="614" t="s">
        <v>3273</v>
      </c>
      <c r="B10" s="249">
        <v>1</v>
      </c>
      <c r="C10" s="249" t="s">
        <v>3449</v>
      </c>
      <c r="D10" s="821">
        <v>9</v>
      </c>
      <c r="E10" s="822" t="s">
        <v>2953</v>
      </c>
      <c r="F10" s="348">
        <v>40470</v>
      </c>
      <c r="G10" s="821"/>
      <c r="H10" s="821">
        <v>1</v>
      </c>
      <c r="I10" s="821"/>
      <c r="J10" s="821"/>
      <c r="K10" s="821">
        <v>1</v>
      </c>
      <c r="L10" s="821">
        <v>169</v>
      </c>
      <c r="M10" s="821">
        <v>71</v>
      </c>
      <c r="N10" s="821">
        <v>219</v>
      </c>
      <c r="O10" s="823">
        <v>790</v>
      </c>
      <c r="P10" s="821"/>
      <c r="Q10" s="821">
        <v>1</v>
      </c>
      <c r="R10" s="821"/>
      <c r="S10" s="821">
        <v>1</v>
      </c>
      <c r="T10" s="821"/>
      <c r="U10" s="821">
        <v>1</v>
      </c>
      <c r="V10" s="821"/>
      <c r="W10" s="821"/>
      <c r="X10" s="821">
        <v>1</v>
      </c>
      <c r="AJ10" s="821">
        <v>300</v>
      </c>
      <c r="AK10" s="821">
        <v>900</v>
      </c>
      <c r="AL10" s="147">
        <v>760</v>
      </c>
      <c r="AM10" s="249" t="e">
        <f t="shared" ca="1" si="0"/>
        <v>#NAME?</v>
      </c>
      <c r="AN10" s="143">
        <v>87</v>
      </c>
      <c r="AO10" s="249" t="e">
        <f t="shared" ca="1" si="1"/>
        <v>#NAME?</v>
      </c>
      <c r="AP10" s="143">
        <v>85</v>
      </c>
      <c r="AQ10" s="249" t="e">
        <f t="shared" ca="1" si="2"/>
        <v>#NAME?</v>
      </c>
      <c r="AR10" s="143">
        <v>98</v>
      </c>
      <c r="AS10" s="249" t="e">
        <f t="shared" ca="1" si="3"/>
        <v>#NAME?</v>
      </c>
      <c r="AT10" s="143">
        <v>118.5</v>
      </c>
      <c r="AU10" s="249" t="e">
        <f t="shared" ca="1" si="4"/>
        <v>#NAME?</v>
      </c>
      <c r="AV10" s="144">
        <v>424.5</v>
      </c>
      <c r="AW10" s="249" t="e">
        <f t="shared" ca="1" si="5"/>
        <v>#NAME?</v>
      </c>
      <c r="AX10" s="283">
        <v>1899.5</v>
      </c>
      <c r="AY10" s="249" t="e">
        <f t="shared" ca="1" si="6"/>
        <v>#NAME?</v>
      </c>
      <c r="AZ10" s="145">
        <v>492</v>
      </c>
      <c r="BA10" s="249" t="e">
        <f t="shared" ca="1" si="7"/>
        <v>#NAME?</v>
      </c>
      <c r="BB10" s="146">
        <v>1302</v>
      </c>
      <c r="BC10" s="249" t="e">
        <f t="shared" ca="1" si="8"/>
        <v>#NAME?</v>
      </c>
      <c r="BE10" s="821" t="s">
        <v>2962</v>
      </c>
      <c r="BG10" s="821"/>
    </row>
    <row r="11" spans="1:59">
      <c r="A11" s="614" t="s">
        <v>3273</v>
      </c>
      <c r="B11" s="249">
        <v>1</v>
      </c>
      <c r="C11" s="249" t="s">
        <v>3449</v>
      </c>
      <c r="D11" s="821">
        <v>10</v>
      </c>
      <c r="E11" s="822" t="s">
        <v>2953</v>
      </c>
      <c r="F11" s="348">
        <v>40470</v>
      </c>
      <c r="G11" s="821">
        <v>1</v>
      </c>
      <c r="H11" s="821"/>
      <c r="I11" s="821"/>
      <c r="J11" s="821"/>
      <c r="K11" s="821">
        <v>1</v>
      </c>
      <c r="L11" s="821">
        <v>177</v>
      </c>
      <c r="M11" s="821">
        <v>72</v>
      </c>
      <c r="N11" s="821">
        <v>227</v>
      </c>
      <c r="O11" s="823">
        <v>838</v>
      </c>
      <c r="P11" s="821"/>
      <c r="Q11" s="821">
        <v>1</v>
      </c>
      <c r="R11" s="821"/>
      <c r="S11" s="821">
        <v>1</v>
      </c>
      <c r="T11" s="821"/>
      <c r="U11" s="821">
        <v>1</v>
      </c>
      <c r="V11" s="821"/>
      <c r="W11" s="821"/>
      <c r="X11" s="821">
        <v>1</v>
      </c>
      <c r="AJ11" s="821">
        <v>300</v>
      </c>
      <c r="AK11" s="821">
        <v>1000</v>
      </c>
      <c r="AL11" s="147">
        <v>37</v>
      </c>
      <c r="AM11" s="249" t="e">
        <f t="shared" ca="1" si="0"/>
        <v>#NAME?</v>
      </c>
      <c r="AN11" s="143">
        <v>60.5</v>
      </c>
      <c r="AO11" s="249" t="e">
        <f t="shared" ca="1" si="1"/>
        <v>#NAME?</v>
      </c>
      <c r="AP11" s="143">
        <v>53</v>
      </c>
      <c r="AQ11" s="249" t="e">
        <f t="shared" ca="1" si="2"/>
        <v>#NAME?</v>
      </c>
      <c r="AR11" s="143">
        <v>55</v>
      </c>
      <c r="AS11" s="249" t="e">
        <f t="shared" ca="1" si="3"/>
        <v>#NAME?</v>
      </c>
      <c r="AT11" s="143">
        <v>50</v>
      </c>
      <c r="AU11" s="249" t="e">
        <f t="shared" ca="1" si="4"/>
        <v>#NAME?</v>
      </c>
      <c r="AV11" s="144">
        <v>57</v>
      </c>
      <c r="AW11" s="249" t="e">
        <f t="shared" ca="1" si="5"/>
        <v>#NAME?</v>
      </c>
      <c r="AX11" s="148">
        <v>268.5</v>
      </c>
      <c r="AY11" s="249" t="e">
        <f t="shared" ca="1" si="6"/>
        <v>#NAME?</v>
      </c>
      <c r="AZ11" s="145">
        <v>67</v>
      </c>
      <c r="BA11" s="249" t="e">
        <f t="shared" ca="1" si="7"/>
        <v>#NAME?</v>
      </c>
      <c r="BB11" s="146">
        <v>479</v>
      </c>
      <c r="BC11" s="249" t="e">
        <f t="shared" ca="1" si="8"/>
        <v>#NAME?</v>
      </c>
      <c r="BE11" s="821" t="s">
        <v>2963</v>
      </c>
      <c r="BG11" s="821"/>
    </row>
    <row r="12" spans="1:59">
      <c r="A12" s="614" t="s">
        <v>3273</v>
      </c>
      <c r="B12" s="249">
        <v>1</v>
      </c>
      <c r="C12" s="249" t="s">
        <v>3449</v>
      </c>
      <c r="D12" s="688">
        <v>11</v>
      </c>
      <c r="E12" s="687" t="s">
        <v>2953</v>
      </c>
      <c r="F12" s="348">
        <v>40470</v>
      </c>
      <c r="G12" s="688">
        <v>1</v>
      </c>
      <c r="H12" s="688"/>
      <c r="I12" s="688"/>
      <c r="J12" s="688"/>
      <c r="K12" s="688">
        <v>1</v>
      </c>
      <c r="L12" s="688">
        <v>176</v>
      </c>
      <c r="M12" s="688">
        <v>74</v>
      </c>
      <c r="N12" s="688">
        <v>227</v>
      </c>
      <c r="O12" s="689">
        <v>878</v>
      </c>
      <c r="P12" s="688"/>
      <c r="Q12" s="688">
        <v>1</v>
      </c>
      <c r="R12" s="688"/>
      <c r="S12" s="688">
        <v>1</v>
      </c>
      <c r="T12" s="688"/>
      <c r="U12" s="688">
        <v>1</v>
      </c>
      <c r="V12" s="688"/>
      <c r="W12" s="688"/>
      <c r="X12" s="688">
        <v>1</v>
      </c>
      <c r="AJ12" s="688">
        <v>300</v>
      </c>
      <c r="AK12" s="688">
        <v>800</v>
      </c>
      <c r="AL12" s="147">
        <v>44.5</v>
      </c>
      <c r="AM12" s="249" t="e">
        <f t="shared" ca="1" si="0"/>
        <v>#NAME?</v>
      </c>
      <c r="AN12" s="143">
        <v>77</v>
      </c>
      <c r="AO12" s="249" t="e">
        <f t="shared" ca="1" si="1"/>
        <v>#NAME?</v>
      </c>
      <c r="AP12" s="143">
        <v>49</v>
      </c>
      <c r="AQ12" s="249" t="e">
        <f t="shared" ca="1" si="2"/>
        <v>#NAME?</v>
      </c>
      <c r="AR12" s="143">
        <v>74</v>
      </c>
      <c r="AS12" s="249" t="e">
        <f t="shared" ca="1" si="3"/>
        <v>#NAME?</v>
      </c>
      <c r="AT12" s="143">
        <v>60.5</v>
      </c>
      <c r="AU12" s="249" t="e">
        <f t="shared" ca="1" si="4"/>
        <v>#NAME?</v>
      </c>
      <c r="AV12" s="144">
        <v>40</v>
      </c>
      <c r="AW12" s="249" t="e">
        <f t="shared" ca="1" si="5"/>
        <v>#NAME?</v>
      </c>
      <c r="AX12" s="148">
        <v>84</v>
      </c>
      <c r="AY12" s="249" t="e">
        <f t="shared" ca="1" si="6"/>
        <v>#NAME?</v>
      </c>
      <c r="AZ12" s="145">
        <v>109.5</v>
      </c>
      <c r="BA12" s="249" t="e">
        <f t="shared" ca="1" si="7"/>
        <v>#NAME?</v>
      </c>
      <c r="BB12" s="146">
        <v>1017</v>
      </c>
      <c r="BC12" s="249" t="e">
        <f t="shared" ca="1" si="8"/>
        <v>#NAME?</v>
      </c>
      <c r="BE12" s="688" t="s">
        <v>2964</v>
      </c>
      <c r="BG12" s="688" t="s">
        <v>2965</v>
      </c>
    </row>
    <row r="13" spans="1:59">
      <c r="A13" s="614" t="s">
        <v>3273</v>
      </c>
      <c r="B13" s="249">
        <v>1</v>
      </c>
      <c r="C13" s="249" t="s">
        <v>3449</v>
      </c>
      <c r="D13" s="821">
        <v>12</v>
      </c>
      <c r="E13" s="822" t="s">
        <v>2953</v>
      </c>
      <c r="F13" s="348">
        <v>40470</v>
      </c>
      <c r="G13" s="821"/>
      <c r="H13" s="821">
        <v>1</v>
      </c>
      <c r="I13" s="821"/>
      <c r="J13" s="821"/>
      <c r="K13" s="821">
        <v>1</v>
      </c>
      <c r="L13" s="821">
        <v>170</v>
      </c>
      <c r="M13" s="821">
        <v>71</v>
      </c>
      <c r="N13" s="821">
        <v>221</v>
      </c>
      <c r="O13" s="823">
        <v>707</v>
      </c>
      <c r="P13" s="821"/>
      <c r="Q13" s="821">
        <v>1</v>
      </c>
      <c r="R13" s="821"/>
      <c r="S13" s="821">
        <v>1</v>
      </c>
      <c r="T13" s="821"/>
      <c r="U13" s="821">
        <v>1</v>
      </c>
      <c r="V13" s="821"/>
      <c r="W13" s="821"/>
      <c r="X13" s="821">
        <v>1</v>
      </c>
      <c r="AJ13" s="821">
        <v>300</v>
      </c>
      <c r="AK13" s="821">
        <v>900</v>
      </c>
      <c r="AL13" s="265">
        <v>1201</v>
      </c>
      <c r="AM13" s="249" t="e">
        <f t="shared" ca="1" si="0"/>
        <v>#NAME?</v>
      </c>
      <c r="AN13" s="261">
        <v>1346</v>
      </c>
      <c r="AO13" s="249" t="e">
        <f t="shared" ca="1" si="1"/>
        <v>#NAME?</v>
      </c>
      <c r="AP13" s="143">
        <v>857</v>
      </c>
      <c r="AQ13" s="249" t="e">
        <f t="shared" ca="1" si="2"/>
        <v>#NAME?</v>
      </c>
      <c r="AR13" s="143">
        <v>42</v>
      </c>
      <c r="AS13" s="249" t="e">
        <f t="shared" ca="1" si="3"/>
        <v>#NAME?</v>
      </c>
      <c r="AT13" s="143">
        <v>56.5</v>
      </c>
      <c r="AU13" s="249" t="e">
        <f t="shared" ca="1" si="4"/>
        <v>#NAME?</v>
      </c>
      <c r="AV13" s="144">
        <v>272</v>
      </c>
      <c r="AW13" s="249" t="e">
        <f t="shared" ca="1" si="5"/>
        <v>#NAME?</v>
      </c>
      <c r="AX13" s="148">
        <v>102.5</v>
      </c>
      <c r="AY13" s="249" t="e">
        <f t="shared" ca="1" si="6"/>
        <v>#NAME?</v>
      </c>
      <c r="AZ13" s="145">
        <v>90</v>
      </c>
      <c r="BA13" s="249" t="e">
        <f t="shared" ca="1" si="7"/>
        <v>#NAME?</v>
      </c>
      <c r="BB13" s="146">
        <v>1581</v>
      </c>
      <c r="BC13" s="249" t="e">
        <f t="shared" ca="1" si="8"/>
        <v>#NAME?</v>
      </c>
      <c r="BE13" s="821" t="s">
        <v>2966</v>
      </c>
      <c r="BG13" s="821"/>
    </row>
    <row r="14" spans="1:59">
      <c r="A14" s="614" t="s">
        <v>3273</v>
      </c>
      <c r="B14" s="249">
        <v>1</v>
      </c>
      <c r="C14" s="249" t="s">
        <v>3449</v>
      </c>
      <c r="D14" s="821">
        <v>13</v>
      </c>
      <c r="E14" s="822" t="s">
        <v>2953</v>
      </c>
      <c r="F14" s="348">
        <v>40470</v>
      </c>
      <c r="G14" s="821"/>
      <c r="H14" s="821">
        <v>1</v>
      </c>
      <c r="I14" s="821"/>
      <c r="J14" s="821"/>
      <c r="K14" s="821">
        <v>1</v>
      </c>
      <c r="L14" s="821">
        <v>168</v>
      </c>
      <c r="M14" s="821">
        <v>72</v>
      </c>
      <c r="N14" s="821">
        <v>218</v>
      </c>
      <c r="O14" s="823">
        <v>740</v>
      </c>
      <c r="P14" s="821"/>
      <c r="Q14" s="821">
        <v>1</v>
      </c>
      <c r="R14" s="821"/>
      <c r="S14" s="821">
        <v>1</v>
      </c>
      <c r="T14" s="821"/>
      <c r="U14" s="821">
        <v>1</v>
      </c>
      <c r="V14" s="821"/>
      <c r="W14" s="821"/>
      <c r="X14" s="821">
        <v>1</v>
      </c>
      <c r="AJ14" s="821">
        <v>300</v>
      </c>
      <c r="AK14" s="821">
        <v>800</v>
      </c>
      <c r="AL14" s="147">
        <v>151.5</v>
      </c>
      <c r="AM14" s="249" t="e">
        <f t="shared" ca="1" si="0"/>
        <v>#NAME?</v>
      </c>
      <c r="AN14" s="143">
        <v>98</v>
      </c>
      <c r="AO14" s="249" t="e">
        <f t="shared" ca="1" si="1"/>
        <v>#NAME?</v>
      </c>
      <c r="AP14" s="143">
        <v>54</v>
      </c>
      <c r="AQ14" s="249" t="e">
        <f t="shared" ca="1" si="2"/>
        <v>#NAME?</v>
      </c>
      <c r="AR14" s="143">
        <v>49.5</v>
      </c>
      <c r="AS14" s="249" t="e">
        <f t="shared" ca="1" si="3"/>
        <v>#NAME?</v>
      </c>
      <c r="AT14" s="143">
        <v>97</v>
      </c>
      <c r="AU14" s="249" t="e">
        <f t="shared" ca="1" si="4"/>
        <v>#NAME?</v>
      </c>
      <c r="AV14" s="144">
        <v>354</v>
      </c>
      <c r="AW14" s="249" t="e">
        <f t="shared" ca="1" si="5"/>
        <v>#NAME?</v>
      </c>
      <c r="AX14" s="148">
        <v>948.5</v>
      </c>
      <c r="AY14" s="249" t="e">
        <f t="shared" ca="1" si="6"/>
        <v>#NAME?</v>
      </c>
      <c r="AZ14" s="145">
        <v>87</v>
      </c>
      <c r="BA14" s="249" t="e">
        <f t="shared" ca="1" si="7"/>
        <v>#NAME?</v>
      </c>
      <c r="BB14" s="146">
        <v>2276.5</v>
      </c>
      <c r="BC14" s="249" t="e">
        <f t="shared" ca="1" si="8"/>
        <v>#NAME?</v>
      </c>
      <c r="BE14" s="821" t="s">
        <v>2967</v>
      </c>
      <c r="BG14" s="821"/>
    </row>
    <row r="15" spans="1:59">
      <c r="A15" s="614" t="s">
        <v>3273</v>
      </c>
      <c r="B15" s="249">
        <v>1</v>
      </c>
      <c r="C15" s="249" t="s">
        <v>3449</v>
      </c>
      <c r="D15" s="821">
        <v>14</v>
      </c>
      <c r="E15" s="822" t="s">
        <v>2953</v>
      </c>
      <c r="F15" s="348">
        <v>40470</v>
      </c>
      <c r="G15" s="821">
        <v>1</v>
      </c>
      <c r="H15" s="821"/>
      <c r="I15" s="821"/>
      <c r="J15" s="821"/>
      <c r="K15" s="821">
        <v>1</v>
      </c>
      <c r="L15" s="821">
        <v>172</v>
      </c>
      <c r="M15" s="821">
        <v>74</v>
      </c>
      <c r="N15" s="821">
        <v>222</v>
      </c>
      <c r="O15" s="823">
        <v>714</v>
      </c>
      <c r="P15" s="821"/>
      <c r="Q15" s="821">
        <v>1</v>
      </c>
      <c r="R15" s="821"/>
      <c r="S15" s="821">
        <v>1</v>
      </c>
      <c r="T15" s="821"/>
      <c r="U15" s="821">
        <v>1</v>
      </c>
      <c r="V15" s="821"/>
      <c r="W15" s="821"/>
      <c r="X15" s="821">
        <v>1</v>
      </c>
      <c r="AJ15" s="821">
        <v>300</v>
      </c>
      <c r="AK15" s="821">
        <v>800</v>
      </c>
      <c r="AL15" s="824">
        <v>10305</v>
      </c>
      <c r="AM15" s="249" t="e">
        <f t="shared" ca="1" si="0"/>
        <v>#NAME?</v>
      </c>
      <c r="AN15" s="330">
        <v>12778</v>
      </c>
      <c r="AO15" s="249" t="e">
        <f t="shared" ca="1" si="1"/>
        <v>#NAME?</v>
      </c>
      <c r="AP15" s="261">
        <v>1896</v>
      </c>
      <c r="AQ15" s="249" t="e">
        <f t="shared" ca="1" si="2"/>
        <v>#NAME?</v>
      </c>
      <c r="AR15" s="143">
        <v>226</v>
      </c>
      <c r="AS15" s="249" t="e">
        <f t="shared" ca="1" si="3"/>
        <v>#NAME?</v>
      </c>
      <c r="AT15" s="143">
        <v>175</v>
      </c>
      <c r="AU15" s="249" t="e">
        <f t="shared" ca="1" si="4"/>
        <v>#NAME?</v>
      </c>
      <c r="AV15" s="144">
        <v>58</v>
      </c>
      <c r="AW15" s="249" t="e">
        <f t="shared" ca="1" si="5"/>
        <v>#NAME?</v>
      </c>
      <c r="AX15" s="148">
        <v>459</v>
      </c>
      <c r="AY15" s="249" t="e">
        <f t="shared" ca="1" si="6"/>
        <v>#NAME?</v>
      </c>
      <c r="AZ15" s="145">
        <v>62</v>
      </c>
      <c r="BA15" s="249" t="e">
        <f t="shared" ca="1" si="7"/>
        <v>#NAME?</v>
      </c>
      <c r="BB15" s="146">
        <v>1951.5</v>
      </c>
      <c r="BC15" s="249" t="e">
        <f t="shared" ca="1" si="8"/>
        <v>#NAME?</v>
      </c>
      <c r="BE15" s="821" t="s">
        <v>2968</v>
      </c>
      <c r="BG15" s="821"/>
    </row>
    <row r="16" spans="1:59">
      <c r="A16" s="614" t="s">
        <v>3273</v>
      </c>
      <c r="B16" s="249">
        <v>1</v>
      </c>
      <c r="C16" s="249" t="s">
        <v>3449</v>
      </c>
      <c r="D16" s="821">
        <v>17</v>
      </c>
      <c r="E16" s="822" t="s">
        <v>2953</v>
      </c>
      <c r="F16" s="348">
        <v>40470</v>
      </c>
      <c r="G16" s="821"/>
      <c r="H16" s="821">
        <v>1</v>
      </c>
      <c r="I16" s="821"/>
      <c r="J16" s="821"/>
      <c r="K16" s="821">
        <v>1</v>
      </c>
      <c r="L16" s="821">
        <v>171</v>
      </c>
      <c r="M16" s="821">
        <v>71</v>
      </c>
      <c r="N16" s="821">
        <v>220</v>
      </c>
      <c r="O16" s="823">
        <v>714</v>
      </c>
      <c r="P16" s="821"/>
      <c r="Q16" s="821">
        <v>1</v>
      </c>
      <c r="R16" s="821"/>
      <c r="S16" s="821">
        <v>1</v>
      </c>
      <c r="T16" s="821"/>
      <c r="U16" s="821">
        <v>1</v>
      </c>
      <c r="V16" s="821"/>
      <c r="W16" s="821"/>
      <c r="X16" s="821">
        <v>1</v>
      </c>
      <c r="AJ16" s="821">
        <v>300</v>
      </c>
      <c r="AK16" s="821">
        <v>900</v>
      </c>
      <c r="AL16" s="265">
        <v>5280</v>
      </c>
      <c r="AM16" s="249" t="e">
        <f t="shared" ca="1" si="0"/>
        <v>#NAME?</v>
      </c>
      <c r="AN16" s="261">
        <v>7636</v>
      </c>
      <c r="AO16" s="249" t="e">
        <f t="shared" ca="1" si="1"/>
        <v>#NAME?</v>
      </c>
      <c r="AP16" s="261">
        <v>1125</v>
      </c>
      <c r="AQ16" s="249" t="e">
        <f t="shared" ca="1" si="2"/>
        <v>#NAME?</v>
      </c>
      <c r="AR16" s="143">
        <v>75</v>
      </c>
      <c r="AS16" s="249" t="e">
        <f t="shared" ca="1" si="3"/>
        <v>#NAME?</v>
      </c>
      <c r="AT16" s="143">
        <v>66.5</v>
      </c>
      <c r="AU16" s="249" t="e">
        <f t="shared" ca="1" si="4"/>
        <v>#NAME?</v>
      </c>
      <c r="AV16" s="144">
        <v>66</v>
      </c>
      <c r="AW16" s="249" t="e">
        <f t="shared" ca="1" si="5"/>
        <v>#NAME?</v>
      </c>
      <c r="AX16" s="148">
        <v>98</v>
      </c>
      <c r="AY16" s="249" t="e">
        <f t="shared" ca="1" si="6"/>
        <v>#NAME?</v>
      </c>
      <c r="AZ16" s="145">
        <v>74</v>
      </c>
      <c r="BA16" s="249" t="e">
        <f t="shared" ca="1" si="7"/>
        <v>#NAME?</v>
      </c>
      <c r="BB16" s="146">
        <v>1201</v>
      </c>
      <c r="BC16" s="249" t="e">
        <f t="shared" ca="1" si="8"/>
        <v>#NAME?</v>
      </c>
      <c r="BE16" s="821" t="s">
        <v>2969</v>
      </c>
      <c r="BG16" s="821"/>
    </row>
    <row r="17" spans="1:59">
      <c r="A17" s="614" t="s">
        <v>3273</v>
      </c>
      <c r="B17" s="249">
        <v>1</v>
      </c>
      <c r="C17" s="249" t="s">
        <v>3449</v>
      </c>
      <c r="D17" s="821">
        <v>19</v>
      </c>
      <c r="E17" s="822" t="s">
        <v>2953</v>
      </c>
      <c r="F17" s="348">
        <v>40470</v>
      </c>
      <c r="G17" s="821">
        <v>1</v>
      </c>
      <c r="H17" s="821"/>
      <c r="I17" s="821"/>
      <c r="J17" s="821"/>
      <c r="K17" s="821">
        <v>1</v>
      </c>
      <c r="L17" s="821">
        <v>171</v>
      </c>
      <c r="M17" s="821">
        <v>72</v>
      </c>
      <c r="N17" s="821">
        <v>222</v>
      </c>
      <c r="O17" s="823">
        <v>625</v>
      </c>
      <c r="P17" s="821"/>
      <c r="Q17" s="821">
        <v>1</v>
      </c>
      <c r="R17" s="821"/>
      <c r="S17" s="821">
        <v>1</v>
      </c>
      <c r="T17" s="821"/>
      <c r="U17" s="821">
        <v>1</v>
      </c>
      <c r="V17" s="821"/>
      <c r="W17" s="821"/>
      <c r="X17" s="821">
        <v>1</v>
      </c>
      <c r="AJ17" s="821">
        <v>300</v>
      </c>
      <c r="AK17" s="821">
        <v>1000</v>
      </c>
      <c r="AL17" s="265">
        <v>4121</v>
      </c>
      <c r="AM17" s="249" t="e">
        <f t="shared" ca="1" si="0"/>
        <v>#NAME?</v>
      </c>
      <c r="AN17" s="261">
        <v>7522</v>
      </c>
      <c r="AO17" s="249" t="e">
        <f t="shared" ca="1" si="1"/>
        <v>#NAME?</v>
      </c>
      <c r="AP17" s="143">
        <v>975</v>
      </c>
      <c r="AQ17" s="249" t="e">
        <f t="shared" ca="1" si="2"/>
        <v>#NAME?</v>
      </c>
      <c r="AR17" s="143">
        <v>86</v>
      </c>
      <c r="AS17" s="249" t="e">
        <f t="shared" ca="1" si="3"/>
        <v>#NAME?</v>
      </c>
      <c r="AT17" s="143">
        <v>97.5</v>
      </c>
      <c r="AU17" s="249" t="e">
        <f t="shared" ca="1" si="4"/>
        <v>#NAME?</v>
      </c>
      <c r="AV17" s="144">
        <v>62</v>
      </c>
      <c r="AW17" s="249" t="e">
        <f t="shared" ca="1" si="5"/>
        <v>#NAME?</v>
      </c>
      <c r="AX17" s="148">
        <v>111.5</v>
      </c>
      <c r="AY17" s="249" t="e">
        <f t="shared" ca="1" si="6"/>
        <v>#NAME?</v>
      </c>
      <c r="AZ17" s="145">
        <v>54</v>
      </c>
      <c r="BA17" s="249" t="e">
        <f t="shared" ca="1" si="7"/>
        <v>#NAME?</v>
      </c>
      <c r="BB17" s="146">
        <v>2650.5</v>
      </c>
      <c r="BC17" s="249" t="e">
        <f t="shared" ca="1" si="8"/>
        <v>#NAME?</v>
      </c>
      <c r="BE17" s="821" t="s">
        <v>2970</v>
      </c>
      <c r="BG17" s="821"/>
    </row>
    <row r="18" spans="1:59">
      <c r="A18" s="614" t="s">
        <v>3273</v>
      </c>
      <c r="B18" s="249">
        <v>1</v>
      </c>
      <c r="C18" s="249" t="s">
        <v>3449</v>
      </c>
      <c r="D18" s="821">
        <v>20</v>
      </c>
      <c r="E18" s="822" t="s">
        <v>2953</v>
      </c>
      <c r="F18" s="348">
        <v>40470</v>
      </c>
      <c r="G18" s="821">
        <v>1</v>
      </c>
      <c r="H18" s="821"/>
      <c r="I18" s="821"/>
      <c r="J18" s="821"/>
      <c r="K18" s="821">
        <v>1</v>
      </c>
      <c r="L18" s="821">
        <v>172</v>
      </c>
      <c r="M18" s="821">
        <v>74</v>
      </c>
      <c r="N18" s="821">
        <v>224</v>
      </c>
      <c r="O18" s="823">
        <v>801</v>
      </c>
      <c r="P18" s="821"/>
      <c r="Q18" s="821">
        <v>1</v>
      </c>
      <c r="R18" s="821"/>
      <c r="S18" s="821">
        <v>1</v>
      </c>
      <c r="T18" s="821"/>
      <c r="U18" s="821">
        <v>1</v>
      </c>
      <c r="V18" s="821"/>
      <c r="W18" s="821"/>
      <c r="X18" s="821">
        <v>1</v>
      </c>
      <c r="AJ18" s="821">
        <v>300</v>
      </c>
      <c r="AK18" s="821">
        <v>900</v>
      </c>
      <c r="AL18" s="147">
        <v>88</v>
      </c>
      <c r="AM18" s="249" t="e">
        <f t="shared" ca="1" si="0"/>
        <v>#NAME?</v>
      </c>
      <c r="AN18" s="143">
        <v>73.5</v>
      </c>
      <c r="AO18" s="249" t="e">
        <f t="shared" ca="1" si="1"/>
        <v>#NAME?</v>
      </c>
      <c r="AP18" s="143">
        <v>50</v>
      </c>
      <c r="AQ18" s="249" t="e">
        <f t="shared" ca="1" si="2"/>
        <v>#NAME?</v>
      </c>
      <c r="AR18" s="143">
        <v>70.5</v>
      </c>
      <c r="AS18" s="249" t="e">
        <f t="shared" ca="1" si="3"/>
        <v>#NAME?</v>
      </c>
      <c r="AT18" s="143">
        <v>78</v>
      </c>
      <c r="AU18" s="249" t="e">
        <f t="shared" ca="1" si="4"/>
        <v>#NAME?</v>
      </c>
      <c r="AV18" s="144">
        <v>61.5</v>
      </c>
      <c r="AW18" s="249" t="e">
        <f t="shared" ca="1" si="5"/>
        <v>#NAME?</v>
      </c>
      <c r="AX18" s="148">
        <v>176</v>
      </c>
      <c r="AY18" s="249" t="e">
        <f t="shared" ca="1" si="6"/>
        <v>#NAME?</v>
      </c>
      <c r="AZ18" s="145">
        <v>72.5</v>
      </c>
      <c r="BA18" s="249" t="e">
        <f t="shared" ca="1" si="7"/>
        <v>#NAME?</v>
      </c>
      <c r="BB18" s="146">
        <v>1328.5</v>
      </c>
      <c r="BC18" s="249" t="e">
        <f t="shared" ca="1" si="8"/>
        <v>#NAME?</v>
      </c>
      <c r="BE18" s="821" t="s">
        <v>2971</v>
      </c>
      <c r="BG18" s="821"/>
    </row>
    <row r="19" spans="1:59">
      <c r="A19" s="614" t="s">
        <v>3273</v>
      </c>
      <c r="B19" s="249">
        <v>1</v>
      </c>
      <c r="C19" s="249" t="s">
        <v>3449</v>
      </c>
      <c r="D19" s="821">
        <v>21</v>
      </c>
      <c r="E19" s="822" t="s">
        <v>2953</v>
      </c>
      <c r="F19" s="348">
        <v>40470</v>
      </c>
      <c r="G19" s="821"/>
      <c r="H19" s="821">
        <v>1</v>
      </c>
      <c r="I19" s="821"/>
      <c r="J19" s="821"/>
      <c r="K19" s="821">
        <v>1</v>
      </c>
      <c r="L19" s="821">
        <v>171</v>
      </c>
      <c r="M19" s="821">
        <v>74</v>
      </c>
      <c r="N19" s="821">
        <v>227</v>
      </c>
      <c r="O19" s="823">
        <v>697</v>
      </c>
      <c r="P19" s="821"/>
      <c r="Q19" s="821">
        <v>1</v>
      </c>
      <c r="R19" s="821"/>
      <c r="S19" s="821">
        <v>1</v>
      </c>
      <c r="T19" s="821"/>
      <c r="U19" s="821">
        <v>1</v>
      </c>
      <c r="V19" s="821"/>
      <c r="W19" s="821"/>
      <c r="X19" s="821">
        <v>1</v>
      </c>
      <c r="AJ19" s="821">
        <v>300</v>
      </c>
      <c r="AK19" s="821">
        <v>900</v>
      </c>
      <c r="AL19" s="265">
        <v>2828.5</v>
      </c>
      <c r="AM19" s="249" t="e">
        <f t="shared" ca="1" si="0"/>
        <v>#NAME?</v>
      </c>
      <c r="AN19" s="143">
        <v>176</v>
      </c>
      <c r="AO19" s="249" t="e">
        <f t="shared" ca="1" si="1"/>
        <v>#NAME?</v>
      </c>
      <c r="AP19" s="143">
        <v>97.5</v>
      </c>
      <c r="AQ19" s="249" t="e">
        <f t="shared" ca="1" si="2"/>
        <v>#NAME?</v>
      </c>
      <c r="AR19" s="143">
        <v>114.5</v>
      </c>
      <c r="AS19" s="249" t="e">
        <f t="shared" ca="1" si="3"/>
        <v>#NAME?</v>
      </c>
      <c r="AT19" s="143">
        <v>122.5</v>
      </c>
      <c r="AU19" s="249" t="e">
        <f t="shared" ca="1" si="4"/>
        <v>#NAME?</v>
      </c>
      <c r="AV19" s="144">
        <v>304</v>
      </c>
      <c r="AW19" s="249" t="e">
        <f t="shared" ca="1" si="5"/>
        <v>#NAME?</v>
      </c>
      <c r="AX19" s="283">
        <v>2881.5</v>
      </c>
      <c r="AY19" s="249" t="e">
        <f t="shared" ca="1" si="6"/>
        <v>#NAME?</v>
      </c>
      <c r="AZ19" s="145">
        <v>860</v>
      </c>
      <c r="BA19" s="249" t="e">
        <f t="shared" ca="1" si="7"/>
        <v>#NAME?</v>
      </c>
      <c r="BB19" s="504">
        <v>5280.5</v>
      </c>
      <c r="BC19" s="249" t="e">
        <f t="shared" ca="1" si="8"/>
        <v>#NAME?</v>
      </c>
      <c r="BE19" s="821" t="s">
        <v>2972</v>
      </c>
      <c r="BG19" s="821"/>
    </row>
    <row r="20" spans="1:59">
      <c r="A20" s="614" t="s">
        <v>3273</v>
      </c>
      <c r="B20" s="249">
        <v>1</v>
      </c>
      <c r="C20" s="249" t="s">
        <v>3449</v>
      </c>
      <c r="D20" s="821">
        <v>23</v>
      </c>
      <c r="E20" s="822" t="s">
        <v>2953</v>
      </c>
      <c r="F20" s="348">
        <v>40470</v>
      </c>
      <c r="G20" s="821">
        <v>1</v>
      </c>
      <c r="H20" s="821"/>
      <c r="I20" s="821"/>
      <c r="J20" s="821"/>
      <c r="K20" s="821">
        <v>1</v>
      </c>
      <c r="L20" s="821">
        <v>170</v>
      </c>
      <c r="M20" s="821">
        <v>73</v>
      </c>
      <c r="N20" s="821">
        <v>223</v>
      </c>
      <c r="O20" s="823">
        <v>693</v>
      </c>
      <c r="P20" s="821"/>
      <c r="Q20" s="821">
        <v>1</v>
      </c>
      <c r="R20" s="821"/>
      <c r="S20" s="821">
        <v>1</v>
      </c>
      <c r="T20" s="821"/>
      <c r="U20" s="821">
        <v>1</v>
      </c>
      <c r="V20" s="821"/>
      <c r="W20" s="821"/>
      <c r="X20" s="821">
        <v>1</v>
      </c>
      <c r="AJ20" s="821">
        <v>300</v>
      </c>
      <c r="AK20" s="821">
        <v>800</v>
      </c>
      <c r="AL20" s="265">
        <v>7671</v>
      </c>
      <c r="AM20" s="249" t="e">
        <f t="shared" ca="1" si="0"/>
        <v>#NAME?</v>
      </c>
      <c r="AN20" s="261">
        <v>8198</v>
      </c>
      <c r="AO20" s="249" t="e">
        <f t="shared" ca="1" si="1"/>
        <v>#NAME?</v>
      </c>
      <c r="AP20" s="143">
        <v>684</v>
      </c>
      <c r="AQ20" s="249" t="e">
        <f t="shared" ca="1" si="2"/>
        <v>#NAME?</v>
      </c>
      <c r="AR20" s="143">
        <v>74</v>
      </c>
      <c r="AS20" s="249" t="e">
        <f t="shared" ca="1" si="3"/>
        <v>#NAME?</v>
      </c>
      <c r="AT20" s="143">
        <v>85</v>
      </c>
      <c r="AU20" s="249" t="e">
        <f t="shared" ca="1" si="4"/>
        <v>#NAME?</v>
      </c>
      <c r="AV20" s="144">
        <v>66</v>
      </c>
      <c r="AW20" s="249" t="e">
        <f t="shared" ca="1" si="5"/>
        <v>#NAME?</v>
      </c>
      <c r="AX20" s="148">
        <v>280</v>
      </c>
      <c r="AY20" s="249" t="e">
        <f t="shared" ca="1" si="6"/>
        <v>#NAME?</v>
      </c>
      <c r="AZ20" s="145">
        <v>67.5</v>
      </c>
      <c r="BA20" s="249" t="e">
        <f t="shared" ca="1" si="7"/>
        <v>#NAME?</v>
      </c>
      <c r="BB20" s="146">
        <v>1579</v>
      </c>
      <c r="BC20" s="249" t="e">
        <f t="shared" ca="1" si="8"/>
        <v>#NAME?</v>
      </c>
      <c r="BE20" s="821" t="s">
        <v>2973</v>
      </c>
      <c r="BG20" s="821"/>
    </row>
    <row r="21" spans="1:59">
      <c r="A21" s="614" t="s">
        <v>3273</v>
      </c>
      <c r="B21" s="249">
        <v>1</v>
      </c>
      <c r="C21" s="249" t="s">
        <v>3449</v>
      </c>
      <c r="D21" s="821">
        <v>31</v>
      </c>
      <c r="E21" s="822" t="s">
        <v>2974</v>
      </c>
      <c r="F21" s="348">
        <v>40471</v>
      </c>
      <c r="G21" s="821"/>
      <c r="H21" s="821">
        <v>1</v>
      </c>
      <c r="I21" s="821"/>
      <c r="J21" s="821"/>
      <c r="K21" s="821">
        <v>1</v>
      </c>
      <c r="L21" s="821">
        <v>160</v>
      </c>
      <c r="M21" s="821">
        <v>71</v>
      </c>
      <c r="N21" s="821">
        <v>204</v>
      </c>
      <c r="O21" s="823">
        <v>605</v>
      </c>
      <c r="P21" s="821"/>
      <c r="Q21" s="821">
        <v>1</v>
      </c>
      <c r="R21" s="821"/>
      <c r="S21" s="821">
        <v>1</v>
      </c>
      <c r="T21" s="821"/>
      <c r="U21" s="821">
        <v>1</v>
      </c>
      <c r="V21" s="821"/>
      <c r="W21" s="821"/>
      <c r="X21" s="821">
        <v>1</v>
      </c>
      <c r="AJ21" s="821">
        <v>250</v>
      </c>
      <c r="AK21" s="821">
        <v>400</v>
      </c>
      <c r="AL21" s="147">
        <v>113</v>
      </c>
      <c r="AM21" s="249" t="e">
        <f t="shared" ca="1" si="0"/>
        <v>#NAME?</v>
      </c>
      <c r="AN21" s="143">
        <v>200</v>
      </c>
      <c r="AO21" s="249" t="e">
        <f t="shared" ca="1" si="1"/>
        <v>#NAME?</v>
      </c>
      <c r="AP21" s="143">
        <v>101.5</v>
      </c>
      <c r="AQ21" s="249" t="e">
        <f t="shared" ca="1" si="2"/>
        <v>#NAME?</v>
      </c>
      <c r="AR21" s="143">
        <v>125</v>
      </c>
      <c r="AS21" s="249" t="e">
        <f t="shared" ca="1" si="3"/>
        <v>#NAME?</v>
      </c>
      <c r="AT21" s="143">
        <v>106</v>
      </c>
      <c r="AU21" s="249" t="e">
        <f t="shared" ca="1" si="4"/>
        <v>#NAME?</v>
      </c>
      <c r="AV21" s="144">
        <v>99</v>
      </c>
      <c r="AW21" s="249" t="e">
        <f t="shared" ca="1" si="5"/>
        <v>#NAME?</v>
      </c>
      <c r="AX21" s="148">
        <v>507</v>
      </c>
      <c r="AY21" s="249" t="e">
        <f t="shared" ca="1" si="6"/>
        <v>#NAME?</v>
      </c>
      <c r="AZ21" s="145">
        <v>120</v>
      </c>
      <c r="BA21" s="249" t="e">
        <f t="shared" ca="1" si="7"/>
        <v>#NAME?</v>
      </c>
      <c r="BB21" s="146">
        <v>2256.5</v>
      </c>
      <c r="BC21" s="249" t="e">
        <f t="shared" ca="1" si="8"/>
        <v>#NAME?</v>
      </c>
      <c r="BE21" s="821" t="s">
        <v>2975</v>
      </c>
      <c r="BG21" s="821" t="s">
        <v>2976</v>
      </c>
    </row>
    <row r="22" spans="1:59">
      <c r="A22" s="614" t="s">
        <v>3273</v>
      </c>
      <c r="B22" s="249">
        <v>1</v>
      </c>
      <c r="C22" s="249" t="s">
        <v>3449</v>
      </c>
      <c r="D22" s="821">
        <v>35</v>
      </c>
      <c r="E22" s="822" t="s">
        <v>2974</v>
      </c>
      <c r="F22" s="348">
        <v>40471</v>
      </c>
      <c r="G22" s="821"/>
      <c r="H22" s="821">
        <v>1</v>
      </c>
      <c r="I22" s="821"/>
      <c r="J22" s="821"/>
      <c r="K22" s="821">
        <v>1</v>
      </c>
      <c r="L22" s="821">
        <v>162</v>
      </c>
      <c r="M22" s="821">
        <v>70</v>
      </c>
      <c r="N22" s="821">
        <v>209</v>
      </c>
      <c r="O22" s="823">
        <v>620</v>
      </c>
      <c r="P22" s="821"/>
      <c r="Q22" s="821">
        <v>1</v>
      </c>
      <c r="R22" s="821"/>
      <c r="S22" s="821">
        <v>1</v>
      </c>
      <c r="T22" s="821"/>
      <c r="U22" s="821">
        <v>1</v>
      </c>
      <c r="V22" s="821"/>
      <c r="W22" s="821"/>
      <c r="X22" s="821">
        <v>1</v>
      </c>
      <c r="AJ22" s="821">
        <v>200</v>
      </c>
      <c r="AK22" s="821">
        <v>600</v>
      </c>
      <c r="AL22" s="265">
        <v>1086</v>
      </c>
      <c r="AM22" s="249" t="e">
        <f t="shared" ca="1" si="0"/>
        <v>#NAME?</v>
      </c>
      <c r="AN22" s="143">
        <v>293</v>
      </c>
      <c r="AO22" s="249" t="e">
        <f t="shared" ca="1" si="1"/>
        <v>#NAME?</v>
      </c>
      <c r="AP22" s="143">
        <v>163.5</v>
      </c>
      <c r="AQ22" s="249" t="e">
        <f t="shared" ca="1" si="2"/>
        <v>#NAME?</v>
      </c>
      <c r="AR22" s="143">
        <v>138.5</v>
      </c>
      <c r="AS22" s="249" t="e">
        <f t="shared" ca="1" si="3"/>
        <v>#NAME?</v>
      </c>
      <c r="AT22" s="143">
        <v>166</v>
      </c>
      <c r="AU22" s="249" t="e">
        <f t="shared" ca="1" si="4"/>
        <v>#NAME?</v>
      </c>
      <c r="AV22" s="266">
        <v>1474</v>
      </c>
      <c r="AW22" s="249" t="e">
        <f t="shared" ca="1" si="5"/>
        <v>#NAME?</v>
      </c>
      <c r="AX22" s="148">
        <v>686.5</v>
      </c>
      <c r="AY22" s="249" t="e">
        <f t="shared" ca="1" si="6"/>
        <v>#NAME?</v>
      </c>
      <c r="AZ22" s="145">
        <v>491</v>
      </c>
      <c r="BA22" s="249" t="e">
        <f t="shared" ca="1" si="7"/>
        <v>#NAME?</v>
      </c>
      <c r="BB22" s="146">
        <v>2617</v>
      </c>
      <c r="BC22" s="249" t="e">
        <f t="shared" ca="1" si="8"/>
        <v>#NAME?</v>
      </c>
      <c r="BE22" s="821" t="s">
        <v>2977</v>
      </c>
      <c r="BG22" s="821"/>
    </row>
    <row r="23" spans="1:59">
      <c r="A23" s="614" t="s">
        <v>3273</v>
      </c>
      <c r="B23" s="249">
        <v>1</v>
      </c>
      <c r="C23" s="249" t="s">
        <v>3449</v>
      </c>
      <c r="D23" s="821">
        <v>37</v>
      </c>
      <c r="E23" s="822" t="s">
        <v>2974</v>
      </c>
      <c r="F23" s="348">
        <v>40471</v>
      </c>
      <c r="G23" s="821">
        <v>1</v>
      </c>
      <c r="H23" s="821"/>
      <c r="I23" s="821"/>
      <c r="J23" s="821"/>
      <c r="K23" s="821">
        <v>1</v>
      </c>
      <c r="L23" s="821">
        <v>166</v>
      </c>
      <c r="M23" s="821">
        <v>71</v>
      </c>
      <c r="N23" s="821">
        <v>214</v>
      </c>
      <c r="O23" s="823">
        <v>702</v>
      </c>
      <c r="P23" s="821"/>
      <c r="Q23" s="821">
        <v>1</v>
      </c>
      <c r="R23" s="821"/>
      <c r="S23" s="821">
        <v>1</v>
      </c>
      <c r="T23" s="821"/>
      <c r="U23" s="821">
        <v>1</v>
      </c>
      <c r="V23" s="821"/>
      <c r="W23" s="821"/>
      <c r="X23" s="821">
        <v>1</v>
      </c>
      <c r="AJ23" s="821">
        <v>200</v>
      </c>
      <c r="AK23" s="821">
        <v>500</v>
      </c>
      <c r="AL23" s="147">
        <v>104</v>
      </c>
      <c r="AM23" s="249" t="e">
        <f t="shared" ca="1" si="0"/>
        <v>#NAME?</v>
      </c>
      <c r="AN23" s="143">
        <v>103</v>
      </c>
      <c r="AO23" s="249" t="e">
        <f t="shared" ca="1" si="1"/>
        <v>#NAME?</v>
      </c>
      <c r="AP23" s="143">
        <v>104</v>
      </c>
      <c r="AQ23" s="249" t="e">
        <f t="shared" ca="1" si="2"/>
        <v>#NAME?</v>
      </c>
      <c r="AR23" s="143">
        <v>139.5</v>
      </c>
      <c r="AS23" s="249" t="e">
        <f t="shared" ca="1" si="3"/>
        <v>#NAME?</v>
      </c>
      <c r="AT23" s="143">
        <v>133</v>
      </c>
      <c r="AU23" s="249" t="e">
        <f t="shared" ca="1" si="4"/>
        <v>#NAME?</v>
      </c>
      <c r="AV23" s="144">
        <v>163</v>
      </c>
      <c r="AW23" s="249" t="e">
        <f t="shared" ca="1" si="5"/>
        <v>#NAME?</v>
      </c>
      <c r="AX23" s="148">
        <v>973</v>
      </c>
      <c r="AY23" s="249" t="e">
        <f t="shared" ca="1" si="6"/>
        <v>#NAME?</v>
      </c>
      <c r="AZ23" s="145">
        <v>106</v>
      </c>
      <c r="BA23" s="249" t="e">
        <f t="shared" ca="1" si="7"/>
        <v>#NAME?</v>
      </c>
      <c r="BB23" s="146">
        <v>2671</v>
      </c>
      <c r="BC23" s="249" t="e">
        <f t="shared" ca="1" si="8"/>
        <v>#NAME?</v>
      </c>
      <c r="BE23" s="821" t="s">
        <v>2978</v>
      </c>
      <c r="BG23" s="821" t="s">
        <v>2979</v>
      </c>
    </row>
    <row r="24" spans="1:59">
      <c r="A24" s="614" t="s">
        <v>3273</v>
      </c>
      <c r="B24" s="249">
        <v>1</v>
      </c>
      <c r="C24" s="249" t="s">
        <v>3449</v>
      </c>
      <c r="D24" s="821">
        <v>15</v>
      </c>
      <c r="E24" s="822" t="s">
        <v>2953</v>
      </c>
      <c r="F24" s="348">
        <v>40470</v>
      </c>
      <c r="G24" s="821">
        <v>1</v>
      </c>
      <c r="H24" s="821"/>
      <c r="I24" s="821"/>
      <c r="J24" s="821">
        <v>1</v>
      </c>
      <c r="K24" s="821"/>
      <c r="L24" s="821">
        <v>150</v>
      </c>
      <c r="M24" s="821">
        <v>64</v>
      </c>
      <c r="N24" s="821">
        <v>196</v>
      </c>
      <c r="O24" s="823">
        <v>403</v>
      </c>
      <c r="P24" s="821"/>
      <c r="Q24" s="821">
        <v>1</v>
      </c>
      <c r="R24" s="821"/>
      <c r="S24" s="821">
        <v>1</v>
      </c>
      <c r="T24" s="821"/>
      <c r="U24" s="821">
        <v>1</v>
      </c>
      <c r="V24" s="821"/>
      <c r="W24" s="821">
        <v>1</v>
      </c>
      <c r="X24" s="821"/>
      <c r="AJ24" s="821">
        <v>300</v>
      </c>
      <c r="AK24" s="821">
        <v>1000</v>
      </c>
      <c r="AL24" s="147">
        <v>93.5</v>
      </c>
      <c r="AM24" s="249" t="e">
        <f t="shared" ca="1" si="0"/>
        <v>#NAME?</v>
      </c>
      <c r="AN24" s="143">
        <v>434</v>
      </c>
      <c r="AO24" s="249" t="e">
        <f t="shared" ca="1" si="1"/>
        <v>#NAME?</v>
      </c>
      <c r="AP24" s="143">
        <v>180</v>
      </c>
      <c r="AQ24" s="249" t="e">
        <f t="shared" ca="1" si="2"/>
        <v>#NAME?</v>
      </c>
      <c r="AR24" s="143">
        <v>67</v>
      </c>
      <c r="AS24" s="249" t="e">
        <f t="shared" ca="1" si="3"/>
        <v>#NAME?</v>
      </c>
      <c r="AT24" s="143">
        <v>110.5</v>
      </c>
      <c r="AU24" s="249" t="e">
        <f t="shared" ca="1" si="4"/>
        <v>#NAME?</v>
      </c>
      <c r="AV24" s="144">
        <v>55.5</v>
      </c>
      <c r="AW24" s="249" t="e">
        <f t="shared" ca="1" si="5"/>
        <v>#NAME?</v>
      </c>
      <c r="AX24" s="148">
        <v>96</v>
      </c>
      <c r="AY24" s="249" t="e">
        <f t="shared" ca="1" si="6"/>
        <v>#NAME?</v>
      </c>
      <c r="AZ24" s="145">
        <v>66</v>
      </c>
      <c r="BA24" s="249" t="e">
        <f t="shared" ca="1" si="7"/>
        <v>#NAME?</v>
      </c>
      <c r="BB24" s="146">
        <v>662</v>
      </c>
      <c r="BC24" s="249" t="e">
        <f t="shared" ca="1" si="8"/>
        <v>#NAME?</v>
      </c>
      <c r="BE24" s="821" t="s">
        <v>2980</v>
      </c>
      <c r="BG24" s="821"/>
    </row>
    <row r="25" spans="1:59">
      <c r="A25" s="614" t="s">
        <v>3273</v>
      </c>
      <c r="B25" s="249">
        <v>1</v>
      </c>
      <c r="C25" s="249" t="s">
        <v>3449</v>
      </c>
      <c r="D25" s="821">
        <v>16</v>
      </c>
      <c r="E25" s="822" t="s">
        <v>2953</v>
      </c>
      <c r="F25" s="348">
        <v>40470</v>
      </c>
      <c r="G25" s="821">
        <v>1</v>
      </c>
      <c r="H25" s="821"/>
      <c r="I25" s="821"/>
      <c r="J25" s="821">
        <v>1</v>
      </c>
      <c r="K25" s="821"/>
      <c r="L25" s="821">
        <v>153</v>
      </c>
      <c r="M25" s="821">
        <v>70</v>
      </c>
      <c r="N25" s="821">
        <v>215</v>
      </c>
      <c r="O25" s="823">
        <v>523</v>
      </c>
      <c r="P25" s="821"/>
      <c r="Q25" s="821">
        <v>1</v>
      </c>
      <c r="R25" s="821"/>
      <c r="S25" s="821">
        <v>1</v>
      </c>
      <c r="T25" s="821"/>
      <c r="U25" s="821">
        <v>1</v>
      </c>
      <c r="V25" s="821"/>
      <c r="W25" s="821"/>
      <c r="X25" s="821">
        <v>1</v>
      </c>
      <c r="AJ25" s="821">
        <v>300</v>
      </c>
      <c r="AK25" s="821">
        <v>1000</v>
      </c>
      <c r="AL25" s="147">
        <v>69.5</v>
      </c>
      <c r="AM25" s="249" t="e">
        <f t="shared" ca="1" si="0"/>
        <v>#NAME?</v>
      </c>
      <c r="AN25" s="143">
        <v>172.5</v>
      </c>
      <c r="AO25" s="249" t="e">
        <f t="shared" ca="1" si="1"/>
        <v>#NAME?</v>
      </c>
      <c r="AP25" s="143">
        <v>62</v>
      </c>
      <c r="AQ25" s="249" t="e">
        <f t="shared" ca="1" si="2"/>
        <v>#NAME?</v>
      </c>
      <c r="AR25" s="143">
        <v>54</v>
      </c>
      <c r="AS25" s="249" t="e">
        <f t="shared" ca="1" si="3"/>
        <v>#NAME?</v>
      </c>
      <c r="AT25" s="143">
        <v>86</v>
      </c>
      <c r="AU25" s="249" t="e">
        <f t="shared" ca="1" si="4"/>
        <v>#NAME?</v>
      </c>
      <c r="AV25" s="144">
        <v>59.5</v>
      </c>
      <c r="AW25" s="249" t="e">
        <f t="shared" ca="1" si="5"/>
        <v>#NAME?</v>
      </c>
      <c r="AX25" s="148">
        <v>91</v>
      </c>
      <c r="AY25" s="249" t="e">
        <f t="shared" ca="1" si="6"/>
        <v>#NAME?</v>
      </c>
      <c r="AZ25" s="145">
        <v>52</v>
      </c>
      <c r="BA25" s="249" t="e">
        <f t="shared" ca="1" si="7"/>
        <v>#NAME?</v>
      </c>
      <c r="BB25" s="146">
        <v>330</v>
      </c>
      <c r="BC25" s="249" t="e">
        <f t="shared" ca="1" si="8"/>
        <v>#NAME?</v>
      </c>
      <c r="BE25" s="821" t="s">
        <v>2981</v>
      </c>
      <c r="BG25" s="821"/>
    </row>
    <row r="26" spans="1:59">
      <c r="A26" s="614" t="s">
        <v>3273</v>
      </c>
      <c r="B26" s="249">
        <v>1</v>
      </c>
      <c r="C26" s="249" t="s">
        <v>3449</v>
      </c>
      <c r="D26" s="821">
        <v>18</v>
      </c>
      <c r="E26" s="822" t="s">
        <v>2953</v>
      </c>
      <c r="F26" s="348">
        <v>40470</v>
      </c>
      <c r="G26" s="821"/>
      <c r="H26" s="821">
        <v>1</v>
      </c>
      <c r="I26" s="821"/>
      <c r="J26" s="821">
        <v>1</v>
      </c>
      <c r="K26" s="821"/>
      <c r="L26" s="821">
        <v>152</v>
      </c>
      <c r="M26" s="821">
        <v>68</v>
      </c>
      <c r="N26" s="821">
        <v>198</v>
      </c>
      <c r="O26" s="823">
        <v>402</v>
      </c>
      <c r="P26" s="821"/>
      <c r="Q26" s="821">
        <v>1</v>
      </c>
      <c r="R26" s="821"/>
      <c r="S26" s="821">
        <v>1</v>
      </c>
      <c r="T26" s="821"/>
      <c r="U26" s="821">
        <v>1</v>
      </c>
      <c r="V26" s="821"/>
      <c r="W26" s="821">
        <v>1</v>
      </c>
      <c r="X26" s="821"/>
      <c r="AJ26" s="821">
        <v>300</v>
      </c>
      <c r="AK26" s="821">
        <v>900</v>
      </c>
      <c r="AL26" s="147">
        <v>440.5</v>
      </c>
      <c r="AM26" s="249" t="e">
        <f t="shared" ca="1" si="0"/>
        <v>#NAME?</v>
      </c>
      <c r="AN26" s="143">
        <v>49</v>
      </c>
      <c r="AO26" s="249" t="e">
        <f t="shared" ca="1" si="1"/>
        <v>#NAME?</v>
      </c>
      <c r="AP26" s="143">
        <v>65</v>
      </c>
      <c r="AQ26" s="249" t="e">
        <f t="shared" ca="1" si="2"/>
        <v>#NAME?</v>
      </c>
      <c r="AR26" s="143">
        <v>51.5</v>
      </c>
      <c r="AS26" s="249" t="e">
        <f t="shared" ca="1" si="3"/>
        <v>#NAME?</v>
      </c>
      <c r="AT26" s="143">
        <v>66.5</v>
      </c>
      <c r="AU26" s="249" t="e">
        <f t="shared" ca="1" si="4"/>
        <v>#NAME?</v>
      </c>
      <c r="AV26" s="144">
        <v>56</v>
      </c>
      <c r="AW26" s="249" t="e">
        <f t="shared" ca="1" si="5"/>
        <v>#NAME?</v>
      </c>
      <c r="AX26" s="148">
        <v>815</v>
      </c>
      <c r="AY26" s="249" t="e">
        <f t="shared" ca="1" si="6"/>
        <v>#NAME?</v>
      </c>
      <c r="AZ26" s="145">
        <v>117</v>
      </c>
      <c r="BA26" s="249" t="e">
        <f t="shared" ca="1" si="7"/>
        <v>#NAME?</v>
      </c>
      <c r="BB26" s="146">
        <v>252</v>
      </c>
      <c r="BC26" s="249" t="e">
        <f t="shared" ca="1" si="8"/>
        <v>#NAME?</v>
      </c>
      <c r="BE26" s="821" t="s">
        <v>2982</v>
      </c>
      <c r="BG26" s="821"/>
    </row>
    <row r="27" spans="1:59">
      <c r="A27" s="614" t="s">
        <v>3273</v>
      </c>
      <c r="B27" s="249">
        <v>1</v>
      </c>
      <c r="C27" s="249" t="s">
        <v>3449</v>
      </c>
      <c r="D27" s="821">
        <v>22</v>
      </c>
      <c r="E27" s="822" t="s">
        <v>2953</v>
      </c>
      <c r="F27" s="348">
        <v>40470</v>
      </c>
      <c r="G27" s="821"/>
      <c r="H27" s="821">
        <v>1</v>
      </c>
      <c r="I27" s="821"/>
      <c r="J27" s="821">
        <v>1</v>
      </c>
      <c r="K27" s="821"/>
      <c r="L27" s="821">
        <v>155</v>
      </c>
      <c r="M27" s="821">
        <v>63</v>
      </c>
      <c r="N27" s="821">
        <v>197</v>
      </c>
      <c r="O27" s="823">
        <v>500</v>
      </c>
      <c r="P27" s="821"/>
      <c r="Q27" s="821">
        <v>1</v>
      </c>
      <c r="R27" s="821"/>
      <c r="S27" s="821">
        <v>1</v>
      </c>
      <c r="T27" s="821"/>
      <c r="U27" s="821">
        <v>1</v>
      </c>
      <c r="V27" s="821"/>
      <c r="W27" s="821"/>
      <c r="X27" s="821">
        <v>1</v>
      </c>
      <c r="AJ27" s="821">
        <v>300</v>
      </c>
      <c r="AK27" s="821">
        <v>800</v>
      </c>
      <c r="AL27" s="147">
        <v>201</v>
      </c>
      <c r="AM27" s="249" t="e">
        <f t="shared" ca="1" si="0"/>
        <v>#NAME?</v>
      </c>
      <c r="AN27" s="261">
        <v>1184.5</v>
      </c>
      <c r="AO27" s="249" t="e">
        <f t="shared" ca="1" si="1"/>
        <v>#NAME?</v>
      </c>
      <c r="AP27" s="143">
        <v>127.5</v>
      </c>
      <c r="AQ27" s="249" t="e">
        <f t="shared" ca="1" si="2"/>
        <v>#NAME?</v>
      </c>
      <c r="AR27" s="143">
        <v>73.5</v>
      </c>
      <c r="AS27" s="249" t="e">
        <f t="shared" ca="1" si="3"/>
        <v>#NAME?</v>
      </c>
      <c r="AT27" s="143">
        <v>75.5</v>
      </c>
      <c r="AU27" s="249" t="e">
        <f t="shared" ca="1" si="4"/>
        <v>#NAME?</v>
      </c>
      <c r="AV27" s="144">
        <v>79.5</v>
      </c>
      <c r="AW27" s="249" t="e">
        <f t="shared" ca="1" si="5"/>
        <v>#NAME?</v>
      </c>
      <c r="AX27" s="148">
        <v>73.5</v>
      </c>
      <c r="AY27" s="249" t="e">
        <f t="shared" ca="1" si="6"/>
        <v>#NAME?</v>
      </c>
      <c r="AZ27" s="145">
        <v>55</v>
      </c>
      <c r="BA27" s="249" t="e">
        <f t="shared" ca="1" si="7"/>
        <v>#NAME?</v>
      </c>
      <c r="BB27" s="146">
        <v>280</v>
      </c>
      <c r="BC27" s="249" t="e">
        <f t="shared" ca="1" si="8"/>
        <v>#NAME?</v>
      </c>
      <c r="BE27" s="821" t="s">
        <v>2983</v>
      </c>
      <c r="BG27" s="821"/>
    </row>
    <row r="28" spans="1:59">
      <c r="A28" s="614" t="s">
        <v>3273</v>
      </c>
      <c r="B28" s="249">
        <v>1</v>
      </c>
      <c r="C28" s="249" t="s">
        <v>3449</v>
      </c>
      <c r="D28" s="821">
        <v>24</v>
      </c>
      <c r="E28" s="822" t="s">
        <v>2953</v>
      </c>
      <c r="F28" s="348">
        <v>40470</v>
      </c>
      <c r="G28" s="821">
        <v>1</v>
      </c>
      <c r="H28" s="821"/>
      <c r="I28" s="821"/>
      <c r="J28" s="821">
        <v>1</v>
      </c>
      <c r="K28" s="821"/>
      <c r="L28" s="821">
        <v>150</v>
      </c>
      <c r="M28" s="821">
        <v>69</v>
      </c>
      <c r="N28" s="821">
        <v>195</v>
      </c>
      <c r="O28" s="823">
        <v>482</v>
      </c>
      <c r="P28" s="821"/>
      <c r="Q28" s="821">
        <v>1</v>
      </c>
      <c r="R28" s="821"/>
      <c r="S28" s="821">
        <v>1</v>
      </c>
      <c r="T28" s="821"/>
      <c r="U28" s="821">
        <v>1</v>
      </c>
      <c r="V28" s="821"/>
      <c r="W28" s="821"/>
      <c r="X28" s="821">
        <v>1</v>
      </c>
      <c r="AJ28" s="821">
        <v>300</v>
      </c>
      <c r="AK28" s="821">
        <v>900</v>
      </c>
      <c r="AL28" s="147">
        <v>49</v>
      </c>
      <c r="AM28" s="249" t="e">
        <f t="shared" ca="1" si="0"/>
        <v>#NAME?</v>
      </c>
      <c r="AN28" s="143">
        <v>53</v>
      </c>
      <c r="AO28" s="249" t="e">
        <f t="shared" ca="1" si="1"/>
        <v>#NAME?</v>
      </c>
      <c r="AP28" s="143">
        <v>60</v>
      </c>
      <c r="AQ28" s="249" t="e">
        <f t="shared" ca="1" si="2"/>
        <v>#NAME?</v>
      </c>
      <c r="AR28" s="143">
        <v>82</v>
      </c>
      <c r="AS28" s="249" t="e">
        <f t="shared" ca="1" si="3"/>
        <v>#NAME?</v>
      </c>
      <c r="AT28" s="143">
        <v>47.5</v>
      </c>
      <c r="AU28" s="249" t="e">
        <f t="shared" ca="1" si="4"/>
        <v>#NAME?</v>
      </c>
      <c r="AV28" s="144">
        <v>39</v>
      </c>
      <c r="AW28" s="249" t="e">
        <f t="shared" ca="1" si="5"/>
        <v>#NAME?</v>
      </c>
      <c r="AX28" s="148">
        <v>94</v>
      </c>
      <c r="AY28" s="249" t="e">
        <f t="shared" ca="1" si="6"/>
        <v>#NAME?</v>
      </c>
      <c r="AZ28" s="145">
        <v>69</v>
      </c>
      <c r="BA28" s="249" t="e">
        <f t="shared" ca="1" si="7"/>
        <v>#NAME?</v>
      </c>
      <c r="BB28" s="146">
        <v>384</v>
      </c>
      <c r="BC28" s="249" t="e">
        <f t="shared" ca="1" si="8"/>
        <v>#NAME?</v>
      </c>
      <c r="BE28" s="821" t="s">
        <v>2984</v>
      </c>
      <c r="BG28" s="821"/>
    </row>
    <row r="29" spans="1:59" ht="16" thickBot="1">
      <c r="A29" s="614" t="s">
        <v>3273</v>
      </c>
      <c r="B29" s="249">
        <v>1</v>
      </c>
      <c r="C29" s="249" t="s">
        <v>3449</v>
      </c>
      <c r="D29" s="821">
        <v>25</v>
      </c>
      <c r="E29" s="822" t="s">
        <v>2953</v>
      </c>
      <c r="F29" s="348">
        <v>40470</v>
      </c>
      <c r="G29" s="821">
        <v>1</v>
      </c>
      <c r="H29" s="821"/>
      <c r="I29" s="821"/>
      <c r="J29" s="821">
        <v>1</v>
      </c>
      <c r="K29" s="821"/>
      <c r="L29" s="821">
        <v>152</v>
      </c>
      <c r="M29" s="821">
        <v>70</v>
      </c>
      <c r="N29" s="821">
        <v>197</v>
      </c>
      <c r="O29" s="823">
        <v>400</v>
      </c>
      <c r="P29" s="821"/>
      <c r="Q29" s="821">
        <v>1</v>
      </c>
      <c r="R29" s="821"/>
      <c r="S29" s="821">
        <v>1</v>
      </c>
      <c r="T29" s="821"/>
      <c r="U29" s="821">
        <v>1</v>
      </c>
      <c r="V29" s="821"/>
      <c r="W29" s="821">
        <v>1</v>
      </c>
      <c r="X29" s="821"/>
      <c r="AJ29" s="821">
        <v>300</v>
      </c>
      <c r="AK29" s="821">
        <v>900</v>
      </c>
      <c r="AL29" s="151">
        <v>65</v>
      </c>
      <c r="AM29" s="249" t="e">
        <f t="shared" ca="1" si="0"/>
        <v>#NAME?</v>
      </c>
      <c r="AN29" s="152">
        <v>116</v>
      </c>
      <c r="AO29" s="249" t="e">
        <f t="shared" ca="1" si="1"/>
        <v>#NAME?</v>
      </c>
      <c r="AP29" s="152">
        <v>62</v>
      </c>
      <c r="AQ29" s="249" t="e">
        <f t="shared" ca="1" si="2"/>
        <v>#NAME?</v>
      </c>
      <c r="AR29" s="152">
        <v>54.5</v>
      </c>
      <c r="AS29" s="249" t="e">
        <f t="shared" ca="1" si="3"/>
        <v>#NAME?</v>
      </c>
      <c r="AT29" s="152">
        <v>67</v>
      </c>
      <c r="AU29" s="249" t="e">
        <f t="shared" ca="1" si="4"/>
        <v>#NAME?</v>
      </c>
      <c r="AV29" s="153">
        <v>49</v>
      </c>
      <c r="AW29" s="249" t="e">
        <f t="shared" ca="1" si="5"/>
        <v>#NAME?</v>
      </c>
      <c r="AX29" s="154">
        <v>243.5</v>
      </c>
      <c r="AY29" s="249" t="e">
        <f t="shared" ca="1" si="6"/>
        <v>#NAME?</v>
      </c>
      <c r="AZ29" s="155">
        <v>65.5</v>
      </c>
      <c r="BA29" s="249" t="e">
        <f t="shared" ca="1" si="7"/>
        <v>#NAME?</v>
      </c>
      <c r="BB29" s="156">
        <v>309</v>
      </c>
      <c r="BC29" s="249" t="e">
        <f t="shared" ca="1" si="8"/>
        <v>#NAME?</v>
      </c>
      <c r="BE29" s="821" t="s">
        <v>2985</v>
      </c>
      <c r="BG29" s="821"/>
    </row>
    <row r="30" spans="1:59">
      <c r="A30" s="614" t="s">
        <v>3273</v>
      </c>
      <c r="B30" s="249">
        <v>1</v>
      </c>
      <c r="C30" s="249" t="s">
        <v>3449</v>
      </c>
      <c r="D30" s="688">
        <v>26</v>
      </c>
      <c r="E30" s="687" t="s">
        <v>2974</v>
      </c>
      <c r="F30" s="348">
        <v>40471</v>
      </c>
      <c r="G30" s="688">
        <v>1</v>
      </c>
      <c r="H30" s="688"/>
      <c r="I30" s="688"/>
      <c r="J30" s="688">
        <v>1</v>
      </c>
      <c r="K30" s="688"/>
      <c r="L30" s="688">
        <v>151</v>
      </c>
      <c r="M30" s="688">
        <v>68</v>
      </c>
      <c r="N30" s="688">
        <v>196</v>
      </c>
      <c r="O30" s="689">
        <v>399</v>
      </c>
      <c r="P30" s="688"/>
      <c r="Q30" s="688">
        <v>1</v>
      </c>
      <c r="R30" s="688"/>
      <c r="S30" s="688">
        <v>1</v>
      </c>
      <c r="T30" s="688"/>
      <c r="U30" s="688">
        <v>1</v>
      </c>
      <c r="V30" s="688"/>
      <c r="W30" s="688">
        <v>1</v>
      </c>
      <c r="X30" s="688"/>
      <c r="AJ30" s="688">
        <v>150</v>
      </c>
      <c r="AK30" s="688">
        <v>300</v>
      </c>
      <c r="AL30" s="157">
        <v>80</v>
      </c>
      <c r="AM30" s="249" t="e">
        <f t="shared" ca="1" si="0"/>
        <v>#NAME?</v>
      </c>
      <c r="AN30" s="158">
        <v>62</v>
      </c>
      <c r="AO30" s="249" t="e">
        <f t="shared" ca="1" si="1"/>
        <v>#NAME?</v>
      </c>
      <c r="AP30" s="158">
        <v>61</v>
      </c>
      <c r="AQ30" s="249" t="e">
        <f t="shared" ca="1" si="2"/>
        <v>#NAME?</v>
      </c>
      <c r="AR30" s="158">
        <v>39</v>
      </c>
      <c r="AS30" s="249" t="e">
        <f t="shared" ca="1" si="3"/>
        <v>#NAME?</v>
      </c>
      <c r="AT30" s="158">
        <v>74.5</v>
      </c>
      <c r="AU30" s="249" t="e">
        <f t="shared" ca="1" si="4"/>
        <v>#NAME?</v>
      </c>
      <c r="AV30" s="159">
        <v>44</v>
      </c>
      <c r="AW30" s="249" t="e">
        <f t="shared" ca="1" si="5"/>
        <v>#NAME?</v>
      </c>
      <c r="AX30" s="161">
        <v>926</v>
      </c>
      <c r="AY30" s="249" t="e">
        <f t="shared" ca="1" si="6"/>
        <v>#NAME?</v>
      </c>
      <c r="AZ30" s="160">
        <v>48.5</v>
      </c>
      <c r="BA30" s="249" t="e">
        <f t="shared" ca="1" si="7"/>
        <v>#NAME?</v>
      </c>
      <c r="BB30" s="162">
        <v>309</v>
      </c>
      <c r="BC30" s="249" t="e">
        <f t="shared" ca="1" si="8"/>
        <v>#NAME?</v>
      </c>
      <c r="BE30" s="838" t="s">
        <v>2751</v>
      </c>
      <c r="BG30" s="688" t="s">
        <v>2986</v>
      </c>
    </row>
    <row r="31" spans="1:59">
      <c r="A31" s="614" t="s">
        <v>3273</v>
      </c>
      <c r="B31" s="249">
        <v>1</v>
      </c>
      <c r="C31" s="249" t="s">
        <v>3449</v>
      </c>
      <c r="D31" s="821">
        <v>27</v>
      </c>
      <c r="E31" s="822" t="s">
        <v>2974</v>
      </c>
      <c r="F31" s="348">
        <v>40471</v>
      </c>
      <c r="G31" s="821">
        <v>1</v>
      </c>
      <c r="H31" s="821"/>
      <c r="I31" s="821"/>
      <c r="J31" s="821">
        <v>1</v>
      </c>
      <c r="K31" s="821"/>
      <c r="L31" s="821">
        <v>152</v>
      </c>
      <c r="M31" s="821">
        <v>69</v>
      </c>
      <c r="N31" s="821">
        <v>198</v>
      </c>
      <c r="O31" s="823">
        <v>424</v>
      </c>
      <c r="P31" s="821"/>
      <c r="Q31" s="821">
        <v>1</v>
      </c>
      <c r="R31" s="821"/>
      <c r="S31" s="821">
        <v>1</v>
      </c>
      <c r="T31" s="821"/>
      <c r="U31" s="821">
        <v>1</v>
      </c>
      <c r="V31" s="821"/>
      <c r="W31" s="821"/>
      <c r="X31" s="821">
        <v>1</v>
      </c>
      <c r="AJ31" s="821">
        <v>300</v>
      </c>
      <c r="AK31" s="821">
        <v>900</v>
      </c>
      <c r="AL31" s="147">
        <v>49</v>
      </c>
      <c r="AM31" s="249" t="e">
        <f t="shared" ca="1" si="0"/>
        <v>#NAME?</v>
      </c>
      <c r="AN31" s="143">
        <v>46</v>
      </c>
      <c r="AO31" s="249" t="e">
        <f t="shared" ca="1" si="1"/>
        <v>#NAME?</v>
      </c>
      <c r="AP31" s="143">
        <v>53.5</v>
      </c>
      <c r="AQ31" s="249" t="e">
        <f t="shared" ca="1" si="2"/>
        <v>#NAME?</v>
      </c>
      <c r="AR31" s="143">
        <v>42.5</v>
      </c>
      <c r="AS31" s="249" t="e">
        <f t="shared" ca="1" si="3"/>
        <v>#NAME?</v>
      </c>
      <c r="AT31" s="143">
        <v>51</v>
      </c>
      <c r="AU31" s="249" t="e">
        <f t="shared" ca="1" si="4"/>
        <v>#NAME?</v>
      </c>
      <c r="AV31" s="144">
        <v>42.5</v>
      </c>
      <c r="AW31" s="249" t="e">
        <f t="shared" ca="1" si="5"/>
        <v>#NAME?</v>
      </c>
      <c r="AX31" s="148">
        <v>209</v>
      </c>
      <c r="AY31" s="249" t="e">
        <f t="shared" ca="1" si="6"/>
        <v>#NAME?</v>
      </c>
      <c r="AZ31" s="145">
        <v>51</v>
      </c>
      <c r="BA31" s="249" t="e">
        <f t="shared" ca="1" si="7"/>
        <v>#NAME?</v>
      </c>
      <c r="BB31" s="146">
        <v>499</v>
      </c>
      <c r="BC31" s="249" t="e">
        <f t="shared" ca="1" si="8"/>
        <v>#NAME?</v>
      </c>
      <c r="BE31" s="821" t="s">
        <v>2987</v>
      </c>
      <c r="BG31" s="821"/>
    </row>
    <row r="32" spans="1:59">
      <c r="A32" s="614" t="s">
        <v>3273</v>
      </c>
      <c r="B32" s="249">
        <v>1</v>
      </c>
      <c r="C32" s="249" t="s">
        <v>3449</v>
      </c>
      <c r="D32" s="821">
        <v>28</v>
      </c>
      <c r="E32" s="822" t="s">
        <v>2974</v>
      </c>
      <c r="F32" s="348">
        <v>40471</v>
      </c>
      <c r="G32" s="821"/>
      <c r="H32" s="821">
        <v>1</v>
      </c>
      <c r="I32" s="821"/>
      <c r="J32" s="821">
        <v>1</v>
      </c>
      <c r="K32" s="821"/>
      <c r="L32" s="821">
        <v>160</v>
      </c>
      <c r="M32" s="821">
        <v>69</v>
      </c>
      <c r="N32" s="821">
        <v>195</v>
      </c>
      <c r="O32" s="823">
        <v>460</v>
      </c>
      <c r="P32" s="821"/>
      <c r="Q32" s="821">
        <v>1</v>
      </c>
      <c r="R32" s="821"/>
      <c r="S32" s="821">
        <v>1</v>
      </c>
      <c r="T32" s="821"/>
      <c r="U32" s="821">
        <v>1</v>
      </c>
      <c r="V32" s="821"/>
      <c r="W32" s="821"/>
      <c r="X32" s="821">
        <v>1</v>
      </c>
      <c r="AJ32" s="821">
        <v>200</v>
      </c>
      <c r="AK32" s="821">
        <v>200</v>
      </c>
      <c r="AL32" s="147">
        <v>165</v>
      </c>
      <c r="AM32" s="249" t="e">
        <f t="shared" ca="1" si="0"/>
        <v>#NAME?</v>
      </c>
      <c r="AN32" s="143">
        <v>390</v>
      </c>
      <c r="AO32" s="249" t="e">
        <f t="shared" ca="1" si="1"/>
        <v>#NAME?</v>
      </c>
      <c r="AP32" s="143">
        <v>164</v>
      </c>
      <c r="AQ32" s="249" t="e">
        <f t="shared" ca="1" si="2"/>
        <v>#NAME?</v>
      </c>
      <c r="AR32" s="143">
        <v>56.5</v>
      </c>
      <c r="AS32" s="249" t="e">
        <f t="shared" ca="1" si="3"/>
        <v>#NAME?</v>
      </c>
      <c r="AT32" s="143">
        <v>69.5</v>
      </c>
      <c r="AU32" s="249" t="e">
        <f t="shared" ca="1" si="4"/>
        <v>#NAME?</v>
      </c>
      <c r="AV32" s="144">
        <v>81</v>
      </c>
      <c r="AW32" s="249" t="e">
        <f t="shared" ca="1" si="5"/>
        <v>#NAME?</v>
      </c>
      <c r="AX32" s="283">
        <v>3479</v>
      </c>
      <c r="AY32" s="249" t="e">
        <f t="shared" ca="1" si="6"/>
        <v>#NAME?</v>
      </c>
      <c r="AZ32" s="145">
        <v>65</v>
      </c>
      <c r="BA32" s="249" t="e">
        <f t="shared" ca="1" si="7"/>
        <v>#NAME?</v>
      </c>
      <c r="BB32" s="146">
        <v>815</v>
      </c>
      <c r="BC32" s="249" t="e">
        <f t="shared" ca="1" si="8"/>
        <v>#NAME?</v>
      </c>
      <c r="BE32" s="821" t="s">
        <v>2988</v>
      </c>
      <c r="BG32" s="821" t="s">
        <v>2989</v>
      </c>
    </row>
    <row r="33" spans="1:59">
      <c r="A33" s="614" t="s">
        <v>3273</v>
      </c>
      <c r="B33" s="249">
        <v>1</v>
      </c>
      <c r="C33" s="249" t="s">
        <v>3449</v>
      </c>
      <c r="D33" s="821">
        <v>29</v>
      </c>
      <c r="E33" s="822" t="s">
        <v>2974</v>
      </c>
      <c r="F33" s="348">
        <v>40471</v>
      </c>
      <c r="G33" s="821"/>
      <c r="H33" s="821">
        <v>1</v>
      </c>
      <c r="I33" s="821"/>
      <c r="J33" s="821">
        <v>1</v>
      </c>
      <c r="K33" s="821"/>
      <c r="L33" s="821">
        <v>151</v>
      </c>
      <c r="M33" s="821">
        <v>68</v>
      </c>
      <c r="N33" s="821">
        <v>194</v>
      </c>
      <c r="O33" s="823">
        <v>426</v>
      </c>
      <c r="P33" s="821"/>
      <c r="Q33" s="821">
        <v>1</v>
      </c>
      <c r="R33" s="821"/>
      <c r="S33" s="821">
        <v>1</v>
      </c>
      <c r="T33" s="821"/>
      <c r="U33" s="821">
        <v>1</v>
      </c>
      <c r="V33" s="821"/>
      <c r="W33" s="821"/>
      <c r="X33" s="821">
        <v>1</v>
      </c>
      <c r="AJ33" s="821">
        <v>200</v>
      </c>
      <c r="AK33" s="821">
        <v>400</v>
      </c>
      <c r="AL33" s="147">
        <v>374</v>
      </c>
      <c r="AM33" s="249" t="e">
        <f t="shared" ca="1" si="0"/>
        <v>#NAME?</v>
      </c>
      <c r="AN33" s="143">
        <v>169</v>
      </c>
      <c r="AO33" s="249" t="e">
        <f t="shared" ca="1" si="1"/>
        <v>#NAME?</v>
      </c>
      <c r="AP33" s="143">
        <v>110</v>
      </c>
      <c r="AQ33" s="249" t="e">
        <f t="shared" ca="1" si="2"/>
        <v>#NAME?</v>
      </c>
      <c r="AR33" s="143">
        <v>137</v>
      </c>
      <c r="AS33" s="249" t="e">
        <f t="shared" ca="1" si="3"/>
        <v>#NAME?</v>
      </c>
      <c r="AT33" s="143">
        <v>98.5</v>
      </c>
      <c r="AU33" s="249" t="e">
        <f t="shared" ca="1" si="4"/>
        <v>#NAME?</v>
      </c>
      <c r="AV33" s="144">
        <v>131</v>
      </c>
      <c r="AW33" s="249" t="e">
        <f t="shared" ca="1" si="5"/>
        <v>#NAME?</v>
      </c>
      <c r="AX33" s="283">
        <v>4883</v>
      </c>
      <c r="AY33" s="249" t="e">
        <f t="shared" ca="1" si="6"/>
        <v>#NAME?</v>
      </c>
      <c r="AZ33" s="145">
        <v>197.5</v>
      </c>
      <c r="BA33" s="249" t="e">
        <f t="shared" ca="1" si="7"/>
        <v>#NAME?</v>
      </c>
      <c r="BB33" s="146">
        <v>639.5</v>
      </c>
      <c r="BC33" s="249" t="e">
        <f t="shared" ca="1" si="8"/>
        <v>#NAME?</v>
      </c>
      <c r="BE33" s="821" t="s">
        <v>2990</v>
      </c>
      <c r="BG33" s="821"/>
    </row>
    <row r="34" spans="1:59">
      <c r="A34" s="614" t="s">
        <v>3273</v>
      </c>
      <c r="B34" s="249">
        <v>1</v>
      </c>
      <c r="C34" s="249" t="s">
        <v>3449</v>
      </c>
      <c r="D34" s="821">
        <v>30</v>
      </c>
      <c r="E34" s="822" t="s">
        <v>2974</v>
      </c>
      <c r="F34" s="348">
        <v>40471</v>
      </c>
      <c r="G34" s="821"/>
      <c r="H34" s="821">
        <v>1</v>
      </c>
      <c r="I34" s="821"/>
      <c r="J34" s="821">
        <v>1</v>
      </c>
      <c r="K34" s="821"/>
      <c r="L34" s="821">
        <v>156</v>
      </c>
      <c r="M34" s="821">
        <v>68</v>
      </c>
      <c r="N34" s="821">
        <v>198</v>
      </c>
      <c r="O34" s="823">
        <v>475</v>
      </c>
      <c r="P34" s="821"/>
      <c r="Q34" s="821">
        <v>1</v>
      </c>
      <c r="R34" s="821"/>
      <c r="S34" s="821">
        <v>1</v>
      </c>
      <c r="T34" s="821"/>
      <c r="U34" s="821">
        <v>1</v>
      </c>
      <c r="V34" s="821"/>
      <c r="W34" s="821"/>
      <c r="X34" s="821">
        <v>1</v>
      </c>
      <c r="AJ34" s="821">
        <v>250</v>
      </c>
      <c r="AK34" s="821">
        <v>600</v>
      </c>
      <c r="AL34" s="147">
        <v>89</v>
      </c>
      <c r="AM34" s="249" t="e">
        <f t="shared" ca="1" si="0"/>
        <v>#NAME?</v>
      </c>
      <c r="AN34" s="143">
        <v>163</v>
      </c>
      <c r="AO34" s="249" t="e">
        <f t="shared" ca="1" si="1"/>
        <v>#NAME?</v>
      </c>
      <c r="AP34" s="143">
        <v>60.5</v>
      </c>
      <c r="AQ34" s="249" t="e">
        <f t="shared" ca="1" si="2"/>
        <v>#NAME?</v>
      </c>
      <c r="AR34" s="143">
        <v>95</v>
      </c>
      <c r="AS34" s="249" t="e">
        <f t="shared" ca="1" si="3"/>
        <v>#NAME?</v>
      </c>
      <c r="AT34" s="143">
        <v>106</v>
      </c>
      <c r="AU34" s="249" t="e">
        <f t="shared" ca="1" si="4"/>
        <v>#NAME?</v>
      </c>
      <c r="AV34" s="144">
        <v>106</v>
      </c>
      <c r="AW34" s="249" t="e">
        <f t="shared" ca="1" si="5"/>
        <v>#NAME?</v>
      </c>
      <c r="AX34" s="148">
        <v>589</v>
      </c>
      <c r="AY34" s="249" t="e">
        <f t="shared" ca="1" si="6"/>
        <v>#NAME?</v>
      </c>
      <c r="AZ34" s="145">
        <v>85.5</v>
      </c>
      <c r="BA34" s="249" t="e">
        <f t="shared" ca="1" si="7"/>
        <v>#NAME?</v>
      </c>
      <c r="BB34" s="146">
        <v>537</v>
      </c>
      <c r="BC34" s="249" t="e">
        <f t="shared" ca="1" si="8"/>
        <v>#NAME?</v>
      </c>
      <c r="BE34" s="821" t="s">
        <v>2991</v>
      </c>
      <c r="BG34" s="821"/>
    </row>
    <row r="35" spans="1:59">
      <c r="A35" s="614" t="s">
        <v>3273</v>
      </c>
      <c r="B35" s="249">
        <v>1</v>
      </c>
      <c r="C35" s="249" t="s">
        <v>3449</v>
      </c>
      <c r="D35" s="821">
        <v>32</v>
      </c>
      <c r="E35" s="822" t="s">
        <v>2974</v>
      </c>
      <c r="F35" s="348">
        <v>40471</v>
      </c>
      <c r="G35" s="821"/>
      <c r="H35" s="821">
        <v>1</v>
      </c>
      <c r="I35" s="821"/>
      <c r="J35" s="821">
        <v>1</v>
      </c>
      <c r="K35" s="821"/>
      <c r="L35" s="821">
        <v>161</v>
      </c>
      <c r="M35" s="821">
        <v>70</v>
      </c>
      <c r="N35" s="821">
        <v>200</v>
      </c>
      <c r="O35" s="823">
        <v>460</v>
      </c>
      <c r="P35" s="821"/>
      <c r="Q35" s="821">
        <v>1</v>
      </c>
      <c r="R35" s="821"/>
      <c r="S35" s="821">
        <v>1</v>
      </c>
      <c r="T35" s="821"/>
      <c r="U35" s="821">
        <v>1</v>
      </c>
      <c r="V35" s="821"/>
      <c r="W35" s="821"/>
      <c r="X35" s="821">
        <v>1</v>
      </c>
      <c r="AJ35" s="821">
        <v>200</v>
      </c>
      <c r="AK35" s="821">
        <v>400</v>
      </c>
      <c r="AL35" s="265">
        <v>1389</v>
      </c>
      <c r="AM35" s="249" t="e">
        <f t="shared" ca="1" si="0"/>
        <v>#NAME?</v>
      </c>
      <c r="AN35" s="143">
        <v>164.5</v>
      </c>
      <c r="AO35" s="249" t="e">
        <f t="shared" ca="1" si="1"/>
        <v>#NAME?</v>
      </c>
      <c r="AP35" s="143">
        <v>122.5</v>
      </c>
      <c r="AQ35" s="249" t="e">
        <f t="shared" ca="1" si="2"/>
        <v>#NAME?</v>
      </c>
      <c r="AR35" s="143">
        <v>161</v>
      </c>
      <c r="AS35" s="249" t="e">
        <f t="shared" ca="1" si="3"/>
        <v>#NAME?</v>
      </c>
      <c r="AT35" s="143">
        <v>156.5</v>
      </c>
      <c r="AU35" s="249" t="e">
        <f t="shared" ca="1" si="4"/>
        <v>#NAME?</v>
      </c>
      <c r="AV35" s="144">
        <v>145.5</v>
      </c>
      <c r="AW35" s="249" t="e">
        <f t="shared" ca="1" si="5"/>
        <v>#NAME?</v>
      </c>
      <c r="AX35" s="329">
        <v>10845</v>
      </c>
      <c r="AY35" s="249" t="e">
        <f t="shared" ca="1" si="6"/>
        <v>#NAME?</v>
      </c>
      <c r="AZ35" s="269">
        <v>1015</v>
      </c>
      <c r="BA35" s="249" t="e">
        <f t="shared" ca="1" si="7"/>
        <v>#NAME?</v>
      </c>
      <c r="BB35" s="504">
        <v>5490</v>
      </c>
      <c r="BC35" s="249" t="e">
        <f t="shared" ca="1" si="8"/>
        <v>#NAME?</v>
      </c>
      <c r="BE35" s="821" t="s">
        <v>2992</v>
      </c>
      <c r="BG35" s="821" t="s">
        <v>2976</v>
      </c>
    </row>
    <row r="36" spans="1:59">
      <c r="A36" s="614" t="s">
        <v>3273</v>
      </c>
      <c r="B36" s="249">
        <v>1</v>
      </c>
      <c r="C36" s="249" t="s">
        <v>3449</v>
      </c>
      <c r="D36" s="821">
        <v>33</v>
      </c>
      <c r="E36" s="822" t="s">
        <v>2974</v>
      </c>
      <c r="F36" s="348">
        <v>40471</v>
      </c>
      <c r="G36" s="821">
        <v>1</v>
      </c>
      <c r="H36" s="821"/>
      <c r="I36" s="821"/>
      <c r="J36" s="821">
        <v>1</v>
      </c>
      <c r="K36" s="821"/>
      <c r="L36" s="821">
        <v>161</v>
      </c>
      <c r="M36" s="821">
        <v>71</v>
      </c>
      <c r="N36" s="821">
        <v>206</v>
      </c>
      <c r="O36" s="823">
        <v>530</v>
      </c>
      <c r="P36" s="821"/>
      <c r="Q36" s="821">
        <v>1</v>
      </c>
      <c r="R36" s="821"/>
      <c r="S36" s="821">
        <v>1</v>
      </c>
      <c r="T36" s="821"/>
      <c r="U36" s="821">
        <v>1</v>
      </c>
      <c r="V36" s="821"/>
      <c r="W36" s="821"/>
      <c r="X36" s="821">
        <v>1</v>
      </c>
      <c r="AJ36" s="821">
        <v>300</v>
      </c>
      <c r="AK36" s="821">
        <v>700</v>
      </c>
      <c r="AL36" s="147">
        <v>854</v>
      </c>
      <c r="AM36" s="249" t="e">
        <f t="shared" ca="1" si="0"/>
        <v>#NAME?</v>
      </c>
      <c r="AN36" s="143">
        <v>186</v>
      </c>
      <c r="AO36" s="249" t="e">
        <f t="shared" ca="1" si="1"/>
        <v>#NAME?</v>
      </c>
      <c r="AP36" s="143">
        <v>503.5</v>
      </c>
      <c r="AQ36" s="249" t="e">
        <f t="shared" ca="1" si="2"/>
        <v>#NAME?</v>
      </c>
      <c r="AR36" s="143">
        <v>200</v>
      </c>
      <c r="AS36" s="249" t="e">
        <f t="shared" ca="1" si="3"/>
        <v>#NAME?</v>
      </c>
      <c r="AT36" s="143">
        <v>331</v>
      </c>
      <c r="AU36" s="249" t="e">
        <f t="shared" ca="1" si="4"/>
        <v>#NAME?</v>
      </c>
      <c r="AV36" s="144">
        <v>264</v>
      </c>
      <c r="AW36" s="249" t="e">
        <f t="shared" ca="1" si="5"/>
        <v>#NAME?</v>
      </c>
      <c r="AX36" s="283">
        <v>1307</v>
      </c>
      <c r="AY36" s="249" t="e">
        <f t="shared" ca="1" si="6"/>
        <v>#NAME?</v>
      </c>
      <c r="AZ36" s="145">
        <v>629</v>
      </c>
      <c r="BA36" s="249" t="e">
        <f t="shared" ca="1" si="7"/>
        <v>#NAME?</v>
      </c>
      <c r="BB36" s="504">
        <v>4282</v>
      </c>
      <c r="BC36" s="249" t="e">
        <f t="shared" ca="1" si="8"/>
        <v>#NAME?</v>
      </c>
      <c r="BE36" s="821" t="s">
        <v>2993</v>
      </c>
      <c r="BG36" s="821"/>
    </row>
    <row r="37" spans="1:59">
      <c r="A37" s="614" t="s">
        <v>3273</v>
      </c>
      <c r="B37" s="249">
        <v>1</v>
      </c>
      <c r="C37" s="249" t="s">
        <v>3449</v>
      </c>
      <c r="D37" s="821">
        <v>34</v>
      </c>
      <c r="E37" s="822" t="s">
        <v>2974</v>
      </c>
      <c r="F37" s="348">
        <v>40471</v>
      </c>
      <c r="G37" s="821"/>
      <c r="H37" s="821">
        <v>1</v>
      </c>
      <c r="I37" s="821"/>
      <c r="J37" s="821">
        <v>1</v>
      </c>
      <c r="K37" s="821"/>
      <c r="L37" s="821">
        <v>165</v>
      </c>
      <c r="M37" s="821">
        <v>71</v>
      </c>
      <c r="N37" s="821">
        <v>210</v>
      </c>
      <c r="O37" s="823">
        <v>641</v>
      </c>
      <c r="P37" s="821"/>
      <c r="Q37" s="821">
        <v>1</v>
      </c>
      <c r="R37" s="821"/>
      <c r="S37" s="821">
        <v>1</v>
      </c>
      <c r="T37" s="821"/>
      <c r="U37" s="821">
        <v>1</v>
      </c>
      <c r="V37" s="821"/>
      <c r="W37" s="821"/>
      <c r="X37" s="821">
        <v>1</v>
      </c>
      <c r="AJ37" s="821">
        <v>300</v>
      </c>
      <c r="AK37" s="821">
        <v>800</v>
      </c>
      <c r="AL37" s="147">
        <v>940.5</v>
      </c>
      <c r="AM37" s="249" t="e">
        <f t="shared" ca="1" si="0"/>
        <v>#NAME?</v>
      </c>
      <c r="AN37" s="143">
        <v>284</v>
      </c>
      <c r="AO37" s="249" t="e">
        <f t="shared" ca="1" si="1"/>
        <v>#NAME?</v>
      </c>
      <c r="AP37" s="143">
        <v>201.5</v>
      </c>
      <c r="AQ37" s="249" t="e">
        <f t="shared" ca="1" si="2"/>
        <v>#NAME?</v>
      </c>
      <c r="AR37" s="143">
        <v>127.5</v>
      </c>
      <c r="AS37" s="249" t="e">
        <f t="shared" ca="1" si="3"/>
        <v>#NAME?</v>
      </c>
      <c r="AT37" s="143">
        <v>151.5</v>
      </c>
      <c r="AU37" s="249" t="e">
        <f t="shared" ca="1" si="4"/>
        <v>#NAME?</v>
      </c>
      <c r="AV37" s="266">
        <v>1629</v>
      </c>
      <c r="AW37" s="249" t="e">
        <f t="shared" ca="1" si="5"/>
        <v>#NAME?</v>
      </c>
      <c r="AX37" s="283">
        <v>2741</v>
      </c>
      <c r="AY37" s="249" t="e">
        <f t="shared" ca="1" si="6"/>
        <v>#NAME?</v>
      </c>
      <c r="AZ37" s="269">
        <v>1121</v>
      </c>
      <c r="BA37" s="249" t="e">
        <f t="shared" ca="1" si="7"/>
        <v>#NAME?</v>
      </c>
      <c r="BB37" s="146">
        <v>2831</v>
      </c>
      <c r="BC37" s="249" t="e">
        <f t="shared" ca="1" si="8"/>
        <v>#NAME?</v>
      </c>
      <c r="BE37" s="821" t="s">
        <v>2994</v>
      </c>
      <c r="BG37" s="821"/>
    </row>
    <row r="38" spans="1:59">
      <c r="A38" s="614" t="s">
        <v>3273</v>
      </c>
      <c r="B38" s="249">
        <v>1</v>
      </c>
      <c r="C38" s="249" t="s">
        <v>3449</v>
      </c>
      <c r="D38" s="821">
        <v>36</v>
      </c>
      <c r="E38" s="822" t="s">
        <v>2974</v>
      </c>
      <c r="F38" s="348">
        <v>40471</v>
      </c>
      <c r="G38" s="821"/>
      <c r="H38" s="821">
        <v>1</v>
      </c>
      <c r="I38" s="821"/>
      <c r="J38" s="821">
        <v>1</v>
      </c>
      <c r="K38" s="821"/>
      <c r="L38" s="821">
        <v>161</v>
      </c>
      <c r="M38" s="821">
        <v>69</v>
      </c>
      <c r="N38" s="821">
        <v>210</v>
      </c>
      <c r="O38" s="823">
        <v>650</v>
      </c>
      <c r="P38" s="821"/>
      <c r="Q38" s="821">
        <v>1</v>
      </c>
      <c r="R38" s="821"/>
      <c r="S38" s="821">
        <v>1</v>
      </c>
      <c r="T38" s="821"/>
      <c r="U38" s="821">
        <v>1</v>
      </c>
      <c r="V38" s="821"/>
      <c r="W38" s="821"/>
      <c r="X38" s="821">
        <v>1</v>
      </c>
      <c r="AJ38" s="821">
        <v>200</v>
      </c>
      <c r="AK38" s="821">
        <v>300</v>
      </c>
      <c r="AL38" s="147">
        <v>233</v>
      </c>
      <c r="AM38" s="249" t="e">
        <f t="shared" ca="1" si="0"/>
        <v>#NAME?</v>
      </c>
      <c r="AN38" s="261">
        <v>1004</v>
      </c>
      <c r="AO38" s="249" t="e">
        <f t="shared" ca="1" si="1"/>
        <v>#NAME?</v>
      </c>
      <c r="AP38" s="143">
        <v>160</v>
      </c>
      <c r="AQ38" s="249" t="e">
        <f t="shared" ca="1" si="2"/>
        <v>#NAME?</v>
      </c>
      <c r="AR38" s="143">
        <v>125</v>
      </c>
      <c r="AS38" s="249" t="e">
        <f t="shared" ca="1" si="3"/>
        <v>#NAME?</v>
      </c>
      <c r="AT38" s="143">
        <v>133.5</v>
      </c>
      <c r="AU38" s="249" t="e">
        <f t="shared" ca="1" si="4"/>
        <v>#NAME?</v>
      </c>
      <c r="AV38" s="144">
        <v>120</v>
      </c>
      <c r="AW38" s="249" t="e">
        <f t="shared" ca="1" si="5"/>
        <v>#NAME?</v>
      </c>
      <c r="AX38" s="148">
        <v>625</v>
      </c>
      <c r="AY38" s="249" t="e">
        <f t="shared" ca="1" si="6"/>
        <v>#NAME?</v>
      </c>
      <c r="AZ38" s="145">
        <v>118</v>
      </c>
      <c r="BA38" s="249" t="e">
        <f t="shared" ca="1" si="7"/>
        <v>#NAME?</v>
      </c>
      <c r="BB38" s="504">
        <v>4132</v>
      </c>
      <c r="BC38" s="249" t="e">
        <f t="shared" ca="1" si="8"/>
        <v>#NAME?</v>
      </c>
      <c r="BE38" s="821" t="s">
        <v>2995</v>
      </c>
      <c r="BG38" s="8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K105"/>
  <sheetViews>
    <sheetView workbookViewId="0">
      <pane xSplit="5" ySplit="1" topLeftCell="AZ2" activePane="bottomRight" state="frozen"/>
      <selection pane="topRight" activeCell="F1" sqref="F1"/>
      <selection pane="bottomLeft" activeCell="A2" sqref="A2"/>
      <selection pane="bottomRight" activeCell="BI1" sqref="BI1"/>
    </sheetView>
  </sheetViews>
  <sheetFormatPr baseColWidth="10" defaultRowHeight="15" x14ac:dyDescent="0"/>
  <cols>
    <col min="1" max="1" width="10.83203125" style="249"/>
    <col min="2" max="2" width="4.1640625" style="249" customWidth="1"/>
    <col min="3" max="3" width="10.83203125" style="249"/>
    <col min="4" max="5" width="10.83203125" style="368"/>
    <col min="6" max="6" width="10.83203125" style="249"/>
    <col min="7" max="15" width="10.83203125" style="368"/>
    <col min="16" max="23" width="10.83203125" style="249"/>
    <col min="24" max="24" width="10.83203125" style="368"/>
    <col min="25" max="30" width="10.83203125" style="249"/>
    <col min="31" max="31" width="10.83203125" style="368"/>
    <col min="32" max="34" width="10.83203125" style="249"/>
    <col min="35" max="38" width="10.83203125" style="368"/>
    <col min="39" max="16384" width="10.83203125" style="249"/>
  </cols>
  <sheetData>
    <row r="1" spans="1:63" s="240" customFormat="1" ht="16" thickBot="1">
      <c r="A1" s="240" t="s">
        <v>3272</v>
      </c>
      <c r="B1" s="241" t="s">
        <v>3321</v>
      </c>
      <c r="C1" s="241" t="s">
        <v>3274</v>
      </c>
      <c r="D1" s="240" t="s">
        <v>11</v>
      </c>
      <c r="E1" s="240" t="s">
        <v>3241</v>
      </c>
      <c r="F1" s="240" t="s">
        <v>3322</v>
      </c>
      <c r="G1" s="240" t="s">
        <v>3242</v>
      </c>
      <c r="H1" s="240" t="s">
        <v>3243</v>
      </c>
      <c r="I1" s="240" t="s">
        <v>3327</v>
      </c>
      <c r="J1" s="240" t="s">
        <v>3244</v>
      </c>
      <c r="K1" s="240" t="s">
        <v>3245</v>
      </c>
      <c r="L1" s="240" t="s">
        <v>3246</v>
      </c>
      <c r="M1" s="240" t="s">
        <v>3328</v>
      </c>
      <c r="N1" s="240" t="s">
        <v>3329</v>
      </c>
      <c r="O1" s="242" t="s">
        <v>3247</v>
      </c>
      <c r="P1" s="240" t="s">
        <v>3248</v>
      </c>
      <c r="Q1" s="240" t="s">
        <v>3249</v>
      </c>
      <c r="R1" s="240" t="s">
        <v>3250</v>
      </c>
      <c r="S1" s="240" t="s">
        <v>3251</v>
      </c>
      <c r="T1" s="240" t="s">
        <v>3252</v>
      </c>
      <c r="U1" s="240" t="s">
        <v>3253</v>
      </c>
      <c r="V1" s="240" t="s">
        <v>3254</v>
      </c>
      <c r="W1" s="240" t="s">
        <v>3326</v>
      </c>
      <c r="X1" s="424" t="s">
        <v>3283</v>
      </c>
      <c r="Y1" s="240" t="s">
        <v>3284</v>
      </c>
      <c r="Z1" s="240" t="s">
        <v>3410</v>
      </c>
      <c r="AA1" s="240" t="s">
        <v>3402</v>
      </c>
      <c r="AB1" s="240" t="s">
        <v>3403</v>
      </c>
      <c r="AC1" s="240" t="s">
        <v>3409</v>
      </c>
      <c r="AD1" s="240" t="s">
        <v>3406</v>
      </c>
      <c r="AE1" s="424" t="s">
        <v>3332</v>
      </c>
      <c r="AF1" s="240" t="s">
        <v>3333</v>
      </c>
      <c r="AG1" s="240" t="s">
        <v>3338</v>
      </c>
      <c r="AH1" s="240" t="s">
        <v>3334</v>
      </c>
      <c r="AI1" s="437" t="s">
        <v>3301</v>
      </c>
      <c r="AJ1" s="437" t="s">
        <v>3302</v>
      </c>
      <c r="AK1" s="438" t="s">
        <v>21</v>
      </c>
      <c r="AL1" s="438" t="s">
        <v>3381</v>
      </c>
      <c r="AM1" s="226" t="s">
        <v>3303</v>
      </c>
      <c r="AN1" s="226" t="s">
        <v>3304</v>
      </c>
      <c r="AO1" s="226" t="s">
        <v>10</v>
      </c>
      <c r="AP1" s="244" t="s">
        <v>3353</v>
      </c>
      <c r="AQ1" s="746" t="s">
        <v>3428</v>
      </c>
      <c r="AR1" s="245" t="s">
        <v>77</v>
      </c>
      <c r="AS1" s="245" t="s">
        <v>3429</v>
      </c>
      <c r="AT1" s="245" t="s">
        <v>79</v>
      </c>
      <c r="AU1" s="245" t="s">
        <v>3430</v>
      </c>
      <c r="AV1" s="245" t="s">
        <v>3345</v>
      </c>
      <c r="AW1" s="245" t="s">
        <v>3431</v>
      </c>
      <c r="AX1" s="245" t="s">
        <v>3346</v>
      </c>
      <c r="AY1" s="747" t="s">
        <v>3432</v>
      </c>
      <c r="AZ1" s="246" t="s">
        <v>82</v>
      </c>
      <c r="BA1" s="747" t="s">
        <v>3433</v>
      </c>
      <c r="BB1" s="245" t="s">
        <v>83</v>
      </c>
      <c r="BC1" s="247" t="s">
        <v>3434</v>
      </c>
      <c r="BD1" s="247" t="s">
        <v>84</v>
      </c>
      <c r="BE1" s="747" t="s">
        <v>3435</v>
      </c>
      <c r="BF1" s="244" t="s">
        <v>85</v>
      </c>
      <c r="BG1" s="747" t="s">
        <v>3436</v>
      </c>
      <c r="BH1" s="248" t="s">
        <v>86</v>
      </c>
      <c r="BI1" s="246" t="s">
        <v>3450</v>
      </c>
      <c r="BJ1" s="240" t="s">
        <v>3380</v>
      </c>
      <c r="BK1" s="240" t="s">
        <v>25</v>
      </c>
    </row>
    <row r="2" spans="1:63" ht="16" thickBot="1">
      <c r="A2" s="249" t="s">
        <v>3316</v>
      </c>
      <c r="B2" s="249" t="s">
        <v>3354</v>
      </c>
      <c r="C2" s="249" t="s">
        <v>3355</v>
      </c>
      <c r="D2" s="436">
        <v>1</v>
      </c>
      <c r="E2" s="440" t="s">
        <v>87</v>
      </c>
      <c r="F2" s="348">
        <v>39283</v>
      </c>
      <c r="G2" s="432"/>
      <c r="H2" s="426">
        <v>1</v>
      </c>
      <c r="I2" s="426"/>
      <c r="J2" s="433">
        <v>1</v>
      </c>
      <c r="K2" s="426"/>
      <c r="L2" s="426">
        <v>145</v>
      </c>
      <c r="M2" s="426">
        <v>70</v>
      </c>
      <c r="N2" s="426">
        <v>175</v>
      </c>
      <c r="O2" s="427">
        <v>316</v>
      </c>
      <c r="P2" s="251"/>
      <c r="Q2" s="251">
        <v>1</v>
      </c>
      <c r="R2" s="251"/>
      <c r="S2" s="251">
        <v>1</v>
      </c>
      <c r="T2" s="251"/>
      <c r="U2" s="251">
        <v>1</v>
      </c>
      <c r="V2" s="251"/>
      <c r="W2" s="251"/>
      <c r="X2" s="426">
        <v>1</v>
      </c>
      <c r="Z2" s="251">
        <v>1</v>
      </c>
      <c r="AA2" s="251">
        <v>1</v>
      </c>
      <c r="AB2" s="251">
        <v>1</v>
      </c>
      <c r="AD2" s="614" t="s">
        <v>3408</v>
      </c>
      <c r="AE2" s="426">
        <v>1</v>
      </c>
      <c r="AF2" s="251">
        <v>1</v>
      </c>
      <c r="AG2" s="251"/>
      <c r="AI2" s="426">
        <v>300</v>
      </c>
      <c r="AJ2" s="426">
        <v>800</v>
      </c>
      <c r="AK2" s="57">
        <v>0</v>
      </c>
      <c r="AL2" s="70"/>
      <c r="AM2" s="346"/>
      <c r="AN2" s="346"/>
      <c r="AO2" s="346"/>
      <c r="AP2" s="253">
        <v>77</v>
      </c>
      <c r="AQ2" s="280" t="e">
        <f ca="1">cellcOLOR(AP2)</f>
        <v>#NAME?</v>
      </c>
      <c r="AR2" s="254">
        <v>96</v>
      </c>
      <c r="AS2" s="254" t="e">
        <f ca="1">cellcOLOR(AR2)</f>
        <v>#NAME?</v>
      </c>
      <c r="AT2" s="254">
        <v>80</v>
      </c>
      <c r="AU2" s="254" t="e">
        <f ca="1">cellcOLOR(AT2)</f>
        <v>#NAME?</v>
      </c>
      <c r="AV2" s="254">
        <v>102</v>
      </c>
      <c r="AW2" s="254" t="e">
        <f ca="1">cellcOLOR(AV2)</f>
        <v>#NAME?</v>
      </c>
      <c r="AX2" s="254">
        <v>156.5</v>
      </c>
      <c r="AY2" s="748" t="e">
        <f ca="1">cellcOLOR(AX2)</f>
        <v>#NAME?</v>
      </c>
      <c r="AZ2" s="255">
        <v>66</v>
      </c>
      <c r="BA2" s="748" t="e">
        <f ca="1">cellcOLOR(AZ2)</f>
        <v>#NAME?</v>
      </c>
      <c r="BB2" s="254">
        <v>980</v>
      </c>
      <c r="BC2" s="256" t="e">
        <f ca="1">cellcOLOR(BB2)</f>
        <v>#NAME?</v>
      </c>
      <c r="BD2" s="256">
        <v>78</v>
      </c>
      <c r="BE2" s="748" t="e">
        <f ca="1">cellcOLOR(BD2)</f>
        <v>#NAME?</v>
      </c>
      <c r="BF2" s="253">
        <v>1066.5</v>
      </c>
      <c r="BG2" s="748" t="e">
        <f ca="1">cellcOLOR(BF2)</f>
        <v>#NAME?</v>
      </c>
      <c r="BH2" s="257">
        <v>261.5</v>
      </c>
      <c r="BI2" s="256" t="e">
        <f ca="1">cellcOLOR(BH2)</f>
        <v>#NAME?</v>
      </c>
      <c r="BJ2" s="48" t="s">
        <v>88</v>
      </c>
      <c r="BK2" s="48"/>
    </row>
    <row r="3" spans="1:63" ht="16" thickBot="1">
      <c r="A3" s="249" t="s">
        <v>3316</v>
      </c>
      <c r="B3" s="249" t="s">
        <v>3354</v>
      </c>
      <c r="C3" s="249" t="s">
        <v>3355</v>
      </c>
      <c r="D3" s="436">
        <v>2</v>
      </c>
      <c r="E3" s="441" t="s">
        <v>87</v>
      </c>
      <c r="F3" s="348">
        <v>39283</v>
      </c>
      <c r="G3" s="426">
        <v>1</v>
      </c>
      <c r="H3" s="426"/>
      <c r="I3" s="426"/>
      <c r="J3" s="433">
        <v>1</v>
      </c>
      <c r="K3" s="426"/>
      <c r="L3" s="426">
        <v>155</v>
      </c>
      <c r="M3" s="426">
        <v>65</v>
      </c>
      <c r="N3" s="426">
        <v>162</v>
      </c>
      <c r="O3" s="427">
        <v>312</v>
      </c>
      <c r="P3" s="251"/>
      <c r="Q3" s="251"/>
      <c r="R3" s="251"/>
      <c r="S3" s="251"/>
      <c r="T3" s="251"/>
      <c r="U3" s="251"/>
      <c r="V3" s="251"/>
      <c r="W3" s="251"/>
      <c r="X3" s="426">
        <v>1</v>
      </c>
      <c r="Z3" s="251">
        <v>1</v>
      </c>
      <c r="AA3" s="251">
        <v>1</v>
      </c>
      <c r="AB3" s="251"/>
      <c r="AD3" s="614" t="s">
        <v>3408</v>
      </c>
      <c r="AE3" s="426">
        <v>1</v>
      </c>
      <c r="AF3" s="251">
        <v>1</v>
      </c>
      <c r="AG3" s="251"/>
      <c r="AI3" s="426">
        <v>300</v>
      </c>
      <c r="AJ3" s="426">
        <v>900</v>
      </c>
      <c r="AK3" s="70" t="s">
        <v>37</v>
      </c>
      <c r="AL3" s="70"/>
      <c r="AM3" s="346"/>
      <c r="AN3" s="346"/>
      <c r="AO3" s="346"/>
      <c r="AP3" s="258">
        <v>108</v>
      </c>
      <c r="AQ3" s="280" t="e">
        <f t="shared" ref="AQ3:AQ66" ca="1" si="0">cellcOLOR(AP3)</f>
        <v>#NAME?</v>
      </c>
      <c r="AR3" s="259">
        <v>464</v>
      </c>
      <c r="AS3" s="254" t="e">
        <f t="shared" ref="AS3:AS66" ca="1" si="1">cellcOLOR(AR3)</f>
        <v>#NAME?</v>
      </c>
      <c r="AT3" s="259">
        <v>50</v>
      </c>
      <c r="AU3" s="254" t="e">
        <f t="shared" ref="AU3:AU66" ca="1" si="2">cellcOLOR(AT3)</f>
        <v>#NAME?</v>
      </c>
      <c r="AV3" s="259">
        <v>88</v>
      </c>
      <c r="AW3" s="254" t="e">
        <f t="shared" ref="AW3:AW66" ca="1" si="3">cellcOLOR(AV3)</f>
        <v>#NAME?</v>
      </c>
      <c r="AX3" s="259">
        <v>123</v>
      </c>
      <c r="AY3" s="748" t="e">
        <f t="shared" ref="AY3:AY66" ca="1" si="4">cellcOLOR(AX3)</f>
        <v>#NAME?</v>
      </c>
      <c r="AZ3" s="260">
        <v>39</v>
      </c>
      <c r="BA3" s="748" t="e">
        <f t="shared" ref="BA3:BA66" ca="1" si="5">cellcOLOR(AZ3)</f>
        <v>#NAME?</v>
      </c>
      <c r="BB3" s="261">
        <v>1420</v>
      </c>
      <c r="BC3" s="256" t="e">
        <f t="shared" ref="BC3:BC66" ca="1" si="6">cellcOLOR(BB3)</f>
        <v>#NAME?</v>
      </c>
      <c r="BD3" s="262">
        <v>83</v>
      </c>
      <c r="BE3" s="748" t="e">
        <f t="shared" ref="BE3:BE66" ca="1" si="7">cellcOLOR(BD3)</f>
        <v>#NAME?</v>
      </c>
      <c r="BF3" s="258">
        <v>448</v>
      </c>
      <c r="BG3" s="748" t="e">
        <f t="shared" ref="BG3:BG66" ca="1" si="8">cellcOLOR(BF3)</f>
        <v>#NAME?</v>
      </c>
      <c r="BH3" s="263">
        <v>199.5</v>
      </c>
      <c r="BI3" s="256" t="e">
        <f t="shared" ref="BI3:BI66" ca="1" si="9">cellcOLOR(BH3)</f>
        <v>#NAME?</v>
      </c>
      <c r="BJ3" s="48" t="s">
        <v>89</v>
      </c>
      <c r="BK3" s="48"/>
    </row>
    <row r="4" spans="1:63" ht="16" thickBot="1">
      <c r="A4" s="249" t="s">
        <v>3316</v>
      </c>
      <c r="B4" s="249" t="s">
        <v>3354</v>
      </c>
      <c r="C4" s="249" t="s">
        <v>3355</v>
      </c>
      <c r="D4" s="436">
        <v>3</v>
      </c>
      <c r="E4" s="73" t="s">
        <v>87</v>
      </c>
      <c r="F4" s="348">
        <v>39283</v>
      </c>
      <c r="G4" s="426">
        <v>1</v>
      </c>
      <c r="H4" s="426"/>
      <c r="I4" s="426"/>
      <c r="J4" s="426"/>
      <c r="K4" s="434">
        <v>1</v>
      </c>
      <c r="L4" s="426">
        <v>183</v>
      </c>
      <c r="M4" s="426">
        <v>82</v>
      </c>
      <c r="N4" s="426">
        <v>220</v>
      </c>
      <c r="O4" s="427">
        <v>812</v>
      </c>
      <c r="P4" s="251"/>
      <c r="Q4" s="251"/>
      <c r="R4" s="251"/>
      <c r="S4" s="251"/>
      <c r="T4" s="251"/>
      <c r="U4" s="251"/>
      <c r="V4" s="251"/>
      <c r="W4" s="251"/>
      <c r="X4" s="426">
        <v>1</v>
      </c>
      <c r="Z4" s="251">
        <v>1</v>
      </c>
      <c r="AA4" s="251">
        <v>1</v>
      </c>
      <c r="AB4" s="251"/>
      <c r="AD4" s="614" t="s">
        <v>3408</v>
      </c>
      <c r="AE4" s="426">
        <v>1</v>
      </c>
      <c r="AF4" s="251">
        <v>1</v>
      </c>
      <c r="AG4" s="251"/>
      <c r="AI4" s="426">
        <v>300</v>
      </c>
      <c r="AJ4" s="426">
        <v>1000</v>
      </c>
      <c r="AK4" s="70">
        <v>0</v>
      </c>
      <c r="AL4" s="70">
        <v>1</v>
      </c>
      <c r="AM4" s="346"/>
      <c r="AN4" s="346"/>
      <c r="AO4" s="346"/>
      <c r="AP4" s="258">
        <v>543</v>
      </c>
      <c r="AQ4" s="280" t="e">
        <f t="shared" ca="1" si="0"/>
        <v>#NAME?</v>
      </c>
      <c r="AR4" s="264">
        <v>13035</v>
      </c>
      <c r="AS4" s="254" t="e">
        <f t="shared" ca="1" si="1"/>
        <v>#NAME?</v>
      </c>
      <c r="AT4" s="259">
        <v>321.5</v>
      </c>
      <c r="AU4" s="254" t="e">
        <f t="shared" ca="1" si="2"/>
        <v>#NAME?</v>
      </c>
      <c r="AV4" s="259">
        <v>146</v>
      </c>
      <c r="AW4" s="254" t="e">
        <f t="shared" ca="1" si="3"/>
        <v>#NAME?</v>
      </c>
      <c r="AX4" s="259">
        <v>210</v>
      </c>
      <c r="AY4" s="748" t="e">
        <f t="shared" ca="1" si="4"/>
        <v>#NAME?</v>
      </c>
      <c r="AZ4" s="260">
        <v>292</v>
      </c>
      <c r="BA4" s="748" t="e">
        <f t="shared" ca="1" si="5"/>
        <v>#NAME?</v>
      </c>
      <c r="BB4" s="261">
        <v>1316.5</v>
      </c>
      <c r="BC4" s="256" t="e">
        <f t="shared" ca="1" si="6"/>
        <v>#NAME?</v>
      </c>
      <c r="BD4" s="262">
        <v>478</v>
      </c>
      <c r="BE4" s="748" t="e">
        <f t="shared" ca="1" si="7"/>
        <v>#NAME?</v>
      </c>
      <c r="BF4" s="258">
        <v>2172.5</v>
      </c>
      <c r="BG4" s="748" t="e">
        <f t="shared" ca="1" si="8"/>
        <v>#NAME?</v>
      </c>
      <c r="BH4" s="263">
        <v>611</v>
      </c>
      <c r="BI4" s="256" t="e">
        <f t="shared" ca="1" si="9"/>
        <v>#NAME?</v>
      </c>
      <c r="BJ4" s="48" t="s">
        <v>90</v>
      </c>
      <c r="BK4" s="48" t="s">
        <v>91</v>
      </c>
    </row>
    <row r="5" spans="1:63" ht="16" thickBot="1">
      <c r="A5" s="249" t="s">
        <v>3316</v>
      </c>
      <c r="B5" s="249" t="s">
        <v>3354</v>
      </c>
      <c r="C5" s="249" t="s">
        <v>3355</v>
      </c>
      <c r="D5" s="436">
        <v>4</v>
      </c>
      <c r="E5" s="73" t="s">
        <v>92</v>
      </c>
      <c r="F5" s="348">
        <v>39285</v>
      </c>
      <c r="G5" s="426"/>
      <c r="H5" s="426">
        <v>1</v>
      </c>
      <c r="I5" s="426"/>
      <c r="J5" s="426"/>
      <c r="K5" s="434">
        <v>1</v>
      </c>
      <c r="L5" s="426">
        <v>170</v>
      </c>
      <c r="M5" s="426">
        <v>62</v>
      </c>
      <c r="N5" s="426">
        <v>210</v>
      </c>
      <c r="O5" s="427">
        <v>600</v>
      </c>
      <c r="P5" s="251"/>
      <c r="Q5" s="251">
        <v>1</v>
      </c>
      <c r="R5" s="251">
        <v>1</v>
      </c>
      <c r="S5" s="251"/>
      <c r="T5" s="251"/>
      <c r="U5" s="251">
        <v>1</v>
      </c>
      <c r="V5" s="251"/>
      <c r="W5" s="251"/>
      <c r="X5" s="426">
        <v>1</v>
      </c>
      <c r="Z5" s="251">
        <v>1</v>
      </c>
      <c r="AA5" s="251"/>
      <c r="AB5" s="251">
        <v>1</v>
      </c>
      <c r="AD5" s="614" t="s">
        <v>3408</v>
      </c>
      <c r="AE5" s="426">
        <v>1</v>
      </c>
      <c r="AF5" s="251">
        <v>1</v>
      </c>
      <c r="AG5" s="251"/>
      <c r="AI5" s="426">
        <v>300</v>
      </c>
      <c r="AJ5" s="426">
        <v>1000</v>
      </c>
      <c r="AK5" s="70">
        <v>1</v>
      </c>
      <c r="AL5" s="70">
        <v>1</v>
      </c>
      <c r="AM5" s="346"/>
      <c r="AN5" s="346"/>
      <c r="AO5" s="346"/>
      <c r="AP5" s="265">
        <v>2650</v>
      </c>
      <c r="AQ5" s="280" t="e">
        <f t="shared" ca="1" si="0"/>
        <v>#NAME?</v>
      </c>
      <c r="AR5" s="264">
        <v>22602</v>
      </c>
      <c r="AS5" s="254" t="e">
        <f t="shared" ca="1" si="1"/>
        <v>#NAME?</v>
      </c>
      <c r="AT5" s="259">
        <v>274</v>
      </c>
      <c r="AU5" s="254" t="e">
        <f t="shared" ca="1" si="2"/>
        <v>#NAME?</v>
      </c>
      <c r="AV5" s="259">
        <v>133</v>
      </c>
      <c r="AW5" s="254" t="e">
        <f t="shared" ca="1" si="3"/>
        <v>#NAME?</v>
      </c>
      <c r="AX5" s="259">
        <v>179.5</v>
      </c>
      <c r="AY5" s="748" t="e">
        <f t="shared" ca="1" si="4"/>
        <v>#NAME?</v>
      </c>
      <c r="AZ5" s="260">
        <v>152</v>
      </c>
      <c r="BA5" s="748" t="e">
        <f t="shared" ca="1" si="5"/>
        <v>#NAME?</v>
      </c>
      <c r="BB5" s="259">
        <v>448.5</v>
      </c>
      <c r="BC5" s="256" t="e">
        <f t="shared" ca="1" si="6"/>
        <v>#NAME?</v>
      </c>
      <c r="BD5" s="262">
        <v>92.5</v>
      </c>
      <c r="BE5" s="748" t="e">
        <f t="shared" ca="1" si="7"/>
        <v>#NAME?</v>
      </c>
      <c r="BF5" s="258">
        <v>2744</v>
      </c>
      <c r="BG5" s="748" t="e">
        <f t="shared" ca="1" si="8"/>
        <v>#NAME?</v>
      </c>
      <c r="BH5" s="263">
        <v>309</v>
      </c>
      <c r="BI5" s="256" t="e">
        <f t="shared" ca="1" si="9"/>
        <v>#NAME?</v>
      </c>
      <c r="BJ5" s="48" t="s">
        <v>93</v>
      </c>
      <c r="BK5" s="48" t="s">
        <v>94</v>
      </c>
    </row>
    <row r="6" spans="1:63" ht="16" thickBot="1">
      <c r="A6" s="249" t="s">
        <v>3316</v>
      </c>
      <c r="B6" s="249" t="s">
        <v>3354</v>
      </c>
      <c r="C6" s="249" t="s">
        <v>3355</v>
      </c>
      <c r="D6" s="436">
        <v>5</v>
      </c>
      <c r="E6" s="73" t="s">
        <v>92</v>
      </c>
      <c r="F6" s="348">
        <v>39285</v>
      </c>
      <c r="G6" s="426">
        <v>1</v>
      </c>
      <c r="H6" s="426"/>
      <c r="I6" s="426"/>
      <c r="J6" s="426"/>
      <c r="K6" s="434">
        <v>1</v>
      </c>
      <c r="L6" s="426">
        <v>180</v>
      </c>
      <c r="M6" s="426">
        <v>77</v>
      </c>
      <c r="N6" s="426">
        <v>230</v>
      </c>
      <c r="O6" s="427">
        <v>824</v>
      </c>
      <c r="P6" s="251"/>
      <c r="Q6" s="251"/>
      <c r="R6" s="251"/>
      <c r="S6" s="251"/>
      <c r="T6" s="251"/>
      <c r="U6" s="251"/>
      <c r="V6" s="251"/>
      <c r="W6" s="251"/>
      <c r="X6" s="426">
        <v>1</v>
      </c>
      <c r="Z6" s="251">
        <v>1</v>
      </c>
      <c r="AA6" s="251"/>
      <c r="AB6" s="251">
        <v>1</v>
      </c>
      <c r="AD6" s="614" t="s">
        <v>3408</v>
      </c>
      <c r="AE6" s="426">
        <v>1</v>
      </c>
      <c r="AF6" s="251"/>
      <c r="AG6" s="251">
        <v>1</v>
      </c>
      <c r="AI6" s="426">
        <v>300</v>
      </c>
      <c r="AJ6" s="426">
        <v>900</v>
      </c>
      <c r="AK6" s="70">
        <v>1</v>
      </c>
      <c r="AL6" s="70"/>
      <c r="AM6" s="346"/>
      <c r="AN6" s="346"/>
      <c r="AO6" s="346"/>
      <c r="AP6" s="258">
        <v>113</v>
      </c>
      <c r="AQ6" s="280" t="e">
        <f t="shared" ca="1" si="0"/>
        <v>#NAME?</v>
      </c>
      <c r="AR6" s="261">
        <v>1948</v>
      </c>
      <c r="AS6" s="254" t="e">
        <f t="shared" ca="1" si="1"/>
        <v>#NAME?</v>
      </c>
      <c r="AT6" s="259">
        <v>99</v>
      </c>
      <c r="AU6" s="254" t="e">
        <f t="shared" ca="1" si="2"/>
        <v>#NAME?</v>
      </c>
      <c r="AV6" s="259">
        <v>141</v>
      </c>
      <c r="AW6" s="254" t="e">
        <f t="shared" ca="1" si="3"/>
        <v>#NAME?</v>
      </c>
      <c r="AX6" s="259">
        <v>159</v>
      </c>
      <c r="AY6" s="748" t="e">
        <f t="shared" ca="1" si="4"/>
        <v>#NAME?</v>
      </c>
      <c r="AZ6" s="260">
        <v>120</v>
      </c>
      <c r="BA6" s="748" t="e">
        <f t="shared" ca="1" si="5"/>
        <v>#NAME?</v>
      </c>
      <c r="BB6" s="261">
        <v>1691.5</v>
      </c>
      <c r="BC6" s="256" t="e">
        <f t="shared" ca="1" si="6"/>
        <v>#NAME?</v>
      </c>
      <c r="BD6" s="262">
        <v>147</v>
      </c>
      <c r="BE6" s="748" t="e">
        <f t="shared" ca="1" si="7"/>
        <v>#NAME?</v>
      </c>
      <c r="BF6" s="265">
        <v>4390</v>
      </c>
      <c r="BG6" s="748" t="e">
        <f t="shared" ca="1" si="8"/>
        <v>#NAME?</v>
      </c>
      <c r="BH6" s="266">
        <v>1509</v>
      </c>
      <c r="BI6" s="256" t="e">
        <f t="shared" ca="1" si="9"/>
        <v>#NAME?</v>
      </c>
      <c r="BJ6" s="48" t="s">
        <v>95</v>
      </c>
      <c r="BK6" s="48"/>
    </row>
    <row r="7" spans="1:63" ht="16" thickBot="1">
      <c r="A7" s="249" t="s">
        <v>3316</v>
      </c>
      <c r="B7" s="249" t="s">
        <v>3356</v>
      </c>
      <c r="C7" s="249" t="s">
        <v>3355</v>
      </c>
      <c r="D7" s="436">
        <v>6</v>
      </c>
      <c r="E7" s="73" t="s">
        <v>92</v>
      </c>
      <c r="F7" s="348">
        <v>39285</v>
      </c>
      <c r="G7" s="426">
        <v>1</v>
      </c>
      <c r="H7" s="426"/>
      <c r="I7" s="426"/>
      <c r="J7" s="426"/>
      <c r="K7" s="434">
        <v>1</v>
      </c>
      <c r="L7" s="426">
        <v>175</v>
      </c>
      <c r="M7" s="426">
        <v>72</v>
      </c>
      <c r="N7" s="426">
        <v>210</v>
      </c>
      <c r="O7" s="427">
        <v>706</v>
      </c>
      <c r="P7" s="251"/>
      <c r="Q7" s="251"/>
      <c r="R7" s="251"/>
      <c r="S7" s="251"/>
      <c r="T7" s="251"/>
      <c r="U7" s="251"/>
      <c r="V7" s="251"/>
      <c r="W7" s="251"/>
      <c r="X7" s="426">
        <v>1</v>
      </c>
      <c r="Z7" s="251">
        <v>1</v>
      </c>
      <c r="AA7" s="251"/>
      <c r="AB7" s="251"/>
      <c r="AD7" s="614" t="s">
        <v>3408</v>
      </c>
      <c r="AE7" s="426">
        <v>1</v>
      </c>
      <c r="AF7" s="251"/>
      <c r="AG7" s="251">
        <v>1</v>
      </c>
      <c r="AI7" s="426">
        <v>300</v>
      </c>
      <c r="AJ7" s="426">
        <v>1000</v>
      </c>
      <c r="AK7" s="70" t="s">
        <v>37</v>
      </c>
      <c r="AL7" s="70"/>
      <c r="AM7" s="346"/>
      <c r="AN7" s="346"/>
      <c r="AO7" s="346"/>
      <c r="AP7" s="258">
        <v>96</v>
      </c>
      <c r="AQ7" s="280" t="e">
        <f t="shared" ca="1" si="0"/>
        <v>#NAME?</v>
      </c>
      <c r="AR7" s="259">
        <v>117</v>
      </c>
      <c r="AS7" s="254" t="e">
        <f t="shared" ca="1" si="1"/>
        <v>#NAME?</v>
      </c>
      <c r="AT7" s="259">
        <v>86</v>
      </c>
      <c r="AU7" s="254" t="e">
        <f t="shared" ca="1" si="2"/>
        <v>#NAME?</v>
      </c>
      <c r="AV7" s="259">
        <v>98</v>
      </c>
      <c r="AW7" s="254" t="e">
        <f t="shared" ca="1" si="3"/>
        <v>#NAME?</v>
      </c>
      <c r="AX7" s="259">
        <v>139.5</v>
      </c>
      <c r="AY7" s="748" t="e">
        <f t="shared" ca="1" si="4"/>
        <v>#NAME?</v>
      </c>
      <c r="AZ7" s="260">
        <v>62</v>
      </c>
      <c r="BA7" s="748" t="e">
        <f t="shared" ca="1" si="5"/>
        <v>#NAME?</v>
      </c>
      <c r="BB7" s="261">
        <v>1524</v>
      </c>
      <c r="BC7" s="256" t="e">
        <f t="shared" ca="1" si="6"/>
        <v>#NAME?</v>
      </c>
      <c r="BD7" s="262">
        <v>138</v>
      </c>
      <c r="BE7" s="748" t="e">
        <f t="shared" ca="1" si="7"/>
        <v>#NAME?</v>
      </c>
      <c r="BF7" s="258">
        <v>3655</v>
      </c>
      <c r="BG7" s="748" t="e">
        <f t="shared" ca="1" si="8"/>
        <v>#NAME?</v>
      </c>
      <c r="BH7" s="263">
        <v>251</v>
      </c>
      <c r="BI7" s="256" t="e">
        <f t="shared" ca="1" si="9"/>
        <v>#NAME?</v>
      </c>
      <c r="BJ7" s="48" t="s">
        <v>96</v>
      </c>
      <c r="BK7" s="48" t="s">
        <v>97</v>
      </c>
    </row>
    <row r="8" spans="1:63" ht="16" thickBot="1">
      <c r="A8" s="249" t="s">
        <v>3316</v>
      </c>
      <c r="B8" s="249" t="s">
        <v>3356</v>
      </c>
      <c r="C8" s="249" t="s">
        <v>3355</v>
      </c>
      <c r="D8" s="436">
        <v>7</v>
      </c>
      <c r="E8" s="73" t="s">
        <v>92</v>
      </c>
      <c r="F8" s="348">
        <v>39285</v>
      </c>
      <c r="G8" s="426">
        <v>1</v>
      </c>
      <c r="H8" s="426"/>
      <c r="I8" s="426"/>
      <c r="J8" s="426"/>
      <c r="K8" s="434">
        <v>1</v>
      </c>
      <c r="L8" s="426">
        <v>170</v>
      </c>
      <c r="M8" s="426">
        <v>72</v>
      </c>
      <c r="N8" s="426">
        <v>220</v>
      </c>
      <c r="O8" s="427">
        <v>728</v>
      </c>
      <c r="P8" s="251"/>
      <c r="Q8" s="251"/>
      <c r="R8" s="251"/>
      <c r="S8" s="251"/>
      <c r="T8" s="251"/>
      <c r="U8" s="251"/>
      <c r="V8" s="251"/>
      <c r="W8" s="251">
        <v>1</v>
      </c>
      <c r="X8" s="426"/>
      <c r="Z8" s="251">
        <v>1</v>
      </c>
      <c r="AA8" s="251"/>
      <c r="AB8" s="251"/>
      <c r="AD8" s="614" t="s">
        <v>3408</v>
      </c>
      <c r="AE8" s="426">
        <v>1</v>
      </c>
      <c r="AF8" s="251">
        <v>1</v>
      </c>
      <c r="AG8" s="251">
        <v>1</v>
      </c>
      <c r="AI8" s="426">
        <v>300</v>
      </c>
      <c r="AJ8" s="426">
        <v>300</v>
      </c>
      <c r="AK8" s="70">
        <v>0</v>
      </c>
      <c r="AL8" s="70"/>
      <c r="AM8" s="346"/>
      <c r="AN8" s="346"/>
      <c r="AO8" s="346"/>
      <c r="AP8" s="258">
        <v>151</v>
      </c>
      <c r="AQ8" s="280" t="e">
        <f t="shared" ca="1" si="0"/>
        <v>#NAME?</v>
      </c>
      <c r="AR8" s="261">
        <v>2167</v>
      </c>
      <c r="AS8" s="254" t="e">
        <f t="shared" ca="1" si="1"/>
        <v>#NAME?</v>
      </c>
      <c r="AT8" s="259">
        <v>56</v>
      </c>
      <c r="AU8" s="254" t="e">
        <f t="shared" ca="1" si="2"/>
        <v>#NAME?</v>
      </c>
      <c r="AV8" s="259">
        <v>81</v>
      </c>
      <c r="AW8" s="254" t="e">
        <f t="shared" ca="1" si="3"/>
        <v>#NAME?</v>
      </c>
      <c r="AX8" s="259">
        <v>171</v>
      </c>
      <c r="AY8" s="748" t="e">
        <f t="shared" ca="1" si="4"/>
        <v>#NAME?</v>
      </c>
      <c r="AZ8" s="260">
        <v>71</v>
      </c>
      <c r="BA8" s="748" t="e">
        <f t="shared" ca="1" si="5"/>
        <v>#NAME?</v>
      </c>
      <c r="BB8" s="259">
        <v>529</v>
      </c>
      <c r="BC8" s="256" t="e">
        <f t="shared" ca="1" si="6"/>
        <v>#NAME?</v>
      </c>
      <c r="BD8" s="262">
        <v>144</v>
      </c>
      <c r="BE8" s="748" t="e">
        <f t="shared" ca="1" si="7"/>
        <v>#NAME?</v>
      </c>
      <c r="BF8" s="258">
        <v>2140</v>
      </c>
      <c r="BG8" s="748" t="e">
        <f t="shared" ca="1" si="8"/>
        <v>#NAME?</v>
      </c>
      <c r="BH8" s="263">
        <v>296</v>
      </c>
      <c r="BI8" s="256" t="e">
        <f t="shared" ca="1" si="9"/>
        <v>#NAME?</v>
      </c>
      <c r="BJ8" s="48" t="s">
        <v>98</v>
      </c>
      <c r="BK8" s="48" t="s">
        <v>99</v>
      </c>
    </row>
    <row r="9" spans="1:63" ht="16" thickBot="1">
      <c r="A9" s="249" t="s">
        <v>3316</v>
      </c>
      <c r="B9" s="249" t="s">
        <v>3356</v>
      </c>
      <c r="C9" s="249" t="s">
        <v>3355</v>
      </c>
      <c r="D9" s="436">
        <v>8</v>
      </c>
      <c r="E9" s="73" t="s">
        <v>92</v>
      </c>
      <c r="F9" s="348">
        <v>39285</v>
      </c>
      <c r="G9" s="426">
        <v>1</v>
      </c>
      <c r="H9" s="426"/>
      <c r="I9" s="426"/>
      <c r="J9" s="426"/>
      <c r="K9" s="434">
        <v>1</v>
      </c>
      <c r="L9" s="426">
        <v>164</v>
      </c>
      <c r="M9" s="426">
        <v>70</v>
      </c>
      <c r="N9" s="426">
        <v>200</v>
      </c>
      <c r="O9" s="427">
        <v>764</v>
      </c>
      <c r="P9" s="251"/>
      <c r="Q9" s="251"/>
      <c r="R9" s="251"/>
      <c r="S9" s="251"/>
      <c r="T9" s="251"/>
      <c r="U9" s="251"/>
      <c r="V9" s="251"/>
      <c r="W9" s="251"/>
      <c r="X9" s="426">
        <v>1</v>
      </c>
      <c r="Z9" s="251">
        <v>1</v>
      </c>
      <c r="AA9" s="251"/>
      <c r="AB9" s="251"/>
      <c r="AD9" s="614" t="s">
        <v>3408</v>
      </c>
      <c r="AE9" s="426">
        <v>1</v>
      </c>
      <c r="AF9" s="251">
        <v>1</v>
      </c>
      <c r="AG9" s="251"/>
      <c r="AI9" s="426">
        <v>300</v>
      </c>
      <c r="AJ9" s="426">
        <v>1000</v>
      </c>
      <c r="AK9" s="70">
        <v>0</v>
      </c>
      <c r="AL9" s="70">
        <v>1</v>
      </c>
      <c r="AM9" s="346"/>
      <c r="AN9" s="346"/>
      <c r="AO9" s="346"/>
      <c r="AP9" s="258">
        <v>215</v>
      </c>
      <c r="AQ9" s="280" t="e">
        <f t="shared" ca="1" si="0"/>
        <v>#NAME?</v>
      </c>
      <c r="AR9" s="261">
        <v>2187</v>
      </c>
      <c r="AS9" s="254" t="e">
        <f t="shared" ca="1" si="1"/>
        <v>#NAME?</v>
      </c>
      <c r="AT9" s="259">
        <v>188</v>
      </c>
      <c r="AU9" s="254" t="e">
        <f t="shared" ca="1" si="2"/>
        <v>#NAME?</v>
      </c>
      <c r="AV9" s="259">
        <v>175</v>
      </c>
      <c r="AW9" s="254" t="e">
        <f t="shared" ca="1" si="3"/>
        <v>#NAME?</v>
      </c>
      <c r="AX9" s="259">
        <v>179.5</v>
      </c>
      <c r="AY9" s="748" t="e">
        <f t="shared" ca="1" si="4"/>
        <v>#NAME?</v>
      </c>
      <c r="AZ9" s="260">
        <v>168</v>
      </c>
      <c r="BA9" s="748" t="e">
        <f t="shared" ca="1" si="5"/>
        <v>#NAME?</v>
      </c>
      <c r="BB9" s="259">
        <v>734.5</v>
      </c>
      <c r="BC9" s="256" t="e">
        <f t="shared" ca="1" si="6"/>
        <v>#NAME?</v>
      </c>
      <c r="BD9" s="262">
        <v>167</v>
      </c>
      <c r="BE9" s="748" t="e">
        <f t="shared" ca="1" si="7"/>
        <v>#NAME?</v>
      </c>
      <c r="BF9" s="258">
        <v>3024</v>
      </c>
      <c r="BG9" s="748" t="e">
        <f t="shared" ca="1" si="8"/>
        <v>#NAME?</v>
      </c>
      <c r="BH9" s="263">
        <v>336</v>
      </c>
      <c r="BI9" s="256" t="e">
        <f t="shared" ca="1" si="9"/>
        <v>#NAME?</v>
      </c>
      <c r="BJ9" s="48" t="s">
        <v>100</v>
      </c>
      <c r="BK9" s="48" t="s">
        <v>101</v>
      </c>
    </row>
    <row r="10" spans="1:63" ht="16" thickBot="1">
      <c r="A10" s="249" t="s">
        <v>3316</v>
      </c>
      <c r="B10" s="249" t="s">
        <v>3356</v>
      </c>
      <c r="C10" s="249" t="s">
        <v>3355</v>
      </c>
      <c r="D10" s="436">
        <v>9</v>
      </c>
      <c r="E10" s="73" t="s">
        <v>92</v>
      </c>
      <c r="F10" s="348">
        <v>39285</v>
      </c>
      <c r="G10" s="426">
        <v>1</v>
      </c>
      <c r="H10" s="426"/>
      <c r="I10" s="426"/>
      <c r="J10" s="433">
        <v>1</v>
      </c>
      <c r="K10" s="426"/>
      <c r="L10" s="426">
        <v>135</v>
      </c>
      <c r="M10" s="426">
        <v>45</v>
      </c>
      <c r="N10" s="426">
        <v>150</v>
      </c>
      <c r="O10" s="427">
        <v>208</v>
      </c>
      <c r="P10" s="251"/>
      <c r="Q10" s="251"/>
      <c r="R10" s="251"/>
      <c r="S10" s="251"/>
      <c r="T10" s="251"/>
      <c r="U10" s="251"/>
      <c r="V10" s="251"/>
      <c r="W10" s="251"/>
      <c r="X10" s="426">
        <v>1</v>
      </c>
      <c r="Z10" s="251">
        <v>1</v>
      </c>
      <c r="AA10" s="251"/>
      <c r="AB10" s="251"/>
      <c r="AD10" s="614" t="s">
        <v>3408</v>
      </c>
      <c r="AE10" s="426">
        <v>1</v>
      </c>
      <c r="AF10" s="251"/>
      <c r="AG10" s="251">
        <v>1</v>
      </c>
      <c r="AI10" s="426">
        <v>200</v>
      </c>
      <c r="AJ10" s="426">
        <v>250</v>
      </c>
      <c r="AK10" s="70">
        <v>1</v>
      </c>
      <c r="AL10" s="70"/>
      <c r="AM10" s="346"/>
      <c r="AN10" s="346"/>
      <c r="AO10" s="346"/>
      <c r="AP10" s="258">
        <v>94.5</v>
      </c>
      <c r="AQ10" s="280" t="e">
        <f t="shared" ca="1" si="0"/>
        <v>#NAME?</v>
      </c>
      <c r="AR10" s="259">
        <v>162</v>
      </c>
      <c r="AS10" s="254" t="e">
        <f t="shared" ca="1" si="1"/>
        <v>#NAME?</v>
      </c>
      <c r="AT10" s="259">
        <v>51.5</v>
      </c>
      <c r="AU10" s="254" t="e">
        <f t="shared" ca="1" si="2"/>
        <v>#NAME?</v>
      </c>
      <c r="AV10" s="259">
        <v>76.5</v>
      </c>
      <c r="AW10" s="254" t="e">
        <f t="shared" ca="1" si="3"/>
        <v>#NAME?</v>
      </c>
      <c r="AX10" s="259">
        <v>145</v>
      </c>
      <c r="AY10" s="748" t="e">
        <f t="shared" ca="1" si="4"/>
        <v>#NAME?</v>
      </c>
      <c r="AZ10" s="260">
        <v>63</v>
      </c>
      <c r="BA10" s="748" t="e">
        <f t="shared" ca="1" si="5"/>
        <v>#NAME?</v>
      </c>
      <c r="BB10" s="259">
        <v>196.5</v>
      </c>
      <c r="BC10" s="256" t="e">
        <f t="shared" ca="1" si="6"/>
        <v>#NAME?</v>
      </c>
      <c r="BD10" s="262">
        <v>79</v>
      </c>
      <c r="BE10" s="748" t="e">
        <f t="shared" ca="1" si="7"/>
        <v>#NAME?</v>
      </c>
      <c r="BF10" s="258">
        <v>1444</v>
      </c>
      <c r="BG10" s="748" t="e">
        <f t="shared" ca="1" si="8"/>
        <v>#NAME?</v>
      </c>
      <c r="BH10" s="263">
        <v>417</v>
      </c>
      <c r="BI10" s="256" t="e">
        <f t="shared" ca="1" si="9"/>
        <v>#NAME?</v>
      </c>
      <c r="BJ10" s="48" t="s">
        <v>102</v>
      </c>
      <c r="BK10" s="48" t="s">
        <v>103</v>
      </c>
    </row>
    <row r="11" spans="1:63" ht="16" thickBot="1">
      <c r="A11" s="249" t="s">
        <v>3316</v>
      </c>
      <c r="B11" s="249" t="s">
        <v>3356</v>
      </c>
      <c r="C11" s="249" t="s">
        <v>3355</v>
      </c>
      <c r="D11" s="436">
        <v>10</v>
      </c>
      <c r="E11" s="73" t="s">
        <v>92</v>
      </c>
      <c r="F11" s="348">
        <v>39285</v>
      </c>
      <c r="G11" s="426">
        <v>1</v>
      </c>
      <c r="H11" s="426"/>
      <c r="I11" s="426"/>
      <c r="J11" s="426"/>
      <c r="K11" s="434">
        <v>1</v>
      </c>
      <c r="L11" s="426">
        <v>178</v>
      </c>
      <c r="M11" s="426">
        <v>70</v>
      </c>
      <c r="N11" s="426">
        <v>220</v>
      </c>
      <c r="O11" s="427">
        <v>808</v>
      </c>
      <c r="P11" s="251"/>
      <c r="Q11" s="251"/>
      <c r="R11" s="251"/>
      <c r="S11" s="251"/>
      <c r="T11" s="251"/>
      <c r="U11" s="251"/>
      <c r="V11" s="251"/>
      <c r="W11" s="251"/>
      <c r="X11" s="426">
        <v>1</v>
      </c>
      <c r="Z11" s="251">
        <v>1</v>
      </c>
      <c r="AA11" s="251"/>
      <c r="AB11" s="251"/>
      <c r="AD11" s="614" t="s">
        <v>3408</v>
      </c>
      <c r="AE11" s="426">
        <v>1</v>
      </c>
      <c r="AF11" s="251">
        <v>1</v>
      </c>
      <c r="AG11" s="251"/>
      <c r="AI11" s="426">
        <v>300</v>
      </c>
      <c r="AJ11" s="426">
        <v>700</v>
      </c>
      <c r="AK11" s="70">
        <v>0</v>
      </c>
      <c r="AL11" s="70"/>
      <c r="AM11" s="346"/>
      <c r="AN11" s="346"/>
      <c r="AO11" s="346"/>
      <c r="AP11" s="265">
        <v>3137.5</v>
      </c>
      <c r="AQ11" s="280" t="e">
        <f t="shared" ca="1" si="0"/>
        <v>#NAME?</v>
      </c>
      <c r="AR11" s="267">
        <v>28709</v>
      </c>
      <c r="AS11" s="254" t="e">
        <f t="shared" ca="1" si="1"/>
        <v>#NAME?</v>
      </c>
      <c r="AT11" s="259">
        <v>196.5</v>
      </c>
      <c r="AU11" s="254" t="e">
        <f t="shared" ca="1" si="2"/>
        <v>#NAME?</v>
      </c>
      <c r="AV11" s="261">
        <v>4702</v>
      </c>
      <c r="AW11" s="254" t="e">
        <f t="shared" ca="1" si="3"/>
        <v>#NAME?</v>
      </c>
      <c r="AX11" s="261">
        <v>9433</v>
      </c>
      <c r="AY11" s="748" t="e">
        <f t="shared" ca="1" si="4"/>
        <v>#NAME?</v>
      </c>
      <c r="AZ11" s="260">
        <v>119</v>
      </c>
      <c r="BA11" s="748" t="e">
        <f t="shared" ca="1" si="5"/>
        <v>#NAME?</v>
      </c>
      <c r="BB11" s="259">
        <v>293</v>
      </c>
      <c r="BC11" s="256" t="e">
        <f t="shared" ca="1" si="6"/>
        <v>#NAME?</v>
      </c>
      <c r="BD11" s="262">
        <v>141.5</v>
      </c>
      <c r="BE11" s="748" t="e">
        <f t="shared" ca="1" si="7"/>
        <v>#NAME?</v>
      </c>
      <c r="BF11" s="265">
        <v>4547</v>
      </c>
      <c r="BG11" s="748" t="e">
        <f t="shared" ca="1" si="8"/>
        <v>#NAME?</v>
      </c>
      <c r="BH11" s="263">
        <v>190.5</v>
      </c>
      <c r="BI11" s="256" t="e">
        <f t="shared" ca="1" si="9"/>
        <v>#NAME?</v>
      </c>
      <c r="BJ11" s="48" t="s">
        <v>104</v>
      </c>
      <c r="BK11" s="48" t="s">
        <v>105</v>
      </c>
    </row>
    <row r="12" spans="1:63" ht="16" thickBot="1">
      <c r="A12" s="249" t="s">
        <v>3316</v>
      </c>
      <c r="B12" s="249" t="s">
        <v>3356</v>
      </c>
      <c r="C12" s="249" t="s">
        <v>3355</v>
      </c>
      <c r="D12" s="436">
        <v>11</v>
      </c>
      <c r="E12" s="425" t="s">
        <v>92</v>
      </c>
      <c r="F12" s="348">
        <v>39285</v>
      </c>
      <c r="G12" s="426">
        <v>1</v>
      </c>
      <c r="H12" s="426"/>
      <c r="I12" s="426"/>
      <c r="J12" s="426"/>
      <c r="K12" s="434">
        <v>1</v>
      </c>
      <c r="L12" s="426">
        <v>170</v>
      </c>
      <c r="M12" s="426">
        <v>60</v>
      </c>
      <c r="N12" s="426">
        <v>210</v>
      </c>
      <c r="O12" s="427">
        <v>812</v>
      </c>
      <c r="P12" s="251"/>
      <c r="Q12" s="251"/>
      <c r="R12" s="251"/>
      <c r="S12" s="251"/>
      <c r="T12" s="251"/>
      <c r="U12" s="251"/>
      <c r="V12" s="251"/>
      <c r="W12" s="251"/>
      <c r="X12" s="426">
        <v>1</v>
      </c>
      <c r="Z12" s="251">
        <v>1</v>
      </c>
      <c r="AA12" s="251"/>
      <c r="AB12" s="251"/>
      <c r="AD12" s="614" t="s">
        <v>3408</v>
      </c>
      <c r="AE12" s="426">
        <v>1</v>
      </c>
      <c r="AF12" s="251"/>
      <c r="AG12" s="251">
        <v>1</v>
      </c>
      <c r="AI12" s="426">
        <v>300</v>
      </c>
      <c r="AJ12" s="426">
        <v>1000</v>
      </c>
      <c r="AK12" s="70" t="s">
        <v>37</v>
      </c>
      <c r="AL12" s="70">
        <v>1</v>
      </c>
      <c r="AM12" s="346"/>
      <c r="AN12" s="346"/>
      <c r="AO12" s="346"/>
      <c r="AP12" s="265">
        <v>4597</v>
      </c>
      <c r="AQ12" s="280" t="e">
        <f t="shared" ca="1" si="0"/>
        <v>#NAME?</v>
      </c>
      <c r="AR12" s="267">
        <v>28671</v>
      </c>
      <c r="AS12" s="254" t="e">
        <f t="shared" ca="1" si="1"/>
        <v>#NAME?</v>
      </c>
      <c r="AT12" s="259">
        <v>212</v>
      </c>
      <c r="AU12" s="254" t="e">
        <f t="shared" ca="1" si="2"/>
        <v>#NAME?</v>
      </c>
      <c r="AV12" s="261">
        <v>5295</v>
      </c>
      <c r="AW12" s="254" t="e">
        <f t="shared" ca="1" si="3"/>
        <v>#NAME?</v>
      </c>
      <c r="AX12" s="267">
        <v>10482</v>
      </c>
      <c r="AY12" s="748" t="e">
        <f t="shared" ca="1" si="4"/>
        <v>#NAME?</v>
      </c>
      <c r="AZ12" s="260">
        <v>76</v>
      </c>
      <c r="BA12" s="748" t="e">
        <f t="shared" ca="1" si="5"/>
        <v>#NAME?</v>
      </c>
      <c r="BB12" s="259">
        <v>410</v>
      </c>
      <c r="BC12" s="256" t="e">
        <f t="shared" ca="1" si="6"/>
        <v>#NAME?</v>
      </c>
      <c r="BD12" s="262">
        <v>235.5</v>
      </c>
      <c r="BE12" s="748" t="e">
        <f t="shared" ca="1" si="7"/>
        <v>#NAME?</v>
      </c>
      <c r="BF12" s="258">
        <v>1703</v>
      </c>
      <c r="BG12" s="748" t="e">
        <f t="shared" ca="1" si="8"/>
        <v>#NAME?</v>
      </c>
      <c r="BH12" s="263">
        <v>309</v>
      </c>
      <c r="BI12" s="256" t="e">
        <f t="shared" ca="1" si="9"/>
        <v>#NAME?</v>
      </c>
      <c r="BJ12" s="48" t="s">
        <v>106</v>
      </c>
      <c r="BK12" s="48" t="s">
        <v>107</v>
      </c>
    </row>
    <row r="13" spans="1:63" ht="16" thickBot="1">
      <c r="A13" s="249" t="s">
        <v>3316</v>
      </c>
      <c r="B13" s="249" t="s">
        <v>3356</v>
      </c>
      <c r="C13" s="249" t="s">
        <v>3355</v>
      </c>
      <c r="D13" s="436">
        <v>12</v>
      </c>
      <c r="E13" s="425" t="s">
        <v>92</v>
      </c>
      <c r="F13" s="348">
        <v>39285</v>
      </c>
      <c r="G13" s="426">
        <v>1</v>
      </c>
      <c r="H13" s="426"/>
      <c r="I13" s="426"/>
      <c r="J13" s="433">
        <v>1</v>
      </c>
      <c r="K13" s="426"/>
      <c r="L13" s="426">
        <v>145</v>
      </c>
      <c r="M13" s="426">
        <v>61</v>
      </c>
      <c r="N13" s="426">
        <v>170</v>
      </c>
      <c r="O13" s="427">
        <v>322</v>
      </c>
      <c r="P13" s="251"/>
      <c r="Q13" s="251"/>
      <c r="R13" s="251"/>
      <c r="S13" s="251"/>
      <c r="T13" s="251"/>
      <c r="U13" s="251"/>
      <c r="V13" s="251"/>
      <c r="W13" s="251"/>
      <c r="X13" s="426">
        <v>1</v>
      </c>
      <c r="Z13" s="251">
        <v>1</v>
      </c>
      <c r="AA13" s="251"/>
      <c r="AB13" s="251"/>
      <c r="AD13" s="614" t="s">
        <v>3408</v>
      </c>
      <c r="AE13" s="426">
        <v>1</v>
      </c>
      <c r="AF13" s="251"/>
      <c r="AG13" s="251"/>
      <c r="AI13" s="426">
        <v>250</v>
      </c>
      <c r="AJ13" s="426">
        <v>150</v>
      </c>
      <c r="AK13" s="70">
        <v>1</v>
      </c>
      <c r="AL13" s="70"/>
      <c r="AM13" s="346"/>
      <c r="AN13" s="346"/>
      <c r="AO13" s="346"/>
      <c r="AP13" s="258">
        <v>74</v>
      </c>
      <c r="AQ13" s="280" t="e">
        <f t="shared" ca="1" si="0"/>
        <v>#NAME?</v>
      </c>
      <c r="AR13" s="259">
        <v>91</v>
      </c>
      <c r="AS13" s="254" t="e">
        <f t="shared" ca="1" si="1"/>
        <v>#NAME?</v>
      </c>
      <c r="AT13" s="259">
        <v>51</v>
      </c>
      <c r="AU13" s="254" t="e">
        <f t="shared" ca="1" si="2"/>
        <v>#NAME?</v>
      </c>
      <c r="AV13" s="259">
        <v>53</v>
      </c>
      <c r="AW13" s="254" t="e">
        <f t="shared" ca="1" si="3"/>
        <v>#NAME?</v>
      </c>
      <c r="AX13" s="259">
        <v>122.5</v>
      </c>
      <c r="AY13" s="748" t="e">
        <f t="shared" ca="1" si="4"/>
        <v>#NAME?</v>
      </c>
      <c r="AZ13" s="260">
        <v>42</v>
      </c>
      <c r="BA13" s="748" t="e">
        <f t="shared" ca="1" si="5"/>
        <v>#NAME?</v>
      </c>
      <c r="BB13" s="259">
        <v>122</v>
      </c>
      <c r="BC13" s="256" t="e">
        <f t="shared" ca="1" si="6"/>
        <v>#NAME?</v>
      </c>
      <c r="BD13" s="262">
        <v>68</v>
      </c>
      <c r="BE13" s="748" t="e">
        <f t="shared" ca="1" si="7"/>
        <v>#NAME?</v>
      </c>
      <c r="BF13" s="258">
        <v>266</v>
      </c>
      <c r="BG13" s="748" t="e">
        <f t="shared" ca="1" si="8"/>
        <v>#NAME?</v>
      </c>
      <c r="BH13" s="263">
        <v>108.5</v>
      </c>
      <c r="BI13" s="256" t="e">
        <f t="shared" ca="1" si="9"/>
        <v>#NAME?</v>
      </c>
      <c r="BJ13" s="48" t="s">
        <v>108</v>
      </c>
      <c r="BK13" s="48" t="s">
        <v>105</v>
      </c>
    </row>
    <row r="14" spans="1:63" ht="16" thickBot="1">
      <c r="A14" s="249" t="s">
        <v>3316</v>
      </c>
      <c r="B14" s="249" t="s">
        <v>3356</v>
      </c>
      <c r="C14" s="249" t="s">
        <v>3355</v>
      </c>
      <c r="D14" s="436">
        <v>13</v>
      </c>
      <c r="E14" s="425" t="s">
        <v>92</v>
      </c>
      <c r="F14" s="348">
        <v>39285</v>
      </c>
      <c r="G14" s="426">
        <v>1</v>
      </c>
      <c r="H14" s="426"/>
      <c r="I14" s="426"/>
      <c r="J14" s="426"/>
      <c r="K14" s="434">
        <v>1</v>
      </c>
      <c r="L14" s="426">
        <v>165</v>
      </c>
      <c r="M14" s="426">
        <v>62</v>
      </c>
      <c r="N14" s="426">
        <v>210</v>
      </c>
      <c r="O14" s="427">
        <v>792</v>
      </c>
      <c r="P14" s="251"/>
      <c r="Q14" s="251"/>
      <c r="R14" s="251"/>
      <c r="S14" s="251"/>
      <c r="T14" s="251"/>
      <c r="U14" s="251"/>
      <c r="V14" s="251"/>
      <c r="W14" s="251"/>
      <c r="X14" s="426">
        <v>1</v>
      </c>
      <c r="Z14" s="251">
        <v>1</v>
      </c>
      <c r="AA14" s="251"/>
      <c r="AB14" s="251"/>
      <c r="AD14" s="614" t="s">
        <v>3408</v>
      </c>
      <c r="AE14" s="426">
        <v>1</v>
      </c>
      <c r="AF14" s="251"/>
      <c r="AG14" s="251">
        <v>1</v>
      </c>
      <c r="AI14" s="426">
        <v>300</v>
      </c>
      <c r="AJ14" s="426">
        <v>950</v>
      </c>
      <c r="AK14" s="70">
        <v>0</v>
      </c>
      <c r="AL14" s="70">
        <v>1</v>
      </c>
      <c r="AM14" s="346"/>
      <c r="AN14" s="346"/>
      <c r="AO14" s="346"/>
      <c r="AP14" s="258">
        <v>153</v>
      </c>
      <c r="AQ14" s="280" t="e">
        <f t="shared" ca="1" si="0"/>
        <v>#NAME?</v>
      </c>
      <c r="AR14" s="267">
        <v>10610</v>
      </c>
      <c r="AS14" s="254" t="e">
        <f t="shared" ca="1" si="1"/>
        <v>#NAME?</v>
      </c>
      <c r="AT14" s="259">
        <v>131</v>
      </c>
      <c r="AU14" s="254" t="e">
        <f t="shared" ca="1" si="2"/>
        <v>#NAME?</v>
      </c>
      <c r="AV14" s="259">
        <v>94</v>
      </c>
      <c r="AW14" s="254" t="e">
        <f t="shared" ca="1" si="3"/>
        <v>#NAME?</v>
      </c>
      <c r="AX14" s="259">
        <v>182</v>
      </c>
      <c r="AY14" s="748" t="e">
        <f t="shared" ca="1" si="4"/>
        <v>#NAME?</v>
      </c>
      <c r="AZ14" s="260">
        <v>122</v>
      </c>
      <c r="BA14" s="748" t="e">
        <f t="shared" ca="1" si="5"/>
        <v>#NAME?</v>
      </c>
      <c r="BB14" s="261">
        <v>4798</v>
      </c>
      <c r="BC14" s="256" t="e">
        <f t="shared" ca="1" si="6"/>
        <v>#NAME?</v>
      </c>
      <c r="BD14" s="262">
        <v>134</v>
      </c>
      <c r="BE14" s="748" t="e">
        <f t="shared" ca="1" si="7"/>
        <v>#NAME?</v>
      </c>
      <c r="BF14" s="258">
        <v>3304</v>
      </c>
      <c r="BG14" s="748" t="e">
        <f t="shared" ca="1" si="8"/>
        <v>#NAME?</v>
      </c>
      <c r="BH14" s="263">
        <v>144</v>
      </c>
      <c r="BI14" s="256" t="e">
        <f t="shared" ca="1" si="9"/>
        <v>#NAME?</v>
      </c>
      <c r="BJ14" s="48" t="s">
        <v>109</v>
      </c>
      <c r="BK14" s="48" t="s">
        <v>105</v>
      </c>
    </row>
    <row r="15" spans="1:63" ht="16" thickBot="1">
      <c r="A15" s="249" t="s">
        <v>3316</v>
      </c>
      <c r="B15" s="249" t="s">
        <v>3356</v>
      </c>
      <c r="C15" s="249" t="s">
        <v>3355</v>
      </c>
      <c r="D15" s="436">
        <v>14</v>
      </c>
      <c r="E15" s="425" t="s">
        <v>92</v>
      </c>
      <c r="F15" s="348">
        <v>39285</v>
      </c>
      <c r="G15" s="426">
        <v>1</v>
      </c>
      <c r="H15" s="426"/>
      <c r="I15" s="426"/>
      <c r="J15" s="426"/>
      <c r="K15" s="434">
        <v>1</v>
      </c>
      <c r="L15" s="426">
        <v>181</v>
      </c>
      <c r="M15" s="426">
        <v>70</v>
      </c>
      <c r="N15" s="426">
        <v>225</v>
      </c>
      <c r="O15" s="427">
        <v>904</v>
      </c>
      <c r="P15" s="251"/>
      <c r="Q15" s="251"/>
      <c r="R15" s="251"/>
      <c r="S15" s="251"/>
      <c r="T15" s="251"/>
      <c r="U15" s="251"/>
      <c r="V15" s="251"/>
      <c r="W15" s="251"/>
      <c r="X15" s="426">
        <v>1</v>
      </c>
      <c r="Z15" s="251">
        <v>1</v>
      </c>
      <c r="AA15" s="251"/>
      <c r="AB15" s="251"/>
      <c r="AD15" s="614" t="s">
        <v>3408</v>
      </c>
      <c r="AE15" s="426">
        <v>1</v>
      </c>
      <c r="AF15" s="251"/>
      <c r="AG15" s="251">
        <v>1</v>
      </c>
      <c r="AI15" s="426">
        <v>300</v>
      </c>
      <c r="AJ15" s="426">
        <v>800</v>
      </c>
      <c r="AK15" s="70">
        <v>1</v>
      </c>
      <c r="AL15" s="70"/>
      <c r="AM15" s="346"/>
      <c r="AN15" s="346"/>
      <c r="AO15" s="346"/>
      <c r="AP15" s="258">
        <v>360.5</v>
      </c>
      <c r="AQ15" s="280" t="e">
        <f t="shared" ca="1" si="0"/>
        <v>#NAME?</v>
      </c>
      <c r="AR15" s="267">
        <v>15996</v>
      </c>
      <c r="AS15" s="254" t="e">
        <f t="shared" ca="1" si="1"/>
        <v>#NAME?</v>
      </c>
      <c r="AT15" s="259">
        <v>173</v>
      </c>
      <c r="AU15" s="254" t="e">
        <f t="shared" ca="1" si="2"/>
        <v>#NAME?</v>
      </c>
      <c r="AV15" s="259">
        <v>124</v>
      </c>
      <c r="AW15" s="254" t="e">
        <f t="shared" ca="1" si="3"/>
        <v>#NAME?</v>
      </c>
      <c r="AX15" s="259">
        <v>284.5</v>
      </c>
      <c r="AY15" s="748" t="e">
        <f t="shared" ca="1" si="4"/>
        <v>#NAME?</v>
      </c>
      <c r="AZ15" s="260">
        <v>144</v>
      </c>
      <c r="BA15" s="748" t="e">
        <f t="shared" ca="1" si="5"/>
        <v>#NAME?</v>
      </c>
      <c r="BB15" s="261">
        <v>2400.5</v>
      </c>
      <c r="BC15" s="256" t="e">
        <f t="shared" ca="1" si="6"/>
        <v>#NAME?</v>
      </c>
      <c r="BD15" s="262">
        <v>89</v>
      </c>
      <c r="BE15" s="748" t="e">
        <f t="shared" ca="1" si="7"/>
        <v>#NAME?</v>
      </c>
      <c r="BF15" s="258">
        <v>2677</v>
      </c>
      <c r="BG15" s="748" t="e">
        <f t="shared" ca="1" si="8"/>
        <v>#NAME?</v>
      </c>
      <c r="BH15" s="263">
        <v>197</v>
      </c>
      <c r="BI15" s="256" t="e">
        <f t="shared" ca="1" si="9"/>
        <v>#NAME?</v>
      </c>
      <c r="BJ15" s="48" t="s">
        <v>110</v>
      </c>
      <c r="BK15" s="48" t="s">
        <v>105</v>
      </c>
    </row>
    <row r="16" spans="1:63" ht="16" thickBot="1">
      <c r="A16" s="249" t="s">
        <v>3316</v>
      </c>
      <c r="B16" s="249" t="s">
        <v>3356</v>
      </c>
      <c r="C16" s="249" t="s">
        <v>3355</v>
      </c>
      <c r="D16" s="436">
        <v>15</v>
      </c>
      <c r="E16" s="425" t="s">
        <v>92</v>
      </c>
      <c r="F16" s="348">
        <v>39285</v>
      </c>
      <c r="G16" s="426">
        <v>1</v>
      </c>
      <c r="H16" s="426"/>
      <c r="I16" s="426"/>
      <c r="J16" s="426"/>
      <c r="K16" s="434">
        <v>1</v>
      </c>
      <c r="L16" s="426">
        <v>170</v>
      </c>
      <c r="M16" s="426">
        <v>70</v>
      </c>
      <c r="N16" s="426">
        <v>195</v>
      </c>
      <c r="O16" s="427">
        <v>712</v>
      </c>
      <c r="P16" s="251"/>
      <c r="Q16" s="251"/>
      <c r="R16" s="251"/>
      <c r="S16" s="251"/>
      <c r="T16" s="251"/>
      <c r="U16" s="251"/>
      <c r="V16" s="251"/>
      <c r="W16" s="251"/>
      <c r="X16" s="426">
        <v>1</v>
      </c>
      <c r="Z16" s="251">
        <v>1</v>
      </c>
      <c r="AA16" s="251"/>
      <c r="AB16" s="251"/>
      <c r="AD16" s="614" t="s">
        <v>3408</v>
      </c>
      <c r="AE16" s="426">
        <v>1</v>
      </c>
      <c r="AF16" s="251"/>
      <c r="AG16" s="251">
        <v>1</v>
      </c>
      <c r="AI16" s="426">
        <v>300</v>
      </c>
      <c r="AJ16" s="426">
        <v>900</v>
      </c>
      <c r="AK16" s="70" t="s">
        <v>37</v>
      </c>
      <c r="AL16" s="70"/>
      <c r="AM16" s="346"/>
      <c r="AN16" s="346"/>
      <c r="AO16" s="346"/>
      <c r="AP16" s="265">
        <v>1841</v>
      </c>
      <c r="AQ16" s="280" t="e">
        <f t="shared" ca="1" si="0"/>
        <v>#NAME?</v>
      </c>
      <c r="AR16" s="267">
        <v>27772</v>
      </c>
      <c r="AS16" s="254" t="e">
        <f t="shared" ca="1" si="1"/>
        <v>#NAME?</v>
      </c>
      <c r="AT16" s="259">
        <v>307</v>
      </c>
      <c r="AU16" s="254" t="e">
        <f t="shared" ca="1" si="2"/>
        <v>#NAME?</v>
      </c>
      <c r="AV16" s="259">
        <v>233</v>
      </c>
      <c r="AW16" s="254" t="e">
        <f t="shared" ca="1" si="3"/>
        <v>#NAME?</v>
      </c>
      <c r="AX16" s="259">
        <v>288</v>
      </c>
      <c r="AY16" s="748" t="e">
        <f t="shared" ca="1" si="4"/>
        <v>#NAME?</v>
      </c>
      <c r="AZ16" s="260">
        <v>148</v>
      </c>
      <c r="BA16" s="748" t="e">
        <f t="shared" ca="1" si="5"/>
        <v>#NAME?</v>
      </c>
      <c r="BB16" s="259">
        <v>614</v>
      </c>
      <c r="BC16" s="256" t="e">
        <f t="shared" ca="1" si="6"/>
        <v>#NAME?</v>
      </c>
      <c r="BD16" s="262">
        <v>143.5</v>
      </c>
      <c r="BE16" s="748" t="e">
        <f t="shared" ca="1" si="7"/>
        <v>#NAME?</v>
      </c>
      <c r="BF16" s="265">
        <v>5639</v>
      </c>
      <c r="BG16" s="748" t="e">
        <f t="shared" ca="1" si="8"/>
        <v>#NAME?</v>
      </c>
      <c r="BH16" s="263">
        <v>336</v>
      </c>
      <c r="BI16" s="256" t="e">
        <f t="shared" ca="1" si="9"/>
        <v>#NAME?</v>
      </c>
      <c r="BJ16" s="48" t="s">
        <v>111</v>
      </c>
      <c r="BK16" s="48" t="s">
        <v>105</v>
      </c>
    </row>
    <row r="17" spans="1:63" ht="16" thickBot="1">
      <c r="A17" s="249" t="s">
        <v>3316</v>
      </c>
      <c r="B17" s="249" t="s">
        <v>3356</v>
      </c>
      <c r="C17" s="249" t="s">
        <v>3355</v>
      </c>
      <c r="D17" s="436">
        <v>16</v>
      </c>
      <c r="E17" s="425" t="s">
        <v>92</v>
      </c>
      <c r="F17" s="348">
        <v>39285</v>
      </c>
      <c r="G17" s="426">
        <v>1</v>
      </c>
      <c r="H17" s="426"/>
      <c r="I17" s="426"/>
      <c r="J17" s="426"/>
      <c r="K17" s="434">
        <v>1</v>
      </c>
      <c r="L17" s="426">
        <v>173</v>
      </c>
      <c r="M17" s="426">
        <v>65</v>
      </c>
      <c r="N17" s="426">
        <v>220</v>
      </c>
      <c r="O17" s="427">
        <v>910</v>
      </c>
      <c r="P17" s="251"/>
      <c r="Q17" s="251"/>
      <c r="R17" s="251"/>
      <c r="S17" s="251"/>
      <c r="T17" s="251"/>
      <c r="U17" s="251"/>
      <c r="V17" s="251"/>
      <c r="W17" s="251"/>
      <c r="X17" s="426">
        <v>1</v>
      </c>
      <c r="Z17" s="251">
        <v>1</v>
      </c>
      <c r="AA17" s="251"/>
      <c r="AB17" s="251"/>
      <c r="AD17" s="614" t="s">
        <v>3408</v>
      </c>
      <c r="AE17" s="426">
        <v>1</v>
      </c>
      <c r="AF17" s="251"/>
      <c r="AG17" s="251">
        <v>1</v>
      </c>
      <c r="AI17" s="426">
        <v>300</v>
      </c>
      <c r="AJ17" s="426">
        <v>700</v>
      </c>
      <c r="AK17" s="70">
        <v>0</v>
      </c>
      <c r="AL17" s="70"/>
      <c r="AM17" s="346"/>
      <c r="AN17" s="346"/>
      <c r="AO17" s="346"/>
      <c r="AP17" s="258">
        <v>941</v>
      </c>
      <c r="AQ17" s="280" t="e">
        <f t="shared" ca="1" si="0"/>
        <v>#NAME?</v>
      </c>
      <c r="AR17" s="267">
        <v>19808.5</v>
      </c>
      <c r="AS17" s="254" t="e">
        <f t="shared" ca="1" si="1"/>
        <v>#NAME?</v>
      </c>
      <c r="AT17" s="259">
        <v>218</v>
      </c>
      <c r="AU17" s="254" t="e">
        <f t="shared" ca="1" si="2"/>
        <v>#NAME?</v>
      </c>
      <c r="AV17" s="259">
        <v>135</v>
      </c>
      <c r="AW17" s="254" t="e">
        <f t="shared" ca="1" si="3"/>
        <v>#NAME?</v>
      </c>
      <c r="AX17" s="259">
        <v>252.5</v>
      </c>
      <c r="AY17" s="748" t="e">
        <f t="shared" ca="1" si="4"/>
        <v>#NAME?</v>
      </c>
      <c r="AZ17" s="260">
        <v>88</v>
      </c>
      <c r="BA17" s="748" t="e">
        <f t="shared" ca="1" si="5"/>
        <v>#NAME?</v>
      </c>
      <c r="BB17" s="261">
        <v>3212.5</v>
      </c>
      <c r="BC17" s="256" t="e">
        <f t="shared" ca="1" si="6"/>
        <v>#NAME?</v>
      </c>
      <c r="BD17" s="262">
        <v>93</v>
      </c>
      <c r="BE17" s="748" t="e">
        <f t="shared" ca="1" si="7"/>
        <v>#NAME?</v>
      </c>
      <c r="BF17" s="265">
        <v>4506</v>
      </c>
      <c r="BG17" s="748" t="e">
        <f t="shared" ca="1" si="8"/>
        <v>#NAME?</v>
      </c>
      <c r="BH17" s="263">
        <v>200</v>
      </c>
      <c r="BI17" s="256" t="e">
        <f t="shared" ca="1" si="9"/>
        <v>#NAME?</v>
      </c>
      <c r="BJ17" s="48" t="s">
        <v>112</v>
      </c>
      <c r="BK17" s="48" t="s">
        <v>113</v>
      </c>
    </row>
    <row r="18" spans="1:63" ht="16" thickBot="1">
      <c r="A18" s="249" t="s">
        <v>3316</v>
      </c>
      <c r="B18" s="249" t="s">
        <v>3356</v>
      </c>
      <c r="C18" s="249" t="s">
        <v>3355</v>
      </c>
      <c r="D18" s="436">
        <v>17</v>
      </c>
      <c r="E18" s="425" t="s">
        <v>114</v>
      </c>
      <c r="F18" s="348">
        <v>39286</v>
      </c>
      <c r="G18" s="426">
        <v>1</v>
      </c>
      <c r="H18" s="426"/>
      <c r="I18" s="426"/>
      <c r="J18" s="426"/>
      <c r="K18" s="434">
        <v>1</v>
      </c>
      <c r="L18" s="426">
        <v>174</v>
      </c>
      <c r="M18" s="426">
        <v>70</v>
      </c>
      <c r="N18" s="426">
        <v>202</v>
      </c>
      <c r="O18" s="427">
        <v>850</v>
      </c>
      <c r="P18" s="251"/>
      <c r="Q18" s="251"/>
      <c r="R18" s="251"/>
      <c r="S18" s="251"/>
      <c r="T18" s="251"/>
      <c r="U18" s="251"/>
      <c r="V18" s="251"/>
      <c r="W18" s="251"/>
      <c r="X18" s="426">
        <v>1</v>
      </c>
      <c r="Z18" s="251">
        <v>1</v>
      </c>
      <c r="AA18" s="251"/>
      <c r="AB18" s="251"/>
      <c r="AD18" s="614" t="s">
        <v>3408</v>
      </c>
      <c r="AE18" s="426">
        <v>1</v>
      </c>
      <c r="AF18" s="251"/>
      <c r="AG18" s="251">
        <v>1</v>
      </c>
      <c r="AI18" s="426">
        <v>300</v>
      </c>
      <c r="AJ18" s="426">
        <v>600</v>
      </c>
      <c r="AK18" s="70" t="s">
        <v>37</v>
      </c>
      <c r="AL18" s="70"/>
      <c r="AM18" s="346"/>
      <c r="AN18" s="346"/>
      <c r="AO18" s="346"/>
      <c r="AP18" s="258">
        <v>87</v>
      </c>
      <c r="AQ18" s="280" t="e">
        <f t="shared" ca="1" si="0"/>
        <v>#NAME?</v>
      </c>
      <c r="AR18" s="259">
        <v>96.5</v>
      </c>
      <c r="AS18" s="254" t="e">
        <f t="shared" ca="1" si="1"/>
        <v>#NAME?</v>
      </c>
      <c r="AT18" s="259">
        <v>52.5</v>
      </c>
      <c r="AU18" s="254" t="e">
        <f t="shared" ca="1" si="2"/>
        <v>#NAME?</v>
      </c>
      <c r="AV18" s="259">
        <v>64</v>
      </c>
      <c r="AW18" s="254" t="e">
        <f t="shared" ca="1" si="3"/>
        <v>#NAME?</v>
      </c>
      <c r="AX18" s="259">
        <v>88</v>
      </c>
      <c r="AY18" s="748" t="e">
        <f t="shared" ca="1" si="4"/>
        <v>#NAME?</v>
      </c>
      <c r="AZ18" s="260">
        <v>44</v>
      </c>
      <c r="BA18" s="748" t="e">
        <f t="shared" ca="1" si="5"/>
        <v>#NAME?</v>
      </c>
      <c r="BB18" s="259">
        <v>145.5</v>
      </c>
      <c r="BC18" s="256" t="e">
        <f t="shared" ca="1" si="6"/>
        <v>#NAME?</v>
      </c>
      <c r="BD18" s="262">
        <v>58</v>
      </c>
      <c r="BE18" s="748" t="e">
        <f t="shared" ca="1" si="7"/>
        <v>#NAME?</v>
      </c>
      <c r="BF18" s="258">
        <v>3634.5</v>
      </c>
      <c r="BG18" s="748" t="e">
        <f t="shared" ca="1" si="8"/>
        <v>#NAME?</v>
      </c>
      <c r="BH18" s="263">
        <v>174.5</v>
      </c>
      <c r="BI18" s="256" t="e">
        <f t="shared" ca="1" si="9"/>
        <v>#NAME?</v>
      </c>
      <c r="BJ18" s="48" t="s">
        <v>115</v>
      </c>
      <c r="BK18" s="48" t="s">
        <v>116</v>
      </c>
    </row>
    <row r="19" spans="1:63" ht="16" thickBot="1">
      <c r="A19" s="249" t="s">
        <v>3316</v>
      </c>
      <c r="B19" s="249" t="s">
        <v>3356</v>
      </c>
      <c r="C19" s="249" t="s">
        <v>3355</v>
      </c>
      <c r="D19" s="436">
        <v>18</v>
      </c>
      <c r="E19" s="425" t="s">
        <v>114</v>
      </c>
      <c r="F19" s="348">
        <v>39286</v>
      </c>
      <c r="G19" s="426">
        <v>1</v>
      </c>
      <c r="H19" s="426"/>
      <c r="I19" s="426"/>
      <c r="J19" s="433">
        <v>1</v>
      </c>
      <c r="K19" s="426"/>
      <c r="L19" s="426">
        <v>152</v>
      </c>
      <c r="M19" s="426">
        <v>65</v>
      </c>
      <c r="N19" s="426">
        <v>150</v>
      </c>
      <c r="O19" s="427">
        <v>382</v>
      </c>
      <c r="P19" s="251"/>
      <c r="Q19" s="251"/>
      <c r="R19" s="251"/>
      <c r="S19" s="251"/>
      <c r="T19" s="251"/>
      <c r="U19" s="251"/>
      <c r="V19" s="251"/>
      <c r="W19" s="251"/>
      <c r="X19" s="426">
        <v>1</v>
      </c>
      <c r="Z19" s="251">
        <v>1</v>
      </c>
      <c r="AA19" s="251"/>
      <c r="AB19" s="251"/>
      <c r="AD19" s="614" t="s">
        <v>3408</v>
      </c>
      <c r="AE19" s="426">
        <v>1</v>
      </c>
      <c r="AF19" s="251"/>
      <c r="AG19" s="251">
        <v>1</v>
      </c>
      <c r="AI19" s="426">
        <v>300</v>
      </c>
      <c r="AJ19" s="426">
        <v>700</v>
      </c>
      <c r="AK19" s="70">
        <v>0</v>
      </c>
      <c r="AL19" s="70">
        <v>1</v>
      </c>
      <c r="AM19" s="346"/>
      <c r="AN19" s="346"/>
      <c r="AO19" s="346"/>
      <c r="AP19" s="258">
        <v>112</v>
      </c>
      <c r="AQ19" s="280" t="e">
        <f t="shared" ca="1" si="0"/>
        <v>#NAME?</v>
      </c>
      <c r="AR19" s="261">
        <v>1661</v>
      </c>
      <c r="AS19" s="254" t="e">
        <f t="shared" ca="1" si="1"/>
        <v>#NAME?</v>
      </c>
      <c r="AT19" s="259">
        <v>66</v>
      </c>
      <c r="AU19" s="254" t="e">
        <f t="shared" ca="1" si="2"/>
        <v>#NAME?</v>
      </c>
      <c r="AV19" s="259">
        <v>57.5</v>
      </c>
      <c r="AW19" s="254" t="e">
        <f t="shared" ca="1" si="3"/>
        <v>#NAME?</v>
      </c>
      <c r="AX19" s="259">
        <v>141</v>
      </c>
      <c r="AY19" s="748" t="e">
        <f t="shared" ca="1" si="4"/>
        <v>#NAME?</v>
      </c>
      <c r="AZ19" s="260">
        <v>54</v>
      </c>
      <c r="BA19" s="748" t="e">
        <f t="shared" ca="1" si="5"/>
        <v>#NAME?</v>
      </c>
      <c r="BB19" s="259">
        <v>132</v>
      </c>
      <c r="BC19" s="256" t="e">
        <f t="shared" ca="1" si="6"/>
        <v>#NAME?</v>
      </c>
      <c r="BD19" s="262">
        <v>70</v>
      </c>
      <c r="BE19" s="748" t="e">
        <f t="shared" ca="1" si="7"/>
        <v>#NAME?</v>
      </c>
      <c r="BF19" s="258">
        <v>431</v>
      </c>
      <c r="BG19" s="748" t="e">
        <f t="shared" ca="1" si="8"/>
        <v>#NAME?</v>
      </c>
      <c r="BH19" s="263">
        <v>121</v>
      </c>
      <c r="BI19" s="256" t="e">
        <f t="shared" ca="1" si="9"/>
        <v>#NAME?</v>
      </c>
      <c r="BJ19" s="48" t="s">
        <v>117</v>
      </c>
      <c r="BK19" s="48" t="s">
        <v>105</v>
      </c>
    </row>
    <row r="20" spans="1:63" ht="16" thickBot="1">
      <c r="A20" s="249" t="s">
        <v>3316</v>
      </c>
      <c r="B20" s="249" t="s">
        <v>3356</v>
      </c>
      <c r="C20" s="249" t="s">
        <v>3355</v>
      </c>
      <c r="D20" s="436">
        <v>19</v>
      </c>
      <c r="E20" s="425" t="s">
        <v>114</v>
      </c>
      <c r="F20" s="348">
        <v>39286</v>
      </c>
      <c r="G20" s="426">
        <v>1</v>
      </c>
      <c r="H20" s="426"/>
      <c r="I20" s="426"/>
      <c r="J20" s="426"/>
      <c r="K20" s="434">
        <v>1</v>
      </c>
      <c r="L20" s="426">
        <v>182</v>
      </c>
      <c r="M20" s="426">
        <v>75</v>
      </c>
      <c r="N20" s="426">
        <v>210</v>
      </c>
      <c r="O20" s="427">
        <v>926</v>
      </c>
      <c r="P20" s="251"/>
      <c r="Q20" s="251"/>
      <c r="R20" s="251"/>
      <c r="S20" s="251"/>
      <c r="T20" s="251"/>
      <c r="U20" s="251"/>
      <c r="V20" s="251"/>
      <c r="W20" s="251"/>
      <c r="X20" s="426">
        <v>1</v>
      </c>
      <c r="Z20" s="251">
        <v>1</v>
      </c>
      <c r="AA20" s="251"/>
      <c r="AB20" s="251"/>
      <c r="AD20" s="614" t="s">
        <v>3408</v>
      </c>
      <c r="AE20" s="426">
        <v>1</v>
      </c>
      <c r="AF20" s="251"/>
      <c r="AG20" s="251"/>
      <c r="AI20" s="426">
        <v>300</v>
      </c>
      <c r="AJ20" s="426">
        <v>800</v>
      </c>
      <c r="AK20" s="70">
        <v>1</v>
      </c>
      <c r="AL20" s="70"/>
      <c r="AM20" s="346"/>
      <c r="AN20" s="346"/>
      <c r="AO20" s="346"/>
      <c r="AP20" s="258">
        <v>452</v>
      </c>
      <c r="AQ20" s="280" t="e">
        <f t="shared" ca="1" si="0"/>
        <v>#NAME?</v>
      </c>
      <c r="AR20" s="267">
        <v>13925</v>
      </c>
      <c r="AS20" s="254" t="e">
        <f t="shared" ca="1" si="1"/>
        <v>#NAME?</v>
      </c>
      <c r="AT20" s="259">
        <v>137</v>
      </c>
      <c r="AU20" s="254" t="e">
        <f t="shared" ca="1" si="2"/>
        <v>#NAME?</v>
      </c>
      <c r="AV20" s="259">
        <v>182.5</v>
      </c>
      <c r="AW20" s="254" t="e">
        <f t="shared" ca="1" si="3"/>
        <v>#NAME?</v>
      </c>
      <c r="AX20" s="259">
        <v>235</v>
      </c>
      <c r="AY20" s="748" t="e">
        <f t="shared" ca="1" si="4"/>
        <v>#NAME?</v>
      </c>
      <c r="AZ20" s="260">
        <v>126</v>
      </c>
      <c r="BA20" s="748" t="e">
        <f t="shared" ca="1" si="5"/>
        <v>#NAME?</v>
      </c>
      <c r="BB20" s="259">
        <v>946.5</v>
      </c>
      <c r="BC20" s="256" t="e">
        <f t="shared" ca="1" si="6"/>
        <v>#NAME?</v>
      </c>
      <c r="BD20" s="262">
        <v>245</v>
      </c>
      <c r="BE20" s="748" t="e">
        <f t="shared" ca="1" si="7"/>
        <v>#NAME?</v>
      </c>
      <c r="BF20" s="265">
        <v>4296</v>
      </c>
      <c r="BG20" s="748" t="e">
        <f t="shared" ca="1" si="8"/>
        <v>#NAME?</v>
      </c>
      <c r="BH20" s="263">
        <v>131</v>
      </c>
      <c r="BI20" s="256" t="e">
        <f t="shared" ca="1" si="9"/>
        <v>#NAME?</v>
      </c>
      <c r="BJ20" s="48" t="s">
        <v>118</v>
      </c>
      <c r="BK20" s="48" t="s">
        <v>119</v>
      </c>
    </row>
    <row r="21" spans="1:63" ht="16" thickBot="1">
      <c r="A21" s="249" t="s">
        <v>3316</v>
      </c>
      <c r="B21" s="249" t="s">
        <v>3356</v>
      </c>
      <c r="C21" s="249" t="s">
        <v>3355</v>
      </c>
      <c r="D21" s="436">
        <v>20</v>
      </c>
      <c r="E21" s="425" t="s">
        <v>114</v>
      </c>
      <c r="F21" s="348">
        <v>39286</v>
      </c>
      <c r="G21" s="426"/>
      <c r="H21" s="426">
        <v>1</v>
      </c>
      <c r="I21" s="426"/>
      <c r="J21" s="426"/>
      <c r="K21" s="434">
        <v>1</v>
      </c>
      <c r="L21" s="426">
        <v>170</v>
      </c>
      <c r="M21" s="426">
        <v>75</v>
      </c>
      <c r="N21" s="426">
        <v>180</v>
      </c>
      <c r="O21" s="427">
        <v>572</v>
      </c>
      <c r="P21" s="251"/>
      <c r="Q21" s="251">
        <v>1</v>
      </c>
      <c r="R21" s="251">
        <v>1</v>
      </c>
      <c r="S21" s="251"/>
      <c r="T21" s="251"/>
      <c r="U21" s="251">
        <v>1</v>
      </c>
      <c r="V21" s="251"/>
      <c r="W21" s="251"/>
      <c r="X21" s="426">
        <v>1</v>
      </c>
      <c r="Z21" s="251">
        <v>1</v>
      </c>
      <c r="AA21" s="251"/>
      <c r="AB21" s="251"/>
      <c r="AD21" s="614" t="s">
        <v>3408</v>
      </c>
      <c r="AE21" s="426">
        <v>1</v>
      </c>
      <c r="AF21" s="251"/>
      <c r="AG21" s="251">
        <v>1</v>
      </c>
      <c r="AI21" s="426">
        <v>400</v>
      </c>
      <c r="AJ21" s="426">
        <v>1200</v>
      </c>
      <c r="AK21" s="70" t="s">
        <v>37</v>
      </c>
      <c r="AL21" s="70"/>
      <c r="AM21" s="346"/>
      <c r="AN21" s="346"/>
      <c r="AO21" s="346"/>
      <c r="AP21" s="258">
        <v>119</v>
      </c>
      <c r="AQ21" s="280" t="e">
        <f t="shared" ca="1" si="0"/>
        <v>#NAME?</v>
      </c>
      <c r="AR21" s="259">
        <v>259.5</v>
      </c>
      <c r="AS21" s="254" t="e">
        <f t="shared" ca="1" si="1"/>
        <v>#NAME?</v>
      </c>
      <c r="AT21" s="259">
        <v>102</v>
      </c>
      <c r="AU21" s="254" t="e">
        <f t="shared" ca="1" si="2"/>
        <v>#NAME?</v>
      </c>
      <c r="AV21" s="259">
        <v>123</v>
      </c>
      <c r="AW21" s="254" t="e">
        <f t="shared" ca="1" si="3"/>
        <v>#NAME?</v>
      </c>
      <c r="AX21" s="259">
        <v>123</v>
      </c>
      <c r="AY21" s="748" t="e">
        <f t="shared" ca="1" si="4"/>
        <v>#NAME?</v>
      </c>
      <c r="AZ21" s="260">
        <v>107</v>
      </c>
      <c r="BA21" s="748" t="e">
        <f t="shared" ca="1" si="5"/>
        <v>#NAME?</v>
      </c>
      <c r="BB21" s="259">
        <v>834</v>
      </c>
      <c r="BC21" s="256" t="e">
        <f t="shared" ca="1" si="6"/>
        <v>#NAME?</v>
      </c>
      <c r="BD21" s="262">
        <v>177</v>
      </c>
      <c r="BE21" s="748" t="e">
        <f t="shared" ca="1" si="7"/>
        <v>#NAME?</v>
      </c>
      <c r="BF21" s="258">
        <v>2953.5</v>
      </c>
      <c r="BG21" s="748" t="e">
        <f t="shared" ca="1" si="8"/>
        <v>#NAME?</v>
      </c>
      <c r="BH21" s="263">
        <v>319</v>
      </c>
      <c r="BI21" s="256" t="e">
        <f t="shared" ca="1" si="9"/>
        <v>#NAME?</v>
      </c>
      <c r="BJ21" s="48" t="s">
        <v>120</v>
      </c>
      <c r="BK21" s="48" t="s">
        <v>105</v>
      </c>
    </row>
    <row r="22" spans="1:63" ht="16" thickBot="1">
      <c r="A22" s="249" t="s">
        <v>3316</v>
      </c>
      <c r="B22" s="249" t="s">
        <v>3356</v>
      </c>
      <c r="C22" s="249" t="s">
        <v>3355</v>
      </c>
      <c r="D22" s="436">
        <v>21</v>
      </c>
      <c r="E22" s="425" t="s">
        <v>114</v>
      </c>
      <c r="F22" s="348">
        <v>39286</v>
      </c>
      <c r="G22" s="426">
        <v>1</v>
      </c>
      <c r="H22" s="426"/>
      <c r="I22" s="426"/>
      <c r="J22" s="433">
        <v>1</v>
      </c>
      <c r="K22" s="426"/>
      <c r="L22" s="426">
        <v>150</v>
      </c>
      <c r="M22" s="426">
        <v>72</v>
      </c>
      <c r="N22" s="426">
        <v>160</v>
      </c>
      <c r="O22" s="427">
        <v>436</v>
      </c>
      <c r="P22" s="251"/>
      <c r="Q22" s="251"/>
      <c r="R22" s="251"/>
      <c r="S22" s="251"/>
      <c r="T22" s="251"/>
      <c r="U22" s="251"/>
      <c r="V22" s="251"/>
      <c r="W22" s="251">
        <v>1</v>
      </c>
      <c r="X22" s="426"/>
      <c r="Z22" s="251">
        <v>1</v>
      </c>
      <c r="AA22" s="251"/>
      <c r="AB22" s="251"/>
      <c r="AD22" s="614" t="s">
        <v>3408</v>
      </c>
      <c r="AE22" s="426">
        <v>1</v>
      </c>
      <c r="AF22" s="251"/>
      <c r="AG22" s="251">
        <v>1</v>
      </c>
      <c r="AI22" s="426">
        <v>300</v>
      </c>
      <c r="AJ22" s="426">
        <v>1000</v>
      </c>
      <c r="AK22" s="70" t="s">
        <v>37</v>
      </c>
      <c r="AL22" s="70"/>
      <c r="AM22" s="346"/>
      <c r="AN22" s="346"/>
      <c r="AO22" s="346"/>
      <c r="AP22" s="265">
        <v>1845.5</v>
      </c>
      <c r="AQ22" s="280" t="e">
        <f t="shared" ca="1" si="0"/>
        <v>#NAME?</v>
      </c>
      <c r="AR22" s="267">
        <v>14049.5</v>
      </c>
      <c r="AS22" s="254" t="e">
        <f t="shared" ca="1" si="1"/>
        <v>#NAME?</v>
      </c>
      <c r="AT22" s="261">
        <v>2045</v>
      </c>
      <c r="AU22" s="254" t="e">
        <f t="shared" ca="1" si="2"/>
        <v>#NAME?</v>
      </c>
      <c r="AV22" s="259">
        <v>215</v>
      </c>
      <c r="AW22" s="254" t="e">
        <f t="shared" ca="1" si="3"/>
        <v>#NAME?</v>
      </c>
      <c r="AX22" s="259">
        <v>232</v>
      </c>
      <c r="AY22" s="748" t="e">
        <f t="shared" ca="1" si="4"/>
        <v>#NAME?</v>
      </c>
      <c r="AZ22" s="268">
        <v>1527.5</v>
      </c>
      <c r="BA22" s="748" t="e">
        <f t="shared" ca="1" si="5"/>
        <v>#NAME?</v>
      </c>
      <c r="BB22" s="261">
        <v>3922</v>
      </c>
      <c r="BC22" s="256" t="e">
        <f t="shared" ca="1" si="6"/>
        <v>#NAME?</v>
      </c>
      <c r="BD22" s="262">
        <v>896</v>
      </c>
      <c r="BE22" s="748" t="e">
        <f t="shared" ca="1" si="7"/>
        <v>#NAME?</v>
      </c>
      <c r="BF22" s="258">
        <v>3184.5</v>
      </c>
      <c r="BG22" s="748" t="e">
        <f t="shared" ca="1" si="8"/>
        <v>#NAME?</v>
      </c>
      <c r="BH22" s="266">
        <v>1012.5</v>
      </c>
      <c r="BI22" s="256" t="e">
        <f t="shared" ca="1" si="9"/>
        <v>#NAME?</v>
      </c>
      <c r="BJ22" s="48" t="s">
        <v>121</v>
      </c>
      <c r="BK22" s="48" t="s">
        <v>105</v>
      </c>
    </row>
    <row r="23" spans="1:63" ht="16" thickBot="1">
      <c r="A23" s="249" t="s">
        <v>3316</v>
      </c>
      <c r="B23" s="249" t="s">
        <v>3356</v>
      </c>
      <c r="C23" s="249" t="s">
        <v>3355</v>
      </c>
      <c r="D23" s="436">
        <v>22</v>
      </c>
      <c r="E23" s="425" t="s">
        <v>114</v>
      </c>
      <c r="F23" s="348">
        <v>39286</v>
      </c>
      <c r="G23" s="426">
        <v>1</v>
      </c>
      <c r="H23" s="426"/>
      <c r="I23" s="426"/>
      <c r="J23" s="426"/>
      <c r="K23" s="434">
        <v>1</v>
      </c>
      <c r="L23" s="426">
        <v>165</v>
      </c>
      <c r="M23" s="426">
        <v>70</v>
      </c>
      <c r="N23" s="426">
        <v>195</v>
      </c>
      <c r="O23" s="427">
        <v>718</v>
      </c>
      <c r="P23" s="251"/>
      <c r="Q23" s="251"/>
      <c r="R23" s="251"/>
      <c r="S23" s="251"/>
      <c r="T23" s="251"/>
      <c r="U23" s="251"/>
      <c r="V23" s="251"/>
      <c r="W23" s="251"/>
      <c r="X23" s="426">
        <v>1</v>
      </c>
      <c r="Z23" s="251">
        <v>1</v>
      </c>
      <c r="AA23" s="251"/>
      <c r="AB23" s="251"/>
      <c r="AD23" s="614" t="s">
        <v>3408</v>
      </c>
      <c r="AE23" s="426">
        <v>1</v>
      </c>
      <c r="AF23" s="251">
        <v>1</v>
      </c>
      <c r="AG23" s="251"/>
      <c r="AI23" s="426">
        <v>300</v>
      </c>
      <c r="AJ23" s="426" t="s">
        <v>122</v>
      </c>
      <c r="AK23" s="70" t="s">
        <v>37</v>
      </c>
      <c r="AL23" s="70">
        <v>1</v>
      </c>
      <c r="AM23" s="346"/>
      <c r="AN23" s="346"/>
      <c r="AO23" s="346"/>
      <c r="AP23" s="258">
        <v>192</v>
      </c>
      <c r="AQ23" s="280" t="e">
        <f t="shared" ca="1" si="0"/>
        <v>#NAME?</v>
      </c>
      <c r="AR23" s="259">
        <v>208</v>
      </c>
      <c r="AS23" s="254" t="e">
        <f t="shared" ca="1" si="1"/>
        <v>#NAME?</v>
      </c>
      <c r="AT23" s="259">
        <v>324</v>
      </c>
      <c r="AU23" s="254" t="e">
        <f t="shared" ca="1" si="2"/>
        <v>#NAME?</v>
      </c>
      <c r="AV23" s="259">
        <v>105.5</v>
      </c>
      <c r="AW23" s="254" t="e">
        <f t="shared" ca="1" si="3"/>
        <v>#NAME?</v>
      </c>
      <c r="AX23" s="259">
        <v>103.5</v>
      </c>
      <c r="AY23" s="748" t="e">
        <f t="shared" ca="1" si="4"/>
        <v>#NAME?</v>
      </c>
      <c r="AZ23" s="260">
        <v>218</v>
      </c>
      <c r="BA23" s="748" t="e">
        <f t="shared" ca="1" si="5"/>
        <v>#NAME?</v>
      </c>
      <c r="BB23" s="259">
        <v>158</v>
      </c>
      <c r="BC23" s="256" t="e">
        <f t="shared" ca="1" si="6"/>
        <v>#NAME?</v>
      </c>
      <c r="BD23" s="262">
        <v>71</v>
      </c>
      <c r="BE23" s="748" t="e">
        <f t="shared" ca="1" si="7"/>
        <v>#NAME?</v>
      </c>
      <c r="BF23" s="258">
        <v>2283</v>
      </c>
      <c r="BG23" s="748" t="e">
        <f t="shared" ca="1" si="8"/>
        <v>#NAME?</v>
      </c>
      <c r="BH23" s="263">
        <v>636</v>
      </c>
      <c r="BI23" s="256" t="e">
        <f t="shared" ca="1" si="9"/>
        <v>#NAME?</v>
      </c>
      <c r="BJ23" s="48" t="s">
        <v>123</v>
      </c>
      <c r="BK23" s="48" t="s">
        <v>105</v>
      </c>
    </row>
    <row r="24" spans="1:63" ht="16" thickBot="1">
      <c r="A24" s="249" t="s">
        <v>3316</v>
      </c>
      <c r="B24" s="249" t="s">
        <v>3356</v>
      </c>
      <c r="C24" s="249" t="s">
        <v>3355</v>
      </c>
      <c r="D24" s="436">
        <v>23</v>
      </c>
      <c r="E24" s="425" t="s">
        <v>114</v>
      </c>
      <c r="F24" s="348">
        <v>39286</v>
      </c>
      <c r="G24" s="426">
        <v>1</v>
      </c>
      <c r="H24" s="426"/>
      <c r="I24" s="426"/>
      <c r="J24" s="426"/>
      <c r="K24" s="434">
        <v>1</v>
      </c>
      <c r="L24" s="426">
        <v>180</v>
      </c>
      <c r="M24" s="426">
        <v>72</v>
      </c>
      <c r="N24" s="426">
        <v>220</v>
      </c>
      <c r="O24" s="427">
        <v>890</v>
      </c>
      <c r="P24" s="251"/>
      <c r="Q24" s="251"/>
      <c r="R24" s="251"/>
      <c r="S24" s="251"/>
      <c r="T24" s="251"/>
      <c r="U24" s="251"/>
      <c r="V24" s="251"/>
      <c r="W24" s="251"/>
      <c r="X24" s="426">
        <v>1</v>
      </c>
      <c r="Z24" s="251">
        <v>1</v>
      </c>
      <c r="AA24" s="251"/>
      <c r="AB24" s="251"/>
      <c r="AD24" s="614" t="s">
        <v>3408</v>
      </c>
      <c r="AE24" s="426">
        <v>1</v>
      </c>
      <c r="AF24" s="251"/>
      <c r="AG24" s="251">
        <v>1</v>
      </c>
      <c r="AI24" s="426">
        <v>300</v>
      </c>
      <c r="AJ24" s="426">
        <v>1200</v>
      </c>
      <c r="AK24" s="70">
        <v>1</v>
      </c>
      <c r="AL24" s="70"/>
      <c r="AM24" s="346"/>
      <c r="AN24" s="346"/>
      <c r="AO24" s="346"/>
      <c r="AP24" s="265">
        <v>1369</v>
      </c>
      <c r="AQ24" s="280" t="e">
        <f t="shared" ca="1" si="0"/>
        <v>#NAME?</v>
      </c>
      <c r="AR24" s="261">
        <v>9013</v>
      </c>
      <c r="AS24" s="254" t="e">
        <f t="shared" ca="1" si="1"/>
        <v>#NAME?</v>
      </c>
      <c r="AT24" s="259">
        <v>202</v>
      </c>
      <c r="AU24" s="254" t="e">
        <f t="shared" ca="1" si="2"/>
        <v>#NAME?</v>
      </c>
      <c r="AV24" s="259">
        <v>247.5</v>
      </c>
      <c r="AW24" s="254" t="e">
        <f t="shared" ca="1" si="3"/>
        <v>#NAME?</v>
      </c>
      <c r="AX24" s="259">
        <v>256</v>
      </c>
      <c r="AY24" s="748" t="e">
        <f t="shared" ca="1" si="4"/>
        <v>#NAME?</v>
      </c>
      <c r="AZ24" s="260">
        <v>404</v>
      </c>
      <c r="BA24" s="748" t="e">
        <f t="shared" ca="1" si="5"/>
        <v>#NAME?</v>
      </c>
      <c r="BB24" s="261">
        <v>1282</v>
      </c>
      <c r="BC24" s="256" t="e">
        <f t="shared" ca="1" si="6"/>
        <v>#NAME?</v>
      </c>
      <c r="BD24" s="262">
        <v>199</v>
      </c>
      <c r="BE24" s="748" t="e">
        <f t="shared" ca="1" si="7"/>
        <v>#NAME?</v>
      </c>
      <c r="BF24" s="258">
        <v>1996.5</v>
      </c>
      <c r="BG24" s="748" t="e">
        <f t="shared" ca="1" si="8"/>
        <v>#NAME?</v>
      </c>
      <c r="BH24" s="263">
        <v>394.5</v>
      </c>
      <c r="BI24" s="256" t="e">
        <f t="shared" ca="1" si="9"/>
        <v>#NAME?</v>
      </c>
      <c r="BJ24" s="48" t="s">
        <v>124</v>
      </c>
      <c r="BK24" s="48" t="s">
        <v>105</v>
      </c>
    </row>
    <row r="25" spans="1:63" ht="16" thickBot="1">
      <c r="A25" s="249" t="s">
        <v>3316</v>
      </c>
      <c r="B25" s="249" t="s">
        <v>3356</v>
      </c>
      <c r="C25" s="249" t="s">
        <v>3355</v>
      </c>
      <c r="D25" s="436">
        <v>24</v>
      </c>
      <c r="E25" s="425" t="s">
        <v>114</v>
      </c>
      <c r="F25" s="348">
        <v>39286</v>
      </c>
      <c r="G25" s="426">
        <v>1</v>
      </c>
      <c r="H25" s="426"/>
      <c r="I25" s="426"/>
      <c r="J25" s="433">
        <v>1</v>
      </c>
      <c r="K25" s="426"/>
      <c r="L25" s="426">
        <v>140</v>
      </c>
      <c r="M25" s="426">
        <v>62</v>
      </c>
      <c r="N25" s="426">
        <v>142</v>
      </c>
      <c r="O25" s="427">
        <v>246</v>
      </c>
      <c r="P25" s="251"/>
      <c r="Q25" s="251"/>
      <c r="R25" s="251"/>
      <c r="S25" s="251"/>
      <c r="T25" s="251"/>
      <c r="U25" s="251"/>
      <c r="V25" s="251"/>
      <c r="W25" s="251"/>
      <c r="X25" s="426">
        <v>1</v>
      </c>
      <c r="Z25" s="251">
        <v>1</v>
      </c>
      <c r="AA25" s="251"/>
      <c r="AB25" s="251"/>
      <c r="AD25" s="614" t="s">
        <v>3408</v>
      </c>
      <c r="AE25" s="426">
        <v>1</v>
      </c>
      <c r="AF25" s="251"/>
      <c r="AG25" s="251"/>
      <c r="AI25" s="426">
        <v>150</v>
      </c>
      <c r="AJ25" s="426">
        <v>200</v>
      </c>
      <c r="AK25" s="70">
        <v>0</v>
      </c>
      <c r="AL25" s="70"/>
      <c r="AM25" s="346"/>
      <c r="AN25" s="346"/>
      <c r="AO25" s="346"/>
      <c r="AP25" s="258">
        <v>71</v>
      </c>
      <c r="AQ25" s="280" t="e">
        <f t="shared" ca="1" si="0"/>
        <v>#NAME?</v>
      </c>
      <c r="AR25" s="259">
        <v>319</v>
      </c>
      <c r="AS25" s="254" t="e">
        <f t="shared" ca="1" si="1"/>
        <v>#NAME?</v>
      </c>
      <c r="AT25" s="259">
        <v>57.5</v>
      </c>
      <c r="AU25" s="254" t="e">
        <f t="shared" ca="1" si="2"/>
        <v>#NAME?</v>
      </c>
      <c r="AV25" s="259">
        <v>71.5</v>
      </c>
      <c r="AW25" s="254" t="e">
        <f t="shared" ca="1" si="3"/>
        <v>#NAME?</v>
      </c>
      <c r="AX25" s="259">
        <v>129</v>
      </c>
      <c r="AY25" s="748" t="e">
        <f t="shared" ca="1" si="4"/>
        <v>#NAME?</v>
      </c>
      <c r="AZ25" s="260">
        <v>67</v>
      </c>
      <c r="BA25" s="748" t="e">
        <f t="shared" ca="1" si="5"/>
        <v>#NAME?</v>
      </c>
      <c r="BB25" s="259">
        <v>171</v>
      </c>
      <c r="BC25" s="256" t="e">
        <f t="shared" ca="1" si="6"/>
        <v>#NAME?</v>
      </c>
      <c r="BD25" s="262">
        <v>78.5</v>
      </c>
      <c r="BE25" s="748" t="e">
        <f t="shared" ca="1" si="7"/>
        <v>#NAME?</v>
      </c>
      <c r="BF25" s="258">
        <v>1399</v>
      </c>
      <c r="BG25" s="748" t="e">
        <f t="shared" ca="1" si="8"/>
        <v>#NAME?</v>
      </c>
      <c r="BH25" s="263">
        <v>174</v>
      </c>
      <c r="BI25" s="256" t="e">
        <f t="shared" ca="1" si="9"/>
        <v>#NAME?</v>
      </c>
      <c r="BJ25" s="48" t="s">
        <v>125</v>
      </c>
      <c r="BK25" s="48" t="s">
        <v>126</v>
      </c>
    </row>
    <row r="26" spans="1:63" ht="16" thickBot="1">
      <c r="A26" s="249" t="s">
        <v>3316</v>
      </c>
      <c r="B26" s="249" t="s">
        <v>3356</v>
      </c>
      <c r="C26" s="249" t="s">
        <v>3355</v>
      </c>
      <c r="D26" s="436">
        <v>25</v>
      </c>
      <c r="E26" s="425" t="s">
        <v>114</v>
      </c>
      <c r="F26" s="348">
        <v>39286</v>
      </c>
      <c r="G26" s="426">
        <v>1</v>
      </c>
      <c r="H26" s="426"/>
      <c r="I26" s="426"/>
      <c r="J26" s="433">
        <v>1</v>
      </c>
      <c r="K26" s="426"/>
      <c r="L26" s="426">
        <v>130</v>
      </c>
      <c r="M26" s="426">
        <v>54</v>
      </c>
      <c r="N26" s="426">
        <v>125</v>
      </c>
      <c r="O26" s="427">
        <v>194</v>
      </c>
      <c r="P26" s="251"/>
      <c r="Q26" s="251"/>
      <c r="R26" s="251"/>
      <c r="S26" s="251"/>
      <c r="T26" s="251"/>
      <c r="U26" s="251"/>
      <c r="V26" s="251"/>
      <c r="W26" s="251"/>
      <c r="X26" s="426">
        <v>1</v>
      </c>
      <c r="Z26" s="251">
        <v>1</v>
      </c>
      <c r="AA26" s="251"/>
      <c r="AB26" s="251"/>
      <c r="AD26" s="614" t="s">
        <v>3408</v>
      </c>
      <c r="AE26" s="426">
        <v>1</v>
      </c>
      <c r="AF26" s="251"/>
      <c r="AG26" s="251">
        <v>1</v>
      </c>
      <c r="AI26" s="426">
        <v>300</v>
      </c>
      <c r="AJ26" s="426"/>
      <c r="AK26" s="70">
        <v>0</v>
      </c>
      <c r="AL26" s="70">
        <v>1</v>
      </c>
      <c r="AM26" s="346"/>
      <c r="AN26" s="346"/>
      <c r="AO26" s="346"/>
      <c r="AP26" s="258">
        <v>609</v>
      </c>
      <c r="AQ26" s="280" t="e">
        <f t="shared" ca="1" si="0"/>
        <v>#NAME?</v>
      </c>
      <c r="AR26" s="267">
        <v>13918</v>
      </c>
      <c r="AS26" s="254" t="e">
        <f t="shared" ca="1" si="1"/>
        <v>#NAME?</v>
      </c>
      <c r="AT26" s="259">
        <v>112</v>
      </c>
      <c r="AU26" s="254" t="e">
        <f t="shared" ca="1" si="2"/>
        <v>#NAME?</v>
      </c>
      <c r="AV26" s="259">
        <v>82</v>
      </c>
      <c r="AW26" s="254" t="e">
        <f t="shared" ca="1" si="3"/>
        <v>#NAME?</v>
      </c>
      <c r="AX26" s="259">
        <v>150</v>
      </c>
      <c r="AY26" s="748" t="e">
        <f t="shared" ca="1" si="4"/>
        <v>#NAME?</v>
      </c>
      <c r="AZ26" s="260">
        <v>58</v>
      </c>
      <c r="BA26" s="748" t="e">
        <f t="shared" ca="1" si="5"/>
        <v>#NAME?</v>
      </c>
      <c r="BB26" s="259">
        <v>165.5</v>
      </c>
      <c r="BC26" s="256" t="e">
        <f t="shared" ca="1" si="6"/>
        <v>#NAME?</v>
      </c>
      <c r="BD26" s="262">
        <v>81</v>
      </c>
      <c r="BE26" s="748" t="e">
        <f t="shared" ca="1" si="7"/>
        <v>#NAME?</v>
      </c>
      <c r="BF26" s="258">
        <v>2041</v>
      </c>
      <c r="BG26" s="748" t="e">
        <f t="shared" ca="1" si="8"/>
        <v>#NAME?</v>
      </c>
      <c r="BH26" s="263">
        <v>283</v>
      </c>
      <c r="BI26" s="256" t="e">
        <f t="shared" ca="1" si="9"/>
        <v>#NAME?</v>
      </c>
      <c r="BJ26" s="48" t="s">
        <v>127</v>
      </c>
      <c r="BK26" s="48" t="s">
        <v>105</v>
      </c>
    </row>
    <row r="27" spans="1:63" ht="16" thickBot="1">
      <c r="A27" s="249" t="s">
        <v>3316</v>
      </c>
      <c r="B27" s="249" t="s">
        <v>3356</v>
      </c>
      <c r="C27" s="249" t="s">
        <v>3355</v>
      </c>
      <c r="D27" s="436">
        <v>26</v>
      </c>
      <c r="E27" s="425" t="s">
        <v>114</v>
      </c>
      <c r="F27" s="348">
        <v>39286</v>
      </c>
      <c r="G27" s="426"/>
      <c r="H27" s="426">
        <v>1</v>
      </c>
      <c r="I27" s="426"/>
      <c r="J27" s="426"/>
      <c r="K27" s="434">
        <v>1</v>
      </c>
      <c r="L27" s="426">
        <v>155</v>
      </c>
      <c r="M27" s="426">
        <v>79</v>
      </c>
      <c r="N27" s="426">
        <v>195</v>
      </c>
      <c r="O27" s="427">
        <v>620</v>
      </c>
      <c r="P27" s="251"/>
      <c r="Q27" s="251"/>
      <c r="R27" s="251"/>
      <c r="S27" s="251"/>
      <c r="T27" s="251"/>
      <c r="U27" s="251"/>
      <c r="V27" s="251"/>
      <c r="W27" s="251"/>
      <c r="X27" s="426">
        <v>1</v>
      </c>
      <c r="Z27" s="251">
        <v>1</v>
      </c>
      <c r="AA27" s="251"/>
      <c r="AB27" s="251"/>
      <c r="AD27" s="614" t="s">
        <v>3408</v>
      </c>
      <c r="AE27" s="426">
        <v>1</v>
      </c>
      <c r="AF27" s="251">
        <v>1</v>
      </c>
      <c r="AG27" s="251"/>
      <c r="AI27" s="426">
        <v>300</v>
      </c>
      <c r="AJ27" s="426">
        <v>1000</v>
      </c>
      <c r="AK27" s="70" t="s">
        <v>37</v>
      </c>
      <c r="AL27" s="70"/>
      <c r="AM27" s="346"/>
      <c r="AN27" s="346"/>
      <c r="AO27" s="346"/>
      <c r="AP27" s="265">
        <v>4800</v>
      </c>
      <c r="AQ27" s="280" t="e">
        <f t="shared" ca="1" si="0"/>
        <v>#NAME?</v>
      </c>
      <c r="AR27" s="267">
        <v>26564.5</v>
      </c>
      <c r="AS27" s="254" t="e">
        <f t="shared" ca="1" si="1"/>
        <v>#NAME?</v>
      </c>
      <c r="AT27" s="259">
        <v>240</v>
      </c>
      <c r="AU27" s="254" t="e">
        <f t="shared" ca="1" si="2"/>
        <v>#NAME?</v>
      </c>
      <c r="AV27" s="259">
        <v>140</v>
      </c>
      <c r="AW27" s="254" t="e">
        <f t="shared" ca="1" si="3"/>
        <v>#NAME?</v>
      </c>
      <c r="AX27" s="259">
        <v>406.5</v>
      </c>
      <c r="AY27" s="748" t="e">
        <f t="shared" ca="1" si="4"/>
        <v>#NAME?</v>
      </c>
      <c r="AZ27" s="260">
        <v>287</v>
      </c>
      <c r="BA27" s="748" t="e">
        <f t="shared" ca="1" si="5"/>
        <v>#NAME?</v>
      </c>
      <c r="BB27" s="261">
        <v>4013</v>
      </c>
      <c r="BC27" s="256" t="e">
        <f t="shared" ca="1" si="6"/>
        <v>#NAME?</v>
      </c>
      <c r="BD27" s="269">
        <v>1796</v>
      </c>
      <c r="BE27" s="748" t="e">
        <f t="shared" ca="1" si="7"/>
        <v>#NAME?</v>
      </c>
      <c r="BF27" s="258">
        <v>3365</v>
      </c>
      <c r="BG27" s="748" t="e">
        <f t="shared" ca="1" si="8"/>
        <v>#NAME?</v>
      </c>
      <c r="BH27" s="263">
        <v>388</v>
      </c>
      <c r="BI27" s="256" t="e">
        <f t="shared" ca="1" si="9"/>
        <v>#NAME?</v>
      </c>
      <c r="BJ27" s="48" t="s">
        <v>128</v>
      </c>
      <c r="BK27" s="48" t="s">
        <v>105</v>
      </c>
    </row>
    <row r="28" spans="1:63" ht="16" thickBot="1">
      <c r="A28" s="249" t="s">
        <v>3316</v>
      </c>
      <c r="B28" s="249" t="s">
        <v>3356</v>
      </c>
      <c r="C28" s="249" t="s">
        <v>3355</v>
      </c>
      <c r="D28" s="436">
        <v>27</v>
      </c>
      <c r="E28" s="425" t="s">
        <v>114</v>
      </c>
      <c r="F28" s="348">
        <v>39286</v>
      </c>
      <c r="G28" s="426">
        <v>1</v>
      </c>
      <c r="H28" s="426"/>
      <c r="I28" s="426"/>
      <c r="J28" s="426"/>
      <c r="K28" s="434">
        <v>1</v>
      </c>
      <c r="L28" s="426">
        <v>177</v>
      </c>
      <c r="M28" s="426">
        <v>85</v>
      </c>
      <c r="N28" s="426">
        <v>250</v>
      </c>
      <c r="O28" s="427">
        <v>740</v>
      </c>
      <c r="P28" s="251"/>
      <c r="Q28" s="251"/>
      <c r="R28" s="251"/>
      <c r="S28" s="251"/>
      <c r="T28" s="251"/>
      <c r="U28" s="251"/>
      <c r="V28" s="251"/>
      <c r="W28" s="251"/>
      <c r="X28" s="426">
        <v>1</v>
      </c>
      <c r="Z28" s="251">
        <v>1</v>
      </c>
      <c r="AA28" s="251"/>
      <c r="AB28" s="251"/>
      <c r="AD28" s="614" t="s">
        <v>3408</v>
      </c>
      <c r="AE28" s="426">
        <v>1</v>
      </c>
      <c r="AF28" s="251"/>
      <c r="AG28" s="251">
        <v>1</v>
      </c>
      <c r="AI28" s="426">
        <v>300</v>
      </c>
      <c r="AJ28" s="426"/>
      <c r="AK28" s="70" t="s">
        <v>37</v>
      </c>
      <c r="AL28" s="70"/>
      <c r="AM28" s="346"/>
      <c r="AN28" s="346"/>
      <c r="AO28" s="346"/>
      <c r="AP28" s="265">
        <v>7381</v>
      </c>
      <c r="AQ28" s="280" t="e">
        <f t="shared" ca="1" si="0"/>
        <v>#NAME?</v>
      </c>
      <c r="AR28" s="267">
        <v>17205</v>
      </c>
      <c r="AS28" s="254" t="e">
        <f t="shared" ca="1" si="1"/>
        <v>#NAME?</v>
      </c>
      <c r="AT28" s="261">
        <v>8357</v>
      </c>
      <c r="AU28" s="254" t="e">
        <f t="shared" ca="1" si="2"/>
        <v>#NAME?</v>
      </c>
      <c r="AV28" s="261">
        <v>4348</v>
      </c>
      <c r="AW28" s="254" t="e">
        <f t="shared" ca="1" si="3"/>
        <v>#NAME?</v>
      </c>
      <c r="AX28" s="259">
        <v>807</v>
      </c>
      <c r="AY28" s="748" t="e">
        <f t="shared" ca="1" si="4"/>
        <v>#NAME?</v>
      </c>
      <c r="AZ28" s="268">
        <v>7945</v>
      </c>
      <c r="BA28" s="748" t="e">
        <f t="shared" ca="1" si="5"/>
        <v>#NAME?</v>
      </c>
      <c r="BB28" s="261">
        <v>1976</v>
      </c>
      <c r="BC28" s="256" t="e">
        <f t="shared" ca="1" si="6"/>
        <v>#NAME?</v>
      </c>
      <c r="BD28" s="262">
        <v>863</v>
      </c>
      <c r="BE28" s="748" t="e">
        <f t="shared" ca="1" si="7"/>
        <v>#NAME?</v>
      </c>
      <c r="BF28" s="258">
        <v>2781</v>
      </c>
      <c r="BG28" s="748" t="e">
        <f t="shared" ca="1" si="8"/>
        <v>#NAME?</v>
      </c>
      <c r="BH28" s="266">
        <v>1639</v>
      </c>
      <c r="BI28" s="256" t="e">
        <f t="shared" ca="1" si="9"/>
        <v>#NAME?</v>
      </c>
      <c r="BJ28" s="48" t="s">
        <v>129</v>
      </c>
      <c r="BK28" s="48" t="s">
        <v>105</v>
      </c>
    </row>
    <row r="29" spans="1:63" ht="16" thickBot="1">
      <c r="A29" s="249" t="s">
        <v>3316</v>
      </c>
      <c r="B29" s="249" t="s">
        <v>3356</v>
      </c>
      <c r="C29" s="249" t="s">
        <v>3355</v>
      </c>
      <c r="D29" s="436">
        <v>28</v>
      </c>
      <c r="E29" s="425" t="s">
        <v>114</v>
      </c>
      <c r="F29" s="348">
        <v>39286</v>
      </c>
      <c r="G29" s="426"/>
      <c r="H29" s="426">
        <v>1</v>
      </c>
      <c r="I29" s="426"/>
      <c r="J29" s="433">
        <v>1</v>
      </c>
      <c r="K29" s="426"/>
      <c r="L29" s="426">
        <v>147</v>
      </c>
      <c r="M29" s="426">
        <v>60</v>
      </c>
      <c r="N29" s="426">
        <v>150</v>
      </c>
      <c r="O29" s="427">
        <v>304</v>
      </c>
      <c r="P29" s="251"/>
      <c r="Q29" s="251"/>
      <c r="R29" s="251"/>
      <c r="S29" s="251"/>
      <c r="T29" s="251"/>
      <c r="U29" s="251"/>
      <c r="V29" s="251"/>
      <c r="W29" s="251"/>
      <c r="X29" s="426">
        <v>1</v>
      </c>
      <c r="Z29" s="251">
        <v>1</v>
      </c>
      <c r="AA29" s="251"/>
      <c r="AB29" s="251"/>
      <c r="AD29" s="614" t="s">
        <v>3408</v>
      </c>
      <c r="AE29" s="426">
        <v>1</v>
      </c>
      <c r="AF29" s="251"/>
      <c r="AG29" s="251">
        <v>1</v>
      </c>
      <c r="AI29" s="426">
        <v>200</v>
      </c>
      <c r="AJ29" s="426">
        <v>150</v>
      </c>
      <c r="AK29" s="70" t="s">
        <v>37</v>
      </c>
      <c r="AL29" s="70"/>
      <c r="AM29" s="346"/>
      <c r="AN29" s="346"/>
      <c r="AO29" s="346"/>
      <c r="AP29" s="258">
        <v>100.5</v>
      </c>
      <c r="AQ29" s="280" t="e">
        <f t="shared" ca="1" si="0"/>
        <v>#NAME?</v>
      </c>
      <c r="AR29" s="259">
        <v>94</v>
      </c>
      <c r="AS29" s="254" t="e">
        <f t="shared" ca="1" si="1"/>
        <v>#NAME?</v>
      </c>
      <c r="AT29" s="259">
        <v>80</v>
      </c>
      <c r="AU29" s="254" t="e">
        <f t="shared" ca="1" si="2"/>
        <v>#NAME?</v>
      </c>
      <c r="AV29" s="259">
        <v>91</v>
      </c>
      <c r="AW29" s="254" t="e">
        <f t="shared" ca="1" si="3"/>
        <v>#NAME?</v>
      </c>
      <c r="AX29" s="259">
        <v>169.5</v>
      </c>
      <c r="AY29" s="748" t="e">
        <f t="shared" ca="1" si="4"/>
        <v>#NAME?</v>
      </c>
      <c r="AZ29" s="260">
        <v>54</v>
      </c>
      <c r="BA29" s="748" t="e">
        <f t="shared" ca="1" si="5"/>
        <v>#NAME?</v>
      </c>
      <c r="BB29" s="259">
        <v>216</v>
      </c>
      <c r="BC29" s="256" t="e">
        <f t="shared" ca="1" si="6"/>
        <v>#NAME?</v>
      </c>
      <c r="BD29" s="262">
        <v>75</v>
      </c>
      <c r="BE29" s="748" t="e">
        <f t="shared" ca="1" si="7"/>
        <v>#NAME?</v>
      </c>
      <c r="BF29" s="258">
        <v>1341.5</v>
      </c>
      <c r="BG29" s="748" t="e">
        <f t="shared" ca="1" si="8"/>
        <v>#NAME?</v>
      </c>
      <c r="BH29" s="263">
        <v>353</v>
      </c>
      <c r="BI29" s="256" t="e">
        <f t="shared" ca="1" si="9"/>
        <v>#NAME?</v>
      </c>
      <c r="BJ29" s="48" t="s">
        <v>130</v>
      </c>
      <c r="BK29" s="48"/>
    </row>
    <row r="30" spans="1:63" ht="16" thickBot="1">
      <c r="A30" s="249" t="s">
        <v>3316</v>
      </c>
      <c r="B30" s="249" t="s">
        <v>3356</v>
      </c>
      <c r="C30" s="249" t="s">
        <v>3355</v>
      </c>
      <c r="D30" s="436">
        <v>29</v>
      </c>
      <c r="E30" s="425" t="s">
        <v>114</v>
      </c>
      <c r="F30" s="348">
        <v>39286</v>
      </c>
      <c r="G30" s="426">
        <v>1</v>
      </c>
      <c r="H30" s="426"/>
      <c r="I30" s="426"/>
      <c r="J30" s="426"/>
      <c r="K30" s="434">
        <v>1</v>
      </c>
      <c r="L30" s="426">
        <v>172</v>
      </c>
      <c r="M30" s="426">
        <v>77</v>
      </c>
      <c r="N30" s="426">
        <v>215</v>
      </c>
      <c r="O30" s="427">
        <v>764</v>
      </c>
      <c r="P30" s="251"/>
      <c r="Q30" s="251"/>
      <c r="R30" s="251"/>
      <c r="S30" s="251"/>
      <c r="T30" s="251"/>
      <c r="U30" s="251"/>
      <c r="V30" s="251"/>
      <c r="W30" s="251"/>
      <c r="X30" s="426">
        <v>1</v>
      </c>
      <c r="Z30" s="251">
        <v>1</v>
      </c>
      <c r="AA30" s="251"/>
      <c r="AB30" s="251"/>
      <c r="AD30" s="614" t="s">
        <v>3408</v>
      </c>
      <c r="AE30" s="426">
        <v>1</v>
      </c>
      <c r="AF30" s="251"/>
      <c r="AG30" s="251">
        <v>1</v>
      </c>
      <c r="AI30" s="426">
        <v>300</v>
      </c>
      <c r="AJ30" s="426">
        <v>700</v>
      </c>
      <c r="AK30" s="70" t="s">
        <v>37</v>
      </c>
      <c r="AL30" s="70">
        <v>1</v>
      </c>
      <c r="AM30" s="346"/>
      <c r="AN30" s="346"/>
      <c r="AO30" s="346"/>
      <c r="AP30" s="258">
        <v>945</v>
      </c>
      <c r="AQ30" s="280" t="e">
        <f t="shared" ca="1" si="0"/>
        <v>#NAME?</v>
      </c>
      <c r="AR30" s="267">
        <v>22746.5</v>
      </c>
      <c r="AS30" s="254" t="e">
        <f t="shared" ca="1" si="1"/>
        <v>#NAME?</v>
      </c>
      <c r="AT30" s="261">
        <v>542</v>
      </c>
      <c r="AU30" s="254" t="e">
        <f t="shared" ca="1" si="2"/>
        <v>#NAME?</v>
      </c>
      <c r="AV30" s="259">
        <v>316</v>
      </c>
      <c r="AW30" s="254" t="e">
        <f t="shared" ca="1" si="3"/>
        <v>#NAME?</v>
      </c>
      <c r="AX30" s="261">
        <v>1435.5</v>
      </c>
      <c r="AY30" s="748" t="e">
        <f t="shared" ca="1" si="4"/>
        <v>#NAME?</v>
      </c>
      <c r="AZ30" s="260">
        <v>452</v>
      </c>
      <c r="BA30" s="748" t="e">
        <f t="shared" ca="1" si="5"/>
        <v>#NAME?</v>
      </c>
      <c r="BB30" s="259">
        <v>706</v>
      </c>
      <c r="BC30" s="256" t="e">
        <f t="shared" ca="1" si="6"/>
        <v>#NAME?</v>
      </c>
      <c r="BD30" s="262">
        <v>107</v>
      </c>
      <c r="BE30" s="748" t="e">
        <f t="shared" ca="1" si="7"/>
        <v>#NAME?</v>
      </c>
      <c r="BF30" s="265">
        <v>4566</v>
      </c>
      <c r="BG30" s="748" t="e">
        <f t="shared" ca="1" si="8"/>
        <v>#NAME?</v>
      </c>
      <c r="BH30" s="263">
        <v>763</v>
      </c>
      <c r="BI30" s="256" t="e">
        <f t="shared" ca="1" si="9"/>
        <v>#NAME?</v>
      </c>
      <c r="BJ30" s="48" t="s">
        <v>131</v>
      </c>
      <c r="BK30" s="48" t="s">
        <v>132</v>
      </c>
    </row>
    <row r="31" spans="1:63" ht="16" thickBot="1">
      <c r="A31" s="249" t="s">
        <v>3316</v>
      </c>
      <c r="B31" s="249" t="s">
        <v>3356</v>
      </c>
      <c r="C31" s="249" t="s">
        <v>3355</v>
      </c>
      <c r="D31" s="436">
        <v>30</v>
      </c>
      <c r="E31" s="425" t="s">
        <v>114</v>
      </c>
      <c r="F31" s="348">
        <v>39286</v>
      </c>
      <c r="G31" s="426">
        <v>1</v>
      </c>
      <c r="H31" s="426"/>
      <c r="I31" s="426"/>
      <c r="J31" s="426"/>
      <c r="K31" s="434">
        <v>1</v>
      </c>
      <c r="L31" s="426">
        <v>170</v>
      </c>
      <c r="M31" s="426">
        <v>80</v>
      </c>
      <c r="N31" s="426">
        <v>230</v>
      </c>
      <c r="O31" s="427">
        <v>934</v>
      </c>
      <c r="P31" s="251"/>
      <c r="Q31" s="251"/>
      <c r="R31" s="251"/>
      <c r="S31" s="251"/>
      <c r="T31" s="251"/>
      <c r="U31" s="251"/>
      <c r="V31" s="251"/>
      <c r="W31" s="251">
        <v>1</v>
      </c>
      <c r="X31" s="426"/>
      <c r="Z31" s="251">
        <v>1</v>
      </c>
      <c r="AA31" s="251"/>
      <c r="AB31" s="251"/>
      <c r="AD31" s="614" t="s">
        <v>3408</v>
      </c>
      <c r="AE31" s="426">
        <v>1</v>
      </c>
      <c r="AF31" s="251">
        <v>1</v>
      </c>
      <c r="AG31" s="251"/>
      <c r="AI31" s="426">
        <v>300</v>
      </c>
      <c r="AJ31" s="426">
        <v>700</v>
      </c>
      <c r="AK31" s="70">
        <v>1</v>
      </c>
      <c r="AL31" s="70"/>
      <c r="AM31" s="346"/>
      <c r="AN31" s="346"/>
      <c r="AO31" s="346"/>
      <c r="AP31" s="258">
        <v>90</v>
      </c>
      <c r="AQ31" s="280" t="e">
        <f t="shared" ca="1" si="0"/>
        <v>#NAME?</v>
      </c>
      <c r="AR31" s="259">
        <v>102</v>
      </c>
      <c r="AS31" s="254" t="e">
        <f t="shared" ca="1" si="1"/>
        <v>#NAME?</v>
      </c>
      <c r="AT31" s="259">
        <v>108</v>
      </c>
      <c r="AU31" s="254" t="e">
        <f t="shared" ca="1" si="2"/>
        <v>#NAME?</v>
      </c>
      <c r="AV31" s="259">
        <v>55</v>
      </c>
      <c r="AW31" s="254" t="e">
        <f t="shared" ca="1" si="3"/>
        <v>#NAME?</v>
      </c>
      <c r="AX31" s="259">
        <v>120</v>
      </c>
      <c r="AY31" s="748" t="e">
        <f t="shared" ca="1" si="4"/>
        <v>#NAME?</v>
      </c>
      <c r="AZ31" s="260">
        <v>73.5</v>
      </c>
      <c r="BA31" s="748" t="e">
        <f t="shared" ca="1" si="5"/>
        <v>#NAME?</v>
      </c>
      <c r="BB31" s="259">
        <v>232</v>
      </c>
      <c r="BC31" s="256" t="e">
        <f t="shared" ca="1" si="6"/>
        <v>#NAME?</v>
      </c>
      <c r="BD31" s="262">
        <v>84</v>
      </c>
      <c r="BE31" s="748" t="e">
        <f t="shared" ca="1" si="7"/>
        <v>#NAME?</v>
      </c>
      <c r="BF31" s="258">
        <v>1209</v>
      </c>
      <c r="BG31" s="748" t="e">
        <f t="shared" ca="1" si="8"/>
        <v>#NAME?</v>
      </c>
      <c r="BH31" s="263">
        <v>244</v>
      </c>
      <c r="BI31" s="256" t="e">
        <f t="shared" ca="1" si="9"/>
        <v>#NAME?</v>
      </c>
      <c r="BJ31" s="48" t="s">
        <v>133</v>
      </c>
      <c r="BK31" s="48" t="s">
        <v>105</v>
      </c>
    </row>
    <row r="32" spans="1:63" ht="16" thickBot="1">
      <c r="A32" s="249" t="s">
        <v>3316</v>
      </c>
      <c r="B32" s="249" t="s">
        <v>3356</v>
      </c>
      <c r="C32" s="249" t="s">
        <v>3355</v>
      </c>
      <c r="D32" s="436">
        <v>31</v>
      </c>
      <c r="E32" s="425" t="s">
        <v>114</v>
      </c>
      <c r="F32" s="348">
        <v>39286</v>
      </c>
      <c r="G32" s="426"/>
      <c r="H32" s="426">
        <v>1</v>
      </c>
      <c r="I32" s="426"/>
      <c r="J32" s="426"/>
      <c r="K32" s="434">
        <v>1</v>
      </c>
      <c r="L32" s="426">
        <v>170</v>
      </c>
      <c r="M32" s="426">
        <v>75</v>
      </c>
      <c r="N32" s="426">
        <v>180</v>
      </c>
      <c r="O32" s="427">
        <v>524</v>
      </c>
      <c r="P32" s="251"/>
      <c r="Q32" s="251">
        <v>1</v>
      </c>
      <c r="R32" s="251">
        <v>1</v>
      </c>
      <c r="S32" s="251"/>
      <c r="T32" s="251"/>
      <c r="U32" s="251">
        <v>1</v>
      </c>
      <c r="V32" s="251"/>
      <c r="W32" s="251">
        <v>1</v>
      </c>
      <c r="X32" s="426"/>
      <c r="Z32" s="251">
        <v>1</v>
      </c>
      <c r="AA32" s="251"/>
      <c r="AB32" s="251"/>
      <c r="AD32" s="614" t="s">
        <v>3408</v>
      </c>
      <c r="AE32" s="426">
        <v>1</v>
      </c>
      <c r="AF32" s="251">
        <v>1</v>
      </c>
      <c r="AG32" s="251"/>
      <c r="AI32" s="426">
        <v>300</v>
      </c>
      <c r="AJ32" s="426">
        <v>1700</v>
      </c>
      <c r="AK32" s="70">
        <v>0</v>
      </c>
      <c r="AL32" s="70"/>
      <c r="AM32" s="346"/>
      <c r="AN32" s="346"/>
      <c r="AO32" s="346"/>
      <c r="AP32" s="265">
        <v>5353</v>
      </c>
      <c r="AQ32" s="280" t="e">
        <f t="shared" ca="1" si="0"/>
        <v>#NAME?</v>
      </c>
      <c r="AR32" s="267">
        <v>28197</v>
      </c>
      <c r="AS32" s="254" t="e">
        <f t="shared" ca="1" si="1"/>
        <v>#NAME?</v>
      </c>
      <c r="AT32" s="259">
        <v>427</v>
      </c>
      <c r="AU32" s="254" t="e">
        <f t="shared" ca="1" si="2"/>
        <v>#NAME?</v>
      </c>
      <c r="AV32" s="261">
        <v>3034.5</v>
      </c>
      <c r="AW32" s="254" t="e">
        <f t="shared" ca="1" si="3"/>
        <v>#NAME?</v>
      </c>
      <c r="AX32" s="267">
        <v>11945</v>
      </c>
      <c r="AY32" s="748" t="e">
        <f t="shared" ca="1" si="4"/>
        <v>#NAME?</v>
      </c>
      <c r="AZ32" s="260">
        <v>186</v>
      </c>
      <c r="BA32" s="748" t="e">
        <f t="shared" ca="1" si="5"/>
        <v>#NAME?</v>
      </c>
      <c r="BB32" s="261">
        <v>1109</v>
      </c>
      <c r="BC32" s="256" t="e">
        <f t="shared" ca="1" si="6"/>
        <v>#NAME?</v>
      </c>
      <c r="BD32" s="262">
        <v>152</v>
      </c>
      <c r="BE32" s="748" t="e">
        <f t="shared" ca="1" si="7"/>
        <v>#NAME?</v>
      </c>
      <c r="BF32" s="265">
        <v>5343</v>
      </c>
      <c r="BG32" s="748" t="e">
        <f t="shared" ca="1" si="8"/>
        <v>#NAME?</v>
      </c>
      <c r="BH32" s="263">
        <v>246.5</v>
      </c>
      <c r="BI32" s="256" t="e">
        <f t="shared" ca="1" si="9"/>
        <v>#NAME?</v>
      </c>
      <c r="BJ32" s="48" t="s">
        <v>134</v>
      </c>
      <c r="BK32" s="48" t="s">
        <v>105</v>
      </c>
    </row>
    <row r="33" spans="1:63" ht="16" thickBot="1">
      <c r="A33" s="249" t="s">
        <v>3316</v>
      </c>
      <c r="B33" s="249" t="s">
        <v>3356</v>
      </c>
      <c r="C33" s="249" t="s">
        <v>3355</v>
      </c>
      <c r="D33" s="436">
        <v>32</v>
      </c>
      <c r="E33" s="425" t="s">
        <v>114</v>
      </c>
      <c r="F33" s="348">
        <v>39286</v>
      </c>
      <c r="G33" s="426">
        <v>1</v>
      </c>
      <c r="H33" s="426"/>
      <c r="I33" s="426"/>
      <c r="J33" s="426"/>
      <c r="K33" s="434">
        <v>1</v>
      </c>
      <c r="L33" s="426">
        <v>170</v>
      </c>
      <c r="M33" s="426">
        <v>70</v>
      </c>
      <c r="N33" s="426">
        <v>200</v>
      </c>
      <c r="O33" s="427">
        <v>754</v>
      </c>
      <c r="P33" s="251"/>
      <c r="Q33" s="251"/>
      <c r="R33" s="251"/>
      <c r="S33" s="251"/>
      <c r="T33" s="251"/>
      <c r="U33" s="251"/>
      <c r="V33" s="251"/>
      <c r="W33" s="251">
        <v>1</v>
      </c>
      <c r="X33" s="426"/>
      <c r="Z33" s="251">
        <v>1</v>
      </c>
      <c r="AA33" s="251"/>
      <c r="AB33" s="251"/>
      <c r="AD33" s="614" t="s">
        <v>3408</v>
      </c>
      <c r="AE33" s="426">
        <v>1</v>
      </c>
      <c r="AF33" s="251"/>
      <c r="AG33" s="251">
        <v>1</v>
      </c>
      <c r="AI33" s="426">
        <v>300</v>
      </c>
      <c r="AJ33" s="426">
        <v>800</v>
      </c>
      <c r="AK33" s="70">
        <v>0</v>
      </c>
      <c r="AL33" s="70">
        <v>1</v>
      </c>
      <c r="AM33" s="346"/>
      <c r="AN33" s="346"/>
      <c r="AO33" s="346"/>
      <c r="AP33" s="258">
        <v>161.5</v>
      </c>
      <c r="AQ33" s="280" t="e">
        <f t="shared" ca="1" si="0"/>
        <v>#NAME?</v>
      </c>
      <c r="AR33" s="261">
        <v>1230</v>
      </c>
      <c r="AS33" s="254" t="e">
        <f t="shared" ca="1" si="1"/>
        <v>#NAME?</v>
      </c>
      <c r="AT33" s="259">
        <v>106</v>
      </c>
      <c r="AU33" s="254" t="e">
        <f t="shared" ca="1" si="2"/>
        <v>#NAME?</v>
      </c>
      <c r="AV33" s="259">
        <v>89.5</v>
      </c>
      <c r="AW33" s="254" t="e">
        <f t="shared" ca="1" si="3"/>
        <v>#NAME?</v>
      </c>
      <c r="AX33" s="259">
        <v>235.5</v>
      </c>
      <c r="AY33" s="748" t="e">
        <f t="shared" ca="1" si="4"/>
        <v>#NAME?</v>
      </c>
      <c r="AZ33" s="260">
        <v>79</v>
      </c>
      <c r="BA33" s="748" t="e">
        <f t="shared" ca="1" si="5"/>
        <v>#NAME?</v>
      </c>
      <c r="BB33" s="259">
        <v>274</v>
      </c>
      <c r="BC33" s="256" t="e">
        <f t="shared" ca="1" si="6"/>
        <v>#NAME?</v>
      </c>
      <c r="BD33" s="262">
        <v>74</v>
      </c>
      <c r="BE33" s="748" t="e">
        <f t="shared" ca="1" si="7"/>
        <v>#NAME?</v>
      </c>
      <c r="BF33" s="258">
        <v>2586</v>
      </c>
      <c r="BG33" s="748" t="e">
        <f t="shared" ca="1" si="8"/>
        <v>#NAME?</v>
      </c>
      <c r="BH33" s="263">
        <v>191</v>
      </c>
      <c r="BI33" s="256" t="e">
        <f t="shared" ca="1" si="9"/>
        <v>#NAME?</v>
      </c>
      <c r="BJ33" s="48" t="s">
        <v>135</v>
      </c>
      <c r="BK33" s="48" t="s">
        <v>105</v>
      </c>
    </row>
    <row r="34" spans="1:63" ht="16" thickBot="1">
      <c r="A34" s="249" t="s">
        <v>3316</v>
      </c>
      <c r="B34" s="249" t="s">
        <v>3356</v>
      </c>
      <c r="C34" s="249" t="s">
        <v>3355</v>
      </c>
      <c r="D34" s="436">
        <v>33</v>
      </c>
      <c r="E34" s="425" t="s">
        <v>114</v>
      </c>
      <c r="F34" s="348">
        <v>39286</v>
      </c>
      <c r="G34" s="426">
        <v>1</v>
      </c>
      <c r="H34" s="426"/>
      <c r="I34" s="426"/>
      <c r="J34" s="433">
        <v>1</v>
      </c>
      <c r="K34" s="426"/>
      <c r="L34" s="426">
        <v>139</v>
      </c>
      <c r="M34" s="426">
        <v>65</v>
      </c>
      <c r="N34" s="426">
        <v>155</v>
      </c>
      <c r="O34" s="427">
        <v>294</v>
      </c>
      <c r="P34" s="251"/>
      <c r="Q34" s="251"/>
      <c r="R34" s="251"/>
      <c r="S34" s="251"/>
      <c r="T34" s="251"/>
      <c r="U34" s="251"/>
      <c r="V34" s="251"/>
      <c r="W34" s="251"/>
      <c r="X34" s="426">
        <v>1</v>
      </c>
      <c r="Z34" s="251">
        <v>1</v>
      </c>
      <c r="AA34" s="251"/>
      <c r="AB34" s="251"/>
      <c r="AD34" s="614" t="s">
        <v>3408</v>
      </c>
      <c r="AE34" s="426">
        <v>1</v>
      </c>
      <c r="AF34" s="251"/>
      <c r="AG34" s="251"/>
      <c r="AI34" s="426">
        <v>300</v>
      </c>
      <c r="AJ34" s="439">
        <v>400250</v>
      </c>
      <c r="AK34" s="70">
        <v>1</v>
      </c>
      <c r="AL34" s="70">
        <v>1</v>
      </c>
      <c r="AM34" s="347"/>
      <c r="AN34" s="347"/>
      <c r="AO34" s="347"/>
      <c r="AP34" s="258">
        <v>246</v>
      </c>
      <c r="AQ34" s="280" t="e">
        <f t="shared" ca="1" si="0"/>
        <v>#NAME?</v>
      </c>
      <c r="AR34" s="261">
        <v>9363</v>
      </c>
      <c r="AS34" s="254" t="e">
        <f t="shared" ca="1" si="1"/>
        <v>#NAME?</v>
      </c>
      <c r="AT34" s="259">
        <v>89</v>
      </c>
      <c r="AU34" s="254" t="e">
        <f t="shared" ca="1" si="2"/>
        <v>#NAME?</v>
      </c>
      <c r="AV34" s="259">
        <v>83.5</v>
      </c>
      <c r="AW34" s="254" t="e">
        <f t="shared" ca="1" si="3"/>
        <v>#NAME?</v>
      </c>
      <c r="AX34" s="259">
        <v>115</v>
      </c>
      <c r="AY34" s="748" t="e">
        <f t="shared" ca="1" si="4"/>
        <v>#NAME?</v>
      </c>
      <c r="AZ34" s="260">
        <v>54</v>
      </c>
      <c r="BA34" s="748" t="e">
        <f t="shared" ca="1" si="5"/>
        <v>#NAME?</v>
      </c>
      <c r="BB34" s="259">
        <v>166</v>
      </c>
      <c r="BC34" s="256" t="e">
        <f t="shared" ca="1" si="6"/>
        <v>#NAME?</v>
      </c>
      <c r="BD34" s="262">
        <v>71</v>
      </c>
      <c r="BE34" s="748" t="e">
        <f t="shared" ca="1" si="7"/>
        <v>#NAME?</v>
      </c>
      <c r="BF34" s="258">
        <v>1281</v>
      </c>
      <c r="BG34" s="748" t="e">
        <f t="shared" ca="1" si="8"/>
        <v>#NAME?</v>
      </c>
      <c r="BH34" s="263">
        <v>182</v>
      </c>
      <c r="BI34" s="256" t="e">
        <f t="shared" ca="1" si="9"/>
        <v>#NAME?</v>
      </c>
      <c r="BJ34" s="48" t="s">
        <v>136</v>
      </c>
      <c r="BK34" s="48" t="s">
        <v>137</v>
      </c>
    </row>
    <row r="35" spans="1:63" ht="16" thickBot="1">
      <c r="A35" s="249" t="s">
        <v>3316</v>
      </c>
      <c r="B35" s="249" t="s">
        <v>3356</v>
      </c>
      <c r="C35" s="249" t="s">
        <v>3355</v>
      </c>
      <c r="D35" s="436">
        <v>34</v>
      </c>
      <c r="E35" s="425" t="s">
        <v>114</v>
      </c>
      <c r="F35" s="348">
        <v>39286</v>
      </c>
      <c r="G35" s="426">
        <v>1</v>
      </c>
      <c r="H35" s="426"/>
      <c r="I35" s="426"/>
      <c r="J35" s="426"/>
      <c r="K35" s="434">
        <v>1</v>
      </c>
      <c r="L35" s="426">
        <v>180</v>
      </c>
      <c r="M35" s="426">
        <v>74</v>
      </c>
      <c r="N35" s="426">
        <v>200</v>
      </c>
      <c r="O35" s="427">
        <v>774</v>
      </c>
      <c r="P35" s="251"/>
      <c r="Q35" s="251"/>
      <c r="R35" s="251"/>
      <c r="S35" s="251"/>
      <c r="T35" s="251"/>
      <c r="U35" s="251"/>
      <c r="V35" s="251"/>
      <c r="W35" s="251"/>
      <c r="X35" s="426">
        <v>1</v>
      </c>
      <c r="Z35" s="251">
        <v>1</v>
      </c>
      <c r="AA35" s="251"/>
      <c r="AB35" s="251"/>
      <c r="AD35" s="614" t="s">
        <v>3408</v>
      </c>
      <c r="AE35" s="426">
        <v>1</v>
      </c>
      <c r="AF35" s="251">
        <v>1</v>
      </c>
      <c r="AG35" s="251"/>
      <c r="AI35" s="426">
        <v>300</v>
      </c>
      <c r="AJ35" s="426">
        <v>600</v>
      </c>
      <c r="AK35" s="70">
        <v>1</v>
      </c>
      <c r="AL35" s="70">
        <v>2</v>
      </c>
      <c r="AM35" s="346"/>
      <c r="AN35" s="346"/>
      <c r="AO35" s="346"/>
      <c r="AP35" s="258">
        <v>454</v>
      </c>
      <c r="AQ35" s="280" t="e">
        <f t="shared" ca="1" si="0"/>
        <v>#NAME?</v>
      </c>
      <c r="AR35" s="261">
        <v>3304</v>
      </c>
      <c r="AS35" s="254" t="e">
        <f t="shared" ca="1" si="1"/>
        <v>#NAME?</v>
      </c>
      <c r="AT35" s="261">
        <v>800.5</v>
      </c>
      <c r="AU35" s="254" t="e">
        <f t="shared" ca="1" si="2"/>
        <v>#NAME?</v>
      </c>
      <c r="AV35" s="259">
        <v>110</v>
      </c>
      <c r="AW35" s="254" t="e">
        <f t="shared" ca="1" si="3"/>
        <v>#NAME?</v>
      </c>
      <c r="AX35" s="259">
        <v>221.5</v>
      </c>
      <c r="AY35" s="748" t="e">
        <f t="shared" ca="1" si="4"/>
        <v>#NAME?</v>
      </c>
      <c r="AZ35" s="260">
        <v>467</v>
      </c>
      <c r="BA35" s="748" t="e">
        <f t="shared" ca="1" si="5"/>
        <v>#NAME?</v>
      </c>
      <c r="BB35" s="259">
        <v>590</v>
      </c>
      <c r="BC35" s="256" t="e">
        <f t="shared" ca="1" si="6"/>
        <v>#NAME?</v>
      </c>
      <c r="BD35" s="262">
        <v>108</v>
      </c>
      <c r="BE35" s="748" t="e">
        <f t="shared" ca="1" si="7"/>
        <v>#NAME?</v>
      </c>
      <c r="BF35" s="258">
        <v>1633</v>
      </c>
      <c r="BG35" s="748" t="e">
        <f t="shared" ca="1" si="8"/>
        <v>#NAME?</v>
      </c>
      <c r="BH35" s="266">
        <v>1422.5</v>
      </c>
      <c r="BI35" s="256" t="e">
        <f t="shared" ca="1" si="9"/>
        <v>#NAME?</v>
      </c>
      <c r="BJ35" s="48" t="s">
        <v>138</v>
      </c>
      <c r="BK35" s="48" t="s">
        <v>105</v>
      </c>
    </row>
    <row r="36" spans="1:63" ht="16" thickBot="1">
      <c r="A36" s="249" t="s">
        <v>3316</v>
      </c>
      <c r="B36" s="249" t="s">
        <v>3356</v>
      </c>
      <c r="C36" s="249" t="s">
        <v>3355</v>
      </c>
      <c r="D36" s="436">
        <v>35</v>
      </c>
      <c r="E36" s="425" t="s">
        <v>114</v>
      </c>
      <c r="F36" s="348">
        <v>39286</v>
      </c>
      <c r="G36" s="426"/>
      <c r="H36" s="426">
        <v>1</v>
      </c>
      <c r="I36" s="426"/>
      <c r="J36" s="433">
        <v>1</v>
      </c>
      <c r="K36" s="426"/>
      <c r="L36" s="426">
        <v>150</v>
      </c>
      <c r="M36" s="426">
        <v>70</v>
      </c>
      <c r="N36" s="426">
        <v>160</v>
      </c>
      <c r="O36" s="427">
        <v>330</v>
      </c>
      <c r="P36" s="251"/>
      <c r="Q36" s="251"/>
      <c r="R36" s="251"/>
      <c r="S36" s="251"/>
      <c r="T36" s="251"/>
      <c r="U36" s="251"/>
      <c r="V36" s="251"/>
      <c r="W36" s="251"/>
      <c r="X36" s="426">
        <v>1</v>
      </c>
      <c r="Z36" s="251">
        <v>1</v>
      </c>
      <c r="AA36" s="251"/>
      <c r="AB36" s="251"/>
      <c r="AD36" s="614" t="s">
        <v>3408</v>
      </c>
      <c r="AE36" s="426">
        <v>1</v>
      </c>
      <c r="AF36" s="251">
        <v>1</v>
      </c>
      <c r="AG36" s="251"/>
      <c r="AI36" s="426">
        <v>300</v>
      </c>
      <c r="AJ36" s="426">
        <v>500</v>
      </c>
      <c r="AK36" s="70">
        <v>1</v>
      </c>
      <c r="AL36" s="70"/>
      <c r="AM36" s="346"/>
      <c r="AN36" s="346"/>
      <c r="AO36" s="346"/>
      <c r="AP36" s="258">
        <v>88</v>
      </c>
      <c r="AQ36" s="280" t="e">
        <f t="shared" ca="1" si="0"/>
        <v>#NAME?</v>
      </c>
      <c r="AR36" s="259">
        <v>107</v>
      </c>
      <c r="AS36" s="254" t="e">
        <f t="shared" ca="1" si="1"/>
        <v>#NAME?</v>
      </c>
      <c r="AT36" s="259">
        <v>55.5</v>
      </c>
      <c r="AU36" s="254" t="e">
        <f t="shared" ca="1" si="2"/>
        <v>#NAME?</v>
      </c>
      <c r="AV36" s="259">
        <v>83</v>
      </c>
      <c r="AW36" s="254" t="e">
        <f t="shared" ca="1" si="3"/>
        <v>#NAME?</v>
      </c>
      <c r="AX36" s="259">
        <v>153</v>
      </c>
      <c r="AY36" s="748" t="e">
        <f t="shared" ca="1" si="4"/>
        <v>#NAME?</v>
      </c>
      <c r="AZ36" s="260">
        <v>49</v>
      </c>
      <c r="BA36" s="748" t="e">
        <f t="shared" ca="1" si="5"/>
        <v>#NAME?</v>
      </c>
      <c r="BB36" s="259">
        <v>352</v>
      </c>
      <c r="BC36" s="256" t="e">
        <f t="shared" ca="1" si="6"/>
        <v>#NAME?</v>
      </c>
      <c r="BD36" s="262">
        <v>73</v>
      </c>
      <c r="BE36" s="748" t="e">
        <f t="shared" ca="1" si="7"/>
        <v>#NAME?</v>
      </c>
      <c r="BF36" s="258">
        <v>1402</v>
      </c>
      <c r="BG36" s="748" t="e">
        <f t="shared" ca="1" si="8"/>
        <v>#NAME?</v>
      </c>
      <c r="BH36" s="263">
        <v>422</v>
      </c>
      <c r="BI36" s="256" t="e">
        <f t="shared" ca="1" si="9"/>
        <v>#NAME?</v>
      </c>
      <c r="BJ36" s="48" t="s">
        <v>139</v>
      </c>
      <c r="BK36" s="48"/>
    </row>
    <row r="37" spans="1:63" ht="16" thickBot="1">
      <c r="A37" s="249" t="s">
        <v>3316</v>
      </c>
      <c r="B37" s="249" t="s">
        <v>3356</v>
      </c>
      <c r="C37" s="249" t="s">
        <v>3355</v>
      </c>
      <c r="D37" s="436">
        <v>36</v>
      </c>
      <c r="E37" s="425" t="s">
        <v>114</v>
      </c>
      <c r="F37" s="348">
        <v>39286</v>
      </c>
      <c r="G37" s="426"/>
      <c r="H37" s="426">
        <v>1</v>
      </c>
      <c r="I37" s="426"/>
      <c r="J37" s="433">
        <v>1</v>
      </c>
      <c r="K37" s="426"/>
      <c r="L37" s="426">
        <v>142</v>
      </c>
      <c r="M37" s="426">
        <v>60</v>
      </c>
      <c r="N37" s="426">
        <v>140</v>
      </c>
      <c r="O37" s="427">
        <v>300</v>
      </c>
      <c r="P37" s="251"/>
      <c r="Q37" s="251">
        <v>1</v>
      </c>
      <c r="R37" s="251"/>
      <c r="S37" s="251">
        <v>1</v>
      </c>
      <c r="T37" s="251"/>
      <c r="U37" s="251">
        <v>1</v>
      </c>
      <c r="V37" s="251"/>
      <c r="W37" s="251"/>
      <c r="X37" s="426">
        <v>1</v>
      </c>
      <c r="Z37" s="251">
        <v>1</v>
      </c>
      <c r="AA37" s="251"/>
      <c r="AB37" s="251"/>
      <c r="AD37" s="614" t="s">
        <v>3408</v>
      </c>
      <c r="AE37" s="426">
        <v>1</v>
      </c>
      <c r="AF37" s="251">
        <v>1</v>
      </c>
      <c r="AG37" s="251">
        <v>1</v>
      </c>
      <c r="AI37" s="426">
        <v>300</v>
      </c>
      <c r="AJ37" s="426">
        <v>700</v>
      </c>
      <c r="AK37" s="70">
        <v>0</v>
      </c>
      <c r="AL37" s="70"/>
      <c r="AM37" s="346"/>
      <c r="AN37" s="346"/>
      <c r="AO37" s="346"/>
      <c r="AP37" s="258">
        <v>109</v>
      </c>
      <c r="AQ37" s="280" t="e">
        <f t="shared" ca="1" si="0"/>
        <v>#NAME?</v>
      </c>
      <c r="AR37" s="261">
        <v>5136.5</v>
      </c>
      <c r="AS37" s="254" t="e">
        <f t="shared" ca="1" si="1"/>
        <v>#NAME?</v>
      </c>
      <c r="AT37" s="259">
        <v>99</v>
      </c>
      <c r="AU37" s="254" t="e">
        <f t="shared" ca="1" si="2"/>
        <v>#NAME?</v>
      </c>
      <c r="AV37" s="259">
        <v>97</v>
      </c>
      <c r="AW37" s="254" t="e">
        <f t="shared" ca="1" si="3"/>
        <v>#NAME?</v>
      </c>
      <c r="AX37" s="259">
        <v>180.5</v>
      </c>
      <c r="AY37" s="748" t="e">
        <f t="shared" ca="1" si="4"/>
        <v>#NAME?</v>
      </c>
      <c r="AZ37" s="260">
        <v>58</v>
      </c>
      <c r="BA37" s="748" t="e">
        <f t="shared" ca="1" si="5"/>
        <v>#NAME?</v>
      </c>
      <c r="BB37" s="259">
        <v>180</v>
      </c>
      <c r="BC37" s="256" t="e">
        <f t="shared" ca="1" si="6"/>
        <v>#NAME?</v>
      </c>
      <c r="BD37" s="262">
        <v>65.5</v>
      </c>
      <c r="BE37" s="748" t="e">
        <f t="shared" ca="1" si="7"/>
        <v>#NAME?</v>
      </c>
      <c r="BF37" s="258">
        <v>1554.5</v>
      </c>
      <c r="BG37" s="748" t="e">
        <f t="shared" ca="1" si="8"/>
        <v>#NAME?</v>
      </c>
      <c r="BH37" s="263">
        <v>595.5</v>
      </c>
      <c r="BI37" s="256" t="e">
        <f t="shared" ca="1" si="9"/>
        <v>#NAME?</v>
      </c>
      <c r="BJ37" s="48" t="s">
        <v>140</v>
      </c>
      <c r="BK37" s="48" t="s">
        <v>105</v>
      </c>
    </row>
    <row r="38" spans="1:63" ht="16" thickBot="1">
      <c r="A38" s="249" t="s">
        <v>3316</v>
      </c>
      <c r="B38" s="249" t="s">
        <v>3356</v>
      </c>
      <c r="C38" s="249" t="s">
        <v>3355</v>
      </c>
      <c r="D38" s="436">
        <v>37</v>
      </c>
      <c r="E38" s="425" t="s">
        <v>114</v>
      </c>
      <c r="F38" s="348">
        <v>39286</v>
      </c>
      <c r="G38" s="428">
        <v>1</v>
      </c>
      <c r="H38" s="428"/>
      <c r="I38" s="428"/>
      <c r="J38" s="435">
        <v>1</v>
      </c>
      <c r="K38" s="428"/>
      <c r="L38" s="428">
        <v>150</v>
      </c>
      <c r="M38" s="428">
        <v>68</v>
      </c>
      <c r="N38" s="428">
        <v>155</v>
      </c>
      <c r="O38" s="429">
        <v>368</v>
      </c>
      <c r="P38" s="270"/>
      <c r="Q38" s="270"/>
      <c r="R38" s="270"/>
      <c r="S38" s="270"/>
      <c r="T38" s="270"/>
      <c r="U38" s="270"/>
      <c r="V38" s="270"/>
      <c r="W38" s="270"/>
      <c r="X38" s="428">
        <v>1</v>
      </c>
      <c r="Z38" s="251">
        <v>1</v>
      </c>
      <c r="AA38" s="251"/>
      <c r="AB38" s="251"/>
      <c r="AD38" s="614" t="s">
        <v>3408</v>
      </c>
      <c r="AE38" s="428">
        <v>1</v>
      </c>
      <c r="AF38" s="270"/>
      <c r="AG38" s="270">
        <v>1</v>
      </c>
      <c r="AI38" s="428">
        <v>300</v>
      </c>
      <c r="AJ38" s="428">
        <v>700</v>
      </c>
      <c r="AK38" s="70">
        <v>0</v>
      </c>
      <c r="AL38" s="70"/>
      <c r="AM38" s="346"/>
      <c r="AN38" s="346"/>
      <c r="AO38" s="346"/>
      <c r="AP38" s="258">
        <v>64.5</v>
      </c>
      <c r="AQ38" s="280" t="e">
        <f t="shared" ca="1" si="0"/>
        <v>#NAME?</v>
      </c>
      <c r="AR38" s="259">
        <v>154</v>
      </c>
      <c r="AS38" s="254" t="e">
        <f t="shared" ca="1" si="1"/>
        <v>#NAME?</v>
      </c>
      <c r="AT38" s="259">
        <v>78</v>
      </c>
      <c r="AU38" s="254" t="e">
        <f t="shared" ca="1" si="2"/>
        <v>#NAME?</v>
      </c>
      <c r="AV38" s="259">
        <v>63.5</v>
      </c>
      <c r="AW38" s="254" t="e">
        <f t="shared" ca="1" si="3"/>
        <v>#NAME?</v>
      </c>
      <c r="AX38" s="259">
        <v>127</v>
      </c>
      <c r="AY38" s="748" t="e">
        <f t="shared" ca="1" si="4"/>
        <v>#NAME?</v>
      </c>
      <c r="AZ38" s="260">
        <v>77</v>
      </c>
      <c r="BA38" s="748" t="e">
        <f t="shared" ca="1" si="5"/>
        <v>#NAME?</v>
      </c>
      <c r="BB38" s="259">
        <v>186</v>
      </c>
      <c r="BC38" s="256" t="e">
        <f t="shared" ca="1" si="6"/>
        <v>#NAME?</v>
      </c>
      <c r="BD38" s="262">
        <v>75</v>
      </c>
      <c r="BE38" s="748" t="e">
        <f t="shared" ca="1" si="7"/>
        <v>#NAME?</v>
      </c>
      <c r="BF38" s="258">
        <v>822</v>
      </c>
      <c r="BG38" s="748" t="e">
        <f t="shared" ca="1" si="8"/>
        <v>#NAME?</v>
      </c>
      <c r="BH38" s="263">
        <v>206</v>
      </c>
      <c r="BI38" s="256" t="e">
        <f t="shared" ca="1" si="9"/>
        <v>#NAME?</v>
      </c>
      <c r="BJ38" s="53" t="s">
        <v>141</v>
      </c>
      <c r="BK38" s="53"/>
    </row>
    <row r="39" spans="1:63" ht="16" thickBot="1">
      <c r="A39" s="249" t="s">
        <v>3316</v>
      </c>
      <c r="B39" s="249" t="s">
        <v>3356</v>
      </c>
      <c r="C39" s="249" t="s">
        <v>3355</v>
      </c>
      <c r="D39" s="436">
        <v>38</v>
      </c>
      <c r="E39" s="425" t="s">
        <v>114</v>
      </c>
      <c r="F39" s="348">
        <v>39286</v>
      </c>
      <c r="G39" s="426">
        <v>1</v>
      </c>
      <c r="H39" s="426"/>
      <c r="I39" s="426"/>
      <c r="J39" s="426"/>
      <c r="K39" s="434">
        <v>1</v>
      </c>
      <c r="L39" s="426">
        <v>162</v>
      </c>
      <c r="M39" s="426">
        <v>75</v>
      </c>
      <c r="N39" s="426">
        <v>205</v>
      </c>
      <c r="O39" s="427">
        <v>736</v>
      </c>
      <c r="P39" s="251"/>
      <c r="Q39" s="251"/>
      <c r="R39" s="251"/>
      <c r="S39" s="251"/>
      <c r="T39" s="251"/>
      <c r="U39" s="251"/>
      <c r="V39" s="251"/>
      <c r="W39" s="251">
        <v>1</v>
      </c>
      <c r="X39" s="426"/>
      <c r="Z39" s="251">
        <v>1</v>
      </c>
      <c r="AA39" s="251"/>
      <c r="AB39" s="251"/>
      <c r="AD39" s="614" t="s">
        <v>3408</v>
      </c>
      <c r="AE39" s="428">
        <v>1</v>
      </c>
      <c r="AF39" s="251"/>
      <c r="AG39" s="251">
        <v>1</v>
      </c>
      <c r="AI39" s="426">
        <v>300</v>
      </c>
      <c r="AJ39" s="426" t="s">
        <v>142</v>
      </c>
      <c r="AK39" s="70">
        <v>0</v>
      </c>
      <c r="AL39" s="70">
        <v>1</v>
      </c>
      <c r="AM39" s="346"/>
      <c r="AN39" s="346"/>
      <c r="AO39" s="346"/>
      <c r="AP39" s="258">
        <v>79.5</v>
      </c>
      <c r="AQ39" s="280" t="e">
        <f t="shared" ca="1" si="0"/>
        <v>#NAME?</v>
      </c>
      <c r="AR39" s="259">
        <v>323</v>
      </c>
      <c r="AS39" s="254" t="e">
        <f t="shared" ca="1" si="1"/>
        <v>#NAME?</v>
      </c>
      <c r="AT39" s="259">
        <v>68</v>
      </c>
      <c r="AU39" s="254" t="e">
        <f t="shared" ca="1" si="2"/>
        <v>#NAME?</v>
      </c>
      <c r="AV39" s="259">
        <v>68</v>
      </c>
      <c r="AW39" s="254" t="e">
        <f t="shared" ca="1" si="3"/>
        <v>#NAME?</v>
      </c>
      <c r="AX39" s="259">
        <v>196</v>
      </c>
      <c r="AY39" s="748" t="e">
        <f t="shared" ca="1" si="4"/>
        <v>#NAME?</v>
      </c>
      <c r="AZ39" s="260">
        <v>67</v>
      </c>
      <c r="BA39" s="748" t="e">
        <f t="shared" ca="1" si="5"/>
        <v>#NAME?</v>
      </c>
      <c r="BB39" s="259">
        <v>224.5</v>
      </c>
      <c r="BC39" s="256" t="e">
        <f t="shared" ca="1" si="6"/>
        <v>#NAME?</v>
      </c>
      <c r="BD39" s="262">
        <v>67.5</v>
      </c>
      <c r="BE39" s="748" t="e">
        <f t="shared" ca="1" si="7"/>
        <v>#NAME?</v>
      </c>
      <c r="BF39" s="258">
        <v>3222</v>
      </c>
      <c r="BG39" s="748" t="e">
        <f t="shared" ca="1" si="8"/>
        <v>#NAME?</v>
      </c>
      <c r="BH39" s="263">
        <v>189.5</v>
      </c>
      <c r="BI39" s="256" t="e">
        <f t="shared" ca="1" si="9"/>
        <v>#NAME?</v>
      </c>
      <c r="BJ39" s="48" t="s">
        <v>143</v>
      </c>
      <c r="BK39" s="48"/>
    </row>
    <row r="40" spans="1:63" ht="16" thickBot="1">
      <c r="A40" s="249" t="s">
        <v>3316</v>
      </c>
      <c r="B40" s="249" t="s">
        <v>3356</v>
      </c>
      <c r="C40" s="249" t="s">
        <v>3355</v>
      </c>
      <c r="D40" s="436">
        <v>39</v>
      </c>
      <c r="E40" s="425" t="s">
        <v>114</v>
      </c>
      <c r="F40" s="348">
        <v>39286</v>
      </c>
      <c r="G40" s="428">
        <v>1</v>
      </c>
      <c r="H40" s="428"/>
      <c r="I40" s="426"/>
      <c r="J40" s="426"/>
      <c r="K40" s="434">
        <v>1</v>
      </c>
      <c r="L40" s="426">
        <v>170</v>
      </c>
      <c r="M40" s="426">
        <v>80</v>
      </c>
      <c r="N40" s="426">
        <v>190</v>
      </c>
      <c r="O40" s="427">
        <v>678</v>
      </c>
      <c r="P40" s="251"/>
      <c r="Q40" s="251"/>
      <c r="R40" s="251"/>
      <c r="S40" s="251"/>
      <c r="T40" s="251"/>
      <c r="U40" s="251"/>
      <c r="V40" s="251"/>
      <c r="W40" s="251">
        <v>1</v>
      </c>
      <c r="X40" s="426"/>
      <c r="Z40" s="251">
        <v>1</v>
      </c>
      <c r="AA40" s="251">
        <v>1</v>
      </c>
      <c r="AB40" s="251"/>
      <c r="AD40" s="614" t="s">
        <v>3408</v>
      </c>
      <c r="AE40" s="428">
        <v>1</v>
      </c>
      <c r="AF40" s="251"/>
      <c r="AG40" s="270"/>
      <c r="AI40" s="426"/>
      <c r="AJ40" s="426"/>
      <c r="AK40" s="70">
        <v>1</v>
      </c>
      <c r="AL40" s="70">
        <v>2</v>
      </c>
      <c r="AM40" s="346"/>
      <c r="AN40" s="346"/>
      <c r="AO40" s="346"/>
      <c r="AP40" s="265">
        <v>4244</v>
      </c>
      <c r="AQ40" s="280" t="e">
        <f t="shared" ca="1" si="0"/>
        <v>#NAME?</v>
      </c>
      <c r="AR40" s="267">
        <v>24481</v>
      </c>
      <c r="AS40" s="254" t="e">
        <f t="shared" ca="1" si="1"/>
        <v>#NAME?</v>
      </c>
      <c r="AT40" s="259">
        <v>132</v>
      </c>
      <c r="AU40" s="254" t="e">
        <f t="shared" ca="1" si="2"/>
        <v>#NAME?</v>
      </c>
      <c r="AV40" s="259">
        <v>104</v>
      </c>
      <c r="AW40" s="254" t="e">
        <f t="shared" ca="1" si="3"/>
        <v>#NAME?</v>
      </c>
      <c r="AX40" s="259">
        <v>454.5</v>
      </c>
      <c r="AY40" s="748" t="e">
        <f t="shared" ca="1" si="4"/>
        <v>#NAME?</v>
      </c>
      <c r="AZ40" s="260">
        <v>78</v>
      </c>
      <c r="BA40" s="748" t="e">
        <f t="shared" ca="1" si="5"/>
        <v>#NAME?</v>
      </c>
      <c r="BB40" s="261">
        <v>1428</v>
      </c>
      <c r="BC40" s="256" t="e">
        <f t="shared" ca="1" si="6"/>
        <v>#NAME?</v>
      </c>
      <c r="BD40" s="262">
        <v>89.5</v>
      </c>
      <c r="BE40" s="748" t="e">
        <f t="shared" ca="1" si="7"/>
        <v>#NAME?</v>
      </c>
      <c r="BF40" s="265">
        <v>4300</v>
      </c>
      <c r="BG40" s="748" t="e">
        <f t="shared" ca="1" si="8"/>
        <v>#NAME?</v>
      </c>
      <c r="BH40" s="263">
        <v>450</v>
      </c>
      <c r="BI40" s="256" t="e">
        <f t="shared" ca="1" si="9"/>
        <v>#NAME?</v>
      </c>
      <c r="BJ40" s="48" t="s">
        <v>144</v>
      </c>
      <c r="BK40" s="48"/>
    </row>
    <row r="41" spans="1:63" ht="16" thickBot="1">
      <c r="A41" s="249" t="s">
        <v>3316</v>
      </c>
      <c r="B41" s="249" t="s">
        <v>3356</v>
      </c>
      <c r="C41" s="249" t="s">
        <v>3355</v>
      </c>
      <c r="D41" s="436">
        <v>40</v>
      </c>
      <c r="E41" s="425" t="s">
        <v>114</v>
      </c>
      <c r="F41" s="348">
        <v>39286</v>
      </c>
      <c r="G41" s="426">
        <v>1</v>
      </c>
      <c r="H41" s="426"/>
      <c r="I41" s="426"/>
      <c r="J41" s="433">
        <v>1</v>
      </c>
      <c r="K41" s="426"/>
      <c r="L41" s="426">
        <v>158</v>
      </c>
      <c r="M41" s="426">
        <v>74</v>
      </c>
      <c r="N41" s="426">
        <v>150</v>
      </c>
      <c r="O41" s="427">
        <v>350</v>
      </c>
      <c r="P41" s="251"/>
      <c r="Q41" s="251"/>
      <c r="R41" s="251"/>
      <c r="S41" s="251"/>
      <c r="T41" s="251"/>
      <c r="U41" s="251"/>
      <c r="V41" s="251"/>
      <c r="W41" s="251"/>
      <c r="X41" s="426">
        <v>1</v>
      </c>
      <c r="Z41" s="251"/>
      <c r="AA41" s="251"/>
      <c r="AB41" s="251"/>
      <c r="AD41" s="614" t="s">
        <v>3408</v>
      </c>
      <c r="AE41" s="428">
        <v>1</v>
      </c>
      <c r="AF41" s="251"/>
      <c r="AG41" s="251"/>
      <c r="AI41" s="426"/>
      <c r="AJ41" s="426"/>
      <c r="AK41" s="70">
        <v>1</v>
      </c>
      <c r="AL41" s="70">
        <v>1</v>
      </c>
      <c r="AM41" s="346"/>
      <c r="AN41" s="346"/>
      <c r="AO41" s="346"/>
      <c r="AP41" s="258">
        <v>87</v>
      </c>
      <c r="AQ41" s="280" t="e">
        <f t="shared" ca="1" si="0"/>
        <v>#NAME?</v>
      </c>
      <c r="AR41" s="259">
        <v>121</v>
      </c>
      <c r="AS41" s="254" t="e">
        <f t="shared" ca="1" si="1"/>
        <v>#NAME?</v>
      </c>
      <c r="AT41" s="259">
        <v>53.5</v>
      </c>
      <c r="AU41" s="254" t="e">
        <f t="shared" ca="1" si="2"/>
        <v>#NAME?</v>
      </c>
      <c r="AV41" s="259">
        <v>78</v>
      </c>
      <c r="AW41" s="254" t="e">
        <f t="shared" ca="1" si="3"/>
        <v>#NAME?</v>
      </c>
      <c r="AX41" s="259">
        <v>101</v>
      </c>
      <c r="AY41" s="748" t="e">
        <f t="shared" ca="1" si="4"/>
        <v>#NAME?</v>
      </c>
      <c r="AZ41" s="260">
        <v>56</v>
      </c>
      <c r="BA41" s="748" t="e">
        <f t="shared" ca="1" si="5"/>
        <v>#NAME?</v>
      </c>
      <c r="BB41" s="259">
        <v>163</v>
      </c>
      <c r="BC41" s="256" t="e">
        <f t="shared" ca="1" si="6"/>
        <v>#NAME?</v>
      </c>
      <c r="BD41" s="262">
        <v>76</v>
      </c>
      <c r="BE41" s="748" t="e">
        <f t="shared" ca="1" si="7"/>
        <v>#NAME?</v>
      </c>
      <c r="BF41" s="258">
        <v>670.5</v>
      </c>
      <c r="BG41" s="748" t="e">
        <f t="shared" ca="1" si="8"/>
        <v>#NAME?</v>
      </c>
      <c r="BH41" s="263">
        <v>259</v>
      </c>
      <c r="BI41" s="256" t="e">
        <f t="shared" ca="1" si="9"/>
        <v>#NAME?</v>
      </c>
      <c r="BJ41" s="48" t="s">
        <v>145</v>
      </c>
      <c r="BK41" s="48"/>
    </row>
    <row r="42" spans="1:63" ht="16" thickBot="1">
      <c r="A42" s="249" t="s">
        <v>3316</v>
      </c>
      <c r="B42" s="249" t="s">
        <v>3356</v>
      </c>
      <c r="C42" s="249" t="s">
        <v>3355</v>
      </c>
      <c r="D42" s="436">
        <v>41</v>
      </c>
      <c r="E42" s="425" t="s">
        <v>114</v>
      </c>
      <c r="F42" s="348">
        <v>39286</v>
      </c>
      <c r="G42" s="428">
        <v>1</v>
      </c>
      <c r="H42" s="428"/>
      <c r="I42" s="426"/>
      <c r="J42" s="426"/>
      <c r="K42" s="434">
        <v>1</v>
      </c>
      <c r="L42" s="426">
        <v>174</v>
      </c>
      <c r="M42" s="426">
        <v>75</v>
      </c>
      <c r="N42" s="426">
        <v>195</v>
      </c>
      <c r="O42" s="427">
        <v>810</v>
      </c>
      <c r="P42" s="251"/>
      <c r="Q42" s="251"/>
      <c r="R42" s="251"/>
      <c r="S42" s="251"/>
      <c r="T42" s="251"/>
      <c r="U42" s="251"/>
      <c r="V42" s="251"/>
      <c r="W42" s="251">
        <v>1</v>
      </c>
      <c r="X42" s="426"/>
      <c r="AD42" s="614" t="s">
        <v>3408</v>
      </c>
      <c r="AE42" s="428">
        <v>1</v>
      </c>
      <c r="AF42" s="251"/>
      <c r="AG42" s="270"/>
      <c r="AI42" s="426"/>
      <c r="AJ42" s="426"/>
      <c r="AK42" s="70">
        <v>1</v>
      </c>
      <c r="AL42" s="70"/>
      <c r="AM42" s="346"/>
      <c r="AN42" s="346"/>
      <c r="AO42" s="346"/>
      <c r="AP42" s="258">
        <v>83</v>
      </c>
      <c r="AQ42" s="280" t="e">
        <f t="shared" ca="1" si="0"/>
        <v>#NAME?</v>
      </c>
      <c r="AR42" s="259">
        <v>99</v>
      </c>
      <c r="AS42" s="254" t="e">
        <f t="shared" ca="1" si="1"/>
        <v>#NAME?</v>
      </c>
      <c r="AT42" s="259">
        <v>68</v>
      </c>
      <c r="AU42" s="254" t="e">
        <f t="shared" ca="1" si="2"/>
        <v>#NAME?</v>
      </c>
      <c r="AV42" s="259">
        <v>79</v>
      </c>
      <c r="AW42" s="254" t="e">
        <f t="shared" ca="1" si="3"/>
        <v>#NAME?</v>
      </c>
      <c r="AX42" s="259">
        <v>92.5</v>
      </c>
      <c r="AY42" s="748" t="e">
        <f t="shared" ca="1" si="4"/>
        <v>#NAME?</v>
      </c>
      <c r="AZ42" s="260">
        <v>53</v>
      </c>
      <c r="BA42" s="748" t="e">
        <f t="shared" ca="1" si="5"/>
        <v>#NAME?</v>
      </c>
      <c r="BB42" s="259">
        <v>371</v>
      </c>
      <c r="BC42" s="256" t="e">
        <f t="shared" ca="1" si="6"/>
        <v>#NAME?</v>
      </c>
      <c r="BD42" s="262">
        <v>70.5</v>
      </c>
      <c r="BE42" s="748" t="e">
        <f t="shared" ca="1" si="7"/>
        <v>#NAME?</v>
      </c>
      <c r="BF42" s="265">
        <v>6262</v>
      </c>
      <c r="BG42" s="748" t="e">
        <f t="shared" ca="1" si="8"/>
        <v>#NAME?</v>
      </c>
      <c r="BH42" s="263">
        <v>114</v>
      </c>
      <c r="BI42" s="256" t="e">
        <f t="shared" ca="1" si="9"/>
        <v>#NAME?</v>
      </c>
      <c r="BJ42" s="48" t="s">
        <v>146</v>
      </c>
      <c r="BK42" s="48"/>
    </row>
    <row r="43" spans="1:63" ht="16" thickBot="1">
      <c r="A43" s="249" t="s">
        <v>3316</v>
      </c>
      <c r="B43" s="249" t="s">
        <v>3356</v>
      </c>
      <c r="C43" s="249" t="s">
        <v>3355</v>
      </c>
      <c r="D43" s="436">
        <v>42</v>
      </c>
      <c r="E43" s="425" t="s">
        <v>147</v>
      </c>
      <c r="F43" s="348">
        <v>39288</v>
      </c>
      <c r="G43" s="426">
        <v>1</v>
      </c>
      <c r="H43" s="426"/>
      <c r="I43" s="426"/>
      <c r="J43" s="426"/>
      <c r="K43" s="434">
        <v>1</v>
      </c>
      <c r="L43" s="426">
        <v>175</v>
      </c>
      <c r="M43" s="426">
        <v>75</v>
      </c>
      <c r="N43" s="426">
        <v>210</v>
      </c>
      <c r="O43" s="427">
        <v>914</v>
      </c>
      <c r="P43" s="251"/>
      <c r="Q43" s="251"/>
      <c r="R43" s="251"/>
      <c r="S43" s="251"/>
      <c r="T43" s="251"/>
      <c r="U43" s="251"/>
      <c r="V43" s="251"/>
      <c r="W43" s="251"/>
      <c r="X43" s="426">
        <v>1</v>
      </c>
      <c r="AD43" s="614" t="s">
        <v>3408</v>
      </c>
      <c r="AE43" s="428">
        <v>1</v>
      </c>
      <c r="AF43" s="251"/>
      <c r="AG43" s="251"/>
      <c r="AI43" s="426"/>
      <c r="AJ43" s="426"/>
      <c r="AK43" s="70">
        <v>0</v>
      </c>
      <c r="AL43" s="70"/>
      <c r="AM43" s="346"/>
      <c r="AN43" s="346"/>
      <c r="AO43" s="346"/>
      <c r="AP43" s="265">
        <v>3457</v>
      </c>
      <c r="AQ43" s="280" t="e">
        <f t="shared" ca="1" si="0"/>
        <v>#NAME?</v>
      </c>
      <c r="AR43" s="267">
        <v>26983</v>
      </c>
      <c r="AS43" s="254" t="e">
        <f t="shared" ca="1" si="1"/>
        <v>#NAME?</v>
      </c>
      <c r="AT43" s="261">
        <v>4173</v>
      </c>
      <c r="AU43" s="254" t="e">
        <f t="shared" ca="1" si="2"/>
        <v>#NAME?</v>
      </c>
      <c r="AV43" s="261">
        <v>9939</v>
      </c>
      <c r="AW43" s="254" t="e">
        <f t="shared" ca="1" si="3"/>
        <v>#NAME?</v>
      </c>
      <c r="AX43" s="267">
        <v>19329.5</v>
      </c>
      <c r="AY43" s="748" t="e">
        <f t="shared" ca="1" si="4"/>
        <v>#NAME?</v>
      </c>
      <c r="AZ43" s="268">
        <v>3606</v>
      </c>
      <c r="BA43" s="748" t="e">
        <f t="shared" ca="1" si="5"/>
        <v>#NAME?</v>
      </c>
      <c r="BB43" s="261">
        <v>2939</v>
      </c>
      <c r="BC43" s="256" t="e">
        <f t="shared" ca="1" si="6"/>
        <v>#NAME?</v>
      </c>
      <c r="BD43" s="262">
        <v>623</v>
      </c>
      <c r="BE43" s="748" t="e">
        <f t="shared" ca="1" si="7"/>
        <v>#NAME?</v>
      </c>
      <c r="BF43" s="265">
        <v>5294</v>
      </c>
      <c r="BG43" s="748" t="e">
        <f t="shared" ca="1" si="8"/>
        <v>#NAME?</v>
      </c>
      <c r="BH43" s="266">
        <v>1089.5</v>
      </c>
      <c r="BI43" s="256" t="e">
        <f t="shared" ca="1" si="9"/>
        <v>#NAME?</v>
      </c>
      <c r="BJ43" s="48" t="s">
        <v>148</v>
      </c>
      <c r="BK43" s="48"/>
    </row>
    <row r="44" spans="1:63" ht="16" thickBot="1">
      <c r="A44" s="249" t="s">
        <v>3316</v>
      </c>
      <c r="B44" s="249" t="s">
        <v>3356</v>
      </c>
      <c r="C44" s="249" t="s">
        <v>3355</v>
      </c>
      <c r="D44" s="436">
        <v>43</v>
      </c>
      <c r="E44" s="425" t="s">
        <v>147</v>
      </c>
      <c r="F44" s="348">
        <v>39288</v>
      </c>
      <c r="G44" s="428"/>
      <c r="H44" s="428">
        <v>1</v>
      </c>
      <c r="I44" s="426"/>
      <c r="J44" s="433">
        <v>1</v>
      </c>
      <c r="K44" s="426"/>
      <c r="L44" s="426">
        <v>145</v>
      </c>
      <c r="M44" s="426">
        <v>62</v>
      </c>
      <c r="N44" s="426">
        <v>140</v>
      </c>
      <c r="O44" s="427">
        <v>328</v>
      </c>
      <c r="P44" s="251"/>
      <c r="Q44" s="251">
        <v>1</v>
      </c>
      <c r="R44" s="251"/>
      <c r="S44" s="251"/>
      <c r="T44" s="251"/>
      <c r="U44" s="251"/>
      <c r="V44" s="251"/>
      <c r="W44" s="251"/>
      <c r="X44" s="426">
        <v>1</v>
      </c>
      <c r="AD44" s="614" t="s">
        <v>3408</v>
      </c>
      <c r="AE44" s="428">
        <v>1</v>
      </c>
      <c r="AF44" s="251"/>
      <c r="AG44" s="270"/>
      <c r="AI44" s="426"/>
      <c r="AJ44" s="426"/>
      <c r="AK44" s="70">
        <v>0</v>
      </c>
      <c r="AL44" s="70">
        <v>1</v>
      </c>
      <c r="AM44" s="346"/>
      <c r="AN44" s="346"/>
      <c r="AO44" s="346"/>
      <c r="AP44" s="258">
        <v>92</v>
      </c>
      <c r="AQ44" s="280" t="e">
        <f t="shared" ca="1" si="0"/>
        <v>#NAME?</v>
      </c>
      <c r="AR44" s="259">
        <v>692.5</v>
      </c>
      <c r="AS44" s="254" t="e">
        <f t="shared" ca="1" si="1"/>
        <v>#NAME?</v>
      </c>
      <c r="AT44" s="259">
        <v>77</v>
      </c>
      <c r="AU44" s="254" t="e">
        <f t="shared" ca="1" si="2"/>
        <v>#NAME?</v>
      </c>
      <c r="AV44" s="259">
        <v>107</v>
      </c>
      <c r="AW44" s="254" t="e">
        <f t="shared" ca="1" si="3"/>
        <v>#NAME?</v>
      </c>
      <c r="AX44" s="259">
        <v>128.5</v>
      </c>
      <c r="AY44" s="748" t="e">
        <f t="shared" ca="1" si="4"/>
        <v>#NAME?</v>
      </c>
      <c r="AZ44" s="260">
        <v>108.5</v>
      </c>
      <c r="BA44" s="748" t="e">
        <f t="shared" ca="1" si="5"/>
        <v>#NAME?</v>
      </c>
      <c r="BB44" s="259">
        <v>278</v>
      </c>
      <c r="BC44" s="256" t="e">
        <f t="shared" ca="1" si="6"/>
        <v>#NAME?</v>
      </c>
      <c r="BD44" s="262">
        <v>86.5</v>
      </c>
      <c r="BE44" s="748" t="e">
        <f t="shared" ca="1" si="7"/>
        <v>#NAME?</v>
      </c>
      <c r="BF44" s="258">
        <v>651</v>
      </c>
      <c r="BG44" s="748" t="e">
        <f t="shared" ca="1" si="8"/>
        <v>#NAME?</v>
      </c>
      <c r="BH44" s="263">
        <v>293</v>
      </c>
      <c r="BI44" s="256" t="e">
        <f t="shared" ca="1" si="9"/>
        <v>#NAME?</v>
      </c>
      <c r="BJ44" s="48" t="s">
        <v>149</v>
      </c>
      <c r="BK44" s="48"/>
    </row>
    <row r="45" spans="1:63" ht="16" thickBot="1">
      <c r="A45" s="249" t="s">
        <v>3316</v>
      </c>
      <c r="B45" s="249" t="s">
        <v>3356</v>
      </c>
      <c r="C45" s="249" t="s">
        <v>3355</v>
      </c>
      <c r="D45" s="436">
        <v>44</v>
      </c>
      <c r="E45" s="425" t="s">
        <v>147</v>
      </c>
      <c r="F45" s="348">
        <v>39288</v>
      </c>
      <c r="G45" s="426">
        <v>1</v>
      </c>
      <c r="H45" s="426"/>
      <c r="I45" s="426"/>
      <c r="J45" s="433">
        <v>1</v>
      </c>
      <c r="K45" s="426"/>
      <c r="L45" s="426">
        <v>150</v>
      </c>
      <c r="M45" s="426">
        <v>65</v>
      </c>
      <c r="N45" s="426">
        <v>150</v>
      </c>
      <c r="O45" s="427">
        <v>350</v>
      </c>
      <c r="P45" s="251"/>
      <c r="Q45" s="251"/>
      <c r="R45" s="251"/>
      <c r="S45" s="251"/>
      <c r="T45" s="251"/>
      <c r="U45" s="251"/>
      <c r="V45" s="251"/>
      <c r="W45" s="251"/>
      <c r="X45" s="426">
        <v>1</v>
      </c>
      <c r="AD45" s="614" t="s">
        <v>3408</v>
      </c>
      <c r="AE45" s="428">
        <v>1</v>
      </c>
      <c r="AF45" s="251"/>
      <c r="AG45" s="251"/>
      <c r="AI45" s="426"/>
      <c r="AJ45" s="426"/>
      <c r="AK45" s="70">
        <v>1</v>
      </c>
      <c r="AL45" s="70">
        <v>1</v>
      </c>
      <c r="AM45" s="346"/>
      <c r="AN45" s="346"/>
      <c r="AO45" s="346"/>
      <c r="AP45" s="258">
        <v>87</v>
      </c>
      <c r="AQ45" s="280" t="e">
        <f t="shared" ca="1" si="0"/>
        <v>#NAME?</v>
      </c>
      <c r="AR45" s="259">
        <v>157</v>
      </c>
      <c r="AS45" s="254" t="e">
        <f t="shared" ca="1" si="1"/>
        <v>#NAME?</v>
      </c>
      <c r="AT45" s="259">
        <v>50</v>
      </c>
      <c r="AU45" s="254" t="e">
        <f t="shared" ca="1" si="2"/>
        <v>#NAME?</v>
      </c>
      <c r="AV45" s="259">
        <v>56.5</v>
      </c>
      <c r="AW45" s="254" t="e">
        <f t="shared" ca="1" si="3"/>
        <v>#NAME?</v>
      </c>
      <c r="AX45" s="259">
        <v>103</v>
      </c>
      <c r="AY45" s="748" t="e">
        <f t="shared" ca="1" si="4"/>
        <v>#NAME?</v>
      </c>
      <c r="AZ45" s="260">
        <v>77</v>
      </c>
      <c r="BA45" s="748" t="e">
        <f t="shared" ca="1" si="5"/>
        <v>#NAME?</v>
      </c>
      <c r="BB45" s="259">
        <v>178</v>
      </c>
      <c r="BC45" s="256" t="e">
        <f t="shared" ca="1" si="6"/>
        <v>#NAME?</v>
      </c>
      <c r="BD45" s="262">
        <v>52.5</v>
      </c>
      <c r="BE45" s="748" t="e">
        <f t="shared" ca="1" si="7"/>
        <v>#NAME?</v>
      </c>
      <c r="BF45" s="258">
        <v>1098</v>
      </c>
      <c r="BG45" s="748" t="e">
        <f t="shared" ca="1" si="8"/>
        <v>#NAME?</v>
      </c>
      <c r="BH45" s="263">
        <v>160</v>
      </c>
      <c r="BI45" s="256" t="e">
        <f t="shared" ca="1" si="9"/>
        <v>#NAME?</v>
      </c>
      <c r="BJ45" s="48" t="s">
        <v>150</v>
      </c>
      <c r="BK45" s="48"/>
    </row>
    <row r="46" spans="1:63" ht="16" thickBot="1">
      <c r="A46" s="249" t="s">
        <v>3316</v>
      </c>
      <c r="B46" s="249" t="s">
        <v>3356</v>
      </c>
      <c r="C46" s="249" t="s">
        <v>3355</v>
      </c>
      <c r="D46" s="436">
        <v>45</v>
      </c>
      <c r="E46" s="425" t="s">
        <v>147</v>
      </c>
      <c r="F46" s="348">
        <v>39288</v>
      </c>
      <c r="G46" s="428">
        <v>1</v>
      </c>
      <c r="H46" s="428"/>
      <c r="I46" s="426"/>
      <c r="J46" s="433">
        <v>1</v>
      </c>
      <c r="K46" s="426"/>
      <c r="L46" s="426">
        <v>150</v>
      </c>
      <c r="M46" s="426">
        <v>62</v>
      </c>
      <c r="N46" s="426">
        <v>155</v>
      </c>
      <c r="O46" s="427">
        <v>392</v>
      </c>
      <c r="P46" s="251"/>
      <c r="Q46" s="251"/>
      <c r="R46" s="251"/>
      <c r="S46" s="251"/>
      <c r="T46" s="251"/>
      <c r="U46" s="251"/>
      <c r="V46" s="251"/>
      <c r="W46" s="251"/>
      <c r="X46" s="426">
        <v>1</v>
      </c>
      <c r="AD46" s="614" t="s">
        <v>3408</v>
      </c>
      <c r="AE46" s="428">
        <v>1</v>
      </c>
      <c r="AF46" s="251"/>
      <c r="AG46" s="270"/>
      <c r="AI46" s="426"/>
      <c r="AJ46" s="426"/>
      <c r="AK46" s="70">
        <v>1</v>
      </c>
      <c r="AL46" s="70"/>
      <c r="AM46" s="346"/>
      <c r="AN46" s="346"/>
      <c r="AO46" s="346"/>
      <c r="AP46" s="258">
        <v>70.5</v>
      </c>
      <c r="AQ46" s="280" t="e">
        <f t="shared" ca="1" si="0"/>
        <v>#NAME?</v>
      </c>
      <c r="AR46" s="259">
        <v>817</v>
      </c>
      <c r="AS46" s="254" t="e">
        <f t="shared" ca="1" si="1"/>
        <v>#NAME?</v>
      </c>
      <c r="AT46" s="259">
        <v>56</v>
      </c>
      <c r="AU46" s="254" t="e">
        <f t="shared" ca="1" si="2"/>
        <v>#NAME?</v>
      </c>
      <c r="AV46" s="259">
        <v>59.5</v>
      </c>
      <c r="AW46" s="254" t="e">
        <f t="shared" ca="1" si="3"/>
        <v>#NAME?</v>
      </c>
      <c r="AX46" s="259">
        <v>113.5</v>
      </c>
      <c r="AY46" s="748" t="e">
        <f t="shared" ca="1" si="4"/>
        <v>#NAME?</v>
      </c>
      <c r="AZ46" s="260">
        <v>30</v>
      </c>
      <c r="BA46" s="748" t="e">
        <f t="shared" ca="1" si="5"/>
        <v>#NAME?</v>
      </c>
      <c r="BB46" s="259">
        <v>173</v>
      </c>
      <c r="BC46" s="256" t="e">
        <f t="shared" ca="1" si="6"/>
        <v>#NAME?</v>
      </c>
      <c r="BD46" s="262">
        <v>57</v>
      </c>
      <c r="BE46" s="748" t="e">
        <f t="shared" ca="1" si="7"/>
        <v>#NAME?</v>
      </c>
      <c r="BF46" s="258">
        <v>746</v>
      </c>
      <c r="BG46" s="748" t="e">
        <f t="shared" ca="1" si="8"/>
        <v>#NAME?</v>
      </c>
      <c r="BH46" s="263">
        <v>272</v>
      </c>
      <c r="BI46" s="256" t="e">
        <f t="shared" ca="1" si="9"/>
        <v>#NAME?</v>
      </c>
      <c r="BJ46" s="48" t="s">
        <v>151</v>
      </c>
      <c r="BK46" s="48"/>
    </row>
    <row r="47" spans="1:63" ht="16" thickBot="1">
      <c r="A47" s="249" t="s">
        <v>3316</v>
      </c>
      <c r="B47" s="249" t="s">
        <v>3356</v>
      </c>
      <c r="C47" s="249" t="s">
        <v>3355</v>
      </c>
      <c r="D47" s="436">
        <v>46</v>
      </c>
      <c r="E47" s="425" t="s">
        <v>147</v>
      </c>
      <c r="F47" s="348">
        <v>39288</v>
      </c>
      <c r="G47" s="426">
        <v>1</v>
      </c>
      <c r="H47" s="426"/>
      <c r="I47" s="426"/>
      <c r="J47" s="426"/>
      <c r="K47" s="434">
        <v>1</v>
      </c>
      <c r="L47" s="426">
        <v>172</v>
      </c>
      <c r="M47" s="426">
        <v>68</v>
      </c>
      <c r="N47" s="426">
        <v>210</v>
      </c>
      <c r="O47" s="427">
        <v>704</v>
      </c>
      <c r="P47" s="251"/>
      <c r="Q47" s="251"/>
      <c r="R47" s="251"/>
      <c r="S47" s="251"/>
      <c r="T47" s="251"/>
      <c r="U47" s="251"/>
      <c r="V47" s="251"/>
      <c r="W47" s="251"/>
      <c r="X47" s="426">
        <v>1</v>
      </c>
      <c r="AD47" s="614" t="s">
        <v>3408</v>
      </c>
      <c r="AE47" s="428">
        <v>1</v>
      </c>
      <c r="AF47" s="251"/>
      <c r="AG47" s="251"/>
      <c r="AI47" s="426"/>
      <c r="AJ47" s="426"/>
      <c r="AK47" s="70">
        <v>0</v>
      </c>
      <c r="AL47" s="70">
        <v>1</v>
      </c>
      <c r="AM47" s="346"/>
      <c r="AN47" s="346"/>
      <c r="AO47" s="346"/>
      <c r="AP47" s="265">
        <v>2717</v>
      </c>
      <c r="AQ47" s="280" t="e">
        <f t="shared" ca="1" si="0"/>
        <v>#NAME?</v>
      </c>
      <c r="AR47" s="267">
        <v>25335</v>
      </c>
      <c r="AS47" s="254" t="e">
        <f t="shared" ca="1" si="1"/>
        <v>#NAME?</v>
      </c>
      <c r="AT47" s="259">
        <v>260</v>
      </c>
      <c r="AU47" s="254" t="e">
        <f t="shared" ca="1" si="2"/>
        <v>#NAME?</v>
      </c>
      <c r="AV47" s="259">
        <v>296</v>
      </c>
      <c r="AW47" s="254" t="e">
        <f t="shared" ca="1" si="3"/>
        <v>#NAME?</v>
      </c>
      <c r="AX47" s="259">
        <v>279.5</v>
      </c>
      <c r="AY47" s="748" t="e">
        <f t="shared" ca="1" si="4"/>
        <v>#NAME?</v>
      </c>
      <c r="AZ47" s="260">
        <v>161</v>
      </c>
      <c r="BA47" s="748" t="e">
        <f t="shared" ca="1" si="5"/>
        <v>#NAME?</v>
      </c>
      <c r="BB47" s="259">
        <v>213.5</v>
      </c>
      <c r="BC47" s="256" t="e">
        <f t="shared" ca="1" si="6"/>
        <v>#NAME?</v>
      </c>
      <c r="BD47" s="262">
        <v>113</v>
      </c>
      <c r="BE47" s="748" t="e">
        <f t="shared" ca="1" si="7"/>
        <v>#NAME?</v>
      </c>
      <c r="BF47" s="258">
        <v>2459</v>
      </c>
      <c r="BG47" s="748" t="e">
        <f t="shared" ca="1" si="8"/>
        <v>#NAME?</v>
      </c>
      <c r="BH47" s="263">
        <v>241</v>
      </c>
      <c r="BI47" s="256" t="e">
        <f t="shared" ca="1" si="9"/>
        <v>#NAME?</v>
      </c>
      <c r="BJ47" s="48" t="s">
        <v>152</v>
      </c>
      <c r="BK47" s="48"/>
    </row>
    <row r="48" spans="1:63" ht="16" thickBot="1">
      <c r="A48" s="249" t="s">
        <v>3316</v>
      </c>
      <c r="B48" s="249" t="s">
        <v>3356</v>
      </c>
      <c r="C48" s="249" t="s">
        <v>3355</v>
      </c>
      <c r="D48" s="436">
        <v>47</v>
      </c>
      <c r="E48" s="425" t="s">
        <v>147</v>
      </c>
      <c r="F48" s="348">
        <v>39288</v>
      </c>
      <c r="G48" s="428"/>
      <c r="H48" s="428">
        <v>1</v>
      </c>
      <c r="I48" s="426"/>
      <c r="J48" s="433">
        <v>1</v>
      </c>
      <c r="K48" s="426"/>
      <c r="L48" s="426">
        <v>146</v>
      </c>
      <c r="M48" s="426">
        <v>68</v>
      </c>
      <c r="N48" s="426">
        <v>170</v>
      </c>
      <c r="O48" s="427">
        <v>380</v>
      </c>
      <c r="P48" s="251"/>
      <c r="Q48" s="251">
        <v>1</v>
      </c>
      <c r="R48" s="251"/>
      <c r="S48" s="251"/>
      <c r="T48" s="251"/>
      <c r="U48" s="251"/>
      <c r="V48" s="251"/>
      <c r="W48" s="251"/>
      <c r="X48" s="426">
        <v>1</v>
      </c>
      <c r="AD48" s="614" t="s">
        <v>3408</v>
      </c>
      <c r="AE48" s="428">
        <v>1</v>
      </c>
      <c r="AF48" s="251"/>
      <c r="AG48" s="270"/>
      <c r="AI48" s="426"/>
      <c r="AJ48" s="426"/>
      <c r="AK48" s="70">
        <v>1</v>
      </c>
      <c r="AL48" s="70">
        <v>1</v>
      </c>
      <c r="AM48" s="346"/>
      <c r="AN48" s="346"/>
      <c r="AO48" s="346"/>
      <c r="AP48" s="258">
        <v>104</v>
      </c>
      <c r="AQ48" s="280" t="e">
        <f t="shared" ca="1" si="0"/>
        <v>#NAME?</v>
      </c>
      <c r="AR48" s="259">
        <v>61</v>
      </c>
      <c r="AS48" s="254" t="e">
        <f t="shared" ca="1" si="1"/>
        <v>#NAME?</v>
      </c>
      <c r="AT48" s="259">
        <v>225.5</v>
      </c>
      <c r="AU48" s="254" t="e">
        <f t="shared" ca="1" si="2"/>
        <v>#NAME?</v>
      </c>
      <c r="AV48" s="259">
        <v>90</v>
      </c>
      <c r="AW48" s="254" t="e">
        <f t="shared" ca="1" si="3"/>
        <v>#NAME?</v>
      </c>
      <c r="AX48" s="259">
        <v>130</v>
      </c>
      <c r="AY48" s="748" t="e">
        <f t="shared" ca="1" si="4"/>
        <v>#NAME?</v>
      </c>
      <c r="AZ48" s="260">
        <v>183</v>
      </c>
      <c r="BA48" s="748" t="e">
        <f t="shared" ca="1" si="5"/>
        <v>#NAME?</v>
      </c>
      <c r="BB48" s="259">
        <v>986.5</v>
      </c>
      <c r="BC48" s="256" t="e">
        <f t="shared" ca="1" si="6"/>
        <v>#NAME?</v>
      </c>
      <c r="BD48" s="262">
        <v>58.5</v>
      </c>
      <c r="BE48" s="748" t="e">
        <f t="shared" ca="1" si="7"/>
        <v>#NAME?</v>
      </c>
      <c r="BF48" s="258">
        <v>940</v>
      </c>
      <c r="BG48" s="748" t="e">
        <f t="shared" ca="1" si="8"/>
        <v>#NAME?</v>
      </c>
      <c r="BH48" s="263">
        <v>338</v>
      </c>
      <c r="BI48" s="256" t="e">
        <f t="shared" ca="1" si="9"/>
        <v>#NAME?</v>
      </c>
      <c r="BJ48" s="48" t="s">
        <v>153</v>
      </c>
      <c r="BK48" s="48"/>
    </row>
    <row r="49" spans="1:63" ht="16" thickBot="1">
      <c r="A49" s="249" t="s">
        <v>3316</v>
      </c>
      <c r="B49" s="249" t="s">
        <v>3356</v>
      </c>
      <c r="C49" s="249" t="s">
        <v>3355</v>
      </c>
      <c r="D49" s="436">
        <v>48</v>
      </c>
      <c r="E49" s="425" t="s">
        <v>147</v>
      </c>
      <c r="F49" s="348">
        <v>39288</v>
      </c>
      <c r="G49" s="426">
        <v>1</v>
      </c>
      <c r="H49" s="426"/>
      <c r="I49" s="426"/>
      <c r="J49" s="433">
        <v>1</v>
      </c>
      <c r="K49" s="426"/>
      <c r="L49" s="426">
        <v>180</v>
      </c>
      <c r="M49" s="426">
        <v>70</v>
      </c>
      <c r="N49" s="426">
        <v>220</v>
      </c>
      <c r="O49" s="427">
        <v>812</v>
      </c>
      <c r="P49" s="251"/>
      <c r="Q49" s="251"/>
      <c r="R49" s="251"/>
      <c r="S49" s="251"/>
      <c r="T49" s="251"/>
      <c r="U49" s="251"/>
      <c r="V49" s="251"/>
      <c r="W49" s="251">
        <v>1</v>
      </c>
      <c r="X49" s="426"/>
      <c r="AD49" s="614" t="s">
        <v>3408</v>
      </c>
      <c r="AE49" s="428">
        <v>1</v>
      </c>
      <c r="AF49" s="251"/>
      <c r="AG49" s="251"/>
      <c r="AI49" s="426"/>
      <c r="AJ49" s="426"/>
      <c r="AK49" s="70">
        <v>1</v>
      </c>
      <c r="AL49" s="57"/>
      <c r="AM49" s="346"/>
      <c r="AN49" s="346"/>
      <c r="AO49" s="346"/>
      <c r="AP49" s="258">
        <v>166</v>
      </c>
      <c r="AQ49" s="280" t="e">
        <f t="shared" ca="1" si="0"/>
        <v>#NAME?</v>
      </c>
      <c r="AR49" s="261">
        <v>5359</v>
      </c>
      <c r="AS49" s="254" t="e">
        <f t="shared" ca="1" si="1"/>
        <v>#NAME?</v>
      </c>
      <c r="AT49" s="259">
        <v>100</v>
      </c>
      <c r="AU49" s="254" t="e">
        <f t="shared" ca="1" si="2"/>
        <v>#NAME?</v>
      </c>
      <c r="AV49" s="259">
        <v>82.5</v>
      </c>
      <c r="AW49" s="254" t="e">
        <f t="shared" ca="1" si="3"/>
        <v>#NAME?</v>
      </c>
      <c r="AX49" s="259">
        <v>139.5</v>
      </c>
      <c r="AY49" s="748" t="e">
        <f t="shared" ca="1" si="4"/>
        <v>#NAME?</v>
      </c>
      <c r="AZ49" s="260">
        <v>80.5</v>
      </c>
      <c r="BA49" s="748" t="e">
        <f t="shared" ca="1" si="5"/>
        <v>#NAME?</v>
      </c>
      <c r="BB49" s="261">
        <v>2650</v>
      </c>
      <c r="BC49" s="256" t="e">
        <f t="shared" ca="1" si="6"/>
        <v>#NAME?</v>
      </c>
      <c r="BD49" s="262">
        <v>476.5</v>
      </c>
      <c r="BE49" s="748" t="e">
        <f t="shared" ca="1" si="7"/>
        <v>#NAME?</v>
      </c>
      <c r="BF49" s="258">
        <v>2470.5</v>
      </c>
      <c r="BG49" s="748" t="e">
        <f t="shared" ca="1" si="8"/>
        <v>#NAME?</v>
      </c>
      <c r="BH49" s="263">
        <v>171</v>
      </c>
      <c r="BI49" s="256" t="e">
        <f t="shared" ca="1" si="9"/>
        <v>#NAME?</v>
      </c>
      <c r="BJ49" s="48" t="s">
        <v>154</v>
      </c>
      <c r="BK49" s="48"/>
    </row>
    <row r="50" spans="1:63" ht="16" thickBot="1">
      <c r="A50" s="249" t="s">
        <v>3316</v>
      </c>
      <c r="B50" s="249" t="s">
        <v>3356</v>
      </c>
      <c r="C50" s="249" t="s">
        <v>3355</v>
      </c>
      <c r="D50" s="436">
        <v>49</v>
      </c>
      <c r="E50" s="425" t="s">
        <v>147</v>
      </c>
      <c r="F50" s="348">
        <v>39288</v>
      </c>
      <c r="G50" s="428">
        <v>1</v>
      </c>
      <c r="H50" s="428"/>
      <c r="I50" s="426"/>
      <c r="J50" s="433">
        <v>1</v>
      </c>
      <c r="K50" s="426"/>
      <c r="L50" s="426">
        <v>172</v>
      </c>
      <c r="M50" s="426">
        <v>80</v>
      </c>
      <c r="N50" s="426">
        <v>210</v>
      </c>
      <c r="O50" s="427">
        <v>846</v>
      </c>
      <c r="P50" s="251"/>
      <c r="Q50" s="251"/>
      <c r="R50" s="251"/>
      <c r="S50" s="251"/>
      <c r="T50" s="251"/>
      <c r="U50" s="251"/>
      <c r="V50" s="251"/>
      <c r="W50" s="251"/>
      <c r="X50" s="426">
        <v>1</v>
      </c>
      <c r="AD50" s="614" t="s">
        <v>3408</v>
      </c>
      <c r="AE50" s="428">
        <v>1</v>
      </c>
      <c r="AF50" s="251"/>
      <c r="AG50" s="270"/>
      <c r="AI50" s="426"/>
      <c r="AJ50" s="426"/>
      <c r="AK50" s="57">
        <v>0</v>
      </c>
      <c r="AL50" s="57"/>
      <c r="AM50" s="346"/>
      <c r="AN50" s="346"/>
      <c r="AO50" s="346"/>
      <c r="AP50" s="258">
        <v>129.5</v>
      </c>
      <c r="AQ50" s="280" t="e">
        <f t="shared" ca="1" si="0"/>
        <v>#NAME?</v>
      </c>
      <c r="AR50" s="259">
        <v>968</v>
      </c>
      <c r="AS50" s="254" t="e">
        <f t="shared" ca="1" si="1"/>
        <v>#NAME?</v>
      </c>
      <c r="AT50" s="259">
        <v>79</v>
      </c>
      <c r="AU50" s="254" t="e">
        <f t="shared" ca="1" si="2"/>
        <v>#NAME?</v>
      </c>
      <c r="AV50" s="259">
        <v>79</v>
      </c>
      <c r="AW50" s="254" t="e">
        <f t="shared" ca="1" si="3"/>
        <v>#NAME?</v>
      </c>
      <c r="AX50" s="259">
        <v>109</v>
      </c>
      <c r="AY50" s="748" t="e">
        <f t="shared" ca="1" si="4"/>
        <v>#NAME?</v>
      </c>
      <c r="AZ50" s="260">
        <v>131</v>
      </c>
      <c r="BA50" s="748" t="e">
        <f t="shared" ca="1" si="5"/>
        <v>#NAME?</v>
      </c>
      <c r="BB50" s="259">
        <v>255</v>
      </c>
      <c r="BC50" s="256" t="e">
        <f t="shared" ca="1" si="6"/>
        <v>#NAME?</v>
      </c>
      <c r="BD50" s="262">
        <v>88</v>
      </c>
      <c r="BE50" s="748" t="e">
        <f t="shared" ca="1" si="7"/>
        <v>#NAME?</v>
      </c>
      <c r="BF50" s="258">
        <v>625</v>
      </c>
      <c r="BG50" s="748" t="e">
        <f t="shared" ca="1" si="8"/>
        <v>#NAME?</v>
      </c>
      <c r="BH50" s="263">
        <v>126</v>
      </c>
      <c r="BI50" s="256" t="e">
        <f t="shared" ca="1" si="9"/>
        <v>#NAME?</v>
      </c>
      <c r="BJ50" s="48" t="s">
        <v>155</v>
      </c>
      <c r="BK50" s="48"/>
    </row>
    <row r="51" spans="1:63" ht="16" thickBot="1">
      <c r="A51" s="249" t="s">
        <v>3316</v>
      </c>
      <c r="B51" s="249" t="s">
        <v>3356</v>
      </c>
      <c r="C51" s="249" t="s">
        <v>3355</v>
      </c>
      <c r="D51" s="436">
        <v>50</v>
      </c>
      <c r="E51" s="425" t="s">
        <v>147</v>
      </c>
      <c r="F51" s="348">
        <v>39288</v>
      </c>
      <c r="G51" s="426">
        <v>1</v>
      </c>
      <c r="H51" s="426"/>
      <c r="I51" s="426"/>
      <c r="J51" s="426"/>
      <c r="K51" s="434">
        <v>1</v>
      </c>
      <c r="L51" s="426">
        <v>170</v>
      </c>
      <c r="M51" s="426">
        <v>85</v>
      </c>
      <c r="N51" s="426">
        <v>220</v>
      </c>
      <c r="O51" s="427">
        <v>896</v>
      </c>
      <c r="P51" s="251"/>
      <c r="Q51" s="251"/>
      <c r="R51" s="251"/>
      <c r="S51" s="251"/>
      <c r="T51" s="251"/>
      <c r="U51" s="251"/>
      <c r="V51" s="251"/>
      <c r="W51" s="251"/>
      <c r="X51" s="426">
        <v>1</v>
      </c>
      <c r="AD51" s="614" t="s">
        <v>3408</v>
      </c>
      <c r="AE51" s="428">
        <v>1</v>
      </c>
      <c r="AF51" s="251"/>
      <c r="AG51" s="251"/>
      <c r="AI51" s="426"/>
      <c r="AJ51" s="426"/>
      <c r="AK51" s="57">
        <v>0</v>
      </c>
      <c r="AL51" s="57"/>
      <c r="AM51" s="346"/>
      <c r="AN51" s="346"/>
      <c r="AO51" s="346"/>
      <c r="AP51" s="258">
        <v>896</v>
      </c>
      <c r="AQ51" s="280" t="e">
        <f t="shared" ca="1" si="0"/>
        <v>#NAME?</v>
      </c>
      <c r="AR51" s="261">
        <v>9547.5</v>
      </c>
      <c r="AS51" s="254" t="e">
        <f t="shared" ca="1" si="1"/>
        <v>#NAME?</v>
      </c>
      <c r="AT51" s="259">
        <v>140</v>
      </c>
      <c r="AU51" s="254" t="e">
        <f t="shared" ca="1" si="2"/>
        <v>#NAME?</v>
      </c>
      <c r="AV51" s="259">
        <v>98</v>
      </c>
      <c r="AW51" s="254" t="e">
        <f t="shared" ca="1" si="3"/>
        <v>#NAME?</v>
      </c>
      <c r="AX51" s="259">
        <v>147</v>
      </c>
      <c r="AY51" s="748" t="e">
        <f t="shared" ca="1" si="4"/>
        <v>#NAME?</v>
      </c>
      <c r="AZ51" s="260">
        <v>125</v>
      </c>
      <c r="BA51" s="748" t="e">
        <f t="shared" ca="1" si="5"/>
        <v>#NAME?</v>
      </c>
      <c r="BB51" s="259">
        <v>206</v>
      </c>
      <c r="BC51" s="256" t="e">
        <f t="shared" ca="1" si="6"/>
        <v>#NAME?</v>
      </c>
      <c r="BD51" s="262">
        <v>86</v>
      </c>
      <c r="BE51" s="748" t="e">
        <f t="shared" ca="1" si="7"/>
        <v>#NAME?</v>
      </c>
      <c r="BF51" s="258">
        <v>2311</v>
      </c>
      <c r="BG51" s="748" t="e">
        <f t="shared" ca="1" si="8"/>
        <v>#NAME?</v>
      </c>
      <c r="BH51" s="263">
        <v>242</v>
      </c>
      <c r="BI51" s="256" t="e">
        <f t="shared" ca="1" si="9"/>
        <v>#NAME?</v>
      </c>
      <c r="BJ51" s="48" t="s">
        <v>156</v>
      </c>
      <c r="BK51" s="48"/>
    </row>
    <row r="52" spans="1:63" ht="16" thickBot="1">
      <c r="A52" s="249" t="s">
        <v>3316</v>
      </c>
      <c r="B52" s="249" t="s">
        <v>3356</v>
      </c>
      <c r="C52" s="249" t="s">
        <v>3355</v>
      </c>
      <c r="D52" s="436">
        <v>51</v>
      </c>
      <c r="E52" s="425" t="s">
        <v>147</v>
      </c>
      <c r="F52" s="348">
        <v>39288</v>
      </c>
      <c r="G52" s="426"/>
      <c r="H52" s="426">
        <v>1</v>
      </c>
      <c r="I52" s="426"/>
      <c r="J52" s="433">
        <v>1</v>
      </c>
      <c r="K52" s="426"/>
      <c r="L52" s="426">
        <v>150</v>
      </c>
      <c r="M52" s="426">
        <v>65</v>
      </c>
      <c r="N52" s="426">
        <v>140</v>
      </c>
      <c r="O52" s="427">
        <v>356</v>
      </c>
      <c r="P52" s="251"/>
      <c r="Q52" s="251">
        <v>1</v>
      </c>
      <c r="R52" s="251"/>
      <c r="S52" s="251"/>
      <c r="T52" s="251"/>
      <c r="U52" s="251"/>
      <c r="V52" s="251"/>
      <c r="W52" s="251"/>
      <c r="X52" s="426">
        <v>1</v>
      </c>
      <c r="AD52" s="614" t="s">
        <v>3408</v>
      </c>
      <c r="AE52" s="428">
        <v>1</v>
      </c>
      <c r="AF52" s="251"/>
      <c r="AG52" s="251"/>
      <c r="AI52" s="426"/>
      <c r="AJ52" s="426"/>
      <c r="AK52" s="57">
        <v>0</v>
      </c>
      <c r="AL52" s="57">
        <v>1</v>
      </c>
      <c r="AM52" s="346"/>
      <c r="AN52" s="346"/>
      <c r="AO52" s="346"/>
      <c r="AP52" s="258">
        <v>71.5</v>
      </c>
      <c r="AQ52" s="280" t="e">
        <f t="shared" ca="1" si="0"/>
        <v>#NAME?</v>
      </c>
      <c r="AR52" s="259">
        <v>95</v>
      </c>
      <c r="AS52" s="254" t="e">
        <f t="shared" ca="1" si="1"/>
        <v>#NAME?</v>
      </c>
      <c r="AT52" s="259">
        <v>53</v>
      </c>
      <c r="AU52" s="254" t="e">
        <f t="shared" ca="1" si="2"/>
        <v>#NAME?</v>
      </c>
      <c r="AV52" s="259">
        <v>52</v>
      </c>
      <c r="AW52" s="254" t="e">
        <f t="shared" ca="1" si="3"/>
        <v>#NAME?</v>
      </c>
      <c r="AX52" s="259">
        <v>126</v>
      </c>
      <c r="AY52" s="748" t="e">
        <f t="shared" ca="1" si="4"/>
        <v>#NAME?</v>
      </c>
      <c r="AZ52" s="260">
        <v>47</v>
      </c>
      <c r="BA52" s="748" t="e">
        <f t="shared" ca="1" si="5"/>
        <v>#NAME?</v>
      </c>
      <c r="BB52" s="259">
        <v>163</v>
      </c>
      <c r="BC52" s="256" t="e">
        <f t="shared" ca="1" si="6"/>
        <v>#NAME?</v>
      </c>
      <c r="BD52" s="262">
        <v>69</v>
      </c>
      <c r="BE52" s="748" t="e">
        <f t="shared" ca="1" si="7"/>
        <v>#NAME?</v>
      </c>
      <c r="BF52" s="258">
        <v>1714.5</v>
      </c>
      <c r="BG52" s="748" t="e">
        <f t="shared" ca="1" si="8"/>
        <v>#NAME?</v>
      </c>
      <c r="BH52" s="263">
        <v>276.5</v>
      </c>
      <c r="BI52" s="256" t="e">
        <f t="shared" ca="1" si="9"/>
        <v>#NAME?</v>
      </c>
      <c r="BJ52" s="48" t="s">
        <v>157</v>
      </c>
      <c r="BK52" s="48"/>
    </row>
    <row r="53" spans="1:63" ht="16" thickBot="1">
      <c r="A53" s="249" t="s">
        <v>3316</v>
      </c>
      <c r="B53" s="249" t="s">
        <v>3356</v>
      </c>
      <c r="C53" s="249" t="s">
        <v>3355</v>
      </c>
      <c r="D53" s="436">
        <v>52</v>
      </c>
      <c r="E53" s="425" t="s">
        <v>147</v>
      </c>
      <c r="F53" s="348">
        <v>39288</v>
      </c>
      <c r="G53" s="426"/>
      <c r="H53" s="426">
        <v>1</v>
      </c>
      <c r="I53" s="426"/>
      <c r="J53" s="433">
        <v>1</v>
      </c>
      <c r="K53" s="426"/>
      <c r="L53" s="426">
        <v>140</v>
      </c>
      <c r="M53" s="426">
        <v>65</v>
      </c>
      <c r="N53" s="426">
        <v>160</v>
      </c>
      <c r="O53" s="427">
        <v>328</v>
      </c>
      <c r="P53" s="251"/>
      <c r="Q53" s="251">
        <v>1</v>
      </c>
      <c r="R53" s="251"/>
      <c r="S53" s="251"/>
      <c r="T53" s="251"/>
      <c r="U53" s="251"/>
      <c r="V53" s="251"/>
      <c r="W53" s="251"/>
      <c r="X53" s="426">
        <v>1</v>
      </c>
      <c r="AD53" s="614" t="s">
        <v>3408</v>
      </c>
      <c r="AE53" s="428">
        <v>1</v>
      </c>
      <c r="AF53" s="251"/>
      <c r="AG53" s="251"/>
      <c r="AI53" s="426"/>
      <c r="AJ53" s="426"/>
      <c r="AK53" s="57">
        <v>1</v>
      </c>
      <c r="AL53" s="57">
        <v>1</v>
      </c>
      <c r="AM53" s="346"/>
      <c r="AN53" s="346"/>
      <c r="AO53" s="346"/>
      <c r="AP53" s="258">
        <v>46.5</v>
      </c>
      <c r="AQ53" s="280" t="e">
        <f t="shared" ca="1" si="0"/>
        <v>#NAME?</v>
      </c>
      <c r="AR53" s="259">
        <v>72</v>
      </c>
      <c r="AS53" s="254" t="e">
        <f t="shared" ca="1" si="1"/>
        <v>#NAME?</v>
      </c>
      <c r="AT53" s="259">
        <v>46</v>
      </c>
      <c r="AU53" s="254" t="e">
        <f t="shared" ca="1" si="2"/>
        <v>#NAME?</v>
      </c>
      <c r="AV53" s="259">
        <v>63</v>
      </c>
      <c r="AW53" s="254" t="e">
        <f t="shared" ca="1" si="3"/>
        <v>#NAME?</v>
      </c>
      <c r="AX53" s="259">
        <v>73.5</v>
      </c>
      <c r="AY53" s="748" t="e">
        <f t="shared" ca="1" si="4"/>
        <v>#NAME?</v>
      </c>
      <c r="AZ53" s="260">
        <v>72</v>
      </c>
      <c r="BA53" s="748" t="e">
        <f t="shared" ca="1" si="5"/>
        <v>#NAME?</v>
      </c>
      <c r="BB53" s="259">
        <v>182</v>
      </c>
      <c r="BC53" s="256" t="e">
        <f t="shared" ca="1" si="6"/>
        <v>#NAME?</v>
      </c>
      <c r="BD53" s="262">
        <v>76.5</v>
      </c>
      <c r="BE53" s="748" t="e">
        <f t="shared" ca="1" si="7"/>
        <v>#NAME?</v>
      </c>
      <c r="BF53" s="258">
        <v>934</v>
      </c>
      <c r="BG53" s="748" t="e">
        <f t="shared" ca="1" si="8"/>
        <v>#NAME?</v>
      </c>
      <c r="BH53" s="263">
        <v>389</v>
      </c>
      <c r="BI53" s="256" t="e">
        <f t="shared" ca="1" si="9"/>
        <v>#NAME?</v>
      </c>
      <c r="BJ53" s="48" t="s">
        <v>158</v>
      </c>
      <c r="BK53" s="48"/>
    </row>
    <row r="54" spans="1:63" ht="16" thickBot="1">
      <c r="A54" s="249" t="s">
        <v>3316</v>
      </c>
      <c r="B54" s="249" t="s">
        <v>3356</v>
      </c>
      <c r="C54" s="249" t="s">
        <v>3355</v>
      </c>
      <c r="D54" s="436">
        <v>53</v>
      </c>
      <c r="E54" s="425" t="s">
        <v>159</v>
      </c>
      <c r="F54" s="348">
        <v>39289</v>
      </c>
      <c r="G54" s="426">
        <v>1</v>
      </c>
      <c r="H54" s="426"/>
      <c r="I54" s="426"/>
      <c r="J54" s="426"/>
      <c r="K54" s="434">
        <v>1</v>
      </c>
      <c r="L54" s="426">
        <v>175</v>
      </c>
      <c r="M54" s="426">
        <v>80</v>
      </c>
      <c r="N54" s="426">
        <v>205</v>
      </c>
      <c r="O54" s="427">
        <v>782</v>
      </c>
      <c r="P54" s="251"/>
      <c r="Q54" s="251"/>
      <c r="R54" s="251"/>
      <c r="S54" s="251"/>
      <c r="T54" s="251"/>
      <c r="U54" s="251"/>
      <c r="V54" s="251"/>
      <c r="W54" s="251"/>
      <c r="X54" s="426">
        <v>1</v>
      </c>
      <c r="AD54" s="614" t="s">
        <v>3408</v>
      </c>
      <c r="AE54" s="428">
        <v>1</v>
      </c>
      <c r="AF54" s="251"/>
      <c r="AG54" s="251"/>
      <c r="AI54" s="426"/>
      <c r="AJ54" s="426"/>
      <c r="AK54" s="57">
        <v>1</v>
      </c>
      <c r="AL54" s="57"/>
      <c r="AM54" s="346"/>
      <c r="AN54" s="346"/>
      <c r="AO54" s="346"/>
      <c r="AP54" s="265">
        <v>4880</v>
      </c>
      <c r="AQ54" s="280" t="e">
        <f t="shared" ca="1" si="0"/>
        <v>#NAME?</v>
      </c>
      <c r="AR54" s="267">
        <v>20016.5</v>
      </c>
      <c r="AS54" s="254" t="e">
        <f t="shared" ca="1" si="1"/>
        <v>#NAME?</v>
      </c>
      <c r="AT54" s="261">
        <v>2468</v>
      </c>
      <c r="AU54" s="254" t="e">
        <f t="shared" ca="1" si="2"/>
        <v>#NAME?</v>
      </c>
      <c r="AV54" s="261">
        <v>3496.5</v>
      </c>
      <c r="AW54" s="254" t="e">
        <f t="shared" ca="1" si="3"/>
        <v>#NAME?</v>
      </c>
      <c r="AX54" s="259">
        <v>353.5</v>
      </c>
      <c r="AY54" s="748" t="e">
        <f t="shared" ca="1" si="4"/>
        <v>#NAME?</v>
      </c>
      <c r="AZ54" s="268">
        <v>3535</v>
      </c>
      <c r="BA54" s="748" t="e">
        <f t="shared" ca="1" si="5"/>
        <v>#NAME?</v>
      </c>
      <c r="BB54" s="261">
        <v>5908</v>
      </c>
      <c r="BC54" s="256" t="e">
        <f t="shared" ca="1" si="6"/>
        <v>#NAME?</v>
      </c>
      <c r="BD54" s="269">
        <v>3261</v>
      </c>
      <c r="BE54" s="748" t="e">
        <f t="shared" ca="1" si="7"/>
        <v>#NAME?</v>
      </c>
      <c r="BF54" s="258">
        <v>2418.5</v>
      </c>
      <c r="BG54" s="748" t="e">
        <f t="shared" ca="1" si="8"/>
        <v>#NAME?</v>
      </c>
      <c r="BH54" s="263">
        <v>190</v>
      </c>
      <c r="BI54" s="256" t="e">
        <f t="shared" ca="1" si="9"/>
        <v>#NAME?</v>
      </c>
      <c r="BJ54" s="48" t="s">
        <v>160</v>
      </c>
      <c r="BK54" s="48"/>
    </row>
    <row r="55" spans="1:63" ht="16" thickBot="1">
      <c r="A55" s="249" t="s">
        <v>3316</v>
      </c>
      <c r="B55" s="249" t="s">
        <v>3356</v>
      </c>
      <c r="C55" s="249" t="s">
        <v>3355</v>
      </c>
      <c r="D55" s="436">
        <v>54</v>
      </c>
      <c r="E55" s="425" t="s">
        <v>159</v>
      </c>
      <c r="F55" s="348">
        <v>39289</v>
      </c>
      <c r="G55" s="426">
        <v>1</v>
      </c>
      <c r="H55" s="426"/>
      <c r="I55" s="426"/>
      <c r="J55" s="426"/>
      <c r="K55" s="434">
        <v>1</v>
      </c>
      <c r="L55" s="426">
        <v>170</v>
      </c>
      <c r="M55" s="426">
        <v>80</v>
      </c>
      <c r="N55" s="426">
        <v>220</v>
      </c>
      <c r="O55" s="427">
        <v>914</v>
      </c>
      <c r="P55" s="251"/>
      <c r="Q55" s="251"/>
      <c r="R55" s="251"/>
      <c r="S55" s="251"/>
      <c r="T55" s="251"/>
      <c r="U55" s="251"/>
      <c r="V55" s="251"/>
      <c r="W55" s="251"/>
      <c r="X55" s="426">
        <v>1</v>
      </c>
      <c r="AD55" s="614" t="s">
        <v>3408</v>
      </c>
      <c r="AE55" s="428">
        <v>1</v>
      </c>
      <c r="AF55" s="251"/>
      <c r="AG55" s="251"/>
      <c r="AI55" s="426"/>
      <c r="AJ55" s="426"/>
      <c r="AK55" s="57">
        <v>0</v>
      </c>
      <c r="AL55" s="57"/>
      <c r="AM55" s="346"/>
      <c r="AN55" s="346"/>
      <c r="AO55" s="346"/>
      <c r="AP55" s="258">
        <v>163</v>
      </c>
      <c r="AQ55" s="280" t="e">
        <f t="shared" ca="1" si="0"/>
        <v>#NAME?</v>
      </c>
      <c r="AR55" s="259">
        <v>745.5</v>
      </c>
      <c r="AS55" s="254" t="e">
        <f t="shared" ca="1" si="1"/>
        <v>#NAME?</v>
      </c>
      <c r="AT55" s="259">
        <v>52</v>
      </c>
      <c r="AU55" s="254" t="e">
        <f t="shared" ca="1" si="2"/>
        <v>#NAME?</v>
      </c>
      <c r="AV55" s="259">
        <v>69</v>
      </c>
      <c r="AW55" s="254" t="e">
        <f t="shared" ca="1" si="3"/>
        <v>#NAME?</v>
      </c>
      <c r="AX55" s="259">
        <v>91</v>
      </c>
      <c r="AY55" s="748" t="e">
        <f t="shared" ca="1" si="4"/>
        <v>#NAME?</v>
      </c>
      <c r="AZ55" s="260">
        <v>65</v>
      </c>
      <c r="BA55" s="748" t="e">
        <f t="shared" ca="1" si="5"/>
        <v>#NAME?</v>
      </c>
      <c r="BB55" s="259">
        <v>170.5</v>
      </c>
      <c r="BC55" s="256" t="e">
        <f t="shared" ca="1" si="6"/>
        <v>#NAME?</v>
      </c>
      <c r="BD55" s="262">
        <v>61.5</v>
      </c>
      <c r="BE55" s="748" t="e">
        <f t="shared" ca="1" si="7"/>
        <v>#NAME?</v>
      </c>
      <c r="BF55" s="258">
        <v>1510.5</v>
      </c>
      <c r="BG55" s="748" t="e">
        <f t="shared" ca="1" si="8"/>
        <v>#NAME?</v>
      </c>
      <c r="BH55" s="263">
        <v>435.5</v>
      </c>
      <c r="BI55" s="256" t="e">
        <f t="shared" ca="1" si="9"/>
        <v>#NAME?</v>
      </c>
      <c r="BJ55" s="48"/>
      <c r="BK55" s="48"/>
    </row>
    <row r="56" spans="1:63" ht="16" thickBot="1">
      <c r="A56" s="249" t="s">
        <v>3316</v>
      </c>
      <c r="B56" s="249" t="s">
        <v>3356</v>
      </c>
      <c r="C56" s="249" t="s">
        <v>3355</v>
      </c>
      <c r="D56" s="436">
        <v>55</v>
      </c>
      <c r="E56" s="425" t="s">
        <v>159</v>
      </c>
      <c r="F56" s="348">
        <v>39289</v>
      </c>
      <c r="G56" s="426">
        <v>1</v>
      </c>
      <c r="H56" s="426"/>
      <c r="I56" s="426"/>
      <c r="J56" s="426"/>
      <c r="K56" s="434">
        <v>1</v>
      </c>
      <c r="L56" s="426">
        <v>166</v>
      </c>
      <c r="M56" s="426">
        <v>75</v>
      </c>
      <c r="N56" s="426">
        <v>200</v>
      </c>
      <c r="O56" s="427">
        <v>826</v>
      </c>
      <c r="P56" s="251"/>
      <c r="Q56" s="251"/>
      <c r="R56" s="251"/>
      <c r="S56" s="251"/>
      <c r="T56" s="251"/>
      <c r="U56" s="251"/>
      <c r="V56" s="251"/>
      <c r="W56" s="251">
        <v>1</v>
      </c>
      <c r="X56" s="426"/>
      <c r="AD56" s="614" t="s">
        <v>3408</v>
      </c>
      <c r="AE56" s="428">
        <v>1</v>
      </c>
      <c r="AF56" s="251"/>
      <c r="AG56" s="251"/>
      <c r="AI56" s="426"/>
      <c r="AJ56" s="426"/>
      <c r="AK56" s="57">
        <v>0</v>
      </c>
      <c r="AL56" s="57">
        <v>1</v>
      </c>
      <c r="AM56" s="346"/>
      <c r="AN56" s="346"/>
      <c r="AO56" s="346"/>
      <c r="AP56" s="265">
        <v>1727</v>
      </c>
      <c r="AQ56" s="280" t="e">
        <f t="shared" ca="1" si="0"/>
        <v>#NAME?</v>
      </c>
      <c r="AR56" s="267">
        <v>28220</v>
      </c>
      <c r="AS56" s="254" t="e">
        <f t="shared" ca="1" si="1"/>
        <v>#NAME?</v>
      </c>
      <c r="AT56" s="261">
        <v>2074</v>
      </c>
      <c r="AU56" s="254" t="e">
        <f t="shared" ca="1" si="2"/>
        <v>#NAME?</v>
      </c>
      <c r="AV56" s="259">
        <v>592</v>
      </c>
      <c r="AW56" s="254" t="e">
        <f t="shared" ca="1" si="3"/>
        <v>#NAME?</v>
      </c>
      <c r="AX56" s="261">
        <v>1603.5</v>
      </c>
      <c r="AY56" s="748" t="e">
        <f t="shared" ca="1" si="4"/>
        <v>#NAME?</v>
      </c>
      <c r="AZ56" s="268">
        <v>1391</v>
      </c>
      <c r="BA56" s="748" t="e">
        <f t="shared" ca="1" si="5"/>
        <v>#NAME?</v>
      </c>
      <c r="BB56" s="259">
        <v>336</v>
      </c>
      <c r="BC56" s="256" t="e">
        <f t="shared" ca="1" si="6"/>
        <v>#NAME?</v>
      </c>
      <c r="BD56" s="262">
        <v>117</v>
      </c>
      <c r="BE56" s="748" t="e">
        <f t="shared" ca="1" si="7"/>
        <v>#NAME?</v>
      </c>
      <c r="BF56" s="258">
        <v>3087.5</v>
      </c>
      <c r="BG56" s="748" t="e">
        <f t="shared" ca="1" si="8"/>
        <v>#NAME?</v>
      </c>
      <c r="BH56" s="263">
        <v>781</v>
      </c>
      <c r="BI56" s="256" t="e">
        <f t="shared" ca="1" si="9"/>
        <v>#NAME?</v>
      </c>
      <c r="BJ56" s="48"/>
      <c r="BK56" s="48"/>
    </row>
    <row r="57" spans="1:63" ht="16" thickBot="1">
      <c r="A57" s="249" t="s">
        <v>3316</v>
      </c>
      <c r="B57" s="249" t="s">
        <v>3356</v>
      </c>
      <c r="C57" s="249" t="s">
        <v>3355</v>
      </c>
      <c r="D57" s="436">
        <v>56</v>
      </c>
      <c r="E57" s="425" t="s">
        <v>159</v>
      </c>
      <c r="F57" s="348">
        <v>39289</v>
      </c>
      <c r="G57" s="426">
        <v>1</v>
      </c>
      <c r="H57" s="426"/>
      <c r="I57" s="426"/>
      <c r="J57" s="426"/>
      <c r="K57" s="434">
        <v>1</v>
      </c>
      <c r="L57" s="426">
        <v>175</v>
      </c>
      <c r="M57" s="426">
        <v>78</v>
      </c>
      <c r="N57" s="426">
        <v>210</v>
      </c>
      <c r="O57" s="427">
        <v>900</v>
      </c>
      <c r="P57" s="251"/>
      <c r="Q57" s="251"/>
      <c r="R57" s="251"/>
      <c r="S57" s="251"/>
      <c r="T57" s="251"/>
      <c r="U57" s="251"/>
      <c r="V57" s="251"/>
      <c r="W57" s="251"/>
      <c r="X57" s="426">
        <v>1</v>
      </c>
      <c r="AD57" s="614" t="s">
        <v>3408</v>
      </c>
      <c r="AE57" s="428">
        <v>1</v>
      </c>
      <c r="AF57" s="251"/>
      <c r="AG57" s="251"/>
      <c r="AI57" s="426"/>
      <c r="AJ57" s="426"/>
      <c r="AK57" s="57">
        <v>1</v>
      </c>
      <c r="AL57" s="57">
        <v>1</v>
      </c>
      <c r="AM57" s="346"/>
      <c r="AN57" s="346"/>
      <c r="AO57" s="346"/>
      <c r="AP57" s="265">
        <v>3384</v>
      </c>
      <c r="AQ57" s="280" t="e">
        <f t="shared" ca="1" si="0"/>
        <v>#NAME?</v>
      </c>
      <c r="AR57" s="267">
        <v>27101</v>
      </c>
      <c r="AS57" s="254" t="e">
        <f t="shared" ca="1" si="1"/>
        <v>#NAME?</v>
      </c>
      <c r="AT57" s="259">
        <v>343</v>
      </c>
      <c r="AU57" s="254" t="e">
        <f t="shared" ca="1" si="2"/>
        <v>#NAME?</v>
      </c>
      <c r="AV57" s="261">
        <v>3039</v>
      </c>
      <c r="AW57" s="254" t="e">
        <f t="shared" ca="1" si="3"/>
        <v>#NAME?</v>
      </c>
      <c r="AX57" s="261">
        <v>8456</v>
      </c>
      <c r="AY57" s="748" t="e">
        <f t="shared" ca="1" si="4"/>
        <v>#NAME?</v>
      </c>
      <c r="AZ57" s="260">
        <v>119</v>
      </c>
      <c r="BA57" s="748" t="e">
        <f t="shared" ca="1" si="5"/>
        <v>#NAME?</v>
      </c>
      <c r="BB57" s="259">
        <v>184</v>
      </c>
      <c r="BC57" s="256" t="e">
        <f t="shared" ca="1" si="6"/>
        <v>#NAME?</v>
      </c>
      <c r="BD57" s="262">
        <v>68</v>
      </c>
      <c r="BE57" s="748" t="e">
        <f t="shared" ca="1" si="7"/>
        <v>#NAME?</v>
      </c>
      <c r="BF57" s="258">
        <v>2612</v>
      </c>
      <c r="BG57" s="748" t="e">
        <f t="shared" ca="1" si="8"/>
        <v>#NAME?</v>
      </c>
      <c r="BH57" s="263">
        <v>123</v>
      </c>
      <c r="BI57" s="256" t="e">
        <f t="shared" ca="1" si="9"/>
        <v>#NAME?</v>
      </c>
      <c r="BJ57" s="48"/>
      <c r="BK57" s="48"/>
    </row>
    <row r="58" spans="1:63" ht="16" thickBot="1">
      <c r="A58" s="249" t="s">
        <v>3316</v>
      </c>
      <c r="B58" s="249" t="s">
        <v>3356</v>
      </c>
      <c r="C58" s="249" t="s">
        <v>3355</v>
      </c>
      <c r="D58" s="436">
        <v>57</v>
      </c>
      <c r="E58" s="425" t="s">
        <v>159</v>
      </c>
      <c r="F58" s="348">
        <v>39289</v>
      </c>
      <c r="G58" s="426">
        <v>1</v>
      </c>
      <c r="H58" s="426"/>
      <c r="I58" s="426"/>
      <c r="J58" s="433">
        <v>1</v>
      </c>
      <c r="K58" s="426"/>
      <c r="L58" s="426">
        <v>136</v>
      </c>
      <c r="M58" s="426">
        <v>56</v>
      </c>
      <c r="N58" s="426">
        <v>125</v>
      </c>
      <c r="O58" s="427">
        <v>208</v>
      </c>
      <c r="P58" s="251"/>
      <c r="Q58" s="251"/>
      <c r="R58" s="251"/>
      <c r="S58" s="251"/>
      <c r="T58" s="251"/>
      <c r="U58" s="251"/>
      <c r="V58" s="251"/>
      <c r="W58" s="251"/>
      <c r="X58" s="426">
        <v>1</v>
      </c>
      <c r="AD58" s="614" t="s">
        <v>3408</v>
      </c>
      <c r="AE58" s="428">
        <v>1</v>
      </c>
      <c r="AF58" s="251"/>
      <c r="AG58" s="251"/>
      <c r="AI58" s="426"/>
      <c r="AJ58" s="426"/>
      <c r="AK58" s="57">
        <v>1</v>
      </c>
      <c r="AL58" s="57"/>
      <c r="AM58" s="346"/>
      <c r="AN58" s="346"/>
      <c r="AO58" s="346"/>
      <c r="AP58" s="258">
        <v>78</v>
      </c>
      <c r="AQ58" s="280" t="e">
        <f t="shared" ca="1" si="0"/>
        <v>#NAME?</v>
      </c>
      <c r="AR58" s="259">
        <v>252</v>
      </c>
      <c r="AS58" s="254" t="e">
        <f t="shared" ca="1" si="1"/>
        <v>#NAME?</v>
      </c>
      <c r="AT58" s="259">
        <v>53</v>
      </c>
      <c r="AU58" s="254" t="e">
        <f t="shared" ca="1" si="2"/>
        <v>#NAME?</v>
      </c>
      <c r="AV58" s="259">
        <v>51</v>
      </c>
      <c r="AW58" s="254" t="e">
        <f t="shared" ca="1" si="3"/>
        <v>#NAME?</v>
      </c>
      <c r="AX58" s="259">
        <v>91.5</v>
      </c>
      <c r="AY58" s="748" t="e">
        <f t="shared" ca="1" si="4"/>
        <v>#NAME?</v>
      </c>
      <c r="AZ58" s="260">
        <v>36.5</v>
      </c>
      <c r="BA58" s="748" t="e">
        <f t="shared" ca="1" si="5"/>
        <v>#NAME?</v>
      </c>
      <c r="BB58" s="259">
        <v>152.5</v>
      </c>
      <c r="BC58" s="256" t="e">
        <f t="shared" ca="1" si="6"/>
        <v>#NAME?</v>
      </c>
      <c r="BD58" s="262">
        <v>58</v>
      </c>
      <c r="BE58" s="748" t="e">
        <f t="shared" ca="1" si="7"/>
        <v>#NAME?</v>
      </c>
      <c r="BF58" s="258">
        <v>1272</v>
      </c>
      <c r="BG58" s="748" t="e">
        <f t="shared" ca="1" si="8"/>
        <v>#NAME?</v>
      </c>
      <c r="BH58" s="263">
        <v>818</v>
      </c>
      <c r="BI58" s="256" t="e">
        <f t="shared" ca="1" si="9"/>
        <v>#NAME?</v>
      </c>
      <c r="BJ58" s="48"/>
      <c r="BK58" s="48"/>
    </row>
    <row r="59" spans="1:63" ht="16" thickBot="1">
      <c r="A59" s="249" t="s">
        <v>3316</v>
      </c>
      <c r="B59" s="249" t="s">
        <v>3356</v>
      </c>
      <c r="C59" s="249" t="s">
        <v>3355</v>
      </c>
      <c r="D59" s="436">
        <v>58</v>
      </c>
      <c r="E59" s="425" t="s">
        <v>159</v>
      </c>
      <c r="F59" s="348">
        <v>39289</v>
      </c>
      <c r="G59" s="426">
        <v>1</v>
      </c>
      <c r="H59" s="426"/>
      <c r="I59" s="426"/>
      <c r="J59" s="426"/>
      <c r="K59" s="434">
        <v>1</v>
      </c>
      <c r="L59" s="426">
        <v>170</v>
      </c>
      <c r="M59" s="426">
        <v>80</v>
      </c>
      <c r="N59" s="426">
        <v>210</v>
      </c>
      <c r="O59" s="427">
        <v>922</v>
      </c>
      <c r="P59" s="251"/>
      <c r="Q59" s="251"/>
      <c r="R59" s="251"/>
      <c r="S59" s="251"/>
      <c r="T59" s="251"/>
      <c r="U59" s="251"/>
      <c r="V59" s="251"/>
      <c r="W59" s="251"/>
      <c r="X59" s="426">
        <v>1</v>
      </c>
      <c r="AD59" s="614" t="s">
        <v>3408</v>
      </c>
      <c r="AE59" s="428">
        <v>1</v>
      </c>
      <c r="AF59" s="251"/>
      <c r="AG59" s="251"/>
      <c r="AI59" s="426"/>
      <c r="AJ59" s="426"/>
      <c r="AK59" s="57">
        <v>0</v>
      </c>
      <c r="AL59" s="57">
        <v>1</v>
      </c>
      <c r="AM59" s="346"/>
      <c r="AN59" s="346"/>
      <c r="AO59" s="346"/>
      <c r="AP59" s="265">
        <v>2171</v>
      </c>
      <c r="AQ59" s="280" t="e">
        <f t="shared" ca="1" si="0"/>
        <v>#NAME?</v>
      </c>
      <c r="AR59" s="267">
        <v>20601</v>
      </c>
      <c r="AS59" s="254" t="e">
        <f t="shared" ca="1" si="1"/>
        <v>#NAME?</v>
      </c>
      <c r="AT59" s="261">
        <v>3179</v>
      </c>
      <c r="AU59" s="254" t="e">
        <f t="shared" ca="1" si="2"/>
        <v>#NAME?</v>
      </c>
      <c r="AV59" s="259">
        <v>379</v>
      </c>
      <c r="AW59" s="254" t="e">
        <f t="shared" ca="1" si="3"/>
        <v>#NAME?</v>
      </c>
      <c r="AX59" s="259">
        <v>914</v>
      </c>
      <c r="AY59" s="748" t="e">
        <f t="shared" ca="1" si="4"/>
        <v>#NAME?</v>
      </c>
      <c r="AZ59" s="268">
        <v>1484</v>
      </c>
      <c r="BA59" s="748" t="e">
        <f t="shared" ca="1" si="5"/>
        <v>#NAME?</v>
      </c>
      <c r="BB59" s="259">
        <v>364</v>
      </c>
      <c r="BC59" s="256" t="e">
        <f t="shared" ca="1" si="6"/>
        <v>#NAME?</v>
      </c>
      <c r="BD59" s="262">
        <v>61</v>
      </c>
      <c r="BE59" s="748" t="e">
        <f t="shared" ca="1" si="7"/>
        <v>#NAME?</v>
      </c>
      <c r="BF59" s="258">
        <v>1256</v>
      </c>
      <c r="BG59" s="748" t="e">
        <f t="shared" ca="1" si="8"/>
        <v>#NAME?</v>
      </c>
      <c r="BH59" s="263">
        <v>926</v>
      </c>
      <c r="BI59" s="256" t="e">
        <f t="shared" ca="1" si="9"/>
        <v>#NAME?</v>
      </c>
      <c r="BJ59" s="48"/>
      <c r="BK59" s="48"/>
    </row>
    <row r="60" spans="1:63" ht="16" thickBot="1">
      <c r="A60" s="249" t="s">
        <v>3316</v>
      </c>
      <c r="B60" s="249" t="s">
        <v>3356</v>
      </c>
      <c r="C60" s="249" t="s">
        <v>3355</v>
      </c>
      <c r="D60" s="436">
        <v>59</v>
      </c>
      <c r="E60" s="425" t="s">
        <v>159</v>
      </c>
      <c r="F60" s="348">
        <v>39289</v>
      </c>
      <c r="G60" s="426"/>
      <c r="H60" s="426">
        <v>1</v>
      </c>
      <c r="I60" s="426"/>
      <c r="J60" s="433">
        <v>1</v>
      </c>
      <c r="K60" s="426"/>
      <c r="L60" s="426">
        <v>144</v>
      </c>
      <c r="M60" s="426">
        <v>60</v>
      </c>
      <c r="N60" s="426">
        <v>140</v>
      </c>
      <c r="O60" s="427">
        <v>356</v>
      </c>
      <c r="P60" s="251"/>
      <c r="Q60" s="251">
        <v>1</v>
      </c>
      <c r="R60" s="251"/>
      <c r="S60" s="251"/>
      <c r="T60" s="251"/>
      <c r="U60" s="251"/>
      <c r="V60" s="251"/>
      <c r="W60" s="251"/>
      <c r="X60" s="426">
        <v>1</v>
      </c>
      <c r="AD60" s="614" t="s">
        <v>3408</v>
      </c>
      <c r="AE60" s="428">
        <v>1</v>
      </c>
      <c r="AF60" s="251"/>
      <c r="AG60" s="251"/>
      <c r="AI60" s="426"/>
      <c r="AJ60" s="426"/>
      <c r="AK60" s="57">
        <v>1</v>
      </c>
      <c r="AL60" s="57"/>
      <c r="AM60" s="346"/>
      <c r="AN60" s="346"/>
      <c r="AO60" s="346"/>
      <c r="AP60" s="258">
        <v>73.5</v>
      </c>
      <c r="AQ60" s="280" t="e">
        <f t="shared" ca="1" si="0"/>
        <v>#NAME?</v>
      </c>
      <c r="AR60" s="259">
        <v>188</v>
      </c>
      <c r="AS60" s="254" t="e">
        <f t="shared" ca="1" si="1"/>
        <v>#NAME?</v>
      </c>
      <c r="AT60" s="259">
        <v>82</v>
      </c>
      <c r="AU60" s="254" t="e">
        <f t="shared" ca="1" si="2"/>
        <v>#NAME?</v>
      </c>
      <c r="AV60" s="259">
        <v>48</v>
      </c>
      <c r="AW60" s="254" t="e">
        <f t="shared" ca="1" si="3"/>
        <v>#NAME?</v>
      </c>
      <c r="AX60" s="259">
        <v>116.5</v>
      </c>
      <c r="AY60" s="748" t="e">
        <f t="shared" ca="1" si="4"/>
        <v>#NAME?</v>
      </c>
      <c r="AZ60" s="260">
        <v>68</v>
      </c>
      <c r="BA60" s="748" t="e">
        <f t="shared" ca="1" si="5"/>
        <v>#NAME?</v>
      </c>
      <c r="BB60" s="259">
        <v>248</v>
      </c>
      <c r="BC60" s="256" t="e">
        <f t="shared" ca="1" si="6"/>
        <v>#NAME?</v>
      </c>
      <c r="BD60" s="262">
        <v>72.5</v>
      </c>
      <c r="BE60" s="748" t="e">
        <f t="shared" ca="1" si="7"/>
        <v>#NAME?</v>
      </c>
      <c r="BF60" s="258">
        <v>529</v>
      </c>
      <c r="BG60" s="748" t="e">
        <f t="shared" ca="1" si="8"/>
        <v>#NAME?</v>
      </c>
      <c r="BH60" s="263">
        <v>979</v>
      </c>
      <c r="BI60" s="256" t="e">
        <f t="shared" ca="1" si="9"/>
        <v>#NAME?</v>
      </c>
      <c r="BJ60" s="48"/>
      <c r="BK60" s="48"/>
    </row>
    <row r="61" spans="1:63" ht="16" thickBot="1">
      <c r="A61" s="249" t="s">
        <v>3316</v>
      </c>
      <c r="B61" s="249" t="s">
        <v>3356</v>
      </c>
      <c r="C61" s="249" t="s">
        <v>3355</v>
      </c>
      <c r="D61" s="436">
        <v>60</v>
      </c>
      <c r="E61" s="425" t="s">
        <v>159</v>
      </c>
      <c r="F61" s="348">
        <v>39289</v>
      </c>
      <c r="G61" s="426">
        <v>1</v>
      </c>
      <c r="H61" s="426"/>
      <c r="I61" s="426"/>
      <c r="J61" s="426"/>
      <c r="K61" s="434">
        <v>1</v>
      </c>
      <c r="L61" s="426">
        <v>172</v>
      </c>
      <c r="M61" s="426">
        <v>72</v>
      </c>
      <c r="N61" s="426">
        <v>190</v>
      </c>
      <c r="O61" s="427">
        <v>688</v>
      </c>
      <c r="P61" s="251"/>
      <c r="Q61" s="251"/>
      <c r="R61" s="251"/>
      <c r="S61" s="251"/>
      <c r="T61" s="251"/>
      <c r="U61" s="251"/>
      <c r="V61" s="251"/>
      <c r="W61" s="251"/>
      <c r="X61" s="426">
        <v>1</v>
      </c>
      <c r="AD61" s="614" t="s">
        <v>3408</v>
      </c>
      <c r="AE61" s="428">
        <v>1</v>
      </c>
      <c r="AF61" s="251"/>
      <c r="AG61" s="251"/>
      <c r="AI61" s="426"/>
      <c r="AJ61" s="426"/>
      <c r="AK61" s="57">
        <v>0</v>
      </c>
      <c r="AL61" s="57">
        <v>1</v>
      </c>
      <c r="AM61" s="346"/>
      <c r="AN61" s="346"/>
      <c r="AO61" s="346"/>
      <c r="AP61" s="258">
        <v>468.5</v>
      </c>
      <c r="AQ61" s="280" t="e">
        <f t="shared" ca="1" si="0"/>
        <v>#NAME?</v>
      </c>
      <c r="AR61" s="259">
        <v>127.5</v>
      </c>
      <c r="AS61" s="254" t="e">
        <f t="shared" ca="1" si="1"/>
        <v>#NAME?</v>
      </c>
      <c r="AT61" s="261">
        <v>1205</v>
      </c>
      <c r="AU61" s="254" t="e">
        <f t="shared" ca="1" si="2"/>
        <v>#NAME?</v>
      </c>
      <c r="AV61" s="259">
        <v>199.5</v>
      </c>
      <c r="AW61" s="254" t="e">
        <f t="shared" ca="1" si="3"/>
        <v>#NAME?</v>
      </c>
      <c r="AX61" s="259">
        <v>148.5</v>
      </c>
      <c r="AY61" s="748" t="e">
        <f t="shared" ca="1" si="4"/>
        <v>#NAME?</v>
      </c>
      <c r="AZ61" s="260">
        <v>817.5</v>
      </c>
      <c r="BA61" s="748" t="e">
        <f t="shared" ca="1" si="5"/>
        <v>#NAME?</v>
      </c>
      <c r="BB61" s="259">
        <v>940</v>
      </c>
      <c r="BC61" s="256" t="e">
        <f t="shared" ca="1" si="6"/>
        <v>#NAME?</v>
      </c>
      <c r="BD61" s="262">
        <v>68</v>
      </c>
      <c r="BE61" s="748" t="e">
        <f t="shared" ca="1" si="7"/>
        <v>#NAME?</v>
      </c>
      <c r="BF61" s="265">
        <v>8895</v>
      </c>
      <c r="BG61" s="748" t="e">
        <f t="shared" ca="1" si="8"/>
        <v>#NAME?</v>
      </c>
      <c r="BH61" s="266">
        <v>1023</v>
      </c>
      <c r="BI61" s="256" t="e">
        <f t="shared" ca="1" si="9"/>
        <v>#NAME?</v>
      </c>
      <c r="BJ61" s="48"/>
      <c r="BK61" s="48"/>
    </row>
    <row r="62" spans="1:63" ht="16" thickBot="1">
      <c r="A62" s="249" t="s">
        <v>3316</v>
      </c>
      <c r="B62" s="249" t="s">
        <v>3356</v>
      </c>
      <c r="C62" s="249" t="s">
        <v>3355</v>
      </c>
      <c r="D62" s="436">
        <v>61</v>
      </c>
      <c r="E62" s="425" t="s">
        <v>159</v>
      </c>
      <c r="F62" s="348">
        <v>39289</v>
      </c>
      <c r="G62" s="426"/>
      <c r="H62" s="426">
        <v>1</v>
      </c>
      <c r="I62" s="426"/>
      <c r="J62" s="426"/>
      <c r="K62" s="434">
        <v>1</v>
      </c>
      <c r="L62" s="426">
        <v>162</v>
      </c>
      <c r="M62" s="426">
        <v>65</v>
      </c>
      <c r="N62" s="426">
        <v>180</v>
      </c>
      <c r="O62" s="427">
        <v>570</v>
      </c>
      <c r="P62" s="251"/>
      <c r="Q62" s="251">
        <v>1</v>
      </c>
      <c r="R62" s="251"/>
      <c r="S62" s="251"/>
      <c r="T62" s="251"/>
      <c r="U62" s="251"/>
      <c r="V62" s="251"/>
      <c r="W62" s="251">
        <v>1</v>
      </c>
      <c r="X62" s="426"/>
      <c r="AD62" s="614" t="s">
        <v>3408</v>
      </c>
      <c r="AE62" s="428">
        <v>1</v>
      </c>
      <c r="AF62" s="251"/>
      <c r="AG62" s="251"/>
      <c r="AI62" s="426"/>
      <c r="AJ62" s="426"/>
      <c r="AK62" s="57">
        <v>1</v>
      </c>
      <c r="AL62" s="57">
        <v>1</v>
      </c>
      <c r="AM62" s="346"/>
      <c r="AN62" s="346"/>
      <c r="AO62" s="346"/>
      <c r="AP62" s="258">
        <v>782</v>
      </c>
      <c r="AQ62" s="280" t="e">
        <f t="shared" ca="1" si="0"/>
        <v>#NAME?</v>
      </c>
      <c r="AR62" s="259">
        <v>985</v>
      </c>
      <c r="AS62" s="254" t="e">
        <f t="shared" ca="1" si="1"/>
        <v>#NAME?</v>
      </c>
      <c r="AT62" s="261">
        <v>1700</v>
      </c>
      <c r="AU62" s="254" t="e">
        <f t="shared" ca="1" si="2"/>
        <v>#NAME?</v>
      </c>
      <c r="AV62" s="259">
        <v>365</v>
      </c>
      <c r="AW62" s="254" t="e">
        <f t="shared" ca="1" si="3"/>
        <v>#NAME?</v>
      </c>
      <c r="AX62" s="259">
        <v>240</v>
      </c>
      <c r="AY62" s="748" t="e">
        <f t="shared" ca="1" si="4"/>
        <v>#NAME?</v>
      </c>
      <c r="AZ62" s="268">
        <v>1422</v>
      </c>
      <c r="BA62" s="748" t="e">
        <f t="shared" ca="1" si="5"/>
        <v>#NAME?</v>
      </c>
      <c r="BB62" s="261">
        <v>1038.5</v>
      </c>
      <c r="BC62" s="256" t="e">
        <f t="shared" ca="1" si="6"/>
        <v>#NAME?</v>
      </c>
      <c r="BD62" s="262">
        <v>138</v>
      </c>
      <c r="BE62" s="748" t="e">
        <f t="shared" ca="1" si="7"/>
        <v>#NAME?</v>
      </c>
      <c r="BF62" s="258">
        <v>3307</v>
      </c>
      <c r="BG62" s="748" t="e">
        <f t="shared" ca="1" si="8"/>
        <v>#NAME?</v>
      </c>
      <c r="BH62" s="263">
        <v>974</v>
      </c>
      <c r="BI62" s="256" t="e">
        <f t="shared" ca="1" si="9"/>
        <v>#NAME?</v>
      </c>
      <c r="BJ62" s="48"/>
      <c r="BK62" s="48"/>
    </row>
    <row r="63" spans="1:63" ht="16" thickBot="1">
      <c r="A63" s="249" t="s">
        <v>3316</v>
      </c>
      <c r="B63" s="249" t="s">
        <v>3356</v>
      </c>
      <c r="C63" s="249" t="s">
        <v>3355</v>
      </c>
      <c r="D63" s="436">
        <v>62</v>
      </c>
      <c r="E63" s="425" t="s">
        <v>159</v>
      </c>
      <c r="F63" s="348">
        <v>39289</v>
      </c>
      <c r="G63" s="426">
        <v>1</v>
      </c>
      <c r="H63" s="426"/>
      <c r="I63" s="426"/>
      <c r="J63" s="433">
        <v>1</v>
      </c>
      <c r="K63" s="426"/>
      <c r="L63" s="426">
        <v>148</v>
      </c>
      <c r="M63" s="426">
        <v>55</v>
      </c>
      <c r="N63" s="426">
        <v>148</v>
      </c>
      <c r="O63" s="427">
        <v>368</v>
      </c>
      <c r="P63" s="251"/>
      <c r="Q63" s="251"/>
      <c r="R63" s="251"/>
      <c r="S63" s="251"/>
      <c r="T63" s="251"/>
      <c r="U63" s="251"/>
      <c r="V63" s="251"/>
      <c r="W63" s="251"/>
      <c r="X63" s="426">
        <v>1</v>
      </c>
      <c r="AD63" s="614" t="s">
        <v>3408</v>
      </c>
      <c r="AE63" s="428">
        <v>1</v>
      </c>
      <c r="AF63" s="251"/>
      <c r="AG63" s="251"/>
      <c r="AI63" s="426"/>
      <c r="AJ63" s="426"/>
      <c r="AK63" s="57">
        <v>1</v>
      </c>
      <c r="AL63" s="57"/>
      <c r="AM63" s="346"/>
      <c r="AN63" s="346"/>
      <c r="AO63" s="346"/>
      <c r="AP63" s="258">
        <v>89.5</v>
      </c>
      <c r="AQ63" s="280" t="e">
        <f t="shared" ca="1" si="0"/>
        <v>#NAME?</v>
      </c>
      <c r="AR63" s="259">
        <v>98</v>
      </c>
      <c r="AS63" s="254" t="e">
        <f t="shared" ca="1" si="1"/>
        <v>#NAME?</v>
      </c>
      <c r="AT63" s="259">
        <v>36</v>
      </c>
      <c r="AU63" s="254" t="e">
        <f t="shared" ca="1" si="2"/>
        <v>#NAME?</v>
      </c>
      <c r="AV63" s="259">
        <v>61</v>
      </c>
      <c r="AW63" s="254" t="e">
        <f t="shared" ca="1" si="3"/>
        <v>#NAME?</v>
      </c>
      <c r="AX63" s="259">
        <v>138.5</v>
      </c>
      <c r="AY63" s="748" t="e">
        <f t="shared" ca="1" si="4"/>
        <v>#NAME?</v>
      </c>
      <c r="AZ63" s="260">
        <v>39.5</v>
      </c>
      <c r="BA63" s="748" t="e">
        <f t="shared" ca="1" si="5"/>
        <v>#NAME?</v>
      </c>
      <c r="BB63" s="259">
        <v>805.5</v>
      </c>
      <c r="BC63" s="256" t="e">
        <f t="shared" ca="1" si="6"/>
        <v>#NAME?</v>
      </c>
      <c r="BD63" s="262">
        <v>74</v>
      </c>
      <c r="BE63" s="748" t="e">
        <f t="shared" ca="1" si="7"/>
        <v>#NAME?</v>
      </c>
      <c r="BF63" s="258">
        <v>995</v>
      </c>
      <c r="BG63" s="748" t="e">
        <f t="shared" ca="1" si="8"/>
        <v>#NAME?</v>
      </c>
      <c r="BH63" s="263">
        <v>189</v>
      </c>
      <c r="BI63" s="256" t="e">
        <f t="shared" ca="1" si="9"/>
        <v>#NAME?</v>
      </c>
      <c r="BJ63" s="48"/>
      <c r="BK63" s="48"/>
    </row>
    <row r="64" spans="1:63" ht="16" thickBot="1">
      <c r="A64" s="249" t="s">
        <v>3316</v>
      </c>
      <c r="B64" s="249" t="s">
        <v>3356</v>
      </c>
      <c r="C64" s="249" t="s">
        <v>3355</v>
      </c>
      <c r="D64" s="436">
        <v>63</v>
      </c>
      <c r="E64" s="425" t="s">
        <v>159</v>
      </c>
      <c r="F64" s="348">
        <v>39289</v>
      </c>
      <c r="G64" s="426">
        <v>1</v>
      </c>
      <c r="H64" s="426"/>
      <c r="I64" s="426"/>
      <c r="J64" s="433">
        <v>1</v>
      </c>
      <c r="K64" s="426"/>
      <c r="L64" s="426">
        <v>148</v>
      </c>
      <c r="M64" s="426">
        <v>55</v>
      </c>
      <c r="N64" s="426">
        <v>145</v>
      </c>
      <c r="O64" s="427">
        <v>346</v>
      </c>
      <c r="P64" s="251"/>
      <c r="Q64" s="251"/>
      <c r="R64" s="251"/>
      <c r="S64" s="251"/>
      <c r="T64" s="251"/>
      <c r="U64" s="251"/>
      <c r="V64" s="251"/>
      <c r="W64" s="251"/>
      <c r="X64" s="426">
        <v>1</v>
      </c>
      <c r="AD64" s="614" t="s">
        <v>3408</v>
      </c>
      <c r="AE64" s="428">
        <v>1</v>
      </c>
      <c r="AF64" s="251"/>
      <c r="AG64" s="251"/>
      <c r="AI64" s="426"/>
      <c r="AJ64" s="426"/>
      <c r="AK64" s="57">
        <v>0</v>
      </c>
      <c r="AL64" s="57">
        <v>1</v>
      </c>
      <c r="AM64" s="346"/>
      <c r="AN64" s="346"/>
      <c r="AO64" s="346"/>
      <c r="AP64" s="258">
        <v>99</v>
      </c>
      <c r="AQ64" s="280" t="e">
        <f t="shared" ca="1" si="0"/>
        <v>#NAME?</v>
      </c>
      <c r="AR64" s="261">
        <v>1171</v>
      </c>
      <c r="AS64" s="254" t="e">
        <f t="shared" ca="1" si="1"/>
        <v>#NAME?</v>
      </c>
      <c r="AT64" s="259">
        <v>55</v>
      </c>
      <c r="AU64" s="254" t="e">
        <f t="shared" ca="1" si="2"/>
        <v>#NAME?</v>
      </c>
      <c r="AV64" s="259">
        <v>66.5</v>
      </c>
      <c r="AW64" s="254" t="e">
        <f t="shared" ca="1" si="3"/>
        <v>#NAME?</v>
      </c>
      <c r="AX64" s="259">
        <v>88</v>
      </c>
      <c r="AY64" s="748" t="e">
        <f t="shared" ca="1" si="4"/>
        <v>#NAME?</v>
      </c>
      <c r="AZ64" s="260">
        <v>28</v>
      </c>
      <c r="BA64" s="748" t="e">
        <f t="shared" ca="1" si="5"/>
        <v>#NAME?</v>
      </c>
      <c r="BB64" s="259">
        <v>445</v>
      </c>
      <c r="BC64" s="256" t="e">
        <f t="shared" ca="1" si="6"/>
        <v>#NAME?</v>
      </c>
      <c r="BD64" s="262">
        <v>63</v>
      </c>
      <c r="BE64" s="748" t="e">
        <f t="shared" ca="1" si="7"/>
        <v>#NAME?</v>
      </c>
      <c r="BF64" s="258">
        <v>882</v>
      </c>
      <c r="BG64" s="748" t="e">
        <f t="shared" ca="1" si="8"/>
        <v>#NAME?</v>
      </c>
      <c r="BH64" s="263">
        <v>345</v>
      </c>
      <c r="BI64" s="256" t="e">
        <f t="shared" ca="1" si="9"/>
        <v>#NAME?</v>
      </c>
      <c r="BJ64" s="48"/>
      <c r="BK64" s="48"/>
    </row>
    <row r="65" spans="1:63" ht="16" thickBot="1">
      <c r="A65" s="249" t="s">
        <v>3316</v>
      </c>
      <c r="B65" s="249" t="s">
        <v>3356</v>
      </c>
      <c r="C65" s="249" t="s">
        <v>3355</v>
      </c>
      <c r="D65" s="436">
        <v>64</v>
      </c>
      <c r="E65" s="425" t="s">
        <v>161</v>
      </c>
      <c r="F65" s="348">
        <v>39290</v>
      </c>
      <c r="G65" s="426"/>
      <c r="H65" s="426">
        <v>1</v>
      </c>
      <c r="I65" s="426"/>
      <c r="J65" s="426"/>
      <c r="K65" s="434">
        <v>1</v>
      </c>
      <c r="L65" s="426">
        <v>165</v>
      </c>
      <c r="M65" s="426">
        <v>72</v>
      </c>
      <c r="N65" s="426">
        <v>180</v>
      </c>
      <c r="O65" s="427">
        <v>566</v>
      </c>
      <c r="P65" s="251"/>
      <c r="Q65" s="251">
        <v>1</v>
      </c>
      <c r="R65" s="251"/>
      <c r="S65" s="251"/>
      <c r="T65" s="251"/>
      <c r="U65" s="251"/>
      <c r="V65" s="251">
        <v>1</v>
      </c>
      <c r="W65" s="251"/>
      <c r="X65" s="426"/>
      <c r="AD65" s="614" t="s">
        <v>3408</v>
      </c>
      <c r="AE65" s="428">
        <v>1</v>
      </c>
      <c r="AF65" s="251"/>
      <c r="AG65" s="251"/>
      <c r="AI65" s="426"/>
      <c r="AJ65" s="426"/>
      <c r="AK65" s="57">
        <v>1</v>
      </c>
      <c r="AL65" s="57"/>
      <c r="AM65" s="346"/>
      <c r="AN65" s="346"/>
      <c r="AO65" s="346"/>
      <c r="AP65" s="258">
        <v>166</v>
      </c>
      <c r="AQ65" s="280" t="e">
        <f t="shared" ca="1" si="0"/>
        <v>#NAME?</v>
      </c>
      <c r="AR65" s="259">
        <v>131</v>
      </c>
      <c r="AS65" s="254" t="e">
        <f t="shared" ca="1" si="1"/>
        <v>#NAME?</v>
      </c>
      <c r="AT65" s="259">
        <v>286</v>
      </c>
      <c r="AU65" s="254" t="e">
        <f t="shared" ca="1" si="2"/>
        <v>#NAME?</v>
      </c>
      <c r="AV65" s="259">
        <v>113</v>
      </c>
      <c r="AW65" s="254" t="e">
        <f t="shared" ca="1" si="3"/>
        <v>#NAME?</v>
      </c>
      <c r="AX65" s="259">
        <v>967.5</v>
      </c>
      <c r="AY65" s="748" t="e">
        <f t="shared" ca="1" si="4"/>
        <v>#NAME?</v>
      </c>
      <c r="AZ65" s="260">
        <v>220</v>
      </c>
      <c r="BA65" s="748" t="e">
        <f t="shared" ca="1" si="5"/>
        <v>#NAME?</v>
      </c>
      <c r="BB65" s="261">
        <v>1736</v>
      </c>
      <c r="BC65" s="256" t="e">
        <f t="shared" ca="1" si="6"/>
        <v>#NAME?</v>
      </c>
      <c r="BD65" s="262">
        <v>77</v>
      </c>
      <c r="BE65" s="748" t="e">
        <f t="shared" ca="1" si="7"/>
        <v>#NAME?</v>
      </c>
      <c r="BF65" s="265">
        <v>5192</v>
      </c>
      <c r="BG65" s="748" t="e">
        <f t="shared" ca="1" si="8"/>
        <v>#NAME?</v>
      </c>
      <c r="BH65" s="263">
        <v>362</v>
      </c>
      <c r="BI65" s="256" t="e">
        <f t="shared" ca="1" si="9"/>
        <v>#NAME?</v>
      </c>
      <c r="BJ65" s="48"/>
      <c r="BK65" s="48"/>
    </row>
    <row r="66" spans="1:63" ht="16" thickBot="1">
      <c r="A66" s="249" t="s">
        <v>3316</v>
      </c>
      <c r="B66" s="249" t="s">
        <v>3356</v>
      </c>
      <c r="C66" s="249" t="s">
        <v>3355</v>
      </c>
      <c r="D66" s="436">
        <v>65</v>
      </c>
      <c r="E66" s="425" t="s">
        <v>161</v>
      </c>
      <c r="F66" s="348">
        <v>39290</v>
      </c>
      <c r="G66" s="426">
        <v>1</v>
      </c>
      <c r="H66" s="426"/>
      <c r="I66" s="426"/>
      <c r="J66" s="426"/>
      <c r="K66" s="434">
        <v>1</v>
      </c>
      <c r="L66" s="426">
        <v>176</v>
      </c>
      <c r="M66" s="426">
        <v>74</v>
      </c>
      <c r="N66" s="426">
        <v>200</v>
      </c>
      <c r="O66" s="427">
        <v>886</v>
      </c>
      <c r="P66" s="251"/>
      <c r="Q66" s="251"/>
      <c r="R66" s="251"/>
      <c r="S66" s="251"/>
      <c r="T66" s="251"/>
      <c r="U66" s="251"/>
      <c r="V66" s="251"/>
      <c r="W66" s="251"/>
      <c r="X66" s="426">
        <v>1</v>
      </c>
      <c r="AD66" s="614" t="s">
        <v>3408</v>
      </c>
      <c r="AE66" s="428">
        <v>1</v>
      </c>
      <c r="AF66" s="251"/>
      <c r="AG66" s="251"/>
      <c r="AI66" s="426"/>
      <c r="AJ66" s="426"/>
      <c r="AK66" s="57">
        <v>0</v>
      </c>
      <c r="AL66" s="57">
        <v>1</v>
      </c>
      <c r="AM66" s="346"/>
      <c r="AN66" s="346"/>
      <c r="AO66" s="346"/>
      <c r="AP66" s="258">
        <v>764.5</v>
      </c>
      <c r="AQ66" s="280" t="e">
        <f t="shared" ca="1" si="0"/>
        <v>#NAME?</v>
      </c>
      <c r="AR66" s="267">
        <v>15119</v>
      </c>
      <c r="AS66" s="254" t="e">
        <f t="shared" ca="1" si="1"/>
        <v>#NAME?</v>
      </c>
      <c r="AT66" s="259">
        <v>86</v>
      </c>
      <c r="AU66" s="254" t="e">
        <f t="shared" ca="1" si="2"/>
        <v>#NAME?</v>
      </c>
      <c r="AV66" s="259">
        <v>115</v>
      </c>
      <c r="AW66" s="254" t="e">
        <f t="shared" ca="1" si="3"/>
        <v>#NAME?</v>
      </c>
      <c r="AX66" s="259">
        <v>395.5</v>
      </c>
      <c r="AY66" s="748" t="e">
        <f t="shared" ca="1" si="4"/>
        <v>#NAME?</v>
      </c>
      <c r="AZ66" s="260">
        <v>59</v>
      </c>
      <c r="BA66" s="748" t="e">
        <f t="shared" ca="1" si="5"/>
        <v>#NAME?</v>
      </c>
      <c r="BB66" s="259">
        <v>149</v>
      </c>
      <c r="BC66" s="256" t="e">
        <f t="shared" ca="1" si="6"/>
        <v>#NAME?</v>
      </c>
      <c r="BD66" s="262">
        <v>85</v>
      </c>
      <c r="BE66" s="748" t="e">
        <f t="shared" ca="1" si="7"/>
        <v>#NAME?</v>
      </c>
      <c r="BF66" s="265">
        <v>4750</v>
      </c>
      <c r="BG66" s="748" t="e">
        <f t="shared" ca="1" si="8"/>
        <v>#NAME?</v>
      </c>
      <c r="BH66" s="263">
        <v>161</v>
      </c>
      <c r="BI66" s="256" t="e">
        <f t="shared" ca="1" si="9"/>
        <v>#NAME?</v>
      </c>
      <c r="BJ66" s="48"/>
      <c r="BK66" s="48"/>
    </row>
    <row r="67" spans="1:63" ht="16" thickBot="1">
      <c r="A67" s="249" t="s">
        <v>3316</v>
      </c>
      <c r="B67" s="249" t="s">
        <v>3356</v>
      </c>
      <c r="C67" s="249" t="s">
        <v>3355</v>
      </c>
      <c r="D67" s="436">
        <v>66</v>
      </c>
      <c r="E67" s="425" t="s">
        <v>161</v>
      </c>
      <c r="F67" s="348">
        <v>39290</v>
      </c>
      <c r="G67" s="426"/>
      <c r="H67" s="426">
        <v>1</v>
      </c>
      <c r="I67" s="426"/>
      <c r="J67" s="433">
        <v>1</v>
      </c>
      <c r="K67" s="426"/>
      <c r="L67" s="426">
        <v>145</v>
      </c>
      <c r="M67" s="426">
        <v>60</v>
      </c>
      <c r="N67" s="426">
        <v>160</v>
      </c>
      <c r="O67" s="427">
        <v>396</v>
      </c>
      <c r="P67" s="251"/>
      <c r="Q67" s="251">
        <v>1</v>
      </c>
      <c r="R67" s="251"/>
      <c r="S67" s="251"/>
      <c r="T67" s="251"/>
      <c r="U67" s="251"/>
      <c r="V67" s="251"/>
      <c r="W67" s="251"/>
      <c r="X67" s="426">
        <v>1</v>
      </c>
      <c r="AD67" s="614" t="s">
        <v>3408</v>
      </c>
      <c r="AE67" s="428">
        <v>1</v>
      </c>
      <c r="AF67" s="251"/>
      <c r="AG67" s="251"/>
      <c r="AI67" s="426"/>
      <c r="AJ67" s="426"/>
      <c r="AK67" s="57">
        <v>1</v>
      </c>
      <c r="AL67" s="57"/>
      <c r="AM67" s="346"/>
      <c r="AN67" s="346"/>
      <c r="AO67" s="346"/>
      <c r="AP67" s="258">
        <v>66.5</v>
      </c>
      <c r="AQ67" s="280" t="e">
        <f t="shared" ref="AQ67:AQ104" ca="1" si="10">cellcOLOR(AP67)</f>
        <v>#NAME?</v>
      </c>
      <c r="AR67" s="259">
        <v>68.5</v>
      </c>
      <c r="AS67" s="254" t="e">
        <f t="shared" ref="AS67:AS101" ca="1" si="11">cellcOLOR(AR67)</f>
        <v>#NAME?</v>
      </c>
      <c r="AT67" s="259">
        <v>50.5</v>
      </c>
      <c r="AU67" s="254" t="e">
        <f t="shared" ref="AU67:AU101" ca="1" si="12">cellcOLOR(AT67)</f>
        <v>#NAME?</v>
      </c>
      <c r="AV67" s="259">
        <v>44</v>
      </c>
      <c r="AW67" s="254" t="e">
        <f t="shared" ref="AW67:AW101" ca="1" si="13">cellcOLOR(AV67)</f>
        <v>#NAME?</v>
      </c>
      <c r="AX67" s="259">
        <v>80.5</v>
      </c>
      <c r="AY67" s="748" t="e">
        <f t="shared" ref="AY67:AY101" ca="1" si="14">cellcOLOR(AX67)</f>
        <v>#NAME?</v>
      </c>
      <c r="AZ67" s="260">
        <v>42</v>
      </c>
      <c r="BA67" s="748" t="e">
        <f t="shared" ref="BA67:BA101" ca="1" si="15">cellcOLOR(AZ67)</f>
        <v>#NAME?</v>
      </c>
      <c r="BB67" s="259">
        <v>122</v>
      </c>
      <c r="BC67" s="256" t="e">
        <f t="shared" ref="BC67:BC101" ca="1" si="16">cellcOLOR(BB67)</f>
        <v>#NAME?</v>
      </c>
      <c r="BD67" s="262">
        <v>45</v>
      </c>
      <c r="BE67" s="748" t="e">
        <f t="shared" ref="BE67:BE101" ca="1" si="17">cellcOLOR(BD67)</f>
        <v>#NAME?</v>
      </c>
      <c r="BF67" s="258">
        <v>256</v>
      </c>
      <c r="BG67" s="748" t="e">
        <f t="shared" ref="BG67:BG101" ca="1" si="18">cellcOLOR(BF67)</f>
        <v>#NAME?</v>
      </c>
      <c r="BH67" s="263">
        <v>64</v>
      </c>
      <c r="BI67" s="256" t="e">
        <f t="shared" ref="BI67:BI101" ca="1" si="19">cellcOLOR(BH67)</f>
        <v>#NAME?</v>
      </c>
      <c r="BJ67" s="48"/>
      <c r="BK67" s="48"/>
    </row>
    <row r="68" spans="1:63" ht="16" thickBot="1">
      <c r="A68" s="249" t="s">
        <v>3316</v>
      </c>
      <c r="B68" s="249" t="s">
        <v>3356</v>
      </c>
      <c r="C68" s="249" t="s">
        <v>3355</v>
      </c>
      <c r="D68" s="436">
        <v>67</v>
      </c>
      <c r="E68" s="425" t="s">
        <v>161</v>
      </c>
      <c r="F68" s="348">
        <v>39290</v>
      </c>
      <c r="G68" s="426">
        <v>1</v>
      </c>
      <c r="H68" s="426"/>
      <c r="I68" s="426"/>
      <c r="J68" s="426"/>
      <c r="K68" s="434">
        <v>1</v>
      </c>
      <c r="L68" s="426">
        <v>174</v>
      </c>
      <c r="M68" s="426">
        <v>74</v>
      </c>
      <c r="N68" s="426">
        <v>210</v>
      </c>
      <c r="O68" s="427">
        <v>1000</v>
      </c>
      <c r="P68" s="251"/>
      <c r="Q68" s="251"/>
      <c r="R68" s="251"/>
      <c r="S68" s="251"/>
      <c r="T68" s="251"/>
      <c r="U68" s="251"/>
      <c r="V68" s="251"/>
      <c r="W68" s="251"/>
      <c r="X68" s="426">
        <v>1</v>
      </c>
      <c r="AD68" s="614" t="s">
        <v>3408</v>
      </c>
      <c r="AE68" s="428">
        <v>1</v>
      </c>
      <c r="AF68" s="251"/>
      <c r="AG68" s="251"/>
      <c r="AI68" s="426"/>
      <c r="AJ68" s="426"/>
      <c r="AK68" s="57">
        <v>0</v>
      </c>
      <c r="AL68" s="57"/>
      <c r="AM68" s="346"/>
      <c r="AN68" s="346"/>
      <c r="AO68" s="346"/>
      <c r="AP68" s="258">
        <v>83</v>
      </c>
      <c r="AQ68" s="280" t="e">
        <f t="shared" ca="1" si="10"/>
        <v>#NAME?</v>
      </c>
      <c r="AR68" s="259">
        <v>158.5</v>
      </c>
      <c r="AS68" s="254" t="e">
        <f t="shared" ca="1" si="11"/>
        <v>#NAME?</v>
      </c>
      <c r="AT68" s="259">
        <v>54</v>
      </c>
      <c r="AU68" s="254" t="e">
        <f t="shared" ca="1" si="12"/>
        <v>#NAME?</v>
      </c>
      <c r="AV68" s="259">
        <v>76.5</v>
      </c>
      <c r="AW68" s="254" t="e">
        <f t="shared" ca="1" si="13"/>
        <v>#NAME?</v>
      </c>
      <c r="AX68" s="259">
        <v>140</v>
      </c>
      <c r="AY68" s="748" t="e">
        <f t="shared" ca="1" si="14"/>
        <v>#NAME?</v>
      </c>
      <c r="AZ68" s="260">
        <v>74</v>
      </c>
      <c r="BA68" s="748" t="e">
        <f t="shared" ca="1" si="15"/>
        <v>#NAME?</v>
      </c>
      <c r="BB68" s="259">
        <v>304.5</v>
      </c>
      <c r="BC68" s="256" t="e">
        <f t="shared" ca="1" si="16"/>
        <v>#NAME?</v>
      </c>
      <c r="BD68" s="262">
        <v>174</v>
      </c>
      <c r="BE68" s="748" t="e">
        <f t="shared" ca="1" si="17"/>
        <v>#NAME?</v>
      </c>
      <c r="BF68" s="258">
        <v>1826.5</v>
      </c>
      <c r="BG68" s="748" t="e">
        <f t="shared" ca="1" si="18"/>
        <v>#NAME?</v>
      </c>
      <c r="BH68" s="263">
        <v>345</v>
      </c>
      <c r="BI68" s="256" t="e">
        <f t="shared" ca="1" si="19"/>
        <v>#NAME?</v>
      </c>
      <c r="BJ68" s="48"/>
      <c r="BK68" s="48"/>
    </row>
    <row r="69" spans="1:63" ht="16" thickBot="1">
      <c r="A69" s="249" t="s">
        <v>3316</v>
      </c>
      <c r="B69" s="249" t="s">
        <v>3356</v>
      </c>
      <c r="C69" s="249" t="s">
        <v>3355</v>
      </c>
      <c r="D69" s="436">
        <v>68</v>
      </c>
      <c r="E69" s="425" t="s">
        <v>161</v>
      </c>
      <c r="F69" s="348">
        <v>39290</v>
      </c>
      <c r="G69" s="426">
        <v>1</v>
      </c>
      <c r="H69" s="426"/>
      <c r="I69" s="426"/>
      <c r="J69" s="433">
        <v>1</v>
      </c>
      <c r="K69" s="426"/>
      <c r="L69" s="426">
        <v>145</v>
      </c>
      <c r="M69" s="426">
        <v>55</v>
      </c>
      <c r="N69" s="426">
        <v>140</v>
      </c>
      <c r="O69" s="427">
        <v>338</v>
      </c>
      <c r="P69" s="251"/>
      <c r="Q69" s="251"/>
      <c r="R69" s="251"/>
      <c r="S69" s="251"/>
      <c r="T69" s="251"/>
      <c r="U69" s="251"/>
      <c r="V69" s="251"/>
      <c r="W69" s="251"/>
      <c r="X69" s="426">
        <v>1</v>
      </c>
      <c r="AD69" s="614" t="s">
        <v>3408</v>
      </c>
      <c r="AE69" s="428">
        <v>1</v>
      </c>
      <c r="AF69" s="251"/>
      <c r="AG69" s="251"/>
      <c r="AI69" s="426"/>
      <c r="AJ69" s="426"/>
      <c r="AK69" s="57">
        <v>0</v>
      </c>
      <c r="AL69" s="57">
        <v>1</v>
      </c>
      <c r="AM69" s="346"/>
      <c r="AN69" s="346"/>
      <c r="AO69" s="346"/>
      <c r="AP69" s="258">
        <v>302</v>
      </c>
      <c r="AQ69" s="280" t="e">
        <f t="shared" ca="1" si="10"/>
        <v>#NAME?</v>
      </c>
      <c r="AR69" s="261">
        <v>8570</v>
      </c>
      <c r="AS69" s="254" t="e">
        <f t="shared" ca="1" si="11"/>
        <v>#NAME?</v>
      </c>
      <c r="AT69" s="259">
        <v>141.5</v>
      </c>
      <c r="AU69" s="254" t="e">
        <f t="shared" ca="1" si="12"/>
        <v>#NAME?</v>
      </c>
      <c r="AV69" s="259">
        <v>86</v>
      </c>
      <c r="AW69" s="254" t="e">
        <f t="shared" ca="1" si="13"/>
        <v>#NAME?</v>
      </c>
      <c r="AX69" s="259">
        <v>255.5</v>
      </c>
      <c r="AY69" s="748" t="e">
        <f t="shared" ca="1" si="14"/>
        <v>#NAME?</v>
      </c>
      <c r="AZ69" s="260">
        <v>89.5</v>
      </c>
      <c r="BA69" s="748" t="e">
        <f t="shared" ca="1" si="15"/>
        <v>#NAME?</v>
      </c>
      <c r="BB69" s="259">
        <v>208</v>
      </c>
      <c r="BC69" s="256" t="e">
        <f t="shared" ca="1" si="16"/>
        <v>#NAME?</v>
      </c>
      <c r="BD69" s="262">
        <v>79</v>
      </c>
      <c r="BE69" s="748" t="e">
        <f t="shared" ca="1" si="17"/>
        <v>#NAME?</v>
      </c>
      <c r="BF69" s="258">
        <v>1775</v>
      </c>
      <c r="BG69" s="748" t="e">
        <f t="shared" ca="1" si="18"/>
        <v>#NAME?</v>
      </c>
      <c r="BH69" s="263">
        <v>423.5</v>
      </c>
      <c r="BI69" s="256" t="e">
        <f t="shared" ca="1" si="19"/>
        <v>#NAME?</v>
      </c>
      <c r="BJ69" s="48"/>
      <c r="BK69" s="48"/>
    </row>
    <row r="70" spans="1:63" ht="16" thickBot="1">
      <c r="A70" s="249" t="s">
        <v>3316</v>
      </c>
      <c r="B70" s="249" t="s">
        <v>3356</v>
      </c>
      <c r="C70" s="249" t="s">
        <v>3355</v>
      </c>
      <c r="D70" s="436">
        <v>69</v>
      </c>
      <c r="E70" s="425" t="s">
        <v>161</v>
      </c>
      <c r="F70" s="348">
        <v>39290</v>
      </c>
      <c r="G70" s="426"/>
      <c r="H70" s="426">
        <v>1</v>
      </c>
      <c r="I70" s="426"/>
      <c r="J70" s="433">
        <v>1</v>
      </c>
      <c r="K70" s="426"/>
      <c r="L70" s="426">
        <v>144</v>
      </c>
      <c r="M70" s="426">
        <v>62</v>
      </c>
      <c r="N70" s="426">
        <v>160</v>
      </c>
      <c r="O70" s="427">
        <v>358</v>
      </c>
      <c r="P70" s="251"/>
      <c r="Q70" s="251">
        <v>1</v>
      </c>
      <c r="R70" s="251"/>
      <c r="S70" s="251"/>
      <c r="T70" s="251"/>
      <c r="U70" s="251"/>
      <c r="V70" s="251"/>
      <c r="W70" s="251"/>
      <c r="X70" s="426">
        <v>1</v>
      </c>
      <c r="AD70" s="614" t="s">
        <v>3408</v>
      </c>
      <c r="AE70" s="428">
        <v>1</v>
      </c>
      <c r="AF70" s="251"/>
      <c r="AG70" s="251"/>
      <c r="AI70" s="426"/>
      <c r="AJ70" s="426"/>
      <c r="AK70" s="57">
        <v>1</v>
      </c>
      <c r="AL70" s="57">
        <v>1</v>
      </c>
      <c r="AM70" s="346"/>
      <c r="AN70" s="346"/>
      <c r="AO70" s="346"/>
      <c r="AP70" s="258">
        <v>137</v>
      </c>
      <c r="AQ70" s="280" t="e">
        <f t="shared" ca="1" si="10"/>
        <v>#NAME?</v>
      </c>
      <c r="AR70" s="259">
        <v>73.5</v>
      </c>
      <c r="AS70" s="254" t="e">
        <f t="shared" ca="1" si="11"/>
        <v>#NAME?</v>
      </c>
      <c r="AT70" s="259">
        <v>56</v>
      </c>
      <c r="AU70" s="254" t="e">
        <f t="shared" ca="1" si="12"/>
        <v>#NAME?</v>
      </c>
      <c r="AV70" s="259">
        <v>51</v>
      </c>
      <c r="AW70" s="254" t="e">
        <f t="shared" ca="1" si="13"/>
        <v>#NAME?</v>
      </c>
      <c r="AX70" s="259">
        <v>113</v>
      </c>
      <c r="AY70" s="748" t="e">
        <f t="shared" ca="1" si="14"/>
        <v>#NAME?</v>
      </c>
      <c r="AZ70" s="260">
        <v>78</v>
      </c>
      <c r="BA70" s="748" t="e">
        <f t="shared" ca="1" si="15"/>
        <v>#NAME?</v>
      </c>
      <c r="BB70" s="259">
        <v>191</v>
      </c>
      <c r="BC70" s="256" t="e">
        <f t="shared" ca="1" si="16"/>
        <v>#NAME?</v>
      </c>
      <c r="BD70" s="262">
        <v>54</v>
      </c>
      <c r="BE70" s="748" t="e">
        <f t="shared" ca="1" si="17"/>
        <v>#NAME?</v>
      </c>
      <c r="BF70" s="258">
        <v>1038</v>
      </c>
      <c r="BG70" s="748" t="e">
        <f t="shared" ca="1" si="18"/>
        <v>#NAME?</v>
      </c>
      <c r="BH70" s="263">
        <v>558</v>
      </c>
      <c r="BI70" s="256" t="e">
        <f t="shared" ca="1" si="19"/>
        <v>#NAME?</v>
      </c>
      <c r="BJ70" s="48"/>
      <c r="BK70" s="48"/>
    </row>
    <row r="71" spans="1:63" ht="16" thickBot="1">
      <c r="A71" s="249" t="s">
        <v>3316</v>
      </c>
      <c r="B71" s="249" t="s">
        <v>3356</v>
      </c>
      <c r="C71" s="249" t="s">
        <v>3355</v>
      </c>
      <c r="D71" s="436">
        <v>70</v>
      </c>
      <c r="E71" s="425" t="s">
        <v>161</v>
      </c>
      <c r="F71" s="348">
        <v>39290</v>
      </c>
      <c r="G71" s="426">
        <v>1</v>
      </c>
      <c r="H71" s="426"/>
      <c r="I71" s="426"/>
      <c r="J71" s="433">
        <v>1</v>
      </c>
      <c r="K71" s="426"/>
      <c r="L71" s="426">
        <v>155</v>
      </c>
      <c r="M71" s="426">
        <v>63</v>
      </c>
      <c r="N71" s="426">
        <v>162</v>
      </c>
      <c r="O71" s="427">
        <v>374</v>
      </c>
      <c r="P71" s="251"/>
      <c r="Q71" s="251"/>
      <c r="R71" s="251"/>
      <c r="S71" s="251"/>
      <c r="T71" s="251"/>
      <c r="U71" s="251"/>
      <c r="V71" s="251"/>
      <c r="W71" s="251"/>
      <c r="X71" s="426">
        <v>1</v>
      </c>
      <c r="AD71" s="614" t="s">
        <v>3408</v>
      </c>
      <c r="AE71" s="428">
        <v>1</v>
      </c>
      <c r="AF71" s="251"/>
      <c r="AG71" s="251"/>
      <c r="AI71" s="426"/>
      <c r="AJ71" s="426"/>
      <c r="AK71" s="57">
        <v>1</v>
      </c>
      <c r="AL71" s="57"/>
      <c r="AM71" s="346"/>
      <c r="AN71" s="346"/>
      <c r="AO71" s="346"/>
      <c r="AP71" s="258">
        <v>118.5</v>
      </c>
      <c r="AQ71" s="280" t="e">
        <f t="shared" ca="1" si="10"/>
        <v>#NAME?</v>
      </c>
      <c r="AR71" s="261">
        <v>1096.5</v>
      </c>
      <c r="AS71" s="254" t="e">
        <f t="shared" ca="1" si="11"/>
        <v>#NAME?</v>
      </c>
      <c r="AT71" s="259">
        <v>63</v>
      </c>
      <c r="AU71" s="254" t="e">
        <f t="shared" ca="1" si="12"/>
        <v>#NAME?</v>
      </c>
      <c r="AV71" s="259">
        <v>66.5</v>
      </c>
      <c r="AW71" s="254" t="e">
        <f t="shared" ca="1" si="13"/>
        <v>#NAME?</v>
      </c>
      <c r="AX71" s="259">
        <v>616.5</v>
      </c>
      <c r="AY71" s="748" t="e">
        <f t="shared" ca="1" si="14"/>
        <v>#NAME?</v>
      </c>
      <c r="AZ71" s="260">
        <v>44</v>
      </c>
      <c r="BA71" s="748" t="e">
        <f t="shared" ca="1" si="15"/>
        <v>#NAME?</v>
      </c>
      <c r="BB71" s="261">
        <v>1331</v>
      </c>
      <c r="BC71" s="256" t="e">
        <f t="shared" ca="1" si="16"/>
        <v>#NAME?</v>
      </c>
      <c r="BD71" s="262">
        <v>77</v>
      </c>
      <c r="BE71" s="748" t="e">
        <f t="shared" ca="1" si="17"/>
        <v>#NAME?</v>
      </c>
      <c r="BF71" s="258">
        <v>1244</v>
      </c>
      <c r="BG71" s="748" t="e">
        <f t="shared" ca="1" si="18"/>
        <v>#NAME?</v>
      </c>
      <c r="BH71" s="263">
        <v>297</v>
      </c>
      <c r="BI71" s="256" t="e">
        <f t="shared" ca="1" si="19"/>
        <v>#NAME?</v>
      </c>
      <c r="BJ71" s="48"/>
      <c r="BK71" s="48"/>
    </row>
    <row r="72" spans="1:63" ht="16" thickBot="1">
      <c r="A72" s="249" t="s">
        <v>3316</v>
      </c>
      <c r="B72" s="249" t="s">
        <v>3356</v>
      </c>
      <c r="C72" s="249" t="s">
        <v>3355</v>
      </c>
      <c r="D72" s="436">
        <v>71</v>
      </c>
      <c r="E72" s="425" t="s">
        <v>161</v>
      </c>
      <c r="F72" s="348">
        <v>39290</v>
      </c>
      <c r="G72" s="426"/>
      <c r="H72" s="426">
        <v>1</v>
      </c>
      <c r="I72" s="426"/>
      <c r="J72" s="433">
        <v>1</v>
      </c>
      <c r="K72" s="426"/>
      <c r="L72" s="426">
        <v>145</v>
      </c>
      <c r="M72" s="426">
        <v>57</v>
      </c>
      <c r="N72" s="426">
        <v>160</v>
      </c>
      <c r="O72" s="427">
        <v>354</v>
      </c>
      <c r="P72" s="251"/>
      <c r="Q72" s="251">
        <v>1</v>
      </c>
      <c r="R72" s="251"/>
      <c r="S72" s="251"/>
      <c r="T72" s="251"/>
      <c r="U72" s="251"/>
      <c r="V72" s="251"/>
      <c r="W72" s="251">
        <v>1</v>
      </c>
      <c r="X72" s="426"/>
      <c r="AD72" s="614" t="s">
        <v>3408</v>
      </c>
      <c r="AE72" s="428">
        <v>1</v>
      </c>
      <c r="AF72" s="251"/>
      <c r="AG72" s="251"/>
      <c r="AI72" s="426"/>
      <c r="AJ72" s="426"/>
      <c r="AK72" s="57">
        <v>0</v>
      </c>
      <c r="AL72" s="57">
        <v>1</v>
      </c>
      <c r="AM72" s="346"/>
      <c r="AN72" s="346"/>
      <c r="AO72" s="346"/>
      <c r="AP72" s="265">
        <v>1062.5</v>
      </c>
      <c r="AQ72" s="280" t="e">
        <f t="shared" ca="1" si="10"/>
        <v>#NAME?</v>
      </c>
      <c r="AR72" s="267">
        <v>20967.5</v>
      </c>
      <c r="AS72" s="254" t="e">
        <f t="shared" ca="1" si="11"/>
        <v>#NAME?</v>
      </c>
      <c r="AT72" s="259">
        <v>99</v>
      </c>
      <c r="AU72" s="254" t="e">
        <f t="shared" ca="1" si="12"/>
        <v>#NAME?</v>
      </c>
      <c r="AV72" s="259">
        <v>57</v>
      </c>
      <c r="AW72" s="254" t="e">
        <f t="shared" ca="1" si="13"/>
        <v>#NAME?</v>
      </c>
      <c r="AX72" s="259">
        <v>123.5</v>
      </c>
      <c r="AY72" s="748" t="e">
        <f t="shared" ca="1" si="14"/>
        <v>#NAME?</v>
      </c>
      <c r="AZ72" s="260">
        <v>62</v>
      </c>
      <c r="BA72" s="748" t="e">
        <f t="shared" ca="1" si="15"/>
        <v>#NAME?</v>
      </c>
      <c r="BB72" s="259">
        <v>203.5</v>
      </c>
      <c r="BC72" s="256" t="e">
        <f t="shared" ca="1" si="16"/>
        <v>#NAME?</v>
      </c>
      <c r="BD72" s="262">
        <v>72</v>
      </c>
      <c r="BE72" s="748" t="e">
        <f t="shared" ca="1" si="17"/>
        <v>#NAME?</v>
      </c>
      <c r="BF72" s="258">
        <v>1836.5</v>
      </c>
      <c r="BG72" s="748" t="e">
        <f t="shared" ca="1" si="18"/>
        <v>#NAME?</v>
      </c>
      <c r="BH72" s="263">
        <v>120</v>
      </c>
      <c r="BI72" s="256" t="e">
        <f t="shared" ca="1" si="19"/>
        <v>#NAME?</v>
      </c>
      <c r="BJ72" s="48"/>
      <c r="BK72" s="48"/>
    </row>
    <row r="73" spans="1:63" ht="16" thickBot="1">
      <c r="A73" s="249" t="s">
        <v>3316</v>
      </c>
      <c r="B73" s="249" t="s">
        <v>3356</v>
      </c>
      <c r="C73" s="249" t="s">
        <v>3355</v>
      </c>
      <c r="D73" s="436">
        <v>72</v>
      </c>
      <c r="E73" s="425" t="s">
        <v>161</v>
      </c>
      <c r="F73" s="348">
        <v>39290</v>
      </c>
      <c r="G73" s="426">
        <v>1</v>
      </c>
      <c r="H73" s="426"/>
      <c r="I73" s="426"/>
      <c r="J73" s="433">
        <v>1</v>
      </c>
      <c r="K73" s="426"/>
      <c r="L73" s="426">
        <v>147</v>
      </c>
      <c r="M73" s="426">
        <v>62</v>
      </c>
      <c r="N73" s="426">
        <v>155</v>
      </c>
      <c r="O73" s="427">
        <v>376</v>
      </c>
      <c r="P73" s="251"/>
      <c r="Q73" s="251"/>
      <c r="R73" s="251"/>
      <c r="S73" s="251"/>
      <c r="T73" s="251"/>
      <c r="U73" s="251"/>
      <c r="V73" s="251"/>
      <c r="W73" s="251"/>
      <c r="X73" s="426">
        <v>1</v>
      </c>
      <c r="AD73" s="614" t="s">
        <v>3408</v>
      </c>
      <c r="AE73" s="428">
        <v>1</v>
      </c>
      <c r="AF73" s="251"/>
      <c r="AG73" s="251"/>
      <c r="AI73" s="426"/>
      <c r="AJ73" s="426"/>
      <c r="AK73" s="57">
        <v>1</v>
      </c>
      <c r="AL73" s="57"/>
      <c r="AM73" s="346"/>
      <c r="AN73" s="346"/>
      <c r="AO73" s="346"/>
      <c r="AP73" s="258">
        <v>98</v>
      </c>
      <c r="AQ73" s="280" t="e">
        <f t="shared" ca="1" si="10"/>
        <v>#NAME?</v>
      </c>
      <c r="AR73" s="259">
        <v>348</v>
      </c>
      <c r="AS73" s="254" t="e">
        <f t="shared" ca="1" si="11"/>
        <v>#NAME?</v>
      </c>
      <c r="AT73" s="259">
        <v>48</v>
      </c>
      <c r="AU73" s="254" t="e">
        <f t="shared" ca="1" si="12"/>
        <v>#NAME?</v>
      </c>
      <c r="AV73" s="259">
        <v>58.5</v>
      </c>
      <c r="AW73" s="254" t="e">
        <f t="shared" ca="1" si="13"/>
        <v>#NAME?</v>
      </c>
      <c r="AX73" s="259">
        <v>117</v>
      </c>
      <c r="AY73" s="748" t="e">
        <f t="shared" ca="1" si="14"/>
        <v>#NAME?</v>
      </c>
      <c r="AZ73" s="260">
        <v>70</v>
      </c>
      <c r="BA73" s="748" t="e">
        <f t="shared" ca="1" si="15"/>
        <v>#NAME?</v>
      </c>
      <c r="BB73" s="259">
        <v>128</v>
      </c>
      <c r="BC73" s="256" t="e">
        <f t="shared" ca="1" si="16"/>
        <v>#NAME?</v>
      </c>
      <c r="BD73" s="262">
        <v>53</v>
      </c>
      <c r="BE73" s="748" t="e">
        <f t="shared" ca="1" si="17"/>
        <v>#NAME?</v>
      </c>
      <c r="BF73" s="258">
        <v>632.5</v>
      </c>
      <c r="BG73" s="748" t="e">
        <f t="shared" ca="1" si="18"/>
        <v>#NAME?</v>
      </c>
      <c r="BH73" s="263">
        <v>374</v>
      </c>
      <c r="BI73" s="256" t="e">
        <f t="shared" ca="1" si="19"/>
        <v>#NAME?</v>
      </c>
      <c r="BJ73" s="48"/>
      <c r="BK73" s="48"/>
    </row>
    <row r="74" spans="1:63" ht="16" thickBot="1">
      <c r="A74" s="249" t="s">
        <v>3316</v>
      </c>
      <c r="B74" s="249" t="s">
        <v>3356</v>
      </c>
      <c r="C74" s="249" t="s">
        <v>3355</v>
      </c>
      <c r="D74" s="436">
        <v>73</v>
      </c>
      <c r="E74" s="425" t="s">
        <v>162</v>
      </c>
      <c r="F74" s="348">
        <v>39291</v>
      </c>
      <c r="G74" s="426">
        <v>1</v>
      </c>
      <c r="H74" s="426"/>
      <c r="I74" s="426"/>
      <c r="J74" s="426"/>
      <c r="K74" s="434">
        <v>1</v>
      </c>
      <c r="L74" s="426">
        <v>168</v>
      </c>
      <c r="M74" s="426">
        <v>72</v>
      </c>
      <c r="N74" s="426">
        <v>205</v>
      </c>
      <c r="O74" s="427">
        <v>746</v>
      </c>
      <c r="P74" s="251"/>
      <c r="Q74" s="251"/>
      <c r="R74" s="251"/>
      <c r="S74" s="251"/>
      <c r="T74" s="251"/>
      <c r="U74" s="251"/>
      <c r="V74" s="251"/>
      <c r="W74" s="251"/>
      <c r="X74" s="426">
        <v>1</v>
      </c>
      <c r="AD74" s="614" t="s">
        <v>3408</v>
      </c>
      <c r="AE74" s="428">
        <v>1</v>
      </c>
      <c r="AF74" s="251"/>
      <c r="AG74" s="251"/>
      <c r="AI74" s="426">
        <v>300</v>
      </c>
      <c r="AJ74" s="426">
        <v>1000</v>
      </c>
      <c r="AK74" s="57">
        <v>0</v>
      </c>
      <c r="AL74" s="57"/>
      <c r="AM74" s="346"/>
      <c r="AN74" s="346"/>
      <c r="AO74" s="346"/>
      <c r="AP74" s="258">
        <v>159.5</v>
      </c>
      <c r="AQ74" s="280" t="e">
        <f t="shared" ca="1" si="10"/>
        <v>#NAME?</v>
      </c>
      <c r="AR74" s="259">
        <v>92.5</v>
      </c>
      <c r="AS74" s="254" t="e">
        <f t="shared" ca="1" si="11"/>
        <v>#NAME?</v>
      </c>
      <c r="AT74" s="259">
        <v>219</v>
      </c>
      <c r="AU74" s="254" t="e">
        <f t="shared" ca="1" si="12"/>
        <v>#NAME?</v>
      </c>
      <c r="AV74" s="259">
        <v>102</v>
      </c>
      <c r="AW74" s="254" t="e">
        <f t="shared" ca="1" si="13"/>
        <v>#NAME?</v>
      </c>
      <c r="AX74" s="259">
        <v>114</v>
      </c>
      <c r="AY74" s="748" t="e">
        <f t="shared" ca="1" si="14"/>
        <v>#NAME?</v>
      </c>
      <c r="AZ74" s="260">
        <v>196</v>
      </c>
      <c r="BA74" s="748" t="e">
        <f t="shared" ca="1" si="15"/>
        <v>#NAME?</v>
      </c>
      <c r="BB74" s="261">
        <v>1954</v>
      </c>
      <c r="BC74" s="256" t="e">
        <f t="shared" ca="1" si="16"/>
        <v>#NAME?</v>
      </c>
      <c r="BD74" s="262">
        <v>83</v>
      </c>
      <c r="BE74" s="748" t="e">
        <f t="shared" ca="1" si="17"/>
        <v>#NAME?</v>
      </c>
      <c r="BF74" s="258">
        <v>3821.5</v>
      </c>
      <c r="BG74" s="748" t="e">
        <f t="shared" ca="1" si="18"/>
        <v>#NAME?</v>
      </c>
      <c r="BH74" s="263">
        <v>222</v>
      </c>
      <c r="BI74" s="256" t="e">
        <f t="shared" ca="1" si="19"/>
        <v>#NAME?</v>
      </c>
      <c r="BJ74" s="48"/>
      <c r="BK74" s="48"/>
    </row>
    <row r="75" spans="1:63" ht="16" thickBot="1">
      <c r="A75" s="249" t="s">
        <v>3316</v>
      </c>
      <c r="B75" s="249" t="s">
        <v>3356</v>
      </c>
      <c r="C75" s="249" t="s">
        <v>3355</v>
      </c>
      <c r="D75" s="436">
        <v>74</v>
      </c>
      <c r="E75" s="425" t="s">
        <v>162</v>
      </c>
      <c r="F75" s="348">
        <v>39291</v>
      </c>
      <c r="G75" s="426">
        <v>1</v>
      </c>
      <c r="H75" s="426"/>
      <c r="I75" s="426"/>
      <c r="J75" s="426"/>
      <c r="K75" s="434">
        <v>1</v>
      </c>
      <c r="L75" s="426">
        <v>170</v>
      </c>
      <c r="M75" s="426">
        <v>72</v>
      </c>
      <c r="N75" s="426">
        <v>206</v>
      </c>
      <c r="O75" s="427">
        <v>892</v>
      </c>
      <c r="P75" s="251"/>
      <c r="Q75" s="251"/>
      <c r="R75" s="251"/>
      <c r="S75" s="251"/>
      <c r="T75" s="251"/>
      <c r="U75" s="251"/>
      <c r="V75" s="251"/>
      <c r="W75" s="251"/>
      <c r="X75" s="426">
        <v>1</v>
      </c>
      <c r="AD75" s="614" t="s">
        <v>3408</v>
      </c>
      <c r="AE75" s="428">
        <v>1</v>
      </c>
      <c r="AF75" s="251"/>
      <c r="AG75" s="251"/>
      <c r="AI75" s="426">
        <v>300</v>
      </c>
      <c r="AJ75" s="426">
        <v>1000</v>
      </c>
      <c r="AK75" s="57">
        <v>0</v>
      </c>
      <c r="AL75" s="57"/>
      <c r="AM75" s="346"/>
      <c r="AN75" s="346"/>
      <c r="AO75" s="346"/>
      <c r="AP75" s="258">
        <v>403</v>
      </c>
      <c r="AQ75" s="280" t="e">
        <f t="shared" ca="1" si="10"/>
        <v>#NAME?</v>
      </c>
      <c r="AR75" s="261">
        <v>9558</v>
      </c>
      <c r="AS75" s="254" t="e">
        <f t="shared" ca="1" si="11"/>
        <v>#NAME?</v>
      </c>
      <c r="AT75" s="259">
        <v>82</v>
      </c>
      <c r="AU75" s="254" t="e">
        <f t="shared" ca="1" si="12"/>
        <v>#NAME?</v>
      </c>
      <c r="AV75" s="259">
        <v>77</v>
      </c>
      <c r="AW75" s="254" t="e">
        <f t="shared" ca="1" si="13"/>
        <v>#NAME?</v>
      </c>
      <c r="AX75" s="259">
        <v>101.5</v>
      </c>
      <c r="AY75" s="748" t="e">
        <f t="shared" ca="1" si="14"/>
        <v>#NAME?</v>
      </c>
      <c r="AZ75" s="260">
        <v>149</v>
      </c>
      <c r="BA75" s="748" t="e">
        <f t="shared" ca="1" si="15"/>
        <v>#NAME?</v>
      </c>
      <c r="BB75" s="259">
        <v>382</v>
      </c>
      <c r="BC75" s="256" t="e">
        <f t="shared" ca="1" si="16"/>
        <v>#NAME?</v>
      </c>
      <c r="BD75" s="262">
        <v>114</v>
      </c>
      <c r="BE75" s="748" t="e">
        <f t="shared" ca="1" si="17"/>
        <v>#NAME?</v>
      </c>
      <c r="BF75" s="258">
        <v>3017.5</v>
      </c>
      <c r="BG75" s="748" t="e">
        <f t="shared" ca="1" si="18"/>
        <v>#NAME?</v>
      </c>
      <c r="BH75" s="263">
        <v>120.5</v>
      </c>
      <c r="BI75" s="256" t="e">
        <f t="shared" ca="1" si="19"/>
        <v>#NAME?</v>
      </c>
      <c r="BJ75" s="48"/>
      <c r="BK75" s="48"/>
    </row>
    <row r="76" spans="1:63" ht="16" thickBot="1">
      <c r="A76" s="249" t="s">
        <v>3316</v>
      </c>
      <c r="B76" s="249" t="s">
        <v>3356</v>
      </c>
      <c r="C76" s="249" t="s">
        <v>3355</v>
      </c>
      <c r="D76" s="436">
        <v>75</v>
      </c>
      <c r="E76" s="425" t="s">
        <v>162</v>
      </c>
      <c r="F76" s="348">
        <v>39291</v>
      </c>
      <c r="G76" s="426">
        <v>1</v>
      </c>
      <c r="H76" s="426"/>
      <c r="I76" s="426"/>
      <c r="J76" s="426"/>
      <c r="K76" s="434">
        <v>1</v>
      </c>
      <c r="L76" s="426">
        <v>170</v>
      </c>
      <c r="M76" s="426">
        <v>72</v>
      </c>
      <c r="N76" s="426">
        <v>210</v>
      </c>
      <c r="O76" s="427">
        <v>836</v>
      </c>
      <c r="P76" s="251"/>
      <c r="Q76" s="251"/>
      <c r="R76" s="251"/>
      <c r="S76" s="251"/>
      <c r="T76" s="251"/>
      <c r="U76" s="251"/>
      <c r="V76" s="251"/>
      <c r="W76" s="251"/>
      <c r="X76" s="426">
        <v>1</v>
      </c>
      <c r="AD76" s="614" t="s">
        <v>3408</v>
      </c>
      <c r="AE76" s="428">
        <v>1</v>
      </c>
      <c r="AF76" s="251"/>
      <c r="AG76" s="251"/>
      <c r="AI76" s="426">
        <v>300</v>
      </c>
      <c r="AJ76" s="426">
        <v>1000</v>
      </c>
      <c r="AK76" s="57">
        <v>0</v>
      </c>
      <c r="AL76" s="57"/>
      <c r="AM76" s="346"/>
      <c r="AN76" s="346"/>
      <c r="AO76" s="346"/>
      <c r="AP76" s="265">
        <v>3214</v>
      </c>
      <c r="AQ76" s="280" t="e">
        <f t="shared" ca="1" si="10"/>
        <v>#NAME?</v>
      </c>
      <c r="AR76" s="267">
        <v>21475</v>
      </c>
      <c r="AS76" s="254" t="e">
        <f t="shared" ca="1" si="11"/>
        <v>#NAME?</v>
      </c>
      <c r="AT76" s="261">
        <v>1538</v>
      </c>
      <c r="AU76" s="254" t="e">
        <f t="shared" ca="1" si="12"/>
        <v>#NAME?</v>
      </c>
      <c r="AV76" s="259">
        <v>560.5</v>
      </c>
      <c r="AW76" s="254" t="e">
        <f t="shared" ca="1" si="13"/>
        <v>#NAME?</v>
      </c>
      <c r="AX76" s="259">
        <v>260</v>
      </c>
      <c r="AY76" s="748" t="e">
        <f t="shared" ca="1" si="14"/>
        <v>#NAME?</v>
      </c>
      <c r="AZ76" s="268">
        <v>1181</v>
      </c>
      <c r="BA76" s="748" t="e">
        <f t="shared" ca="1" si="15"/>
        <v>#NAME?</v>
      </c>
      <c r="BB76" s="259">
        <v>768.5</v>
      </c>
      <c r="BC76" s="256" t="e">
        <f t="shared" ca="1" si="16"/>
        <v>#NAME?</v>
      </c>
      <c r="BD76" s="262">
        <v>341</v>
      </c>
      <c r="BE76" s="748" t="e">
        <f t="shared" ca="1" si="17"/>
        <v>#NAME?</v>
      </c>
      <c r="BF76" s="265">
        <v>5412</v>
      </c>
      <c r="BG76" s="748" t="e">
        <f t="shared" ca="1" si="18"/>
        <v>#NAME?</v>
      </c>
      <c r="BH76" s="263">
        <v>648</v>
      </c>
      <c r="BI76" s="256" t="e">
        <f t="shared" ca="1" si="19"/>
        <v>#NAME?</v>
      </c>
      <c r="BJ76" s="48"/>
      <c r="BK76" s="48"/>
    </row>
    <row r="77" spans="1:63" ht="16" thickBot="1">
      <c r="A77" s="249" t="s">
        <v>3316</v>
      </c>
      <c r="B77" s="249" t="s">
        <v>3356</v>
      </c>
      <c r="C77" s="249" t="s">
        <v>3355</v>
      </c>
      <c r="D77" s="436">
        <v>76</v>
      </c>
      <c r="E77" s="425" t="s">
        <v>162</v>
      </c>
      <c r="F77" s="348">
        <v>39291</v>
      </c>
      <c r="G77" s="426">
        <v>1</v>
      </c>
      <c r="H77" s="426"/>
      <c r="I77" s="426"/>
      <c r="J77" s="426"/>
      <c r="K77" s="434">
        <v>1</v>
      </c>
      <c r="L77" s="426">
        <v>164</v>
      </c>
      <c r="M77" s="426">
        <v>64</v>
      </c>
      <c r="N77" s="426">
        <v>190</v>
      </c>
      <c r="O77" s="427">
        <v>770</v>
      </c>
      <c r="P77" s="251"/>
      <c r="Q77" s="251"/>
      <c r="R77" s="251"/>
      <c r="S77" s="251"/>
      <c r="T77" s="251"/>
      <c r="U77" s="251"/>
      <c r="V77" s="251"/>
      <c r="W77" s="251"/>
      <c r="X77" s="426">
        <v>1</v>
      </c>
      <c r="AD77" s="614" t="s">
        <v>3408</v>
      </c>
      <c r="AE77" s="428">
        <v>1</v>
      </c>
      <c r="AF77" s="251"/>
      <c r="AG77" s="251"/>
      <c r="AI77" s="426">
        <v>300</v>
      </c>
      <c r="AJ77" s="426">
        <v>1000</v>
      </c>
      <c r="AK77" s="57">
        <v>0</v>
      </c>
      <c r="AL77" s="57">
        <v>1</v>
      </c>
      <c r="AM77" s="346"/>
      <c r="AN77" s="346"/>
      <c r="AO77" s="346"/>
      <c r="AP77" s="258">
        <v>140</v>
      </c>
      <c r="AQ77" s="280" t="e">
        <f t="shared" ca="1" si="10"/>
        <v>#NAME?</v>
      </c>
      <c r="AR77" s="261">
        <v>3839.5</v>
      </c>
      <c r="AS77" s="254" t="e">
        <f t="shared" ca="1" si="11"/>
        <v>#NAME?</v>
      </c>
      <c r="AT77" s="259">
        <v>61</v>
      </c>
      <c r="AU77" s="254" t="e">
        <f t="shared" ca="1" si="12"/>
        <v>#NAME?</v>
      </c>
      <c r="AV77" s="259">
        <v>85</v>
      </c>
      <c r="AW77" s="254" t="e">
        <f t="shared" ca="1" si="13"/>
        <v>#NAME?</v>
      </c>
      <c r="AX77" s="259">
        <v>111.5</v>
      </c>
      <c r="AY77" s="748" t="e">
        <f t="shared" ca="1" si="14"/>
        <v>#NAME?</v>
      </c>
      <c r="AZ77" s="260">
        <v>46.5</v>
      </c>
      <c r="BA77" s="748" t="e">
        <f t="shared" ca="1" si="15"/>
        <v>#NAME?</v>
      </c>
      <c r="BB77" s="259">
        <v>159</v>
      </c>
      <c r="BC77" s="256" t="e">
        <f t="shared" ca="1" si="16"/>
        <v>#NAME?</v>
      </c>
      <c r="BD77" s="262">
        <v>59</v>
      </c>
      <c r="BE77" s="748" t="e">
        <f t="shared" ca="1" si="17"/>
        <v>#NAME?</v>
      </c>
      <c r="BF77" s="258">
        <v>2891</v>
      </c>
      <c r="BG77" s="748" t="e">
        <f t="shared" ca="1" si="18"/>
        <v>#NAME?</v>
      </c>
      <c r="BH77" s="263">
        <v>128</v>
      </c>
      <c r="BI77" s="256" t="e">
        <f t="shared" ca="1" si="19"/>
        <v>#NAME?</v>
      </c>
      <c r="BJ77" s="48"/>
      <c r="BK77" s="48"/>
    </row>
    <row r="78" spans="1:63" ht="16" thickBot="1">
      <c r="A78" s="249" t="s">
        <v>3316</v>
      </c>
      <c r="B78" s="249" t="s">
        <v>3356</v>
      </c>
      <c r="C78" s="249" t="s">
        <v>3355</v>
      </c>
      <c r="D78" s="436">
        <v>77</v>
      </c>
      <c r="E78" s="425" t="s">
        <v>162</v>
      </c>
      <c r="F78" s="348">
        <v>39291</v>
      </c>
      <c r="G78" s="426">
        <v>1</v>
      </c>
      <c r="H78" s="426"/>
      <c r="I78" s="426"/>
      <c r="J78" s="426"/>
      <c r="K78" s="434">
        <v>1</v>
      </c>
      <c r="L78" s="426">
        <v>165</v>
      </c>
      <c r="M78" s="426">
        <v>72</v>
      </c>
      <c r="N78" s="426">
        <v>200</v>
      </c>
      <c r="O78" s="427">
        <v>712</v>
      </c>
      <c r="P78" s="251"/>
      <c r="Q78" s="251"/>
      <c r="R78" s="251"/>
      <c r="S78" s="251"/>
      <c r="T78" s="251"/>
      <c r="U78" s="251"/>
      <c r="V78" s="251"/>
      <c r="W78" s="251"/>
      <c r="X78" s="426">
        <v>1</v>
      </c>
      <c r="AD78" s="614" t="s">
        <v>3408</v>
      </c>
      <c r="AE78" s="428">
        <v>1</v>
      </c>
      <c r="AF78" s="251"/>
      <c r="AG78" s="251"/>
      <c r="AI78" s="426">
        <v>300</v>
      </c>
      <c r="AJ78" s="426">
        <v>1000</v>
      </c>
      <c r="AK78" s="57">
        <v>1</v>
      </c>
      <c r="AL78" s="57">
        <v>1</v>
      </c>
      <c r="AM78" s="346"/>
      <c r="AN78" s="346"/>
      <c r="AO78" s="346"/>
      <c r="AP78" s="265">
        <v>4426</v>
      </c>
      <c r="AQ78" s="280" t="e">
        <f t="shared" ca="1" si="10"/>
        <v>#NAME?</v>
      </c>
      <c r="AR78" s="267">
        <v>28307.5</v>
      </c>
      <c r="AS78" s="254" t="e">
        <f t="shared" ca="1" si="11"/>
        <v>#NAME?</v>
      </c>
      <c r="AT78" s="261">
        <v>740</v>
      </c>
      <c r="AU78" s="254" t="e">
        <f t="shared" ca="1" si="12"/>
        <v>#NAME?</v>
      </c>
      <c r="AV78" s="261">
        <v>2307</v>
      </c>
      <c r="AW78" s="254" t="e">
        <f t="shared" ca="1" si="13"/>
        <v>#NAME?</v>
      </c>
      <c r="AX78" s="261">
        <v>7811.5</v>
      </c>
      <c r="AY78" s="748" t="e">
        <f t="shared" ca="1" si="14"/>
        <v>#NAME?</v>
      </c>
      <c r="AZ78" s="260">
        <v>351</v>
      </c>
      <c r="BA78" s="748" t="e">
        <f t="shared" ca="1" si="15"/>
        <v>#NAME?</v>
      </c>
      <c r="BB78" s="259">
        <v>882</v>
      </c>
      <c r="BC78" s="256" t="e">
        <f t="shared" ca="1" si="16"/>
        <v>#NAME?</v>
      </c>
      <c r="BD78" s="262">
        <v>108</v>
      </c>
      <c r="BE78" s="748" t="e">
        <f t="shared" ca="1" si="17"/>
        <v>#NAME?</v>
      </c>
      <c r="BF78" s="265">
        <v>6938</v>
      </c>
      <c r="BG78" s="748" t="e">
        <f t="shared" ca="1" si="18"/>
        <v>#NAME?</v>
      </c>
      <c r="BH78" s="266">
        <v>1018</v>
      </c>
      <c r="BI78" s="256" t="e">
        <f t="shared" ca="1" si="19"/>
        <v>#NAME?</v>
      </c>
      <c r="BJ78" s="48"/>
      <c r="BK78" s="48"/>
    </row>
    <row r="79" spans="1:63" ht="16" thickBot="1">
      <c r="A79" s="249" t="s">
        <v>3316</v>
      </c>
      <c r="B79" s="249" t="s">
        <v>3356</v>
      </c>
      <c r="C79" s="249" t="s">
        <v>3355</v>
      </c>
      <c r="D79" s="436">
        <v>78</v>
      </c>
      <c r="E79" s="425" t="s">
        <v>162</v>
      </c>
      <c r="F79" s="348">
        <v>39291</v>
      </c>
      <c r="G79" s="426">
        <v>1</v>
      </c>
      <c r="H79" s="426"/>
      <c r="I79" s="426"/>
      <c r="J79" s="426"/>
      <c r="K79" s="434">
        <v>1</v>
      </c>
      <c r="L79" s="426">
        <v>180</v>
      </c>
      <c r="M79" s="426">
        <v>72</v>
      </c>
      <c r="N79" s="426">
        <v>210</v>
      </c>
      <c r="O79" s="427">
        <v>959</v>
      </c>
      <c r="P79" s="251"/>
      <c r="Q79" s="251"/>
      <c r="R79" s="251"/>
      <c r="S79" s="251"/>
      <c r="T79" s="251"/>
      <c r="U79" s="251"/>
      <c r="V79" s="251"/>
      <c r="W79" s="251"/>
      <c r="X79" s="426">
        <v>1</v>
      </c>
      <c r="AD79" s="614" t="s">
        <v>3408</v>
      </c>
      <c r="AE79" s="428">
        <v>1</v>
      </c>
      <c r="AF79" s="251"/>
      <c r="AG79" s="251"/>
      <c r="AI79" s="426">
        <v>300</v>
      </c>
      <c r="AJ79" s="426">
        <v>1000</v>
      </c>
      <c r="AK79" s="57">
        <v>1</v>
      </c>
      <c r="AL79" s="57"/>
      <c r="AM79" s="346"/>
      <c r="AN79" s="346"/>
      <c r="AO79" s="346"/>
      <c r="AP79" s="265">
        <v>1761</v>
      </c>
      <c r="AQ79" s="280" t="e">
        <f t="shared" ca="1" si="10"/>
        <v>#NAME?</v>
      </c>
      <c r="AR79" s="267">
        <v>26156</v>
      </c>
      <c r="AS79" s="254" t="e">
        <f t="shared" ca="1" si="11"/>
        <v>#NAME?</v>
      </c>
      <c r="AT79" s="259">
        <v>183</v>
      </c>
      <c r="AU79" s="254" t="e">
        <f t="shared" ca="1" si="12"/>
        <v>#NAME?</v>
      </c>
      <c r="AV79" s="259">
        <v>117</v>
      </c>
      <c r="AW79" s="254" t="e">
        <f t="shared" ca="1" si="13"/>
        <v>#NAME?</v>
      </c>
      <c r="AX79" s="259">
        <v>258</v>
      </c>
      <c r="AY79" s="748" t="e">
        <f t="shared" ca="1" si="14"/>
        <v>#NAME?</v>
      </c>
      <c r="AZ79" s="260">
        <v>71</v>
      </c>
      <c r="BA79" s="748" t="e">
        <f t="shared" ca="1" si="15"/>
        <v>#NAME?</v>
      </c>
      <c r="BB79" s="261">
        <v>1209</v>
      </c>
      <c r="BC79" s="256" t="e">
        <f t="shared" ca="1" si="16"/>
        <v>#NAME?</v>
      </c>
      <c r="BD79" s="262">
        <v>315</v>
      </c>
      <c r="BE79" s="748" t="e">
        <f t="shared" ca="1" si="17"/>
        <v>#NAME?</v>
      </c>
      <c r="BF79" s="258">
        <v>1109</v>
      </c>
      <c r="BG79" s="748" t="e">
        <f t="shared" ca="1" si="18"/>
        <v>#NAME?</v>
      </c>
      <c r="BH79" s="263">
        <v>192</v>
      </c>
      <c r="BI79" s="256" t="e">
        <f t="shared" ca="1" si="19"/>
        <v>#NAME?</v>
      </c>
      <c r="BJ79" s="48"/>
      <c r="BK79" s="48"/>
    </row>
    <row r="80" spans="1:63" ht="16" thickBot="1">
      <c r="A80" s="249" t="s">
        <v>3316</v>
      </c>
      <c r="B80" s="249" t="s">
        <v>3356</v>
      </c>
      <c r="C80" s="249" t="s">
        <v>3355</v>
      </c>
      <c r="D80" s="436">
        <v>79</v>
      </c>
      <c r="E80" s="425" t="s">
        <v>162</v>
      </c>
      <c r="F80" s="348">
        <v>39291</v>
      </c>
      <c r="G80" s="426">
        <v>1</v>
      </c>
      <c r="H80" s="426"/>
      <c r="I80" s="426"/>
      <c r="J80" s="426"/>
      <c r="K80" s="434">
        <v>1</v>
      </c>
      <c r="L80" s="426">
        <v>166</v>
      </c>
      <c r="M80" s="426">
        <v>71</v>
      </c>
      <c r="N80" s="426">
        <v>210</v>
      </c>
      <c r="O80" s="427">
        <v>842</v>
      </c>
      <c r="P80" s="251"/>
      <c r="Q80" s="251"/>
      <c r="R80" s="251"/>
      <c r="S80" s="251"/>
      <c r="T80" s="251"/>
      <c r="U80" s="251"/>
      <c r="V80" s="251"/>
      <c r="W80" s="251"/>
      <c r="X80" s="426">
        <v>1</v>
      </c>
      <c r="AD80" s="614" t="s">
        <v>3408</v>
      </c>
      <c r="AE80" s="428">
        <v>1</v>
      </c>
      <c r="AF80" s="251"/>
      <c r="AG80" s="251"/>
      <c r="AI80" s="426">
        <v>300</v>
      </c>
      <c r="AJ80" s="426">
        <v>1000</v>
      </c>
      <c r="AK80" s="57">
        <v>0</v>
      </c>
      <c r="AL80" s="57"/>
      <c r="AM80" s="346"/>
      <c r="AN80" s="346"/>
      <c r="AO80" s="346"/>
      <c r="AP80" s="258">
        <v>371</v>
      </c>
      <c r="AQ80" s="280" t="e">
        <f t="shared" ca="1" si="10"/>
        <v>#NAME?</v>
      </c>
      <c r="AR80" s="261">
        <v>8064.5</v>
      </c>
      <c r="AS80" s="254" t="e">
        <f t="shared" ca="1" si="11"/>
        <v>#NAME?</v>
      </c>
      <c r="AT80" s="259">
        <v>74</v>
      </c>
      <c r="AU80" s="254" t="e">
        <f t="shared" ca="1" si="12"/>
        <v>#NAME?</v>
      </c>
      <c r="AV80" s="259">
        <v>73</v>
      </c>
      <c r="AW80" s="254" t="e">
        <f t="shared" ca="1" si="13"/>
        <v>#NAME?</v>
      </c>
      <c r="AX80" s="259">
        <v>132.5</v>
      </c>
      <c r="AY80" s="748" t="e">
        <f t="shared" ca="1" si="14"/>
        <v>#NAME?</v>
      </c>
      <c r="AZ80" s="260">
        <v>61</v>
      </c>
      <c r="BA80" s="748" t="e">
        <f t="shared" ca="1" si="15"/>
        <v>#NAME?</v>
      </c>
      <c r="BB80" s="261">
        <v>3765</v>
      </c>
      <c r="BC80" s="256" t="e">
        <f t="shared" ca="1" si="16"/>
        <v>#NAME?</v>
      </c>
      <c r="BD80" s="262">
        <v>234</v>
      </c>
      <c r="BE80" s="748" t="e">
        <f t="shared" ca="1" si="17"/>
        <v>#NAME?</v>
      </c>
      <c r="BF80" s="258">
        <v>2118</v>
      </c>
      <c r="BG80" s="748" t="e">
        <f t="shared" ca="1" si="18"/>
        <v>#NAME?</v>
      </c>
      <c r="BH80" s="263">
        <v>294.5</v>
      </c>
      <c r="BI80" s="256" t="e">
        <f t="shared" ca="1" si="19"/>
        <v>#NAME?</v>
      </c>
      <c r="BJ80" s="48"/>
      <c r="BK80" s="48"/>
    </row>
    <row r="81" spans="1:63" ht="16" thickBot="1">
      <c r="A81" s="249" t="s">
        <v>3316</v>
      </c>
      <c r="B81" s="249" t="s">
        <v>3356</v>
      </c>
      <c r="C81" s="249" t="s">
        <v>3355</v>
      </c>
      <c r="D81" s="436">
        <v>80</v>
      </c>
      <c r="E81" s="425" t="s">
        <v>162</v>
      </c>
      <c r="F81" s="348">
        <v>39291</v>
      </c>
      <c r="G81" s="426">
        <v>1</v>
      </c>
      <c r="H81" s="426"/>
      <c r="I81" s="426"/>
      <c r="J81" s="426"/>
      <c r="K81" s="434">
        <v>1</v>
      </c>
      <c r="L81" s="426">
        <v>173</v>
      </c>
      <c r="M81" s="426">
        <v>72</v>
      </c>
      <c r="N81" s="426">
        <v>205</v>
      </c>
      <c r="O81" s="427">
        <v>764</v>
      </c>
      <c r="P81" s="251"/>
      <c r="Q81" s="251"/>
      <c r="R81" s="251"/>
      <c r="S81" s="251"/>
      <c r="T81" s="251"/>
      <c r="U81" s="251"/>
      <c r="V81" s="251"/>
      <c r="W81" s="251">
        <v>1</v>
      </c>
      <c r="X81" s="426"/>
      <c r="AD81" s="614" t="s">
        <v>3408</v>
      </c>
      <c r="AE81" s="428">
        <v>1</v>
      </c>
      <c r="AF81" s="251"/>
      <c r="AG81" s="251"/>
      <c r="AI81" s="426">
        <v>300</v>
      </c>
      <c r="AJ81" s="426">
        <v>1000</v>
      </c>
      <c r="AK81" s="57">
        <v>0</v>
      </c>
      <c r="AL81" s="57"/>
      <c r="AM81" s="346"/>
      <c r="AN81" s="346"/>
      <c r="AO81" s="346"/>
      <c r="AP81" s="265">
        <v>1300</v>
      </c>
      <c r="AQ81" s="280" t="e">
        <f t="shared" ca="1" si="10"/>
        <v>#NAME?</v>
      </c>
      <c r="AR81" s="267">
        <v>15845</v>
      </c>
      <c r="AS81" s="254" t="e">
        <f t="shared" ca="1" si="11"/>
        <v>#NAME?</v>
      </c>
      <c r="AT81" s="261">
        <v>536</v>
      </c>
      <c r="AU81" s="254" t="e">
        <f t="shared" ca="1" si="12"/>
        <v>#NAME?</v>
      </c>
      <c r="AV81" s="259">
        <v>169</v>
      </c>
      <c r="AW81" s="254" t="e">
        <f t="shared" ca="1" si="13"/>
        <v>#NAME?</v>
      </c>
      <c r="AX81" s="259">
        <v>158</v>
      </c>
      <c r="AY81" s="748" t="e">
        <f t="shared" ca="1" si="14"/>
        <v>#NAME?</v>
      </c>
      <c r="AZ81" s="260">
        <v>470.5</v>
      </c>
      <c r="BA81" s="748" t="e">
        <f t="shared" ca="1" si="15"/>
        <v>#NAME?</v>
      </c>
      <c r="BB81" s="261">
        <v>3101</v>
      </c>
      <c r="BC81" s="256" t="e">
        <f t="shared" ca="1" si="16"/>
        <v>#NAME?</v>
      </c>
      <c r="BD81" s="269">
        <v>1172</v>
      </c>
      <c r="BE81" s="748" t="e">
        <f t="shared" ca="1" si="17"/>
        <v>#NAME?</v>
      </c>
      <c r="BF81" s="258">
        <v>3964</v>
      </c>
      <c r="BG81" s="748" t="e">
        <f t="shared" ca="1" si="18"/>
        <v>#NAME?</v>
      </c>
      <c r="BH81" s="263">
        <v>410.5</v>
      </c>
      <c r="BI81" s="256" t="e">
        <f t="shared" ca="1" si="19"/>
        <v>#NAME?</v>
      </c>
      <c r="BJ81" s="48"/>
      <c r="BK81" s="48" t="s">
        <v>163</v>
      </c>
    </row>
    <row r="82" spans="1:63" ht="16" thickBot="1">
      <c r="A82" s="249" t="s">
        <v>3316</v>
      </c>
      <c r="B82" s="249" t="s">
        <v>3356</v>
      </c>
      <c r="C82" s="249" t="s">
        <v>3355</v>
      </c>
      <c r="D82" s="436">
        <v>81</v>
      </c>
      <c r="E82" s="425" t="s">
        <v>162</v>
      </c>
      <c r="F82" s="348">
        <v>39291</v>
      </c>
      <c r="G82" s="426">
        <v>1</v>
      </c>
      <c r="H82" s="426"/>
      <c r="I82" s="426"/>
      <c r="J82" s="426"/>
      <c r="K82" s="434">
        <v>1</v>
      </c>
      <c r="L82" s="426">
        <v>178</v>
      </c>
      <c r="M82" s="426">
        <v>77</v>
      </c>
      <c r="N82" s="426">
        <v>215</v>
      </c>
      <c r="O82" s="427">
        <v>916</v>
      </c>
      <c r="P82" s="251"/>
      <c r="Q82" s="251"/>
      <c r="R82" s="251"/>
      <c r="S82" s="251"/>
      <c r="T82" s="251"/>
      <c r="U82" s="251"/>
      <c r="V82" s="251"/>
      <c r="W82" s="251"/>
      <c r="X82" s="426">
        <v>1</v>
      </c>
      <c r="AD82" s="614" t="s">
        <v>3408</v>
      </c>
      <c r="AE82" s="428">
        <v>1</v>
      </c>
      <c r="AF82" s="251"/>
      <c r="AG82" s="251"/>
      <c r="AI82" s="426">
        <v>300</v>
      </c>
      <c r="AJ82" s="426">
        <v>1000</v>
      </c>
      <c r="AK82" s="57">
        <v>0</v>
      </c>
      <c r="AL82" s="57">
        <v>2</v>
      </c>
      <c r="AM82" s="346"/>
      <c r="AN82" s="346"/>
      <c r="AO82" s="346"/>
      <c r="AP82" s="258">
        <v>75</v>
      </c>
      <c r="AQ82" s="280" t="e">
        <f t="shared" ca="1" si="10"/>
        <v>#NAME?</v>
      </c>
      <c r="AR82" s="261">
        <v>2160</v>
      </c>
      <c r="AS82" s="254" t="e">
        <f t="shared" ca="1" si="11"/>
        <v>#NAME?</v>
      </c>
      <c r="AT82" s="259">
        <v>94</v>
      </c>
      <c r="AU82" s="254" t="e">
        <f t="shared" ca="1" si="12"/>
        <v>#NAME?</v>
      </c>
      <c r="AV82" s="259">
        <v>78.5</v>
      </c>
      <c r="AW82" s="254" t="e">
        <f t="shared" ca="1" si="13"/>
        <v>#NAME?</v>
      </c>
      <c r="AX82" s="259">
        <v>161</v>
      </c>
      <c r="AY82" s="748" t="e">
        <f t="shared" ca="1" si="14"/>
        <v>#NAME?</v>
      </c>
      <c r="AZ82" s="260">
        <v>57</v>
      </c>
      <c r="BA82" s="748" t="e">
        <f t="shared" ca="1" si="15"/>
        <v>#NAME?</v>
      </c>
      <c r="BB82" s="259">
        <v>353</v>
      </c>
      <c r="BC82" s="256" t="e">
        <f t="shared" ca="1" si="16"/>
        <v>#NAME?</v>
      </c>
      <c r="BD82" s="262">
        <v>72</v>
      </c>
      <c r="BE82" s="748" t="e">
        <f t="shared" ca="1" si="17"/>
        <v>#NAME?</v>
      </c>
      <c r="BF82" s="258">
        <v>2227</v>
      </c>
      <c r="BG82" s="748" t="e">
        <f t="shared" ca="1" si="18"/>
        <v>#NAME?</v>
      </c>
      <c r="BH82" s="263">
        <v>192.5</v>
      </c>
      <c r="BI82" s="256" t="e">
        <f t="shared" ca="1" si="19"/>
        <v>#NAME?</v>
      </c>
      <c r="BJ82" s="48"/>
      <c r="BK82" s="48"/>
    </row>
    <row r="83" spans="1:63" ht="16" thickBot="1">
      <c r="A83" s="249" t="s">
        <v>3316</v>
      </c>
      <c r="B83" s="249" t="s">
        <v>3356</v>
      </c>
      <c r="C83" s="249" t="s">
        <v>3355</v>
      </c>
      <c r="D83" s="436">
        <v>82</v>
      </c>
      <c r="E83" s="425" t="s">
        <v>162</v>
      </c>
      <c r="F83" s="348">
        <v>39291</v>
      </c>
      <c r="G83" s="426">
        <v>1</v>
      </c>
      <c r="H83" s="426"/>
      <c r="I83" s="426"/>
      <c r="J83" s="426"/>
      <c r="K83" s="434">
        <v>1</v>
      </c>
      <c r="L83" s="426">
        <v>168</v>
      </c>
      <c r="M83" s="426">
        <v>82</v>
      </c>
      <c r="N83" s="426">
        <v>195</v>
      </c>
      <c r="O83" s="427">
        <v>684</v>
      </c>
      <c r="P83" s="251"/>
      <c r="Q83" s="251"/>
      <c r="R83" s="251"/>
      <c r="S83" s="251"/>
      <c r="T83" s="251"/>
      <c r="U83" s="251"/>
      <c r="V83" s="251"/>
      <c r="W83" s="251">
        <v>1</v>
      </c>
      <c r="X83" s="426"/>
      <c r="AD83" s="614" t="s">
        <v>3408</v>
      </c>
      <c r="AE83" s="428">
        <v>1</v>
      </c>
      <c r="AF83" s="251"/>
      <c r="AG83" s="251"/>
      <c r="AI83" s="426">
        <v>300</v>
      </c>
      <c r="AJ83" s="426">
        <v>1000</v>
      </c>
      <c r="AK83" s="57">
        <v>1</v>
      </c>
      <c r="AL83" s="57"/>
      <c r="AM83" s="346"/>
      <c r="AN83" s="346"/>
      <c r="AO83" s="346"/>
      <c r="AP83" s="265">
        <v>1009.5</v>
      </c>
      <c r="AQ83" s="280" t="e">
        <f t="shared" ca="1" si="10"/>
        <v>#NAME?</v>
      </c>
      <c r="AR83" s="267">
        <v>23091</v>
      </c>
      <c r="AS83" s="254" t="e">
        <f t="shared" ca="1" si="11"/>
        <v>#NAME?</v>
      </c>
      <c r="AT83" s="259">
        <v>160</v>
      </c>
      <c r="AU83" s="254" t="e">
        <f t="shared" ca="1" si="12"/>
        <v>#NAME?</v>
      </c>
      <c r="AV83" s="259">
        <v>780</v>
      </c>
      <c r="AW83" s="254" t="e">
        <f t="shared" ca="1" si="13"/>
        <v>#NAME?</v>
      </c>
      <c r="AX83" s="261">
        <v>2181.5</v>
      </c>
      <c r="AY83" s="748" t="e">
        <f t="shared" ca="1" si="14"/>
        <v>#NAME?</v>
      </c>
      <c r="AZ83" s="260">
        <v>76</v>
      </c>
      <c r="BA83" s="748" t="e">
        <f t="shared" ca="1" si="15"/>
        <v>#NAME?</v>
      </c>
      <c r="BB83" s="261">
        <v>7959</v>
      </c>
      <c r="BC83" s="256" t="e">
        <f t="shared" ca="1" si="16"/>
        <v>#NAME?</v>
      </c>
      <c r="BD83" s="262">
        <v>156</v>
      </c>
      <c r="BE83" s="748" t="e">
        <f t="shared" ca="1" si="17"/>
        <v>#NAME?</v>
      </c>
      <c r="BF83" s="265">
        <v>5895.5</v>
      </c>
      <c r="BG83" s="748" t="e">
        <f t="shared" ca="1" si="18"/>
        <v>#NAME?</v>
      </c>
      <c r="BH83" s="263">
        <v>208.5</v>
      </c>
      <c r="BI83" s="256" t="e">
        <f t="shared" ca="1" si="19"/>
        <v>#NAME?</v>
      </c>
      <c r="BJ83" s="48"/>
      <c r="BK83" s="48"/>
    </row>
    <row r="84" spans="1:63" ht="16" thickBot="1">
      <c r="A84" s="249" t="s">
        <v>3316</v>
      </c>
      <c r="B84" s="249" t="s">
        <v>3356</v>
      </c>
      <c r="C84" s="249" t="s">
        <v>3355</v>
      </c>
      <c r="D84" s="436">
        <v>83</v>
      </c>
      <c r="E84" s="425" t="s">
        <v>162</v>
      </c>
      <c r="F84" s="348">
        <v>39291</v>
      </c>
      <c r="G84" s="426">
        <v>1</v>
      </c>
      <c r="H84" s="426"/>
      <c r="I84" s="426"/>
      <c r="J84" s="433">
        <v>1</v>
      </c>
      <c r="K84" s="426"/>
      <c r="L84" s="426">
        <v>145</v>
      </c>
      <c r="M84" s="426">
        <v>59</v>
      </c>
      <c r="N84" s="426">
        <v>145</v>
      </c>
      <c r="O84" s="427">
        <v>298</v>
      </c>
      <c r="P84" s="251"/>
      <c r="Q84" s="251"/>
      <c r="R84" s="251"/>
      <c r="S84" s="251"/>
      <c r="T84" s="251"/>
      <c r="U84" s="251"/>
      <c r="V84" s="251"/>
      <c r="W84" s="251">
        <v>1</v>
      </c>
      <c r="X84" s="426"/>
      <c r="AD84" s="614" t="s">
        <v>3408</v>
      </c>
      <c r="AE84" s="428">
        <v>1</v>
      </c>
      <c r="AF84" s="251"/>
      <c r="AG84" s="251"/>
      <c r="AI84" s="426">
        <v>300</v>
      </c>
      <c r="AJ84" s="426">
        <v>700</v>
      </c>
      <c r="AK84" s="57">
        <v>0</v>
      </c>
      <c r="AL84" s="57"/>
      <c r="AM84" s="346"/>
      <c r="AN84" s="346"/>
      <c r="AO84" s="346"/>
      <c r="AP84" s="258">
        <v>85.5</v>
      </c>
      <c r="AQ84" s="280" t="e">
        <f t="shared" ca="1" si="10"/>
        <v>#NAME?</v>
      </c>
      <c r="AR84" s="259">
        <v>44</v>
      </c>
      <c r="AS84" s="254" t="e">
        <f t="shared" ca="1" si="11"/>
        <v>#NAME?</v>
      </c>
      <c r="AT84" s="259">
        <v>75</v>
      </c>
      <c r="AU84" s="254" t="e">
        <f t="shared" ca="1" si="12"/>
        <v>#NAME?</v>
      </c>
      <c r="AV84" s="259">
        <v>85</v>
      </c>
      <c r="AW84" s="254" t="e">
        <f t="shared" ca="1" si="13"/>
        <v>#NAME?</v>
      </c>
      <c r="AX84" s="259">
        <v>203.5</v>
      </c>
      <c r="AY84" s="748" t="e">
        <f t="shared" ca="1" si="14"/>
        <v>#NAME?</v>
      </c>
      <c r="AZ84" s="260">
        <v>49</v>
      </c>
      <c r="BA84" s="748" t="e">
        <f t="shared" ca="1" si="15"/>
        <v>#NAME?</v>
      </c>
      <c r="BB84" s="259">
        <v>168.5</v>
      </c>
      <c r="BC84" s="256" t="e">
        <f t="shared" ca="1" si="16"/>
        <v>#NAME?</v>
      </c>
      <c r="BD84" s="262">
        <v>53</v>
      </c>
      <c r="BE84" s="748" t="e">
        <f t="shared" ca="1" si="17"/>
        <v>#NAME?</v>
      </c>
      <c r="BF84" s="258">
        <v>1759</v>
      </c>
      <c r="BG84" s="748" t="e">
        <f t="shared" ca="1" si="18"/>
        <v>#NAME?</v>
      </c>
      <c r="BH84" s="263">
        <v>643.5</v>
      </c>
      <c r="BI84" s="256" t="e">
        <f t="shared" ca="1" si="19"/>
        <v>#NAME?</v>
      </c>
      <c r="BJ84" s="48"/>
      <c r="BK84" s="48"/>
    </row>
    <row r="85" spans="1:63" ht="16" thickBot="1">
      <c r="A85" s="249" t="s">
        <v>3316</v>
      </c>
      <c r="B85" s="249" t="s">
        <v>3356</v>
      </c>
      <c r="C85" s="249" t="s">
        <v>3355</v>
      </c>
      <c r="D85" s="436">
        <v>84</v>
      </c>
      <c r="E85" s="425" t="s">
        <v>162</v>
      </c>
      <c r="F85" s="348">
        <v>39291</v>
      </c>
      <c r="G85" s="426">
        <v>1</v>
      </c>
      <c r="H85" s="426"/>
      <c r="I85" s="426"/>
      <c r="J85" s="426"/>
      <c r="K85" s="434">
        <v>1</v>
      </c>
      <c r="L85" s="426">
        <v>175</v>
      </c>
      <c r="M85" s="426">
        <v>77</v>
      </c>
      <c r="N85" s="426">
        <v>195</v>
      </c>
      <c r="O85" s="427">
        <v>780</v>
      </c>
      <c r="P85" s="251"/>
      <c r="Q85" s="251"/>
      <c r="R85" s="251"/>
      <c r="S85" s="251"/>
      <c r="T85" s="251"/>
      <c r="U85" s="251"/>
      <c r="V85" s="251"/>
      <c r="W85" s="251">
        <v>1</v>
      </c>
      <c r="X85" s="426"/>
      <c r="AD85" s="614" t="s">
        <v>3408</v>
      </c>
      <c r="AE85" s="428">
        <v>1</v>
      </c>
      <c r="AF85" s="251"/>
      <c r="AG85" s="251"/>
      <c r="AI85" s="426">
        <v>300</v>
      </c>
      <c r="AJ85" s="426">
        <v>900</v>
      </c>
      <c r="AK85" s="57">
        <v>0</v>
      </c>
      <c r="AL85" s="57"/>
      <c r="AM85" s="346"/>
      <c r="AN85" s="346"/>
      <c r="AO85" s="346"/>
      <c r="AP85" s="258">
        <v>264</v>
      </c>
      <c r="AQ85" s="280" t="e">
        <f t="shared" ca="1" si="10"/>
        <v>#NAME?</v>
      </c>
      <c r="AR85" s="261">
        <v>2016</v>
      </c>
      <c r="AS85" s="254" t="e">
        <f t="shared" ca="1" si="11"/>
        <v>#NAME?</v>
      </c>
      <c r="AT85" s="259">
        <v>63.5</v>
      </c>
      <c r="AU85" s="254" t="e">
        <f t="shared" ca="1" si="12"/>
        <v>#NAME?</v>
      </c>
      <c r="AV85" s="259">
        <v>70</v>
      </c>
      <c r="AW85" s="254" t="e">
        <f t="shared" ca="1" si="13"/>
        <v>#NAME?</v>
      </c>
      <c r="AX85" s="259">
        <v>233.5</v>
      </c>
      <c r="AY85" s="748" t="e">
        <f t="shared" ca="1" si="14"/>
        <v>#NAME?</v>
      </c>
      <c r="AZ85" s="260">
        <v>63.5</v>
      </c>
      <c r="BA85" s="748" t="e">
        <f t="shared" ca="1" si="15"/>
        <v>#NAME?</v>
      </c>
      <c r="BB85" s="259">
        <v>157</v>
      </c>
      <c r="BC85" s="256" t="e">
        <f t="shared" ca="1" si="16"/>
        <v>#NAME?</v>
      </c>
      <c r="BD85" s="262">
        <v>83</v>
      </c>
      <c r="BE85" s="748" t="e">
        <f t="shared" ca="1" si="17"/>
        <v>#NAME?</v>
      </c>
      <c r="BF85" s="258">
        <v>1252</v>
      </c>
      <c r="BG85" s="748" t="e">
        <f t="shared" ca="1" si="18"/>
        <v>#NAME?</v>
      </c>
      <c r="BH85" s="263">
        <v>143</v>
      </c>
      <c r="BI85" s="256" t="e">
        <f t="shared" ca="1" si="19"/>
        <v>#NAME?</v>
      </c>
      <c r="BJ85" s="48"/>
      <c r="BK85" s="48"/>
    </row>
    <row r="86" spans="1:63" ht="16" thickBot="1">
      <c r="A86" s="249" t="s">
        <v>3316</v>
      </c>
      <c r="B86" s="249" t="s">
        <v>3356</v>
      </c>
      <c r="C86" s="249" t="s">
        <v>3355</v>
      </c>
      <c r="D86" s="436">
        <v>85</v>
      </c>
      <c r="E86" s="425" t="s">
        <v>162</v>
      </c>
      <c r="F86" s="348">
        <v>39291</v>
      </c>
      <c r="G86" s="426">
        <v>1</v>
      </c>
      <c r="H86" s="426"/>
      <c r="I86" s="426"/>
      <c r="J86" s="433">
        <v>1</v>
      </c>
      <c r="K86" s="426"/>
      <c r="L86" s="426">
        <v>140</v>
      </c>
      <c r="M86" s="426">
        <v>62</v>
      </c>
      <c r="N86" s="426">
        <v>139</v>
      </c>
      <c r="O86" s="427">
        <v>322</v>
      </c>
      <c r="P86" s="251"/>
      <c r="Q86" s="251"/>
      <c r="R86" s="251"/>
      <c r="S86" s="251"/>
      <c r="T86" s="251"/>
      <c r="U86" s="251"/>
      <c r="V86" s="251"/>
      <c r="W86" s="251"/>
      <c r="X86" s="426">
        <v>1</v>
      </c>
      <c r="AD86" s="614" t="s">
        <v>3408</v>
      </c>
      <c r="AE86" s="428">
        <v>1</v>
      </c>
      <c r="AF86" s="251"/>
      <c r="AG86" s="251"/>
      <c r="AI86" s="426">
        <v>300</v>
      </c>
      <c r="AJ86" s="426">
        <v>900</v>
      </c>
      <c r="AK86" s="57">
        <v>0</v>
      </c>
      <c r="AL86" s="57"/>
      <c r="AM86" s="346"/>
      <c r="AN86" s="346"/>
      <c r="AO86" s="346"/>
      <c r="AP86" s="258">
        <v>430</v>
      </c>
      <c r="AQ86" s="280" t="e">
        <f t="shared" ca="1" si="10"/>
        <v>#NAME?</v>
      </c>
      <c r="AR86" s="267">
        <v>11010.5</v>
      </c>
      <c r="AS86" s="254" t="e">
        <f t="shared" ca="1" si="11"/>
        <v>#NAME?</v>
      </c>
      <c r="AT86" s="259">
        <v>76</v>
      </c>
      <c r="AU86" s="254" t="e">
        <f t="shared" ca="1" si="12"/>
        <v>#NAME?</v>
      </c>
      <c r="AV86" s="259">
        <v>64</v>
      </c>
      <c r="AW86" s="254" t="e">
        <f t="shared" ca="1" si="13"/>
        <v>#NAME?</v>
      </c>
      <c r="AX86" s="259">
        <v>128</v>
      </c>
      <c r="AY86" s="748" t="e">
        <f t="shared" ca="1" si="14"/>
        <v>#NAME?</v>
      </c>
      <c r="AZ86" s="260">
        <v>43</v>
      </c>
      <c r="BA86" s="748" t="e">
        <f t="shared" ca="1" si="15"/>
        <v>#NAME?</v>
      </c>
      <c r="BB86" s="259">
        <v>186</v>
      </c>
      <c r="BC86" s="256" t="e">
        <f t="shared" ca="1" si="16"/>
        <v>#NAME?</v>
      </c>
      <c r="BD86" s="262">
        <v>56</v>
      </c>
      <c r="BE86" s="748" t="e">
        <f t="shared" ca="1" si="17"/>
        <v>#NAME?</v>
      </c>
      <c r="BF86" s="258">
        <v>616</v>
      </c>
      <c r="BG86" s="748" t="e">
        <f t="shared" ca="1" si="18"/>
        <v>#NAME?</v>
      </c>
      <c r="BH86" s="263">
        <v>390.5</v>
      </c>
      <c r="BI86" s="256" t="e">
        <f t="shared" ca="1" si="19"/>
        <v>#NAME?</v>
      </c>
      <c r="BJ86" s="48"/>
      <c r="BK86" s="48"/>
    </row>
    <row r="87" spans="1:63" ht="16" thickBot="1">
      <c r="A87" s="249" t="s">
        <v>3316</v>
      </c>
      <c r="B87" s="249" t="s">
        <v>3356</v>
      </c>
      <c r="C87" s="249" t="s">
        <v>3355</v>
      </c>
      <c r="D87" s="436">
        <v>86</v>
      </c>
      <c r="E87" s="425" t="s">
        <v>162</v>
      </c>
      <c r="F87" s="348">
        <v>39291</v>
      </c>
      <c r="G87" s="426">
        <v>1</v>
      </c>
      <c r="H87" s="426"/>
      <c r="I87" s="426"/>
      <c r="J87" s="426"/>
      <c r="K87" s="434">
        <v>1</v>
      </c>
      <c r="L87" s="426">
        <v>188</v>
      </c>
      <c r="M87" s="426">
        <v>83</v>
      </c>
      <c r="N87" s="426">
        <v>215</v>
      </c>
      <c r="O87" s="427">
        <v>828</v>
      </c>
      <c r="P87" s="251"/>
      <c r="Q87" s="251"/>
      <c r="R87" s="251"/>
      <c r="S87" s="251"/>
      <c r="T87" s="251"/>
      <c r="U87" s="251"/>
      <c r="V87" s="251"/>
      <c r="W87" s="251">
        <v>1</v>
      </c>
      <c r="X87" s="426"/>
      <c r="AD87" s="614" t="s">
        <v>3408</v>
      </c>
      <c r="AE87" s="428">
        <v>1</v>
      </c>
      <c r="AF87" s="251"/>
      <c r="AG87" s="251"/>
      <c r="AI87" s="426">
        <v>300</v>
      </c>
      <c r="AJ87" s="426">
        <v>950</v>
      </c>
      <c r="AK87" s="57">
        <v>0</v>
      </c>
      <c r="AL87" s="57"/>
      <c r="AM87" s="346"/>
      <c r="AN87" s="346"/>
      <c r="AO87" s="346"/>
      <c r="AP87" s="258">
        <v>666</v>
      </c>
      <c r="AQ87" s="280" t="e">
        <f t="shared" ca="1" si="10"/>
        <v>#NAME?</v>
      </c>
      <c r="AR87" s="261">
        <v>5272</v>
      </c>
      <c r="AS87" s="254" t="e">
        <f t="shared" ca="1" si="11"/>
        <v>#NAME?</v>
      </c>
      <c r="AT87" s="259">
        <v>336</v>
      </c>
      <c r="AU87" s="254" t="e">
        <f t="shared" ca="1" si="12"/>
        <v>#NAME?</v>
      </c>
      <c r="AV87" s="259">
        <v>453</v>
      </c>
      <c r="AW87" s="254" t="e">
        <f t="shared" ca="1" si="13"/>
        <v>#NAME?</v>
      </c>
      <c r="AX87" s="259">
        <v>248</v>
      </c>
      <c r="AY87" s="748" t="e">
        <f t="shared" ca="1" si="14"/>
        <v>#NAME?</v>
      </c>
      <c r="AZ87" s="260">
        <v>338</v>
      </c>
      <c r="BA87" s="748" t="e">
        <f t="shared" ca="1" si="15"/>
        <v>#NAME?</v>
      </c>
      <c r="BB87" s="261">
        <v>5499</v>
      </c>
      <c r="BC87" s="256" t="e">
        <f t="shared" ca="1" si="16"/>
        <v>#NAME?</v>
      </c>
      <c r="BD87" s="262">
        <v>249.5</v>
      </c>
      <c r="BE87" s="748" t="e">
        <f t="shared" ca="1" si="17"/>
        <v>#NAME?</v>
      </c>
      <c r="BF87" s="258">
        <v>3234</v>
      </c>
      <c r="BG87" s="748" t="e">
        <f t="shared" ca="1" si="18"/>
        <v>#NAME?</v>
      </c>
      <c r="BH87" s="263">
        <v>128</v>
      </c>
      <c r="BI87" s="256" t="e">
        <f t="shared" ca="1" si="19"/>
        <v>#NAME?</v>
      </c>
      <c r="BJ87" s="48"/>
      <c r="BK87" s="48"/>
    </row>
    <row r="88" spans="1:63" ht="16" thickBot="1">
      <c r="A88" s="249" t="s">
        <v>3316</v>
      </c>
      <c r="B88" s="249" t="s">
        <v>3356</v>
      </c>
      <c r="C88" s="249" t="s">
        <v>3355</v>
      </c>
      <c r="D88" s="436">
        <v>87</v>
      </c>
      <c r="E88" s="425" t="s">
        <v>162</v>
      </c>
      <c r="F88" s="348">
        <v>39291</v>
      </c>
      <c r="G88" s="426">
        <v>1</v>
      </c>
      <c r="H88" s="426"/>
      <c r="I88" s="426"/>
      <c r="J88" s="426"/>
      <c r="K88" s="434">
        <v>1</v>
      </c>
      <c r="L88" s="426">
        <v>183</v>
      </c>
      <c r="M88" s="426">
        <v>82</v>
      </c>
      <c r="N88" s="426">
        <v>210</v>
      </c>
      <c r="O88" s="427">
        <v>832</v>
      </c>
      <c r="P88" s="251"/>
      <c r="Q88" s="251"/>
      <c r="R88" s="251"/>
      <c r="S88" s="251"/>
      <c r="T88" s="251"/>
      <c r="U88" s="251"/>
      <c r="V88" s="251"/>
      <c r="W88" s="251"/>
      <c r="X88" s="426">
        <v>1</v>
      </c>
      <c r="AD88" s="614" t="s">
        <v>3408</v>
      </c>
      <c r="AE88" s="428">
        <v>1</v>
      </c>
      <c r="AF88" s="251"/>
      <c r="AG88" s="251"/>
      <c r="AI88" s="426">
        <v>300</v>
      </c>
      <c r="AJ88" s="426">
        <v>1000</v>
      </c>
      <c r="AK88" s="57">
        <v>0</v>
      </c>
      <c r="AL88" s="57">
        <v>1</v>
      </c>
      <c r="AM88" s="346"/>
      <c r="AN88" s="346"/>
      <c r="AO88" s="346"/>
      <c r="AP88" s="265">
        <v>2530</v>
      </c>
      <c r="AQ88" s="280" t="e">
        <f t="shared" ca="1" si="10"/>
        <v>#NAME?</v>
      </c>
      <c r="AR88" s="267">
        <v>26412</v>
      </c>
      <c r="AS88" s="254" t="e">
        <f t="shared" ca="1" si="11"/>
        <v>#NAME?</v>
      </c>
      <c r="AT88" s="259">
        <v>278</v>
      </c>
      <c r="AU88" s="254" t="e">
        <f t="shared" ca="1" si="12"/>
        <v>#NAME?</v>
      </c>
      <c r="AV88" s="259">
        <v>186.5</v>
      </c>
      <c r="AW88" s="254" t="e">
        <f t="shared" ca="1" si="13"/>
        <v>#NAME?</v>
      </c>
      <c r="AX88" s="259">
        <v>129.5</v>
      </c>
      <c r="AY88" s="748" t="e">
        <f t="shared" ca="1" si="14"/>
        <v>#NAME?</v>
      </c>
      <c r="AZ88" s="260">
        <v>172</v>
      </c>
      <c r="BA88" s="748" t="e">
        <f t="shared" ca="1" si="15"/>
        <v>#NAME?</v>
      </c>
      <c r="BB88" s="259">
        <v>890</v>
      </c>
      <c r="BC88" s="256" t="e">
        <f t="shared" ca="1" si="16"/>
        <v>#NAME?</v>
      </c>
      <c r="BD88" s="262">
        <v>108</v>
      </c>
      <c r="BE88" s="748" t="e">
        <f t="shared" ca="1" si="17"/>
        <v>#NAME?</v>
      </c>
      <c r="BF88" s="258">
        <v>3569</v>
      </c>
      <c r="BG88" s="748" t="e">
        <f t="shared" ca="1" si="18"/>
        <v>#NAME?</v>
      </c>
      <c r="BH88" s="263">
        <v>419</v>
      </c>
      <c r="BI88" s="256" t="e">
        <f t="shared" ca="1" si="19"/>
        <v>#NAME?</v>
      </c>
      <c r="BJ88" s="48"/>
      <c r="BK88" s="48"/>
    </row>
    <row r="89" spans="1:63" ht="16" thickBot="1">
      <c r="A89" s="249" t="s">
        <v>3316</v>
      </c>
      <c r="B89" s="249" t="s">
        <v>3356</v>
      </c>
      <c r="C89" s="249" t="s">
        <v>3355</v>
      </c>
      <c r="D89" s="436">
        <v>88</v>
      </c>
      <c r="E89" s="425" t="s">
        <v>162</v>
      </c>
      <c r="F89" s="348">
        <v>39291</v>
      </c>
      <c r="G89" s="426">
        <v>1</v>
      </c>
      <c r="H89" s="426"/>
      <c r="I89" s="426"/>
      <c r="J89" s="426"/>
      <c r="K89" s="434">
        <v>1</v>
      </c>
      <c r="L89" s="426">
        <v>162</v>
      </c>
      <c r="M89" s="426">
        <v>79</v>
      </c>
      <c r="N89" s="426">
        <v>186</v>
      </c>
      <c r="O89" s="427">
        <v>708</v>
      </c>
      <c r="P89" s="251"/>
      <c r="Q89" s="251"/>
      <c r="R89" s="251"/>
      <c r="S89" s="251"/>
      <c r="T89" s="251"/>
      <c r="U89" s="251"/>
      <c r="V89" s="251"/>
      <c r="W89" s="251">
        <v>1</v>
      </c>
      <c r="X89" s="426"/>
      <c r="AD89" s="614" t="s">
        <v>3408</v>
      </c>
      <c r="AE89" s="428">
        <v>1</v>
      </c>
      <c r="AF89" s="251"/>
      <c r="AG89" s="251"/>
      <c r="AI89" s="426">
        <v>300</v>
      </c>
      <c r="AJ89" s="426" t="s">
        <v>164</v>
      </c>
      <c r="AK89" s="57">
        <v>1</v>
      </c>
      <c r="AL89" s="57">
        <v>1</v>
      </c>
      <c r="AM89" s="346"/>
      <c r="AN89" s="346"/>
      <c r="AO89" s="346"/>
      <c r="AP89" s="271">
        <v>177</v>
      </c>
      <c r="AQ89" s="280" t="e">
        <f t="shared" ca="1" si="10"/>
        <v>#NAME?</v>
      </c>
      <c r="AR89" s="272">
        <v>10345</v>
      </c>
      <c r="AS89" s="254" t="e">
        <f t="shared" ca="1" si="11"/>
        <v>#NAME?</v>
      </c>
      <c r="AT89" s="273">
        <v>160</v>
      </c>
      <c r="AU89" s="254" t="e">
        <f t="shared" ca="1" si="12"/>
        <v>#NAME?</v>
      </c>
      <c r="AV89" s="273">
        <v>171</v>
      </c>
      <c r="AW89" s="254" t="e">
        <f t="shared" ca="1" si="13"/>
        <v>#NAME?</v>
      </c>
      <c r="AX89" s="273">
        <v>107.5</v>
      </c>
      <c r="AY89" s="748" t="e">
        <f t="shared" ca="1" si="14"/>
        <v>#NAME?</v>
      </c>
      <c r="AZ89" s="274">
        <v>122</v>
      </c>
      <c r="BA89" s="748" t="e">
        <f t="shared" ca="1" si="15"/>
        <v>#NAME?</v>
      </c>
      <c r="BB89" s="273">
        <v>589.5</v>
      </c>
      <c r="BC89" s="256" t="e">
        <f t="shared" ca="1" si="16"/>
        <v>#NAME?</v>
      </c>
      <c r="BD89" s="275">
        <v>61</v>
      </c>
      <c r="BE89" s="748" t="e">
        <f t="shared" ca="1" si="17"/>
        <v>#NAME?</v>
      </c>
      <c r="BF89" s="271">
        <v>2764</v>
      </c>
      <c r="BG89" s="748" t="e">
        <f t="shared" ca="1" si="18"/>
        <v>#NAME?</v>
      </c>
      <c r="BH89" s="276">
        <v>237.5</v>
      </c>
      <c r="BI89" s="256" t="e">
        <f t="shared" ca="1" si="19"/>
        <v>#NAME?</v>
      </c>
      <c r="BJ89" s="48"/>
      <c r="BK89" s="48"/>
    </row>
    <row r="90" spans="1:63" ht="16" thickBot="1">
      <c r="A90" s="249" t="s">
        <v>3316</v>
      </c>
      <c r="B90" s="249" t="s">
        <v>3356</v>
      </c>
      <c r="C90" s="249" t="s">
        <v>3355</v>
      </c>
      <c r="D90" s="436">
        <v>89</v>
      </c>
      <c r="E90" s="425" t="s">
        <v>162</v>
      </c>
      <c r="F90" s="348">
        <v>39291</v>
      </c>
      <c r="G90" s="426">
        <v>1</v>
      </c>
      <c r="H90" s="426"/>
      <c r="I90" s="426"/>
      <c r="J90" s="426"/>
      <c r="K90" s="434">
        <v>1</v>
      </c>
      <c r="L90" s="426">
        <v>178</v>
      </c>
      <c r="M90" s="426">
        <v>89</v>
      </c>
      <c r="N90" s="426">
        <v>194</v>
      </c>
      <c r="O90" s="427">
        <v>904</v>
      </c>
      <c r="P90" s="251"/>
      <c r="Q90" s="251"/>
      <c r="R90" s="251"/>
      <c r="S90" s="251"/>
      <c r="T90" s="251"/>
      <c r="U90" s="251"/>
      <c r="V90" s="251"/>
      <c r="W90" s="251"/>
      <c r="X90" s="426">
        <v>1</v>
      </c>
      <c r="AD90" s="614" t="s">
        <v>3408</v>
      </c>
      <c r="AE90" s="428">
        <v>1</v>
      </c>
      <c r="AF90" s="251"/>
      <c r="AG90" s="251"/>
      <c r="AI90" s="426">
        <v>300</v>
      </c>
      <c r="AJ90" s="426">
        <v>1000</v>
      </c>
      <c r="AK90" s="57">
        <v>1</v>
      </c>
      <c r="AL90" s="57">
        <v>1</v>
      </c>
      <c r="AM90" s="346"/>
      <c r="AN90" s="346"/>
      <c r="AO90" s="346"/>
      <c r="AP90" s="277">
        <v>2670</v>
      </c>
      <c r="AQ90" s="280" t="e">
        <f t="shared" ca="1" si="10"/>
        <v>#NAME?</v>
      </c>
      <c r="AR90" s="278">
        <v>26446</v>
      </c>
      <c r="AS90" s="254" t="e">
        <f t="shared" ca="1" si="11"/>
        <v>#NAME?</v>
      </c>
      <c r="AT90" s="254">
        <v>242</v>
      </c>
      <c r="AU90" s="254" t="e">
        <f t="shared" ca="1" si="12"/>
        <v>#NAME?</v>
      </c>
      <c r="AV90" s="254">
        <v>321.5</v>
      </c>
      <c r="AW90" s="254" t="e">
        <f t="shared" ca="1" si="13"/>
        <v>#NAME?</v>
      </c>
      <c r="AX90" s="279">
        <v>1172.5</v>
      </c>
      <c r="AY90" s="748" t="e">
        <f t="shared" ca="1" si="14"/>
        <v>#NAME?</v>
      </c>
      <c r="AZ90" s="256">
        <v>113</v>
      </c>
      <c r="BA90" s="748" t="e">
        <f t="shared" ca="1" si="15"/>
        <v>#NAME?</v>
      </c>
      <c r="BB90" s="277">
        <v>1314</v>
      </c>
      <c r="BC90" s="256" t="e">
        <f t="shared" ca="1" si="16"/>
        <v>#NAME?</v>
      </c>
      <c r="BD90" s="257">
        <v>327</v>
      </c>
      <c r="BE90" s="748" t="e">
        <f t="shared" ca="1" si="17"/>
        <v>#NAME?</v>
      </c>
      <c r="BF90" s="280">
        <v>3512.5</v>
      </c>
      <c r="BG90" s="748" t="e">
        <f t="shared" ca="1" si="18"/>
        <v>#NAME?</v>
      </c>
      <c r="BH90" s="257">
        <v>245</v>
      </c>
      <c r="BI90" s="256" t="e">
        <f t="shared" ca="1" si="19"/>
        <v>#NAME?</v>
      </c>
      <c r="BJ90" s="48"/>
      <c r="BK90" s="48"/>
    </row>
    <row r="91" spans="1:63" ht="16" thickBot="1">
      <c r="A91" s="249" t="s">
        <v>3316</v>
      </c>
      <c r="B91" s="249" t="s">
        <v>3356</v>
      </c>
      <c r="C91" s="249" t="s">
        <v>3355</v>
      </c>
      <c r="D91" s="436">
        <v>90</v>
      </c>
      <c r="E91" s="425" t="s">
        <v>162</v>
      </c>
      <c r="F91" s="348">
        <v>39291</v>
      </c>
      <c r="G91" s="426">
        <v>1</v>
      </c>
      <c r="H91" s="426"/>
      <c r="I91" s="426"/>
      <c r="J91" s="433">
        <v>1</v>
      </c>
      <c r="K91" s="426"/>
      <c r="L91" s="426">
        <v>147</v>
      </c>
      <c r="M91" s="426">
        <v>74</v>
      </c>
      <c r="N91" s="426">
        <v>145</v>
      </c>
      <c r="O91" s="427">
        <v>372</v>
      </c>
      <c r="P91" s="251"/>
      <c r="Q91" s="251"/>
      <c r="R91" s="251"/>
      <c r="S91" s="251"/>
      <c r="T91" s="251"/>
      <c r="U91" s="251"/>
      <c r="V91" s="251"/>
      <c r="W91" s="251"/>
      <c r="X91" s="426">
        <v>1</v>
      </c>
      <c r="AD91" s="614" t="s">
        <v>3408</v>
      </c>
      <c r="AE91" s="428">
        <v>1</v>
      </c>
      <c r="AF91" s="251"/>
      <c r="AG91" s="251"/>
      <c r="AI91" s="426">
        <v>300</v>
      </c>
      <c r="AJ91" s="426">
        <v>650</v>
      </c>
      <c r="AK91" s="57">
        <v>1</v>
      </c>
      <c r="AL91" s="57"/>
      <c r="AM91" s="346"/>
      <c r="AN91" s="346"/>
      <c r="AO91" s="346"/>
      <c r="AP91" s="258">
        <v>312</v>
      </c>
      <c r="AQ91" s="280" t="e">
        <f t="shared" ca="1" si="10"/>
        <v>#NAME?</v>
      </c>
      <c r="AR91" s="261">
        <v>4768</v>
      </c>
      <c r="AS91" s="254" t="e">
        <f t="shared" ca="1" si="11"/>
        <v>#NAME?</v>
      </c>
      <c r="AT91" s="259">
        <v>144</v>
      </c>
      <c r="AU91" s="254" t="e">
        <f t="shared" ca="1" si="12"/>
        <v>#NAME?</v>
      </c>
      <c r="AV91" s="259">
        <v>142</v>
      </c>
      <c r="AW91" s="254" t="e">
        <f t="shared" ca="1" si="13"/>
        <v>#NAME?</v>
      </c>
      <c r="AX91" s="259">
        <v>215</v>
      </c>
      <c r="AY91" s="748" t="e">
        <f t="shared" ca="1" si="14"/>
        <v>#NAME?</v>
      </c>
      <c r="AZ91" s="262">
        <v>94</v>
      </c>
      <c r="BA91" s="748" t="e">
        <f t="shared" ca="1" si="15"/>
        <v>#NAME?</v>
      </c>
      <c r="BB91" s="258">
        <v>282.5</v>
      </c>
      <c r="BC91" s="256" t="e">
        <f t="shared" ca="1" si="16"/>
        <v>#NAME?</v>
      </c>
      <c r="BD91" s="263">
        <v>106.5</v>
      </c>
      <c r="BE91" s="748" t="e">
        <f t="shared" ca="1" si="17"/>
        <v>#NAME?</v>
      </c>
      <c r="BF91" s="281">
        <v>1465.5</v>
      </c>
      <c r="BG91" s="748" t="e">
        <f t="shared" ca="1" si="18"/>
        <v>#NAME?</v>
      </c>
      <c r="BH91" s="263">
        <v>440</v>
      </c>
      <c r="BI91" s="256" t="e">
        <f t="shared" ca="1" si="19"/>
        <v>#NAME?</v>
      </c>
      <c r="BJ91" s="48"/>
      <c r="BK91" s="48"/>
    </row>
    <row r="92" spans="1:63" ht="16" thickBot="1">
      <c r="A92" s="249" t="s">
        <v>3316</v>
      </c>
      <c r="B92" s="249" t="s">
        <v>3356</v>
      </c>
      <c r="C92" s="249" t="s">
        <v>3355</v>
      </c>
      <c r="D92" s="436">
        <v>91</v>
      </c>
      <c r="E92" s="425" t="s">
        <v>162</v>
      </c>
      <c r="F92" s="348">
        <v>39291</v>
      </c>
      <c r="G92" s="426"/>
      <c r="H92" s="426">
        <v>1</v>
      </c>
      <c r="I92" s="426"/>
      <c r="J92" s="433">
        <v>1</v>
      </c>
      <c r="K92" s="426"/>
      <c r="L92" s="426">
        <v>163</v>
      </c>
      <c r="M92" s="426">
        <v>73</v>
      </c>
      <c r="N92" s="426">
        <v>180</v>
      </c>
      <c r="O92" s="427">
        <v>512</v>
      </c>
      <c r="P92" s="251"/>
      <c r="Q92" s="251">
        <v>1</v>
      </c>
      <c r="R92" s="251"/>
      <c r="S92" s="251"/>
      <c r="T92" s="251"/>
      <c r="U92" s="251"/>
      <c r="V92" s="251"/>
      <c r="W92" s="251"/>
      <c r="X92" s="426">
        <v>1</v>
      </c>
      <c r="AD92" s="614" t="s">
        <v>3408</v>
      </c>
      <c r="AE92" s="428">
        <v>1</v>
      </c>
      <c r="AF92" s="251"/>
      <c r="AG92" s="251"/>
      <c r="AI92" s="426">
        <v>300</v>
      </c>
      <c r="AJ92" s="426">
        <v>1000</v>
      </c>
      <c r="AK92" s="57">
        <v>0</v>
      </c>
      <c r="AL92" s="57"/>
      <c r="AM92" s="346"/>
      <c r="AN92" s="346"/>
      <c r="AO92" s="346"/>
      <c r="AP92" s="265">
        <v>1455</v>
      </c>
      <c r="AQ92" s="280" t="e">
        <f t="shared" ca="1" si="10"/>
        <v>#NAME?</v>
      </c>
      <c r="AR92" s="267">
        <v>14093</v>
      </c>
      <c r="AS92" s="254" t="e">
        <f t="shared" ca="1" si="11"/>
        <v>#NAME?</v>
      </c>
      <c r="AT92" s="261">
        <v>1779.5</v>
      </c>
      <c r="AU92" s="254" t="e">
        <f t="shared" ca="1" si="12"/>
        <v>#NAME?</v>
      </c>
      <c r="AV92" s="259">
        <v>318</v>
      </c>
      <c r="AW92" s="254" t="e">
        <f t="shared" ca="1" si="13"/>
        <v>#NAME?</v>
      </c>
      <c r="AX92" s="259">
        <v>506</v>
      </c>
      <c r="AY92" s="748" t="e">
        <f t="shared" ca="1" si="14"/>
        <v>#NAME?</v>
      </c>
      <c r="AZ92" s="269">
        <v>1169</v>
      </c>
      <c r="BA92" s="748" t="e">
        <f t="shared" ca="1" si="15"/>
        <v>#NAME?</v>
      </c>
      <c r="BB92" s="265">
        <v>1964</v>
      </c>
      <c r="BC92" s="256" t="e">
        <f t="shared" ca="1" si="16"/>
        <v>#NAME?</v>
      </c>
      <c r="BD92" s="263">
        <v>146</v>
      </c>
      <c r="BE92" s="748" t="e">
        <f t="shared" ca="1" si="17"/>
        <v>#NAME?</v>
      </c>
      <c r="BF92" s="282">
        <v>12936</v>
      </c>
      <c r="BG92" s="748" t="e">
        <f t="shared" ca="1" si="18"/>
        <v>#NAME?</v>
      </c>
      <c r="BH92" s="266">
        <v>1173.5</v>
      </c>
      <c r="BI92" s="256" t="e">
        <f t="shared" ca="1" si="19"/>
        <v>#NAME?</v>
      </c>
      <c r="BJ92" s="48"/>
      <c r="BK92" s="48"/>
    </row>
    <row r="93" spans="1:63" ht="16" thickBot="1">
      <c r="A93" s="249" t="s">
        <v>3316</v>
      </c>
      <c r="B93" s="249" t="s">
        <v>3356</v>
      </c>
      <c r="C93" s="249" t="s">
        <v>3355</v>
      </c>
      <c r="D93" s="436">
        <v>92</v>
      </c>
      <c r="E93" s="425" t="s">
        <v>162</v>
      </c>
      <c r="F93" s="348">
        <v>39291</v>
      </c>
      <c r="G93" s="426">
        <v>1</v>
      </c>
      <c r="H93" s="426"/>
      <c r="I93" s="426"/>
      <c r="J93" s="433">
        <v>1</v>
      </c>
      <c r="K93" s="426"/>
      <c r="L93" s="426">
        <v>146</v>
      </c>
      <c r="M93" s="426">
        <v>58</v>
      </c>
      <c r="N93" s="426">
        <v>150</v>
      </c>
      <c r="O93" s="427">
        <v>320</v>
      </c>
      <c r="P93" s="251"/>
      <c r="Q93" s="251"/>
      <c r="R93" s="251"/>
      <c r="S93" s="251"/>
      <c r="T93" s="251"/>
      <c r="U93" s="251"/>
      <c r="V93" s="251"/>
      <c r="W93" s="251"/>
      <c r="X93" s="426">
        <v>1</v>
      </c>
      <c r="AD93" s="614" t="s">
        <v>3408</v>
      </c>
      <c r="AE93" s="428">
        <v>1</v>
      </c>
      <c r="AF93" s="251"/>
      <c r="AG93" s="251"/>
      <c r="AI93" s="426">
        <v>300</v>
      </c>
      <c r="AJ93" s="426">
        <v>800</v>
      </c>
      <c r="AK93" s="57">
        <v>0</v>
      </c>
      <c r="AL93" s="57"/>
      <c r="AM93" s="346"/>
      <c r="AN93" s="346"/>
      <c r="AO93" s="346"/>
      <c r="AP93" s="258">
        <v>133.5</v>
      </c>
      <c r="AQ93" s="280" t="e">
        <f t="shared" ca="1" si="10"/>
        <v>#NAME?</v>
      </c>
      <c r="AR93" s="261">
        <v>1220.5</v>
      </c>
      <c r="AS93" s="254" t="e">
        <f t="shared" ca="1" si="11"/>
        <v>#NAME?</v>
      </c>
      <c r="AT93" s="259">
        <v>104</v>
      </c>
      <c r="AU93" s="254" t="e">
        <f t="shared" ca="1" si="12"/>
        <v>#NAME?</v>
      </c>
      <c r="AV93" s="259">
        <v>164</v>
      </c>
      <c r="AW93" s="254" t="e">
        <f t="shared" ca="1" si="13"/>
        <v>#NAME?</v>
      </c>
      <c r="AX93" s="261">
        <v>1844</v>
      </c>
      <c r="AY93" s="748" t="e">
        <f t="shared" ca="1" si="14"/>
        <v>#NAME?</v>
      </c>
      <c r="AZ93" s="262">
        <v>102</v>
      </c>
      <c r="BA93" s="748" t="e">
        <f t="shared" ca="1" si="15"/>
        <v>#NAME?</v>
      </c>
      <c r="BB93" s="258">
        <v>301.5</v>
      </c>
      <c r="BC93" s="256" t="e">
        <f t="shared" ca="1" si="16"/>
        <v>#NAME?</v>
      </c>
      <c r="BD93" s="263">
        <v>131</v>
      </c>
      <c r="BE93" s="748" t="e">
        <f t="shared" ca="1" si="17"/>
        <v>#NAME?</v>
      </c>
      <c r="BF93" s="281">
        <v>812</v>
      </c>
      <c r="BG93" s="748" t="e">
        <f t="shared" ca="1" si="18"/>
        <v>#NAME?</v>
      </c>
      <c r="BH93" s="263">
        <v>471</v>
      </c>
      <c r="BI93" s="256" t="e">
        <f t="shared" ca="1" si="19"/>
        <v>#NAME?</v>
      </c>
      <c r="BJ93" s="48"/>
      <c r="BK93" s="48"/>
    </row>
    <row r="94" spans="1:63" ht="16" thickBot="1">
      <c r="A94" s="249" t="s">
        <v>3316</v>
      </c>
      <c r="B94" s="249" t="s">
        <v>3356</v>
      </c>
      <c r="C94" s="249" t="s">
        <v>3355</v>
      </c>
      <c r="D94" s="436">
        <v>93</v>
      </c>
      <c r="E94" s="425" t="s">
        <v>162</v>
      </c>
      <c r="F94" s="348">
        <v>39291</v>
      </c>
      <c r="G94" s="426"/>
      <c r="H94" s="426">
        <v>1</v>
      </c>
      <c r="I94" s="426"/>
      <c r="J94" s="433">
        <v>1</v>
      </c>
      <c r="K94" s="426"/>
      <c r="L94" s="426">
        <v>146</v>
      </c>
      <c r="M94" s="426">
        <v>60</v>
      </c>
      <c r="N94" s="426">
        <v>162</v>
      </c>
      <c r="O94" s="427">
        <v>382</v>
      </c>
      <c r="P94" s="251"/>
      <c r="Q94" s="251">
        <v>1</v>
      </c>
      <c r="R94" s="251"/>
      <c r="S94" s="251"/>
      <c r="T94" s="251"/>
      <c r="U94" s="251"/>
      <c r="V94" s="251"/>
      <c r="W94" s="251"/>
      <c r="X94" s="426">
        <v>1</v>
      </c>
      <c r="AD94" s="614" t="s">
        <v>3408</v>
      </c>
      <c r="AE94" s="428">
        <v>1</v>
      </c>
      <c r="AF94" s="251"/>
      <c r="AG94" s="251"/>
      <c r="AI94" s="426">
        <v>300</v>
      </c>
      <c r="AJ94" s="426">
        <v>650</v>
      </c>
      <c r="AK94" s="57" t="s">
        <v>37</v>
      </c>
      <c r="AL94" s="57"/>
      <c r="AM94" s="346"/>
      <c r="AN94" s="346"/>
      <c r="AO94" s="346"/>
      <c r="AP94" s="265">
        <v>1082</v>
      </c>
      <c r="AQ94" s="280" t="e">
        <f t="shared" ca="1" si="10"/>
        <v>#NAME?</v>
      </c>
      <c r="AR94" s="267">
        <v>23955</v>
      </c>
      <c r="AS94" s="254" t="e">
        <f t="shared" ca="1" si="11"/>
        <v>#NAME?</v>
      </c>
      <c r="AT94" s="259">
        <v>133.5</v>
      </c>
      <c r="AU94" s="254" t="e">
        <f t="shared" ca="1" si="12"/>
        <v>#NAME?</v>
      </c>
      <c r="AV94" s="259">
        <v>128</v>
      </c>
      <c r="AW94" s="254" t="e">
        <f t="shared" ca="1" si="13"/>
        <v>#NAME?</v>
      </c>
      <c r="AX94" s="259">
        <v>222</v>
      </c>
      <c r="AY94" s="748" t="e">
        <f t="shared" ca="1" si="14"/>
        <v>#NAME?</v>
      </c>
      <c r="AZ94" s="262">
        <v>116</v>
      </c>
      <c r="BA94" s="748" t="e">
        <f t="shared" ca="1" si="15"/>
        <v>#NAME?</v>
      </c>
      <c r="BB94" s="258">
        <v>314.5</v>
      </c>
      <c r="BC94" s="256" t="e">
        <f t="shared" ca="1" si="16"/>
        <v>#NAME?</v>
      </c>
      <c r="BD94" s="263">
        <v>128</v>
      </c>
      <c r="BE94" s="748" t="e">
        <f t="shared" ca="1" si="17"/>
        <v>#NAME?</v>
      </c>
      <c r="BF94" s="281">
        <v>2200</v>
      </c>
      <c r="BG94" s="748" t="e">
        <f t="shared" ca="1" si="18"/>
        <v>#NAME?</v>
      </c>
      <c r="BH94" s="263">
        <v>510</v>
      </c>
      <c r="BI94" s="256" t="e">
        <f t="shared" ca="1" si="19"/>
        <v>#NAME?</v>
      </c>
      <c r="BJ94" s="48"/>
      <c r="BK94" s="48"/>
    </row>
    <row r="95" spans="1:63" ht="16" thickBot="1">
      <c r="A95" s="249" t="s">
        <v>3316</v>
      </c>
      <c r="B95" s="249" t="s">
        <v>3356</v>
      </c>
      <c r="C95" s="249" t="s">
        <v>3355</v>
      </c>
      <c r="D95" s="436">
        <v>94</v>
      </c>
      <c r="E95" s="425" t="s">
        <v>162</v>
      </c>
      <c r="F95" s="348">
        <v>39291</v>
      </c>
      <c r="G95" s="426"/>
      <c r="H95" s="426">
        <v>1</v>
      </c>
      <c r="I95" s="426"/>
      <c r="J95" s="433">
        <v>1</v>
      </c>
      <c r="K95" s="426"/>
      <c r="L95" s="426">
        <v>150</v>
      </c>
      <c r="M95" s="426">
        <v>60</v>
      </c>
      <c r="N95" s="426">
        <v>150</v>
      </c>
      <c r="O95" s="427">
        <v>402</v>
      </c>
      <c r="P95" s="251"/>
      <c r="Q95" s="251">
        <v>1</v>
      </c>
      <c r="R95" s="251"/>
      <c r="S95" s="251"/>
      <c r="T95" s="251"/>
      <c r="U95" s="251"/>
      <c r="V95" s="251"/>
      <c r="W95" s="251"/>
      <c r="X95" s="426">
        <v>1</v>
      </c>
      <c r="AD95" s="614" t="s">
        <v>3408</v>
      </c>
      <c r="AE95" s="428">
        <v>1</v>
      </c>
      <c r="AF95" s="251"/>
      <c r="AG95" s="251"/>
      <c r="AI95" s="426">
        <v>300</v>
      </c>
      <c r="AJ95" s="426">
        <v>1000</v>
      </c>
      <c r="AK95" s="57" t="s">
        <v>37</v>
      </c>
      <c r="AL95" s="57"/>
      <c r="AM95" s="346"/>
      <c r="AN95" s="346"/>
      <c r="AO95" s="346"/>
      <c r="AP95" s="258">
        <v>131.5</v>
      </c>
      <c r="AQ95" s="280" t="e">
        <f t="shared" ca="1" si="10"/>
        <v>#NAME?</v>
      </c>
      <c r="AR95" s="259">
        <v>503</v>
      </c>
      <c r="AS95" s="254" t="e">
        <f t="shared" ca="1" si="11"/>
        <v>#NAME?</v>
      </c>
      <c r="AT95" s="259">
        <v>96</v>
      </c>
      <c r="AU95" s="254" t="e">
        <f t="shared" ca="1" si="12"/>
        <v>#NAME?</v>
      </c>
      <c r="AV95" s="259">
        <v>104</v>
      </c>
      <c r="AW95" s="254" t="e">
        <f t="shared" ca="1" si="13"/>
        <v>#NAME?</v>
      </c>
      <c r="AX95" s="259">
        <v>171.5</v>
      </c>
      <c r="AY95" s="748" t="e">
        <f t="shared" ca="1" si="14"/>
        <v>#NAME?</v>
      </c>
      <c r="AZ95" s="262">
        <v>85</v>
      </c>
      <c r="BA95" s="748" t="e">
        <f t="shared" ca="1" si="15"/>
        <v>#NAME?</v>
      </c>
      <c r="BB95" s="258">
        <v>224</v>
      </c>
      <c r="BC95" s="256" t="e">
        <f t="shared" ca="1" si="16"/>
        <v>#NAME?</v>
      </c>
      <c r="BD95" s="263">
        <v>100</v>
      </c>
      <c r="BE95" s="748" t="e">
        <f t="shared" ca="1" si="17"/>
        <v>#NAME?</v>
      </c>
      <c r="BF95" s="281">
        <v>1536</v>
      </c>
      <c r="BG95" s="748" t="e">
        <f t="shared" ca="1" si="18"/>
        <v>#NAME?</v>
      </c>
      <c r="BH95" s="263">
        <v>236</v>
      </c>
      <c r="BI95" s="256" t="e">
        <f t="shared" ca="1" si="19"/>
        <v>#NAME?</v>
      </c>
      <c r="BJ95" s="48"/>
      <c r="BK95" s="48"/>
    </row>
    <row r="96" spans="1:63" ht="16" thickBot="1">
      <c r="A96" s="249" t="s">
        <v>3316</v>
      </c>
      <c r="B96" s="249" t="s">
        <v>3356</v>
      </c>
      <c r="C96" s="249" t="s">
        <v>3355</v>
      </c>
      <c r="D96" s="436">
        <v>95</v>
      </c>
      <c r="E96" s="425" t="s">
        <v>162</v>
      </c>
      <c r="F96" s="348">
        <v>39291</v>
      </c>
      <c r="G96" s="426">
        <v>1</v>
      </c>
      <c r="H96" s="426"/>
      <c r="I96" s="426"/>
      <c r="J96" s="433">
        <v>1</v>
      </c>
      <c r="K96" s="426"/>
      <c r="L96" s="426">
        <v>144</v>
      </c>
      <c r="M96" s="426">
        <v>62</v>
      </c>
      <c r="N96" s="426">
        <v>142</v>
      </c>
      <c r="O96" s="427">
        <v>308</v>
      </c>
      <c r="P96" s="251"/>
      <c r="Q96" s="251"/>
      <c r="R96" s="251"/>
      <c r="S96" s="251"/>
      <c r="T96" s="251"/>
      <c r="U96" s="251"/>
      <c r="V96" s="251"/>
      <c r="W96" s="251"/>
      <c r="X96" s="426">
        <v>1</v>
      </c>
      <c r="AD96" s="614" t="s">
        <v>3408</v>
      </c>
      <c r="AE96" s="428">
        <v>1</v>
      </c>
      <c r="AF96" s="251"/>
      <c r="AG96" s="251"/>
      <c r="AI96" s="426">
        <v>300</v>
      </c>
      <c r="AJ96" s="426">
        <v>900</v>
      </c>
      <c r="AK96" s="57" t="s">
        <v>37</v>
      </c>
      <c r="AL96" s="70"/>
      <c r="AM96" s="346"/>
      <c r="AN96" s="346"/>
      <c r="AO96" s="346"/>
      <c r="AP96" s="258">
        <v>118</v>
      </c>
      <c r="AQ96" s="280" t="e">
        <f t="shared" ca="1" si="10"/>
        <v>#NAME?</v>
      </c>
      <c r="AR96" s="259">
        <v>165</v>
      </c>
      <c r="AS96" s="254" t="e">
        <f t="shared" ca="1" si="11"/>
        <v>#NAME?</v>
      </c>
      <c r="AT96" s="259">
        <v>89</v>
      </c>
      <c r="AU96" s="254" t="e">
        <f t="shared" ca="1" si="12"/>
        <v>#NAME?</v>
      </c>
      <c r="AV96" s="259">
        <v>127.5</v>
      </c>
      <c r="AW96" s="254" t="e">
        <f t="shared" ca="1" si="13"/>
        <v>#NAME?</v>
      </c>
      <c r="AX96" s="259">
        <v>162.5</v>
      </c>
      <c r="AY96" s="748" t="e">
        <f t="shared" ca="1" si="14"/>
        <v>#NAME?</v>
      </c>
      <c r="AZ96" s="262">
        <v>98</v>
      </c>
      <c r="BA96" s="748" t="e">
        <f t="shared" ca="1" si="15"/>
        <v>#NAME?</v>
      </c>
      <c r="BB96" s="258">
        <v>315</v>
      </c>
      <c r="BC96" s="256" t="e">
        <f t="shared" ca="1" si="16"/>
        <v>#NAME?</v>
      </c>
      <c r="BD96" s="263">
        <v>114.5</v>
      </c>
      <c r="BE96" s="748" t="e">
        <f t="shared" ca="1" si="17"/>
        <v>#NAME?</v>
      </c>
      <c r="BF96" s="281">
        <v>707.5</v>
      </c>
      <c r="BG96" s="748" t="e">
        <f t="shared" ca="1" si="18"/>
        <v>#NAME?</v>
      </c>
      <c r="BH96" s="263">
        <v>295</v>
      </c>
      <c r="BI96" s="256" t="e">
        <f t="shared" ca="1" si="19"/>
        <v>#NAME?</v>
      </c>
      <c r="BJ96" s="48"/>
      <c r="BK96" s="48"/>
    </row>
    <row r="97" spans="1:63" ht="16" thickBot="1">
      <c r="A97" s="249" t="s">
        <v>3316</v>
      </c>
      <c r="B97" s="249" t="s">
        <v>3356</v>
      </c>
      <c r="C97" s="249" t="s">
        <v>3355</v>
      </c>
      <c r="D97" s="436">
        <v>96</v>
      </c>
      <c r="E97" s="425" t="s">
        <v>162</v>
      </c>
      <c r="F97" s="348">
        <v>39291</v>
      </c>
      <c r="G97" s="426">
        <v>1</v>
      </c>
      <c r="H97" s="426"/>
      <c r="I97" s="426"/>
      <c r="J97" s="426"/>
      <c r="K97" s="434">
        <v>1</v>
      </c>
      <c r="L97" s="426">
        <v>165</v>
      </c>
      <c r="M97" s="426">
        <v>68</v>
      </c>
      <c r="N97" s="426">
        <v>165</v>
      </c>
      <c r="O97" s="427">
        <v>572</v>
      </c>
      <c r="P97" s="251"/>
      <c r="Q97" s="251"/>
      <c r="R97" s="251">
        <v>1</v>
      </c>
      <c r="S97" s="251"/>
      <c r="T97" s="251"/>
      <c r="U97" s="251"/>
      <c r="V97" s="251"/>
      <c r="W97" s="251"/>
      <c r="X97" s="426">
        <v>1</v>
      </c>
      <c r="AD97" s="614" t="s">
        <v>3408</v>
      </c>
      <c r="AE97" s="428">
        <v>1</v>
      </c>
      <c r="AF97" s="251"/>
      <c r="AG97" s="251"/>
      <c r="AI97" s="426">
        <v>300</v>
      </c>
      <c r="AJ97" s="426">
        <v>1000</v>
      </c>
      <c r="AK97" s="70">
        <v>0</v>
      </c>
      <c r="AL97" s="70"/>
      <c r="AM97" s="346"/>
      <c r="AN97" s="346"/>
      <c r="AO97" s="346"/>
      <c r="AP97" s="258">
        <v>535.5</v>
      </c>
      <c r="AQ97" s="280" t="e">
        <f t="shared" ca="1" si="10"/>
        <v>#NAME?</v>
      </c>
      <c r="AR97" s="261">
        <v>5729</v>
      </c>
      <c r="AS97" s="254" t="e">
        <f t="shared" ca="1" si="11"/>
        <v>#NAME?</v>
      </c>
      <c r="AT97" s="259">
        <v>242</v>
      </c>
      <c r="AU97" s="254" t="e">
        <f t="shared" ca="1" si="12"/>
        <v>#NAME?</v>
      </c>
      <c r="AV97" s="259">
        <v>349.5</v>
      </c>
      <c r="AW97" s="254" t="e">
        <f t="shared" ca="1" si="13"/>
        <v>#NAME?</v>
      </c>
      <c r="AX97" s="259">
        <v>462</v>
      </c>
      <c r="AY97" s="748" t="e">
        <f t="shared" ca="1" si="14"/>
        <v>#NAME?</v>
      </c>
      <c r="AZ97" s="262">
        <v>267</v>
      </c>
      <c r="BA97" s="748" t="e">
        <f t="shared" ca="1" si="15"/>
        <v>#NAME?</v>
      </c>
      <c r="BB97" s="265">
        <v>1159.5</v>
      </c>
      <c r="BC97" s="256" t="e">
        <f t="shared" ca="1" si="16"/>
        <v>#NAME?</v>
      </c>
      <c r="BD97" s="263">
        <v>322</v>
      </c>
      <c r="BE97" s="748" t="e">
        <f t="shared" ca="1" si="17"/>
        <v>#NAME?</v>
      </c>
      <c r="BF97" s="281">
        <v>1851</v>
      </c>
      <c r="BG97" s="748" t="e">
        <f t="shared" ca="1" si="18"/>
        <v>#NAME?</v>
      </c>
      <c r="BH97" s="263">
        <v>261.5</v>
      </c>
      <c r="BI97" s="256" t="e">
        <f t="shared" ca="1" si="19"/>
        <v>#NAME?</v>
      </c>
      <c r="BJ97" s="48"/>
      <c r="BK97" s="48"/>
    </row>
    <row r="98" spans="1:63" ht="16" thickBot="1">
      <c r="A98" s="249" t="s">
        <v>3316</v>
      </c>
      <c r="B98" s="249" t="s">
        <v>3356</v>
      </c>
      <c r="C98" s="249" t="s">
        <v>3355</v>
      </c>
      <c r="D98" s="436">
        <v>97</v>
      </c>
      <c r="E98" s="425" t="s">
        <v>162</v>
      </c>
      <c r="F98" s="348">
        <v>39291</v>
      </c>
      <c r="G98" s="426"/>
      <c r="H98" s="426">
        <v>1</v>
      </c>
      <c r="I98" s="426"/>
      <c r="J98" s="433">
        <v>1</v>
      </c>
      <c r="K98" s="426"/>
      <c r="L98" s="426">
        <v>140</v>
      </c>
      <c r="M98" s="426">
        <v>56</v>
      </c>
      <c r="N98" s="426">
        <v>150</v>
      </c>
      <c r="O98" s="427">
        <v>292</v>
      </c>
      <c r="P98" s="251"/>
      <c r="Q98" s="251">
        <v>1</v>
      </c>
      <c r="R98" s="251"/>
      <c r="S98" s="251"/>
      <c r="T98" s="251"/>
      <c r="U98" s="251"/>
      <c r="V98" s="251"/>
      <c r="W98" s="251">
        <v>1</v>
      </c>
      <c r="X98" s="426"/>
      <c r="AD98" s="614" t="s">
        <v>3408</v>
      </c>
      <c r="AE98" s="428">
        <v>1</v>
      </c>
      <c r="AF98" s="251"/>
      <c r="AG98" s="251"/>
      <c r="AI98" s="426">
        <v>300</v>
      </c>
      <c r="AJ98" s="426">
        <v>900</v>
      </c>
      <c r="AK98" s="70">
        <v>0</v>
      </c>
      <c r="AL98" s="70">
        <v>1</v>
      </c>
      <c r="AM98" s="346"/>
      <c r="AN98" s="346"/>
      <c r="AO98" s="346"/>
      <c r="AP98" s="258">
        <v>235</v>
      </c>
      <c r="AQ98" s="280" t="e">
        <f t="shared" ca="1" si="10"/>
        <v>#NAME?</v>
      </c>
      <c r="AR98" s="261">
        <v>5232</v>
      </c>
      <c r="AS98" s="254" t="e">
        <f t="shared" ca="1" si="11"/>
        <v>#NAME?</v>
      </c>
      <c r="AT98" s="259">
        <v>131</v>
      </c>
      <c r="AU98" s="254" t="e">
        <f t="shared" ca="1" si="12"/>
        <v>#NAME?</v>
      </c>
      <c r="AV98" s="259">
        <v>145.5</v>
      </c>
      <c r="AW98" s="254" t="e">
        <f t="shared" ca="1" si="13"/>
        <v>#NAME?</v>
      </c>
      <c r="AX98" s="259">
        <v>184.5</v>
      </c>
      <c r="AY98" s="748" t="e">
        <f t="shared" ca="1" si="14"/>
        <v>#NAME?</v>
      </c>
      <c r="AZ98" s="262">
        <v>107.5</v>
      </c>
      <c r="BA98" s="748" t="e">
        <f t="shared" ca="1" si="15"/>
        <v>#NAME?</v>
      </c>
      <c r="BB98" s="258">
        <v>327</v>
      </c>
      <c r="BC98" s="256" t="e">
        <f t="shared" ca="1" si="16"/>
        <v>#NAME?</v>
      </c>
      <c r="BD98" s="263">
        <v>129</v>
      </c>
      <c r="BE98" s="748" t="e">
        <f t="shared" ca="1" si="17"/>
        <v>#NAME?</v>
      </c>
      <c r="BF98" s="281">
        <v>945.5</v>
      </c>
      <c r="BG98" s="748" t="e">
        <f t="shared" ca="1" si="18"/>
        <v>#NAME?</v>
      </c>
      <c r="BH98" s="263">
        <v>294.5</v>
      </c>
      <c r="BI98" s="256" t="e">
        <f t="shared" ca="1" si="19"/>
        <v>#NAME?</v>
      </c>
      <c r="BJ98" s="48"/>
      <c r="BK98" s="48"/>
    </row>
    <row r="99" spans="1:63" ht="16" thickBot="1">
      <c r="A99" s="249" t="s">
        <v>3316</v>
      </c>
      <c r="B99" s="249" t="s">
        <v>3356</v>
      </c>
      <c r="C99" s="249" t="s">
        <v>3355</v>
      </c>
      <c r="D99" s="436">
        <v>98</v>
      </c>
      <c r="E99" s="425" t="s">
        <v>162</v>
      </c>
      <c r="F99" s="348">
        <v>39291</v>
      </c>
      <c r="G99" s="426">
        <v>1</v>
      </c>
      <c r="H99" s="426"/>
      <c r="I99" s="426"/>
      <c r="J99" s="433">
        <v>1</v>
      </c>
      <c r="K99" s="426"/>
      <c r="L99" s="426">
        <v>150</v>
      </c>
      <c r="M99" s="426">
        <v>62</v>
      </c>
      <c r="N99" s="426">
        <v>165</v>
      </c>
      <c r="O99" s="427">
        <v>420</v>
      </c>
      <c r="P99" s="251"/>
      <c r="Q99" s="251"/>
      <c r="R99" s="251"/>
      <c r="S99" s="251"/>
      <c r="T99" s="251"/>
      <c r="U99" s="251"/>
      <c r="V99" s="251"/>
      <c r="W99" s="251"/>
      <c r="X99" s="426">
        <v>1</v>
      </c>
      <c r="AD99" s="614" t="s">
        <v>3408</v>
      </c>
      <c r="AE99" s="428">
        <v>1</v>
      </c>
      <c r="AF99" s="251"/>
      <c r="AG99" s="251"/>
      <c r="AI99" s="426">
        <v>300</v>
      </c>
      <c r="AJ99" s="426">
        <v>900</v>
      </c>
      <c r="AK99" s="70">
        <v>1</v>
      </c>
      <c r="AL99" s="70"/>
      <c r="AM99" s="346"/>
      <c r="AN99" s="346"/>
      <c r="AO99" s="346"/>
      <c r="AP99" s="258">
        <v>244.5</v>
      </c>
      <c r="AQ99" s="280" t="e">
        <f t="shared" ca="1" si="10"/>
        <v>#NAME?</v>
      </c>
      <c r="AR99" s="267">
        <v>17759</v>
      </c>
      <c r="AS99" s="254" t="e">
        <f t="shared" ca="1" si="11"/>
        <v>#NAME?</v>
      </c>
      <c r="AT99" s="259">
        <v>221.5</v>
      </c>
      <c r="AU99" s="254" t="e">
        <f t="shared" ca="1" si="12"/>
        <v>#NAME?</v>
      </c>
      <c r="AV99" s="259">
        <v>188</v>
      </c>
      <c r="AW99" s="254" t="e">
        <f t="shared" ca="1" si="13"/>
        <v>#NAME?</v>
      </c>
      <c r="AX99" s="259">
        <v>239</v>
      </c>
      <c r="AY99" s="748" t="e">
        <f t="shared" ca="1" si="14"/>
        <v>#NAME?</v>
      </c>
      <c r="AZ99" s="262">
        <v>104</v>
      </c>
      <c r="BA99" s="748" t="e">
        <f t="shared" ca="1" si="15"/>
        <v>#NAME?</v>
      </c>
      <c r="BB99" s="258">
        <v>376</v>
      </c>
      <c r="BC99" s="256" t="e">
        <f t="shared" ca="1" si="16"/>
        <v>#NAME?</v>
      </c>
      <c r="BD99" s="263">
        <v>125</v>
      </c>
      <c r="BE99" s="748" t="e">
        <f t="shared" ca="1" si="17"/>
        <v>#NAME?</v>
      </c>
      <c r="BF99" s="281">
        <v>1200</v>
      </c>
      <c r="BG99" s="748" t="e">
        <f t="shared" ca="1" si="18"/>
        <v>#NAME?</v>
      </c>
      <c r="BH99" s="263">
        <v>652</v>
      </c>
      <c r="BI99" s="256" t="e">
        <f t="shared" ca="1" si="19"/>
        <v>#NAME?</v>
      </c>
      <c r="BJ99" s="48"/>
      <c r="BK99" s="48"/>
    </row>
    <row r="100" spans="1:63" ht="16" thickBot="1">
      <c r="A100" s="249" t="s">
        <v>3316</v>
      </c>
      <c r="B100" s="249" t="s">
        <v>3356</v>
      </c>
      <c r="C100" s="249" t="s">
        <v>3355</v>
      </c>
      <c r="D100" s="436">
        <v>99</v>
      </c>
      <c r="E100" s="425" t="s">
        <v>162</v>
      </c>
      <c r="F100" s="348">
        <v>39291</v>
      </c>
      <c r="G100" s="426">
        <v>1</v>
      </c>
      <c r="H100" s="426"/>
      <c r="I100" s="426"/>
      <c r="J100" s="426"/>
      <c r="K100" s="434">
        <v>1</v>
      </c>
      <c r="L100" s="426">
        <v>174</v>
      </c>
      <c r="M100" s="426">
        <v>65</v>
      </c>
      <c r="N100" s="426">
        <v>172</v>
      </c>
      <c r="O100" s="427">
        <v>520</v>
      </c>
      <c r="P100" s="251"/>
      <c r="Q100" s="251"/>
      <c r="R100" s="251">
        <v>1</v>
      </c>
      <c r="S100" s="251"/>
      <c r="T100" s="251"/>
      <c r="U100" s="251"/>
      <c r="V100" s="251"/>
      <c r="W100" s="251"/>
      <c r="X100" s="426">
        <v>1</v>
      </c>
      <c r="AD100" s="614" t="s">
        <v>3408</v>
      </c>
      <c r="AE100" s="428">
        <v>1</v>
      </c>
      <c r="AF100" s="251"/>
      <c r="AG100" s="251"/>
      <c r="AI100" s="426">
        <v>300</v>
      </c>
      <c r="AJ100" s="426">
        <v>1000</v>
      </c>
      <c r="AK100" s="70">
        <v>0</v>
      </c>
      <c r="AL100" s="57">
        <v>2</v>
      </c>
      <c r="AM100" s="346"/>
      <c r="AN100" s="346"/>
      <c r="AO100" s="346"/>
      <c r="AP100" s="258">
        <v>133</v>
      </c>
      <c r="AQ100" s="280" t="e">
        <f t="shared" ca="1" si="10"/>
        <v>#NAME?</v>
      </c>
      <c r="AR100" s="259">
        <v>322.5</v>
      </c>
      <c r="AS100" s="254" t="e">
        <f t="shared" ca="1" si="11"/>
        <v>#NAME?</v>
      </c>
      <c r="AT100" s="259">
        <v>122</v>
      </c>
      <c r="AU100" s="254" t="e">
        <f t="shared" ca="1" si="12"/>
        <v>#NAME?</v>
      </c>
      <c r="AV100" s="259">
        <v>135</v>
      </c>
      <c r="AW100" s="254" t="e">
        <f t="shared" ca="1" si="13"/>
        <v>#NAME?</v>
      </c>
      <c r="AX100" s="259">
        <v>198</v>
      </c>
      <c r="AY100" s="748" t="e">
        <f t="shared" ca="1" si="14"/>
        <v>#NAME?</v>
      </c>
      <c r="AZ100" s="262">
        <v>99</v>
      </c>
      <c r="BA100" s="748" t="e">
        <f t="shared" ca="1" si="15"/>
        <v>#NAME?</v>
      </c>
      <c r="BB100" s="258">
        <v>615</v>
      </c>
      <c r="BC100" s="256" t="e">
        <f t="shared" ca="1" si="16"/>
        <v>#NAME?</v>
      </c>
      <c r="BD100" s="263">
        <v>105</v>
      </c>
      <c r="BE100" s="748" t="e">
        <f t="shared" ca="1" si="17"/>
        <v>#NAME?</v>
      </c>
      <c r="BF100" s="283">
        <v>4134</v>
      </c>
      <c r="BG100" s="748" t="e">
        <f t="shared" ca="1" si="18"/>
        <v>#NAME?</v>
      </c>
      <c r="BH100" s="263">
        <v>187</v>
      </c>
      <c r="BI100" s="256" t="e">
        <f t="shared" ca="1" si="19"/>
        <v>#NAME?</v>
      </c>
      <c r="BJ100" s="48"/>
      <c r="BK100" s="48"/>
    </row>
    <row r="101" spans="1:63" ht="16" thickBot="1">
      <c r="A101" s="249" t="s">
        <v>3316</v>
      </c>
      <c r="B101" s="249" t="s">
        <v>3356</v>
      </c>
      <c r="C101" s="249" t="s">
        <v>3355</v>
      </c>
      <c r="D101" s="436">
        <v>100</v>
      </c>
      <c r="E101" s="425" t="s">
        <v>162</v>
      </c>
      <c r="F101" s="348">
        <v>39291</v>
      </c>
      <c r="G101" s="426"/>
      <c r="H101" s="426">
        <v>1</v>
      </c>
      <c r="I101" s="426"/>
      <c r="J101" s="433">
        <v>1</v>
      </c>
      <c r="K101" s="426"/>
      <c r="L101" s="426">
        <v>148</v>
      </c>
      <c r="M101" s="426">
        <v>60</v>
      </c>
      <c r="N101" s="426">
        <v>148</v>
      </c>
      <c r="O101" s="427">
        <v>374</v>
      </c>
      <c r="P101" s="251"/>
      <c r="Q101" s="251">
        <v>1</v>
      </c>
      <c r="R101" s="251"/>
      <c r="S101" s="251"/>
      <c r="T101" s="251"/>
      <c r="U101" s="251"/>
      <c r="V101" s="251"/>
      <c r="W101" s="251"/>
      <c r="X101" s="426">
        <v>1</v>
      </c>
      <c r="AD101" s="614" t="s">
        <v>3408</v>
      </c>
      <c r="AE101" s="428">
        <v>1</v>
      </c>
      <c r="AF101" s="251"/>
      <c r="AG101" s="251"/>
      <c r="AI101" s="426">
        <v>300</v>
      </c>
      <c r="AJ101" s="426">
        <v>1000</v>
      </c>
      <c r="AK101" s="57">
        <v>1</v>
      </c>
      <c r="AL101" s="57"/>
      <c r="AM101" s="346"/>
      <c r="AN101" s="346"/>
      <c r="AO101" s="346"/>
      <c r="AP101" s="258">
        <v>208.5</v>
      </c>
      <c r="AQ101" s="280" t="e">
        <f t="shared" ca="1" si="10"/>
        <v>#NAME?</v>
      </c>
      <c r="AR101" s="261">
        <v>6352</v>
      </c>
      <c r="AS101" s="254" t="e">
        <f t="shared" ca="1" si="11"/>
        <v>#NAME?</v>
      </c>
      <c r="AT101" s="259">
        <v>131.5</v>
      </c>
      <c r="AU101" s="254" t="e">
        <f t="shared" ca="1" si="12"/>
        <v>#NAME?</v>
      </c>
      <c r="AV101" s="259">
        <v>143</v>
      </c>
      <c r="AW101" s="254" t="e">
        <f t="shared" ca="1" si="13"/>
        <v>#NAME?</v>
      </c>
      <c r="AX101" s="259">
        <v>218.5</v>
      </c>
      <c r="AY101" s="748" t="e">
        <f t="shared" ca="1" si="14"/>
        <v>#NAME?</v>
      </c>
      <c r="AZ101" s="262">
        <v>113</v>
      </c>
      <c r="BA101" s="748" t="e">
        <f t="shared" ca="1" si="15"/>
        <v>#NAME?</v>
      </c>
      <c r="BB101" s="265">
        <v>1975</v>
      </c>
      <c r="BC101" s="256" t="e">
        <f t="shared" ca="1" si="16"/>
        <v>#NAME?</v>
      </c>
      <c r="BD101" s="263">
        <v>141</v>
      </c>
      <c r="BE101" s="748" t="e">
        <f t="shared" ca="1" si="17"/>
        <v>#NAME?</v>
      </c>
      <c r="BF101" s="281">
        <v>1407</v>
      </c>
      <c r="BG101" s="748" t="e">
        <f t="shared" ca="1" si="18"/>
        <v>#NAME?</v>
      </c>
      <c r="BH101" s="263">
        <v>580</v>
      </c>
      <c r="BI101" s="256" t="e">
        <f t="shared" ca="1" si="19"/>
        <v>#NAME?</v>
      </c>
      <c r="BJ101" s="48"/>
      <c r="BK101" s="48"/>
    </row>
    <row r="102" spans="1:63" ht="16" thickBot="1">
      <c r="A102" s="249" t="s">
        <v>3316</v>
      </c>
      <c r="B102" s="249" t="s">
        <v>3356</v>
      </c>
      <c r="C102" s="249" t="s">
        <v>3355</v>
      </c>
      <c r="D102" s="436">
        <v>101</v>
      </c>
      <c r="E102" s="425" t="s">
        <v>162</v>
      </c>
      <c r="F102" s="348">
        <v>39291</v>
      </c>
      <c r="G102" s="426"/>
      <c r="H102" s="426">
        <v>1</v>
      </c>
      <c r="I102" s="426"/>
      <c r="J102" s="433">
        <v>1</v>
      </c>
      <c r="K102" s="426"/>
      <c r="L102" s="426">
        <v>140</v>
      </c>
      <c r="M102" s="426">
        <v>65</v>
      </c>
      <c r="N102" s="426">
        <v>144</v>
      </c>
      <c r="O102" s="427">
        <v>290</v>
      </c>
      <c r="P102" s="251"/>
      <c r="Q102" s="251">
        <v>1</v>
      </c>
      <c r="R102" s="251"/>
      <c r="S102" s="251"/>
      <c r="T102" s="251"/>
      <c r="U102" s="251"/>
      <c r="V102" s="251"/>
      <c r="W102" s="251"/>
      <c r="X102" s="426">
        <v>1</v>
      </c>
      <c r="AD102" s="614" t="s">
        <v>3408</v>
      </c>
      <c r="AE102" s="428">
        <v>1</v>
      </c>
      <c r="AF102" s="251"/>
      <c r="AG102" s="251"/>
      <c r="AI102" s="426">
        <v>300</v>
      </c>
      <c r="AJ102" s="426">
        <v>900</v>
      </c>
      <c r="AK102" s="57">
        <v>0</v>
      </c>
      <c r="AL102" s="57">
        <v>2</v>
      </c>
      <c r="AM102" s="346"/>
      <c r="AN102" s="346"/>
      <c r="AO102" s="346"/>
      <c r="AP102" s="284" t="s">
        <v>166</v>
      </c>
      <c r="AQ102" s="280" t="e">
        <f t="shared" ca="1" si="10"/>
        <v>#NAME?</v>
      </c>
      <c r="AR102" s="284"/>
      <c r="AS102" s="284"/>
      <c r="AT102" s="284"/>
      <c r="AU102" s="284"/>
      <c r="AV102" s="284"/>
      <c r="AW102" s="284"/>
      <c r="AX102" s="284"/>
      <c r="AY102" s="284"/>
      <c r="AZ102" s="284"/>
      <c r="BA102" s="284"/>
      <c r="BB102" s="284"/>
      <c r="BC102" s="284"/>
      <c r="BD102" s="284"/>
      <c r="BE102" s="284"/>
      <c r="BF102" s="284"/>
      <c r="BG102" s="284"/>
      <c r="BH102" s="284"/>
      <c r="BI102" s="284"/>
      <c r="BJ102" s="48"/>
      <c r="BK102" s="48"/>
    </row>
    <row r="103" spans="1:63" ht="15" customHeight="1">
      <c r="A103" s="249" t="s">
        <v>3316</v>
      </c>
      <c r="B103" s="249" t="s">
        <v>3356</v>
      </c>
      <c r="C103" s="249" t="s">
        <v>3355</v>
      </c>
      <c r="D103" s="436">
        <v>102</v>
      </c>
      <c r="E103" s="425" t="s">
        <v>167</v>
      </c>
      <c r="F103" s="348">
        <v>39292</v>
      </c>
      <c r="G103" s="368">
        <v>1</v>
      </c>
      <c r="K103" s="368">
        <v>1</v>
      </c>
      <c r="L103" s="426">
        <v>170</v>
      </c>
      <c r="M103" s="426">
        <v>65</v>
      </c>
      <c r="N103" s="426"/>
      <c r="O103" s="430"/>
      <c r="P103" s="251"/>
      <c r="Q103" s="251"/>
      <c r="R103" s="251"/>
      <c r="S103" s="251"/>
      <c r="T103" s="251"/>
      <c r="U103" s="251"/>
      <c r="V103" s="251"/>
      <c r="W103" s="251">
        <v>1</v>
      </c>
      <c r="X103" s="426"/>
      <c r="AD103" s="614" t="s">
        <v>3408</v>
      </c>
      <c r="AE103" s="428">
        <v>1</v>
      </c>
      <c r="AF103" s="251">
        <v>1</v>
      </c>
      <c r="AG103" s="251"/>
      <c r="AI103" s="426">
        <v>300</v>
      </c>
      <c r="AJ103" s="426"/>
      <c r="AK103" s="57">
        <v>1</v>
      </c>
      <c r="AL103" s="57"/>
      <c r="AM103" s="346"/>
      <c r="AN103" s="346"/>
      <c r="AO103" s="346"/>
      <c r="AP103" s="284" t="s">
        <v>166</v>
      </c>
      <c r="AQ103" s="280" t="e">
        <f t="shared" ca="1" si="10"/>
        <v>#NAME?</v>
      </c>
      <c r="AR103" s="284"/>
      <c r="AS103" s="284"/>
      <c r="AT103" s="284"/>
      <c r="AU103" s="284"/>
      <c r="AV103" s="284"/>
      <c r="AW103" s="284"/>
      <c r="AX103" s="284"/>
      <c r="AY103" s="284"/>
      <c r="AZ103" s="284"/>
      <c r="BA103" s="284"/>
      <c r="BB103" s="284"/>
      <c r="BC103" s="284"/>
      <c r="BD103" s="284"/>
      <c r="BE103" s="284"/>
      <c r="BF103" s="284"/>
      <c r="BG103" s="284"/>
      <c r="BH103" s="284"/>
      <c r="BI103" s="284"/>
      <c r="BJ103" s="48"/>
      <c r="BK103" s="56" t="s">
        <v>168</v>
      </c>
    </row>
    <row r="104" spans="1:63">
      <c r="D104" s="368" t="s">
        <v>3357</v>
      </c>
      <c r="L104" s="431">
        <f>AVERAGE(L2:L103)</f>
        <v>161.33333333333334</v>
      </c>
      <c r="M104" s="431">
        <f>AVERAGE(M2:M103)</f>
        <v>69.019607843137251</v>
      </c>
      <c r="N104" s="431">
        <f>AVERAGE(N2:N103)</f>
        <v>182.86138613861385</v>
      </c>
      <c r="O104" s="431">
        <f>AVERAGE(O2:O103)</f>
        <v>598.16831683168311</v>
      </c>
      <c r="AI104" s="431">
        <f>AVERAGE(AI2:AI103)</f>
        <v>295.58823529411762</v>
      </c>
      <c r="AJ104" s="431">
        <f>AVERAGE(AJ2:AJ103)</f>
        <v>7290.322580645161</v>
      </c>
      <c r="AK104" s="57">
        <v>0</v>
      </c>
      <c r="AL104" s="431"/>
      <c r="AM104" s="285"/>
      <c r="AN104" s="285"/>
      <c r="AO104" s="285"/>
      <c r="AP104" s="285">
        <f t="shared" ref="AP104:BH104" si="20">AVERAGE(AP2:AP103)</f>
        <v>931.14499999999998</v>
      </c>
      <c r="AQ104" s="280" t="e">
        <f t="shared" ca="1" si="10"/>
        <v>#NAME?</v>
      </c>
      <c r="AR104" s="285">
        <f t="shared" si="20"/>
        <v>8834.7099999999991</v>
      </c>
      <c r="AS104" s="285"/>
      <c r="AT104" s="285">
        <f t="shared" si="20"/>
        <v>423.98</v>
      </c>
      <c r="AU104" s="285"/>
      <c r="AV104" s="285">
        <f t="shared" si="20"/>
        <v>492.66</v>
      </c>
      <c r="AW104" s="285"/>
      <c r="AX104" s="285">
        <f t="shared" si="20"/>
        <v>943.89</v>
      </c>
      <c r="AY104" s="285"/>
      <c r="AZ104" s="285">
        <f t="shared" si="20"/>
        <v>346.92</v>
      </c>
      <c r="BA104" s="285"/>
      <c r="BB104" s="285">
        <f t="shared" si="20"/>
        <v>1010.13</v>
      </c>
      <c r="BC104" s="285"/>
      <c r="BD104" s="285">
        <f t="shared" si="20"/>
        <v>197.17500000000001</v>
      </c>
      <c r="BE104" s="285"/>
      <c r="BF104" s="285">
        <f t="shared" si="20"/>
        <v>2561.36</v>
      </c>
      <c r="BG104" s="285"/>
      <c r="BH104" s="285">
        <f t="shared" si="20"/>
        <v>404.13</v>
      </c>
      <c r="BI104" s="285"/>
    </row>
    <row r="105" spans="1:63">
      <c r="D105" s="368" t="s">
        <v>3358</v>
      </c>
      <c r="G105" s="368">
        <f>SUM(G2:G103)</f>
        <v>78</v>
      </c>
      <c r="H105" s="368">
        <f>SUM(H2:H103)</f>
        <v>24</v>
      </c>
      <c r="I105" s="368">
        <f t="shared" ref="I105:AH105" si="21">SUM(I2:I103)</f>
        <v>0</v>
      </c>
      <c r="J105" s="368">
        <f t="shared" si="21"/>
        <v>44</v>
      </c>
      <c r="K105" s="368">
        <f t="shared" si="21"/>
        <v>58</v>
      </c>
      <c r="P105" s="249">
        <f t="shared" si="21"/>
        <v>0</v>
      </c>
      <c r="Q105" s="249">
        <f t="shared" si="21"/>
        <v>21</v>
      </c>
      <c r="R105" s="249">
        <f t="shared" si="21"/>
        <v>5</v>
      </c>
      <c r="S105" s="249">
        <f t="shared" si="21"/>
        <v>2</v>
      </c>
      <c r="T105" s="249">
        <f t="shared" si="21"/>
        <v>0</v>
      </c>
      <c r="U105" s="249">
        <f t="shared" si="21"/>
        <v>5</v>
      </c>
      <c r="V105" s="249">
        <f t="shared" si="21"/>
        <v>1</v>
      </c>
      <c r="W105" s="249">
        <f t="shared" si="21"/>
        <v>20</v>
      </c>
      <c r="X105" s="368">
        <f t="shared" si="21"/>
        <v>81</v>
      </c>
      <c r="Y105" s="249">
        <f t="shared" si="21"/>
        <v>0</v>
      </c>
      <c r="Z105" s="249">
        <f t="shared" si="21"/>
        <v>39</v>
      </c>
      <c r="AA105" s="249">
        <f t="shared" si="21"/>
        <v>4</v>
      </c>
      <c r="AB105" s="249">
        <f t="shared" si="21"/>
        <v>3</v>
      </c>
      <c r="AC105" s="249">
        <f t="shared" si="21"/>
        <v>0</v>
      </c>
      <c r="AE105" s="368">
        <f t="shared" si="21"/>
        <v>102</v>
      </c>
      <c r="AF105" s="249">
        <f t="shared" si="21"/>
        <v>15</v>
      </c>
      <c r="AG105" s="249">
        <f t="shared" si="21"/>
        <v>22</v>
      </c>
      <c r="AH105" s="249">
        <f t="shared" si="2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7"/>
  <sheetViews>
    <sheetView workbookViewId="0">
      <selection activeCell="C8" sqref="C8"/>
    </sheetView>
  </sheetViews>
  <sheetFormatPr baseColWidth="10" defaultRowHeight="15" x14ac:dyDescent="0"/>
  <cols>
    <col min="1" max="16384" width="10.83203125" style="614"/>
  </cols>
  <sheetData>
    <row r="1" spans="1:59" s="651" customFormat="1" ht="16" thickBot="1">
      <c r="A1" s="651" t="s">
        <v>3272</v>
      </c>
      <c r="B1" s="659" t="s">
        <v>3321</v>
      </c>
      <c r="C1" s="659" t="s">
        <v>3274</v>
      </c>
      <c r="D1" s="659" t="s">
        <v>3393</v>
      </c>
      <c r="E1" s="651" t="s">
        <v>3241</v>
      </c>
      <c r="F1" s="651" t="s">
        <v>3322</v>
      </c>
      <c r="G1" s="651" t="s">
        <v>3242</v>
      </c>
      <c r="H1" s="651" t="s">
        <v>3243</v>
      </c>
      <c r="I1" s="651" t="s">
        <v>3327</v>
      </c>
      <c r="J1" s="651" t="s">
        <v>3244</v>
      </c>
      <c r="K1" s="651" t="s">
        <v>3245</v>
      </c>
      <c r="L1" s="651" t="s">
        <v>3246</v>
      </c>
      <c r="M1" s="651" t="s">
        <v>3328</v>
      </c>
      <c r="N1" s="651" t="s">
        <v>3329</v>
      </c>
      <c r="O1" s="658" t="s">
        <v>3247</v>
      </c>
      <c r="P1" s="651" t="s">
        <v>3248</v>
      </c>
      <c r="Q1" s="651" t="s">
        <v>3249</v>
      </c>
      <c r="R1" s="651" t="s">
        <v>3250</v>
      </c>
      <c r="S1" s="651" t="s">
        <v>3251</v>
      </c>
      <c r="T1" s="651" t="s">
        <v>3252</v>
      </c>
      <c r="U1" s="651" t="s">
        <v>3253</v>
      </c>
      <c r="V1" s="651" t="s">
        <v>3254</v>
      </c>
      <c r="W1" s="651" t="s">
        <v>3326</v>
      </c>
      <c r="X1" s="651" t="s">
        <v>3283</v>
      </c>
      <c r="Y1" s="651" t="s">
        <v>3410</v>
      </c>
      <c r="Z1" s="651" t="s">
        <v>3402</v>
      </c>
      <c r="AA1" s="651" t="s">
        <v>3403</v>
      </c>
      <c r="AB1" s="651" t="s">
        <v>3409</v>
      </c>
      <c r="AC1" s="651" t="s">
        <v>3422</v>
      </c>
      <c r="AD1" s="651" t="s">
        <v>3406</v>
      </c>
      <c r="AE1" s="651" t="s">
        <v>3332</v>
      </c>
      <c r="AF1" s="651" t="s">
        <v>3333</v>
      </c>
      <c r="AG1" s="651" t="s">
        <v>3338</v>
      </c>
      <c r="AH1" s="651" t="s">
        <v>3334</v>
      </c>
      <c r="AI1" s="657" t="s">
        <v>3423</v>
      </c>
      <c r="AJ1" s="657" t="s">
        <v>3301</v>
      </c>
      <c r="AK1" s="657" t="s">
        <v>3302</v>
      </c>
      <c r="AL1" s="843" t="s">
        <v>3353</v>
      </c>
      <c r="AM1" s="843" t="s">
        <v>3440</v>
      </c>
      <c r="AN1" s="844" t="s">
        <v>77</v>
      </c>
      <c r="AO1" s="844" t="s">
        <v>3429</v>
      </c>
      <c r="AP1" s="844" t="s">
        <v>79</v>
      </c>
      <c r="AQ1" s="844" t="s">
        <v>3430</v>
      </c>
      <c r="AR1" s="844" t="s">
        <v>3345</v>
      </c>
      <c r="AS1" s="844" t="s">
        <v>3441</v>
      </c>
      <c r="AT1" s="844" t="s">
        <v>3346</v>
      </c>
      <c r="AU1" s="845" t="s">
        <v>3432</v>
      </c>
      <c r="AV1" s="846" t="s">
        <v>82</v>
      </c>
      <c r="AW1" s="846" t="s">
        <v>3433</v>
      </c>
      <c r="AX1" s="847" t="s">
        <v>83</v>
      </c>
      <c r="AY1" s="844" t="s">
        <v>3439</v>
      </c>
      <c r="AZ1" s="845" t="s">
        <v>84</v>
      </c>
      <c r="BA1" s="848" t="s">
        <v>3435</v>
      </c>
      <c r="BB1" s="843" t="s">
        <v>85</v>
      </c>
      <c r="BC1" s="843" t="s">
        <v>3436</v>
      </c>
      <c r="BD1" s="651" t="s">
        <v>3390</v>
      </c>
      <c r="BE1" s="651" t="s">
        <v>3376</v>
      </c>
      <c r="BF1" s="651" t="s">
        <v>24</v>
      </c>
      <c r="BG1" s="651" t="s">
        <v>25</v>
      </c>
    </row>
    <row r="2" spans="1:59">
      <c r="A2" s="614" t="s">
        <v>3273</v>
      </c>
      <c r="B2" s="614">
        <v>1</v>
      </c>
      <c r="C2" s="614" t="s">
        <v>3449</v>
      </c>
      <c r="D2" s="732">
        <v>1</v>
      </c>
      <c r="E2" s="733" t="s">
        <v>2996</v>
      </c>
      <c r="F2" s="849">
        <v>40505</v>
      </c>
      <c r="G2" s="732"/>
      <c r="H2" s="732">
        <v>1</v>
      </c>
      <c r="I2" s="732"/>
      <c r="J2" s="732"/>
      <c r="K2" s="732">
        <v>1</v>
      </c>
      <c r="L2" s="732">
        <v>174</v>
      </c>
      <c r="M2" s="732">
        <v>72</v>
      </c>
      <c r="N2" s="732">
        <v>220</v>
      </c>
      <c r="O2" s="888">
        <v>665</v>
      </c>
      <c r="P2" s="732">
        <v>1</v>
      </c>
      <c r="Q2" s="732"/>
      <c r="R2" s="732"/>
      <c r="S2" s="732">
        <v>1</v>
      </c>
      <c r="T2" s="732"/>
      <c r="U2" s="732">
        <v>1</v>
      </c>
      <c r="V2" s="732"/>
      <c r="W2" s="732"/>
      <c r="X2" s="732">
        <v>1</v>
      </c>
      <c r="AJ2" s="732">
        <v>300</v>
      </c>
      <c r="AK2" s="732">
        <v>900</v>
      </c>
      <c r="AL2" s="876">
        <v>2654</v>
      </c>
      <c r="AM2" s="614" t="e">
        <f ca="1">cellcOLOR(AL2)</f>
        <v>#NAME?</v>
      </c>
      <c r="AN2" s="877">
        <v>223</v>
      </c>
      <c r="AO2" s="614" t="e">
        <f ca="1">cellcOLOR(AN2)</f>
        <v>#NAME?</v>
      </c>
      <c r="AP2" s="877">
        <v>168.5</v>
      </c>
      <c r="AQ2" s="614" t="e">
        <f ca="1">cellcOLOR(AP2)</f>
        <v>#NAME?</v>
      </c>
      <c r="AR2" s="877">
        <v>135</v>
      </c>
      <c r="AS2" s="614" t="e">
        <f ca="1">cellcOLOR(AR2)</f>
        <v>#NAME?</v>
      </c>
      <c r="AT2" s="877">
        <v>69</v>
      </c>
      <c r="AU2" s="614" t="e">
        <f ca="1">cellcOLOR(AT2)</f>
        <v>#NAME?</v>
      </c>
      <c r="AV2" s="878">
        <v>233</v>
      </c>
      <c r="AW2" s="614" t="e">
        <f ca="1">cellcOLOR(AV2)</f>
        <v>#NAME?</v>
      </c>
      <c r="AX2" s="879">
        <v>3530</v>
      </c>
      <c r="AY2" s="614" t="e">
        <f ca="1">cellcOLOR(AX2)</f>
        <v>#NAME?</v>
      </c>
      <c r="AZ2" s="880">
        <v>665.5</v>
      </c>
      <c r="BA2" s="614" t="e">
        <f ca="1">cellcOLOR(AZ2)</f>
        <v>#NAME?</v>
      </c>
      <c r="BB2" s="881">
        <v>2234.5</v>
      </c>
      <c r="BC2" s="614" t="e">
        <f ca="1">cellcOLOR(BB2)</f>
        <v>#NAME?</v>
      </c>
      <c r="BE2" s="732" t="s">
        <v>2997</v>
      </c>
      <c r="BG2" s="732" t="s">
        <v>2998</v>
      </c>
    </row>
    <row r="3" spans="1:59">
      <c r="A3" s="614" t="s">
        <v>3273</v>
      </c>
      <c r="B3" s="614">
        <v>1</v>
      </c>
      <c r="C3" s="614" t="s">
        <v>3449</v>
      </c>
      <c r="D3" s="732">
        <v>2</v>
      </c>
      <c r="E3" s="733" t="s">
        <v>2996</v>
      </c>
      <c r="F3" s="849">
        <v>40505</v>
      </c>
      <c r="G3" s="732">
        <v>1</v>
      </c>
      <c r="H3" s="732"/>
      <c r="I3" s="732"/>
      <c r="J3" s="732"/>
      <c r="K3" s="732">
        <v>1</v>
      </c>
      <c r="L3" s="732">
        <v>171</v>
      </c>
      <c r="M3" s="732">
        <v>74</v>
      </c>
      <c r="N3" s="732">
        <v>223</v>
      </c>
      <c r="O3" s="888">
        <v>693</v>
      </c>
      <c r="P3" s="732"/>
      <c r="Q3" s="732">
        <v>1</v>
      </c>
      <c r="R3" s="732"/>
      <c r="S3" s="732">
        <v>1</v>
      </c>
      <c r="T3" s="732"/>
      <c r="U3" s="732">
        <v>1</v>
      </c>
      <c r="V3" s="732"/>
      <c r="W3" s="732"/>
      <c r="X3" s="732">
        <v>1</v>
      </c>
      <c r="AJ3" s="732">
        <v>300</v>
      </c>
      <c r="AK3" s="732">
        <v>900</v>
      </c>
      <c r="AL3" s="876">
        <v>2350.5</v>
      </c>
      <c r="AM3" s="614" t="e">
        <f t="shared" ref="AM3:AM37" ca="1" si="0">cellcOLOR(AL3)</f>
        <v>#NAME?</v>
      </c>
      <c r="AN3" s="710">
        <v>7387.5</v>
      </c>
      <c r="AO3" s="614" t="e">
        <f t="shared" ref="AO3:AO37" ca="1" si="1">cellcOLOR(AN3)</f>
        <v>#NAME?</v>
      </c>
      <c r="AP3" s="710">
        <v>1960</v>
      </c>
      <c r="AQ3" s="614" t="e">
        <f t="shared" ref="AQ3:AQ37" ca="1" si="2">cellcOLOR(AP3)</f>
        <v>#NAME?</v>
      </c>
      <c r="AR3" s="877">
        <v>366</v>
      </c>
      <c r="AS3" s="614" t="e">
        <f t="shared" ref="AS3:AS37" ca="1" si="3">cellcOLOR(AR3)</f>
        <v>#NAME?</v>
      </c>
      <c r="AT3" s="877">
        <v>531</v>
      </c>
      <c r="AU3" s="614" t="e">
        <f t="shared" ref="AU3:AU37" ca="1" si="4">cellcOLOR(AT3)</f>
        <v>#NAME?</v>
      </c>
      <c r="AV3" s="878">
        <v>111.5</v>
      </c>
      <c r="AW3" s="614" t="e">
        <f t="shared" ref="AW3:AW37" ca="1" si="5">cellcOLOR(AV3)</f>
        <v>#NAME?</v>
      </c>
      <c r="AX3" s="882">
        <v>132</v>
      </c>
      <c r="AY3" s="614" t="e">
        <f t="shared" ref="AY3:AY37" ca="1" si="6">cellcOLOR(AX3)</f>
        <v>#NAME?</v>
      </c>
      <c r="AZ3" s="880">
        <v>107</v>
      </c>
      <c r="BA3" s="614" t="e">
        <f t="shared" ref="BA3:BA37" ca="1" si="7">cellcOLOR(AZ3)</f>
        <v>#NAME?</v>
      </c>
      <c r="BB3" s="881">
        <v>2555</v>
      </c>
      <c r="BC3" s="614" t="e">
        <f t="shared" ref="BC3:BC37" ca="1" si="8">cellcOLOR(BB3)</f>
        <v>#NAME?</v>
      </c>
      <c r="BE3" s="732" t="s">
        <v>2999</v>
      </c>
      <c r="BG3" s="732"/>
    </row>
    <row r="4" spans="1:59">
      <c r="A4" s="614" t="s">
        <v>3273</v>
      </c>
      <c r="B4" s="614">
        <v>1</v>
      </c>
      <c r="C4" s="614" t="s">
        <v>3449</v>
      </c>
      <c r="D4" s="732">
        <v>3</v>
      </c>
      <c r="E4" s="733" t="s">
        <v>2996</v>
      </c>
      <c r="F4" s="849">
        <v>40505</v>
      </c>
      <c r="G4" s="732">
        <v>1</v>
      </c>
      <c r="H4" s="732"/>
      <c r="I4" s="732"/>
      <c r="J4" s="732"/>
      <c r="K4" s="732">
        <v>1</v>
      </c>
      <c r="L4" s="732">
        <v>172</v>
      </c>
      <c r="M4" s="732">
        <v>72</v>
      </c>
      <c r="N4" s="732">
        <v>223</v>
      </c>
      <c r="O4" s="888">
        <v>737</v>
      </c>
      <c r="P4" s="732"/>
      <c r="Q4" s="732">
        <v>1</v>
      </c>
      <c r="R4" s="732"/>
      <c r="S4" s="732">
        <v>1</v>
      </c>
      <c r="T4" s="732"/>
      <c r="U4" s="732">
        <v>1</v>
      </c>
      <c r="V4" s="732"/>
      <c r="W4" s="732"/>
      <c r="X4" s="732">
        <v>1</v>
      </c>
      <c r="AJ4" s="732">
        <v>300</v>
      </c>
      <c r="AK4" s="732">
        <v>800</v>
      </c>
      <c r="AL4" s="883">
        <v>85</v>
      </c>
      <c r="AM4" s="614" t="e">
        <f t="shared" ca="1" si="0"/>
        <v>#NAME?</v>
      </c>
      <c r="AN4" s="877">
        <v>95</v>
      </c>
      <c r="AO4" s="614" t="e">
        <f t="shared" ca="1" si="1"/>
        <v>#NAME?</v>
      </c>
      <c r="AP4" s="877">
        <v>96</v>
      </c>
      <c r="AQ4" s="614" t="e">
        <f t="shared" ca="1" si="2"/>
        <v>#NAME?</v>
      </c>
      <c r="AR4" s="877">
        <v>150.5</v>
      </c>
      <c r="AS4" s="614" t="e">
        <f t="shared" ca="1" si="3"/>
        <v>#NAME?</v>
      </c>
      <c r="AT4" s="877">
        <v>258.5</v>
      </c>
      <c r="AU4" s="614" t="e">
        <f t="shared" ca="1" si="4"/>
        <v>#NAME?</v>
      </c>
      <c r="AV4" s="878">
        <v>83</v>
      </c>
      <c r="AW4" s="614" t="e">
        <f t="shared" ca="1" si="5"/>
        <v>#NAME?</v>
      </c>
      <c r="AX4" s="882">
        <v>630</v>
      </c>
      <c r="AY4" s="614" t="e">
        <f t="shared" ca="1" si="6"/>
        <v>#NAME?</v>
      </c>
      <c r="AZ4" s="880">
        <v>75.5</v>
      </c>
      <c r="BA4" s="614" t="e">
        <f t="shared" ca="1" si="7"/>
        <v>#NAME?</v>
      </c>
      <c r="BB4" s="884">
        <v>7823</v>
      </c>
      <c r="BC4" s="614" t="e">
        <f t="shared" ca="1" si="8"/>
        <v>#NAME?</v>
      </c>
      <c r="BE4" s="732" t="s">
        <v>3000</v>
      </c>
      <c r="BG4" s="732"/>
    </row>
    <row r="5" spans="1:59">
      <c r="A5" s="614" t="s">
        <v>3273</v>
      </c>
      <c r="B5" s="614">
        <v>1</v>
      </c>
      <c r="C5" s="614" t="s">
        <v>3449</v>
      </c>
      <c r="D5" s="732">
        <v>4</v>
      </c>
      <c r="E5" s="733" t="s">
        <v>2996</v>
      </c>
      <c r="F5" s="849">
        <v>40505</v>
      </c>
      <c r="G5" s="732"/>
      <c r="H5" s="732">
        <v>1</v>
      </c>
      <c r="I5" s="732"/>
      <c r="J5" s="732"/>
      <c r="K5" s="732">
        <v>1</v>
      </c>
      <c r="L5" s="732">
        <v>168</v>
      </c>
      <c r="M5" s="732">
        <v>72</v>
      </c>
      <c r="N5" s="732">
        <v>222</v>
      </c>
      <c r="O5" s="888">
        <v>651</v>
      </c>
      <c r="P5" s="732">
        <v>1</v>
      </c>
      <c r="Q5" s="732"/>
      <c r="R5" s="732"/>
      <c r="S5" s="732">
        <v>1</v>
      </c>
      <c r="T5" s="732"/>
      <c r="U5" s="732">
        <v>1</v>
      </c>
      <c r="V5" s="732"/>
      <c r="W5" s="732"/>
      <c r="X5" s="732">
        <v>1</v>
      </c>
      <c r="AJ5" s="732">
        <v>300</v>
      </c>
      <c r="AK5" s="732">
        <v>900</v>
      </c>
      <c r="AL5" s="883">
        <v>305</v>
      </c>
      <c r="AM5" s="614" t="e">
        <f t="shared" ca="1" si="0"/>
        <v>#NAME?</v>
      </c>
      <c r="AN5" s="877">
        <v>123</v>
      </c>
      <c r="AO5" s="614" t="e">
        <f t="shared" ca="1" si="1"/>
        <v>#NAME?</v>
      </c>
      <c r="AP5" s="877">
        <v>94.5</v>
      </c>
      <c r="AQ5" s="614" t="e">
        <f t="shared" ca="1" si="2"/>
        <v>#NAME?</v>
      </c>
      <c r="AR5" s="877">
        <v>132.5</v>
      </c>
      <c r="AS5" s="614" t="e">
        <f t="shared" ca="1" si="3"/>
        <v>#NAME?</v>
      </c>
      <c r="AT5" s="877">
        <v>143</v>
      </c>
      <c r="AU5" s="614" t="e">
        <f t="shared" ca="1" si="4"/>
        <v>#NAME?</v>
      </c>
      <c r="AV5" s="878">
        <v>194</v>
      </c>
      <c r="AW5" s="614" t="e">
        <f t="shared" ca="1" si="5"/>
        <v>#NAME?</v>
      </c>
      <c r="AX5" s="882">
        <v>715</v>
      </c>
      <c r="AY5" s="614" t="e">
        <f t="shared" ca="1" si="6"/>
        <v>#NAME?</v>
      </c>
      <c r="AZ5" s="880">
        <v>257.5</v>
      </c>
      <c r="BA5" s="614" t="e">
        <f t="shared" ca="1" si="7"/>
        <v>#NAME?</v>
      </c>
      <c r="BB5" s="881">
        <v>2332.5</v>
      </c>
      <c r="BC5" s="614" t="e">
        <f t="shared" ca="1" si="8"/>
        <v>#NAME?</v>
      </c>
      <c r="BE5" s="732" t="s">
        <v>3001</v>
      </c>
      <c r="BG5" s="732"/>
    </row>
    <row r="6" spans="1:59">
      <c r="A6" s="614" t="s">
        <v>3273</v>
      </c>
      <c r="B6" s="614">
        <v>1</v>
      </c>
      <c r="C6" s="614" t="s">
        <v>3449</v>
      </c>
      <c r="D6" s="732">
        <v>5</v>
      </c>
      <c r="E6" s="733" t="s">
        <v>2996</v>
      </c>
      <c r="F6" s="849">
        <v>40505</v>
      </c>
      <c r="G6" s="732">
        <v>1</v>
      </c>
      <c r="H6" s="732"/>
      <c r="I6" s="732"/>
      <c r="J6" s="732"/>
      <c r="K6" s="732">
        <v>1</v>
      </c>
      <c r="L6" s="732">
        <v>173</v>
      </c>
      <c r="M6" s="732">
        <v>73</v>
      </c>
      <c r="N6" s="732">
        <v>223</v>
      </c>
      <c r="O6" s="888">
        <v>705</v>
      </c>
      <c r="P6" s="732"/>
      <c r="Q6" s="732">
        <v>1</v>
      </c>
      <c r="R6" s="732"/>
      <c r="S6" s="732">
        <v>1</v>
      </c>
      <c r="T6" s="732"/>
      <c r="U6" s="732">
        <v>1</v>
      </c>
      <c r="V6" s="732"/>
      <c r="W6" s="732"/>
      <c r="X6" s="732">
        <v>1</v>
      </c>
      <c r="AJ6" s="732">
        <v>300</v>
      </c>
      <c r="AK6" s="732">
        <v>900</v>
      </c>
      <c r="AL6" s="876">
        <v>4307</v>
      </c>
      <c r="AM6" s="614" t="e">
        <f t="shared" ca="1" si="0"/>
        <v>#NAME?</v>
      </c>
      <c r="AN6" s="877">
        <v>404</v>
      </c>
      <c r="AO6" s="614" t="e">
        <f t="shared" ca="1" si="1"/>
        <v>#NAME?</v>
      </c>
      <c r="AP6" s="877">
        <v>102</v>
      </c>
      <c r="AQ6" s="614" t="e">
        <f t="shared" ca="1" si="2"/>
        <v>#NAME?</v>
      </c>
      <c r="AR6" s="877">
        <v>115</v>
      </c>
      <c r="AS6" s="614" t="e">
        <f t="shared" ca="1" si="3"/>
        <v>#NAME?</v>
      </c>
      <c r="AT6" s="877">
        <v>125.5</v>
      </c>
      <c r="AU6" s="614" t="e">
        <f t="shared" ca="1" si="4"/>
        <v>#NAME?</v>
      </c>
      <c r="AV6" s="878">
        <v>471</v>
      </c>
      <c r="AW6" s="614" t="e">
        <f t="shared" ca="1" si="5"/>
        <v>#NAME?</v>
      </c>
      <c r="AX6" s="879">
        <v>4899</v>
      </c>
      <c r="AY6" s="614" t="e">
        <f t="shared" ca="1" si="6"/>
        <v>#NAME?</v>
      </c>
      <c r="AZ6" s="885">
        <v>1835.5</v>
      </c>
      <c r="BA6" s="614" t="e">
        <f t="shared" ca="1" si="7"/>
        <v>#NAME?</v>
      </c>
      <c r="BB6" s="884">
        <v>4864.5</v>
      </c>
      <c r="BC6" s="614" t="e">
        <f t="shared" ca="1" si="8"/>
        <v>#NAME?</v>
      </c>
      <c r="BE6" s="732" t="s">
        <v>3002</v>
      </c>
      <c r="BG6" s="732" t="s">
        <v>3003</v>
      </c>
    </row>
    <row r="7" spans="1:59">
      <c r="A7" s="614" t="s">
        <v>3273</v>
      </c>
      <c r="B7" s="614">
        <v>1</v>
      </c>
      <c r="C7" s="614" t="s">
        <v>3449</v>
      </c>
      <c r="D7" s="732">
        <v>6</v>
      </c>
      <c r="E7" s="733" t="s">
        <v>2996</v>
      </c>
      <c r="F7" s="849">
        <v>40505</v>
      </c>
      <c r="G7" s="732">
        <v>1</v>
      </c>
      <c r="H7" s="732"/>
      <c r="I7" s="732"/>
      <c r="J7" s="732"/>
      <c r="K7" s="732">
        <v>1</v>
      </c>
      <c r="L7" s="732">
        <v>174</v>
      </c>
      <c r="M7" s="732">
        <v>73</v>
      </c>
      <c r="N7" s="732">
        <v>220</v>
      </c>
      <c r="O7" s="888">
        <v>854</v>
      </c>
      <c r="P7" s="732"/>
      <c r="Q7" s="732">
        <v>1</v>
      </c>
      <c r="R7" s="732"/>
      <c r="S7" s="732">
        <v>1</v>
      </c>
      <c r="T7" s="732"/>
      <c r="U7" s="732">
        <v>1</v>
      </c>
      <c r="V7" s="732"/>
      <c r="W7" s="732"/>
      <c r="X7" s="732">
        <v>1</v>
      </c>
      <c r="AJ7" s="732">
        <v>300</v>
      </c>
      <c r="AK7" s="732">
        <v>900</v>
      </c>
      <c r="AL7" s="883">
        <v>714</v>
      </c>
      <c r="AM7" s="614" t="e">
        <f t="shared" ca="1" si="0"/>
        <v>#NAME?</v>
      </c>
      <c r="AN7" s="710">
        <v>4149</v>
      </c>
      <c r="AO7" s="614" t="e">
        <f t="shared" ca="1" si="1"/>
        <v>#NAME?</v>
      </c>
      <c r="AP7" s="877">
        <v>478</v>
      </c>
      <c r="AQ7" s="614" t="e">
        <f t="shared" ca="1" si="2"/>
        <v>#NAME?</v>
      </c>
      <c r="AR7" s="877">
        <v>168</v>
      </c>
      <c r="AS7" s="614" t="e">
        <f t="shared" ca="1" si="3"/>
        <v>#NAME?</v>
      </c>
      <c r="AT7" s="877">
        <v>131.5</v>
      </c>
      <c r="AU7" s="614" t="e">
        <f t="shared" ca="1" si="4"/>
        <v>#NAME?</v>
      </c>
      <c r="AV7" s="878">
        <v>137.5</v>
      </c>
      <c r="AW7" s="614" t="e">
        <f t="shared" ca="1" si="5"/>
        <v>#NAME?</v>
      </c>
      <c r="AX7" s="882">
        <v>308.5</v>
      </c>
      <c r="AY7" s="614" t="e">
        <f t="shared" ca="1" si="6"/>
        <v>#NAME?</v>
      </c>
      <c r="AZ7" s="880">
        <v>113</v>
      </c>
      <c r="BA7" s="614" t="e">
        <f t="shared" ca="1" si="7"/>
        <v>#NAME?</v>
      </c>
      <c r="BB7" s="884">
        <v>6671</v>
      </c>
      <c r="BC7" s="614" t="e">
        <f t="shared" ca="1" si="8"/>
        <v>#NAME?</v>
      </c>
      <c r="BE7" s="732" t="s">
        <v>3004</v>
      </c>
      <c r="BG7" s="732"/>
    </row>
    <row r="8" spans="1:59">
      <c r="A8" s="614" t="s">
        <v>3273</v>
      </c>
      <c r="B8" s="614">
        <v>1</v>
      </c>
      <c r="C8" s="614" t="s">
        <v>3449</v>
      </c>
      <c r="D8" s="732">
        <v>7</v>
      </c>
      <c r="E8" s="733" t="s">
        <v>2996</v>
      </c>
      <c r="F8" s="849">
        <v>40505</v>
      </c>
      <c r="G8" s="732">
        <v>1</v>
      </c>
      <c r="H8" s="732"/>
      <c r="I8" s="732"/>
      <c r="J8" s="732"/>
      <c r="K8" s="732">
        <v>1</v>
      </c>
      <c r="L8" s="732">
        <v>170</v>
      </c>
      <c r="M8" s="732">
        <v>71</v>
      </c>
      <c r="N8" s="732">
        <v>218</v>
      </c>
      <c r="O8" s="888">
        <v>573</v>
      </c>
      <c r="P8" s="732"/>
      <c r="Q8" s="732">
        <v>1</v>
      </c>
      <c r="R8" s="732"/>
      <c r="S8" s="732">
        <v>1</v>
      </c>
      <c r="T8" s="732"/>
      <c r="U8" s="732">
        <v>1</v>
      </c>
      <c r="V8" s="732"/>
      <c r="W8" s="732"/>
      <c r="X8" s="732">
        <v>1</v>
      </c>
      <c r="AJ8" s="732">
        <v>300</v>
      </c>
      <c r="AK8" s="732">
        <v>1300</v>
      </c>
      <c r="AL8" s="883">
        <v>698</v>
      </c>
      <c r="AM8" s="614" t="e">
        <f t="shared" ca="1" si="0"/>
        <v>#NAME?</v>
      </c>
      <c r="AN8" s="710">
        <v>2808</v>
      </c>
      <c r="AO8" s="614" t="e">
        <f t="shared" ca="1" si="1"/>
        <v>#NAME?</v>
      </c>
      <c r="AP8" s="877">
        <v>525.5</v>
      </c>
      <c r="AQ8" s="614" t="e">
        <f t="shared" ca="1" si="2"/>
        <v>#NAME?</v>
      </c>
      <c r="AR8" s="877">
        <v>227</v>
      </c>
      <c r="AS8" s="614" t="e">
        <f t="shared" ca="1" si="3"/>
        <v>#NAME?</v>
      </c>
      <c r="AT8" s="877">
        <v>190</v>
      </c>
      <c r="AU8" s="614" t="e">
        <f t="shared" ca="1" si="4"/>
        <v>#NAME?</v>
      </c>
      <c r="AV8" s="878">
        <v>100</v>
      </c>
      <c r="AW8" s="614" t="e">
        <f t="shared" ca="1" si="5"/>
        <v>#NAME?</v>
      </c>
      <c r="AX8" s="882">
        <v>489.5</v>
      </c>
      <c r="AY8" s="614" t="e">
        <f t="shared" ca="1" si="6"/>
        <v>#NAME?</v>
      </c>
      <c r="AZ8" s="880">
        <v>113</v>
      </c>
      <c r="BA8" s="614" t="e">
        <f t="shared" ca="1" si="7"/>
        <v>#NAME?</v>
      </c>
      <c r="BB8" s="884">
        <v>5195.5</v>
      </c>
      <c r="BC8" s="614" t="e">
        <f t="shared" ca="1" si="8"/>
        <v>#NAME?</v>
      </c>
      <c r="BE8" s="732" t="s">
        <v>3005</v>
      </c>
      <c r="BG8" s="732"/>
    </row>
    <row r="9" spans="1:59">
      <c r="A9" s="614" t="s">
        <v>3273</v>
      </c>
      <c r="B9" s="614">
        <v>1</v>
      </c>
      <c r="C9" s="614" t="s">
        <v>3449</v>
      </c>
      <c r="D9" s="732">
        <v>8</v>
      </c>
      <c r="E9" s="733" t="s">
        <v>2996</v>
      </c>
      <c r="F9" s="849">
        <v>40505</v>
      </c>
      <c r="G9" s="732">
        <v>1</v>
      </c>
      <c r="H9" s="732"/>
      <c r="I9" s="732"/>
      <c r="J9" s="732"/>
      <c r="K9" s="732">
        <v>1</v>
      </c>
      <c r="L9" s="732">
        <v>174</v>
      </c>
      <c r="M9" s="732">
        <v>74</v>
      </c>
      <c r="N9" s="732">
        <v>226</v>
      </c>
      <c r="O9" s="888">
        <v>732</v>
      </c>
      <c r="P9" s="732"/>
      <c r="Q9" s="732">
        <v>1</v>
      </c>
      <c r="R9" s="732"/>
      <c r="S9" s="732">
        <v>1</v>
      </c>
      <c r="T9" s="732"/>
      <c r="U9" s="732">
        <v>1</v>
      </c>
      <c r="V9" s="732"/>
      <c r="W9" s="732"/>
      <c r="X9" s="732">
        <v>1</v>
      </c>
      <c r="AJ9" s="732">
        <v>300</v>
      </c>
      <c r="AK9" s="732">
        <v>1200</v>
      </c>
      <c r="AL9" s="883">
        <v>168</v>
      </c>
      <c r="AM9" s="614" t="e">
        <f t="shared" ca="1" si="0"/>
        <v>#NAME?</v>
      </c>
      <c r="AN9" s="877">
        <v>132</v>
      </c>
      <c r="AO9" s="614" t="e">
        <f t="shared" ca="1" si="1"/>
        <v>#NAME?</v>
      </c>
      <c r="AP9" s="877">
        <v>217</v>
      </c>
      <c r="AQ9" s="614" t="e">
        <f t="shared" ca="1" si="2"/>
        <v>#NAME?</v>
      </c>
      <c r="AR9" s="877">
        <v>159.5</v>
      </c>
      <c r="AS9" s="614" t="e">
        <f t="shared" ca="1" si="3"/>
        <v>#NAME?</v>
      </c>
      <c r="AT9" s="877">
        <v>152</v>
      </c>
      <c r="AU9" s="614" t="e">
        <f t="shared" ca="1" si="4"/>
        <v>#NAME?</v>
      </c>
      <c r="AV9" s="878">
        <v>148</v>
      </c>
      <c r="AW9" s="614" t="e">
        <f t="shared" ca="1" si="5"/>
        <v>#NAME?</v>
      </c>
      <c r="AX9" s="882">
        <v>454</v>
      </c>
      <c r="AY9" s="614" t="e">
        <f t="shared" ca="1" si="6"/>
        <v>#NAME?</v>
      </c>
      <c r="AZ9" s="880">
        <v>155</v>
      </c>
      <c r="BA9" s="614" t="e">
        <f t="shared" ca="1" si="7"/>
        <v>#NAME?</v>
      </c>
      <c r="BB9" s="881">
        <v>1827</v>
      </c>
      <c r="BC9" s="614" t="e">
        <f t="shared" ca="1" si="8"/>
        <v>#NAME?</v>
      </c>
      <c r="BE9" s="732" t="s">
        <v>3006</v>
      </c>
      <c r="BG9" s="732"/>
    </row>
    <row r="10" spans="1:59">
      <c r="A10" s="614" t="s">
        <v>3273</v>
      </c>
      <c r="B10" s="614">
        <v>1</v>
      </c>
      <c r="C10" s="614" t="s">
        <v>3449</v>
      </c>
      <c r="D10" s="732">
        <v>9</v>
      </c>
      <c r="E10" s="733" t="s">
        <v>2996</v>
      </c>
      <c r="F10" s="849">
        <v>40505</v>
      </c>
      <c r="G10" s="732">
        <v>1</v>
      </c>
      <c r="H10" s="732"/>
      <c r="I10" s="732"/>
      <c r="J10" s="732">
        <v>1</v>
      </c>
      <c r="K10" s="732"/>
      <c r="L10" s="732">
        <v>157</v>
      </c>
      <c r="M10" s="732">
        <v>68</v>
      </c>
      <c r="N10" s="732">
        <v>192</v>
      </c>
      <c r="O10" s="888">
        <v>523</v>
      </c>
      <c r="P10" s="732"/>
      <c r="Q10" s="732">
        <v>1</v>
      </c>
      <c r="R10" s="732"/>
      <c r="S10" s="732">
        <v>1</v>
      </c>
      <c r="T10" s="732"/>
      <c r="U10" s="732">
        <v>1</v>
      </c>
      <c r="V10" s="732"/>
      <c r="W10" s="732"/>
      <c r="X10" s="732">
        <v>1</v>
      </c>
      <c r="AJ10" s="732">
        <v>300</v>
      </c>
      <c r="AK10" s="732">
        <v>800</v>
      </c>
      <c r="AL10" s="883">
        <v>247</v>
      </c>
      <c r="AM10" s="614" t="e">
        <f t="shared" ca="1" si="0"/>
        <v>#NAME?</v>
      </c>
      <c r="AN10" s="877">
        <v>212</v>
      </c>
      <c r="AO10" s="614" t="e">
        <f t="shared" ca="1" si="1"/>
        <v>#NAME?</v>
      </c>
      <c r="AP10" s="877">
        <v>137</v>
      </c>
      <c r="AQ10" s="614" t="e">
        <f t="shared" ca="1" si="2"/>
        <v>#NAME?</v>
      </c>
      <c r="AR10" s="877">
        <v>109</v>
      </c>
      <c r="AS10" s="614" t="e">
        <f t="shared" ca="1" si="3"/>
        <v>#NAME?</v>
      </c>
      <c r="AT10" s="877">
        <v>125.5</v>
      </c>
      <c r="AU10" s="614" t="e">
        <f t="shared" ca="1" si="4"/>
        <v>#NAME?</v>
      </c>
      <c r="AV10" s="878">
        <v>126</v>
      </c>
      <c r="AW10" s="614" t="e">
        <f t="shared" ca="1" si="5"/>
        <v>#NAME?</v>
      </c>
      <c r="AX10" s="879">
        <v>2164</v>
      </c>
      <c r="AY10" s="614" t="e">
        <f t="shared" ca="1" si="6"/>
        <v>#NAME?</v>
      </c>
      <c r="AZ10" s="880">
        <v>98</v>
      </c>
      <c r="BA10" s="614" t="e">
        <f t="shared" ca="1" si="7"/>
        <v>#NAME?</v>
      </c>
      <c r="BB10" s="881">
        <v>643</v>
      </c>
      <c r="BC10" s="614" t="e">
        <f t="shared" ca="1" si="8"/>
        <v>#NAME?</v>
      </c>
      <c r="BE10" s="732" t="s">
        <v>3007</v>
      </c>
      <c r="BG10" s="732"/>
    </row>
    <row r="11" spans="1:59">
      <c r="A11" s="614" t="s">
        <v>3273</v>
      </c>
      <c r="B11" s="614">
        <v>1</v>
      </c>
      <c r="C11" s="614" t="s">
        <v>3449</v>
      </c>
      <c r="D11" s="732">
        <v>10</v>
      </c>
      <c r="E11" s="733" t="s">
        <v>2996</v>
      </c>
      <c r="F11" s="849">
        <v>40505</v>
      </c>
      <c r="G11" s="732">
        <v>1</v>
      </c>
      <c r="H11" s="732"/>
      <c r="I11" s="732"/>
      <c r="J11" s="732"/>
      <c r="K11" s="732">
        <v>1</v>
      </c>
      <c r="L11" s="732">
        <v>171</v>
      </c>
      <c r="M11" s="732">
        <v>74</v>
      </c>
      <c r="N11" s="732">
        <v>224</v>
      </c>
      <c r="O11" s="888">
        <v>794</v>
      </c>
      <c r="P11" s="732"/>
      <c r="Q11" s="732">
        <v>1</v>
      </c>
      <c r="R11" s="732"/>
      <c r="S11" s="732">
        <v>1</v>
      </c>
      <c r="T11" s="732"/>
      <c r="U11" s="732">
        <v>1</v>
      </c>
      <c r="V11" s="732"/>
      <c r="W11" s="732"/>
      <c r="X11" s="732">
        <v>1</v>
      </c>
      <c r="AJ11" s="732">
        <v>300</v>
      </c>
      <c r="AK11" s="732">
        <v>700</v>
      </c>
      <c r="AL11" s="876">
        <v>3161</v>
      </c>
      <c r="AM11" s="614" t="e">
        <f t="shared" ca="1" si="0"/>
        <v>#NAME?</v>
      </c>
      <c r="AN11" s="710">
        <v>7823</v>
      </c>
      <c r="AO11" s="614" t="e">
        <f t="shared" ca="1" si="1"/>
        <v>#NAME?</v>
      </c>
      <c r="AP11" s="710">
        <v>1787</v>
      </c>
      <c r="AQ11" s="614" t="e">
        <f t="shared" ca="1" si="2"/>
        <v>#NAME?</v>
      </c>
      <c r="AR11" s="877">
        <v>310.5</v>
      </c>
      <c r="AS11" s="614" t="e">
        <f t="shared" ca="1" si="3"/>
        <v>#NAME?</v>
      </c>
      <c r="AT11" s="877">
        <v>416</v>
      </c>
      <c r="AU11" s="614" t="e">
        <f t="shared" ca="1" si="4"/>
        <v>#NAME?</v>
      </c>
      <c r="AV11" s="878">
        <v>111</v>
      </c>
      <c r="AW11" s="614" t="e">
        <f t="shared" ca="1" si="5"/>
        <v>#NAME?</v>
      </c>
      <c r="AX11" s="879">
        <v>2052</v>
      </c>
      <c r="AY11" s="614" t="e">
        <f t="shared" ca="1" si="6"/>
        <v>#NAME?</v>
      </c>
      <c r="AZ11" s="880">
        <v>177</v>
      </c>
      <c r="BA11" s="614" t="e">
        <f t="shared" ca="1" si="7"/>
        <v>#NAME?</v>
      </c>
      <c r="BB11" s="881">
        <v>2928</v>
      </c>
      <c r="BC11" s="614" t="e">
        <f t="shared" ca="1" si="8"/>
        <v>#NAME?</v>
      </c>
      <c r="BE11" s="732" t="s">
        <v>3008</v>
      </c>
      <c r="BG11" s="732"/>
    </row>
    <row r="12" spans="1:59">
      <c r="A12" s="614" t="s">
        <v>3273</v>
      </c>
      <c r="B12" s="614">
        <v>1</v>
      </c>
      <c r="C12" s="614" t="s">
        <v>3449</v>
      </c>
      <c r="D12" s="732">
        <v>11</v>
      </c>
      <c r="E12" s="733" t="s">
        <v>2996</v>
      </c>
      <c r="F12" s="849">
        <v>40505</v>
      </c>
      <c r="G12" s="732"/>
      <c r="H12" s="732">
        <v>1</v>
      </c>
      <c r="I12" s="732"/>
      <c r="J12" s="732"/>
      <c r="K12" s="732">
        <v>1</v>
      </c>
      <c r="L12" s="732">
        <v>170</v>
      </c>
      <c r="M12" s="732">
        <v>71</v>
      </c>
      <c r="N12" s="732">
        <v>216</v>
      </c>
      <c r="O12" s="888">
        <v>662</v>
      </c>
      <c r="P12" s="732"/>
      <c r="Q12" s="732">
        <v>1</v>
      </c>
      <c r="R12" s="732"/>
      <c r="S12" s="732">
        <v>1</v>
      </c>
      <c r="T12" s="732"/>
      <c r="U12" s="732">
        <v>1</v>
      </c>
      <c r="V12" s="732"/>
      <c r="W12" s="732"/>
      <c r="X12" s="732">
        <v>1</v>
      </c>
      <c r="AJ12" s="732">
        <v>300</v>
      </c>
      <c r="AK12" s="732">
        <v>1000</v>
      </c>
      <c r="AL12" s="886">
        <v>21311</v>
      </c>
      <c r="AM12" s="614" t="e">
        <f t="shared" ca="1" si="0"/>
        <v>#NAME?</v>
      </c>
      <c r="AN12" s="887">
        <v>27039</v>
      </c>
      <c r="AO12" s="614" t="e">
        <f t="shared" ca="1" si="1"/>
        <v>#NAME?</v>
      </c>
      <c r="AP12" s="710">
        <v>5882</v>
      </c>
      <c r="AQ12" s="614" t="e">
        <f t="shared" ca="1" si="2"/>
        <v>#NAME?</v>
      </c>
      <c r="AR12" s="710">
        <v>4365</v>
      </c>
      <c r="AS12" s="614" t="e">
        <f t="shared" ca="1" si="3"/>
        <v>#NAME?</v>
      </c>
      <c r="AT12" s="710">
        <v>6615</v>
      </c>
      <c r="AU12" s="614" t="e">
        <f t="shared" ca="1" si="4"/>
        <v>#NAME?</v>
      </c>
      <c r="AV12" s="878">
        <v>836.5</v>
      </c>
      <c r="AW12" s="614" t="e">
        <f t="shared" ca="1" si="5"/>
        <v>#NAME?</v>
      </c>
      <c r="AX12" s="879">
        <v>1725</v>
      </c>
      <c r="AY12" s="614" t="e">
        <f t="shared" ca="1" si="6"/>
        <v>#NAME?</v>
      </c>
      <c r="AZ12" s="880">
        <v>573</v>
      </c>
      <c r="BA12" s="614" t="e">
        <f t="shared" ca="1" si="7"/>
        <v>#NAME?</v>
      </c>
      <c r="BB12" s="881">
        <v>3674</v>
      </c>
      <c r="BC12" s="614" t="e">
        <f t="shared" ca="1" si="8"/>
        <v>#NAME?</v>
      </c>
      <c r="BE12" s="732" t="s">
        <v>3009</v>
      </c>
      <c r="BG12" s="732"/>
    </row>
    <row r="13" spans="1:59">
      <c r="A13" s="614" t="s">
        <v>3273</v>
      </c>
      <c r="B13" s="614">
        <v>1</v>
      </c>
      <c r="C13" s="614" t="s">
        <v>3449</v>
      </c>
      <c r="D13" s="732">
        <v>12</v>
      </c>
      <c r="E13" s="733" t="s">
        <v>3010</v>
      </c>
      <c r="F13" s="849">
        <v>40506</v>
      </c>
      <c r="G13" s="732"/>
      <c r="H13" s="732">
        <v>1</v>
      </c>
      <c r="I13" s="732"/>
      <c r="J13" s="732"/>
      <c r="K13" s="732">
        <v>1</v>
      </c>
      <c r="L13" s="732">
        <v>167</v>
      </c>
      <c r="M13" s="732">
        <v>71</v>
      </c>
      <c r="N13" s="732">
        <v>216</v>
      </c>
      <c r="O13" s="888">
        <v>542</v>
      </c>
      <c r="P13" s="732">
        <v>1</v>
      </c>
      <c r="Q13" s="732"/>
      <c r="R13" s="732"/>
      <c r="S13" s="732">
        <v>1</v>
      </c>
      <c r="T13" s="732"/>
      <c r="U13" s="732">
        <v>1</v>
      </c>
      <c r="V13" s="732"/>
      <c r="W13" s="732">
        <v>1</v>
      </c>
      <c r="X13" s="732"/>
      <c r="AJ13" s="732">
        <v>300</v>
      </c>
      <c r="AK13" s="732">
        <v>500</v>
      </c>
      <c r="AL13" s="886">
        <v>15496</v>
      </c>
      <c r="AM13" s="614" t="e">
        <f t="shared" ca="1" si="0"/>
        <v>#NAME?</v>
      </c>
      <c r="AN13" s="887">
        <v>26819.5</v>
      </c>
      <c r="AO13" s="614" t="e">
        <f t="shared" ca="1" si="1"/>
        <v>#NAME?</v>
      </c>
      <c r="AP13" s="710">
        <v>8156</v>
      </c>
      <c r="AQ13" s="614" t="e">
        <f t="shared" ca="1" si="2"/>
        <v>#NAME?</v>
      </c>
      <c r="AR13" s="887">
        <v>12978.5</v>
      </c>
      <c r="AS13" s="614" t="e">
        <f t="shared" ca="1" si="3"/>
        <v>#NAME?</v>
      </c>
      <c r="AT13" s="887">
        <v>17565</v>
      </c>
      <c r="AU13" s="614" t="e">
        <f t="shared" ca="1" si="4"/>
        <v>#NAME?</v>
      </c>
      <c r="AV13" s="878">
        <v>343</v>
      </c>
      <c r="AW13" s="614" t="e">
        <f t="shared" ca="1" si="5"/>
        <v>#NAME?</v>
      </c>
      <c r="AX13" s="882">
        <v>835.5</v>
      </c>
      <c r="AY13" s="614" t="e">
        <f t="shared" ca="1" si="6"/>
        <v>#NAME?</v>
      </c>
      <c r="AZ13" s="880">
        <v>340</v>
      </c>
      <c r="BA13" s="614" t="e">
        <f t="shared" ca="1" si="7"/>
        <v>#NAME?</v>
      </c>
      <c r="BB13" s="881">
        <v>3480</v>
      </c>
      <c r="BC13" s="614" t="e">
        <f t="shared" ca="1" si="8"/>
        <v>#NAME?</v>
      </c>
      <c r="BE13" s="732" t="s">
        <v>3011</v>
      </c>
      <c r="BG13" s="732"/>
    </row>
    <row r="14" spans="1:59">
      <c r="A14" s="614" t="s">
        <v>3273</v>
      </c>
      <c r="B14" s="614">
        <v>1</v>
      </c>
      <c r="C14" s="614" t="s">
        <v>3449</v>
      </c>
      <c r="D14" s="732">
        <v>13</v>
      </c>
      <c r="E14" s="733" t="s">
        <v>3010</v>
      </c>
      <c r="F14" s="849">
        <v>40506</v>
      </c>
      <c r="G14" s="732"/>
      <c r="H14" s="732">
        <v>1</v>
      </c>
      <c r="I14" s="732"/>
      <c r="J14" s="732">
        <v>1</v>
      </c>
      <c r="K14" s="732"/>
      <c r="L14" s="732">
        <v>150</v>
      </c>
      <c r="M14" s="732">
        <v>66</v>
      </c>
      <c r="N14" s="732">
        <v>172</v>
      </c>
      <c r="O14" s="888">
        <v>340</v>
      </c>
      <c r="P14" s="732"/>
      <c r="Q14" s="732">
        <v>1</v>
      </c>
      <c r="R14" s="732"/>
      <c r="S14" s="732">
        <v>1</v>
      </c>
      <c r="T14" s="732"/>
      <c r="U14" s="732">
        <v>1</v>
      </c>
      <c r="V14" s="732"/>
      <c r="W14" s="732">
        <v>1</v>
      </c>
      <c r="X14" s="732"/>
      <c r="AJ14" s="732">
        <v>300</v>
      </c>
      <c r="AK14" s="732">
        <v>800</v>
      </c>
      <c r="AL14" s="883">
        <v>93</v>
      </c>
      <c r="AM14" s="614" t="e">
        <f t="shared" ca="1" si="0"/>
        <v>#NAME?</v>
      </c>
      <c r="AN14" s="877">
        <v>109</v>
      </c>
      <c r="AO14" s="614" t="e">
        <f t="shared" ca="1" si="1"/>
        <v>#NAME?</v>
      </c>
      <c r="AP14" s="877">
        <v>123</v>
      </c>
      <c r="AQ14" s="614" t="e">
        <f t="shared" ca="1" si="2"/>
        <v>#NAME?</v>
      </c>
      <c r="AR14" s="877">
        <v>118.5</v>
      </c>
      <c r="AS14" s="614" t="e">
        <f t="shared" ca="1" si="3"/>
        <v>#NAME?</v>
      </c>
      <c r="AT14" s="877">
        <v>129</v>
      </c>
      <c r="AU14" s="614" t="e">
        <f t="shared" ca="1" si="4"/>
        <v>#NAME?</v>
      </c>
      <c r="AV14" s="878">
        <v>91.5</v>
      </c>
      <c r="AW14" s="614" t="e">
        <f t="shared" ca="1" si="5"/>
        <v>#NAME?</v>
      </c>
      <c r="AX14" s="882">
        <v>185.5</v>
      </c>
      <c r="AY14" s="614" t="e">
        <f t="shared" ca="1" si="6"/>
        <v>#NAME?</v>
      </c>
      <c r="AZ14" s="880">
        <v>100</v>
      </c>
      <c r="BA14" s="614" t="e">
        <f t="shared" ca="1" si="7"/>
        <v>#NAME?</v>
      </c>
      <c r="BB14" s="881">
        <v>1179</v>
      </c>
      <c r="BC14" s="614" t="e">
        <f t="shared" ca="1" si="8"/>
        <v>#NAME?</v>
      </c>
      <c r="BE14" s="732" t="s">
        <v>3012</v>
      </c>
      <c r="BG14" s="732"/>
    </row>
    <row r="15" spans="1:59">
      <c r="A15" s="614" t="s">
        <v>3273</v>
      </c>
      <c r="B15" s="614">
        <v>1</v>
      </c>
      <c r="C15" s="614" t="s">
        <v>3449</v>
      </c>
      <c r="D15" s="732">
        <v>14</v>
      </c>
      <c r="E15" s="733" t="s">
        <v>3010</v>
      </c>
      <c r="F15" s="849">
        <v>40506</v>
      </c>
      <c r="G15" s="732"/>
      <c r="H15" s="732">
        <v>1</v>
      </c>
      <c r="I15" s="732"/>
      <c r="J15" s="732"/>
      <c r="K15" s="732">
        <v>1</v>
      </c>
      <c r="L15" s="732">
        <v>171</v>
      </c>
      <c r="M15" s="732">
        <v>71</v>
      </c>
      <c r="N15" s="732">
        <v>218</v>
      </c>
      <c r="O15" s="888">
        <v>692</v>
      </c>
      <c r="P15" s="732">
        <v>1</v>
      </c>
      <c r="Q15" s="732"/>
      <c r="R15" s="732"/>
      <c r="S15" s="732">
        <v>1</v>
      </c>
      <c r="T15" s="732"/>
      <c r="U15" s="732">
        <v>1</v>
      </c>
      <c r="V15" s="732"/>
      <c r="W15" s="732">
        <v>1</v>
      </c>
      <c r="X15" s="732"/>
      <c r="AJ15" s="732">
        <v>300</v>
      </c>
      <c r="AK15" s="732">
        <v>600</v>
      </c>
      <c r="AL15" s="886">
        <v>22019</v>
      </c>
      <c r="AM15" s="614" t="e">
        <f t="shared" ca="1" si="0"/>
        <v>#NAME?</v>
      </c>
      <c r="AN15" s="887">
        <v>24390</v>
      </c>
      <c r="AO15" s="614" t="e">
        <f t="shared" ca="1" si="1"/>
        <v>#NAME?</v>
      </c>
      <c r="AP15" s="710">
        <v>5001</v>
      </c>
      <c r="AQ15" s="614" t="e">
        <f t="shared" ca="1" si="2"/>
        <v>#NAME?</v>
      </c>
      <c r="AR15" s="877">
        <v>205</v>
      </c>
      <c r="AS15" s="614" t="e">
        <f t="shared" ca="1" si="3"/>
        <v>#NAME?</v>
      </c>
      <c r="AT15" s="877">
        <v>222.5</v>
      </c>
      <c r="AU15" s="614" t="e">
        <f t="shared" ca="1" si="4"/>
        <v>#NAME?</v>
      </c>
      <c r="AV15" s="878">
        <v>152</v>
      </c>
      <c r="AW15" s="614" t="e">
        <f t="shared" ca="1" si="5"/>
        <v>#NAME?</v>
      </c>
      <c r="AX15" s="879">
        <v>2491</v>
      </c>
      <c r="AY15" s="614" t="e">
        <f t="shared" ca="1" si="6"/>
        <v>#NAME?</v>
      </c>
      <c r="AZ15" s="880">
        <v>137</v>
      </c>
      <c r="BA15" s="614" t="e">
        <f t="shared" ca="1" si="7"/>
        <v>#NAME?</v>
      </c>
      <c r="BB15" s="881">
        <v>3202</v>
      </c>
      <c r="BC15" s="614" t="e">
        <f t="shared" ca="1" si="8"/>
        <v>#NAME?</v>
      </c>
      <c r="BE15" s="732" t="s">
        <v>3013</v>
      </c>
      <c r="BG15" s="732"/>
    </row>
    <row r="16" spans="1:59">
      <c r="A16" s="614" t="s">
        <v>3273</v>
      </c>
      <c r="B16" s="614">
        <v>1</v>
      </c>
      <c r="C16" s="614" t="s">
        <v>3449</v>
      </c>
      <c r="D16" s="732">
        <v>15</v>
      </c>
      <c r="E16" s="733" t="s">
        <v>3010</v>
      </c>
      <c r="F16" s="849">
        <v>40506</v>
      </c>
      <c r="G16" s="732">
        <v>1</v>
      </c>
      <c r="H16" s="732"/>
      <c r="I16" s="732"/>
      <c r="J16" s="732">
        <v>1</v>
      </c>
      <c r="K16" s="732"/>
      <c r="L16" s="732">
        <v>156</v>
      </c>
      <c r="M16" s="732">
        <v>64</v>
      </c>
      <c r="N16" s="732">
        <v>185</v>
      </c>
      <c r="O16" s="888">
        <v>440</v>
      </c>
      <c r="P16" s="732"/>
      <c r="Q16" s="732">
        <v>1</v>
      </c>
      <c r="R16" s="732"/>
      <c r="S16" s="732">
        <v>1</v>
      </c>
      <c r="T16" s="732"/>
      <c r="U16" s="732">
        <v>1</v>
      </c>
      <c r="V16" s="732"/>
      <c r="W16" s="732"/>
      <c r="X16" s="732">
        <v>1</v>
      </c>
      <c r="AJ16" s="732">
        <v>300</v>
      </c>
      <c r="AK16" s="732">
        <v>900</v>
      </c>
      <c r="AL16" s="883">
        <v>117</v>
      </c>
      <c r="AM16" s="614" t="e">
        <f t="shared" ca="1" si="0"/>
        <v>#NAME?</v>
      </c>
      <c r="AN16" s="877">
        <v>98</v>
      </c>
      <c r="AO16" s="614" t="e">
        <f t="shared" ca="1" si="1"/>
        <v>#NAME?</v>
      </c>
      <c r="AP16" s="877">
        <v>137</v>
      </c>
      <c r="AQ16" s="614" t="e">
        <f t="shared" ca="1" si="2"/>
        <v>#NAME?</v>
      </c>
      <c r="AR16" s="877">
        <v>102</v>
      </c>
      <c r="AS16" s="614" t="e">
        <f t="shared" ca="1" si="3"/>
        <v>#NAME?</v>
      </c>
      <c r="AT16" s="877">
        <v>121</v>
      </c>
      <c r="AU16" s="614" t="e">
        <f t="shared" ca="1" si="4"/>
        <v>#NAME?</v>
      </c>
      <c r="AV16" s="878">
        <v>74</v>
      </c>
      <c r="AW16" s="614" t="e">
        <f t="shared" ca="1" si="5"/>
        <v>#NAME?</v>
      </c>
      <c r="AX16" s="879">
        <v>1333</v>
      </c>
      <c r="AY16" s="614" t="e">
        <f t="shared" ca="1" si="6"/>
        <v>#NAME?</v>
      </c>
      <c r="AZ16" s="880">
        <v>85</v>
      </c>
      <c r="BA16" s="614" t="e">
        <f t="shared" ca="1" si="7"/>
        <v>#NAME?</v>
      </c>
      <c r="BB16" s="881">
        <v>645</v>
      </c>
      <c r="BC16" s="614" t="e">
        <f t="shared" ca="1" si="8"/>
        <v>#NAME?</v>
      </c>
      <c r="BE16" s="732" t="s">
        <v>3014</v>
      </c>
      <c r="BG16" s="732"/>
    </row>
    <row r="17" spans="1:59">
      <c r="A17" s="614" t="s">
        <v>3273</v>
      </c>
      <c r="B17" s="614">
        <v>1</v>
      </c>
      <c r="C17" s="614" t="s">
        <v>3449</v>
      </c>
      <c r="D17" s="732">
        <v>16</v>
      </c>
      <c r="E17" s="733" t="s">
        <v>3010</v>
      </c>
      <c r="F17" s="849">
        <v>40506</v>
      </c>
      <c r="G17" s="732"/>
      <c r="H17" s="732">
        <v>1</v>
      </c>
      <c r="I17" s="732"/>
      <c r="J17" s="732"/>
      <c r="K17" s="732">
        <v>1</v>
      </c>
      <c r="L17" s="732">
        <v>167</v>
      </c>
      <c r="M17" s="732">
        <v>72</v>
      </c>
      <c r="N17" s="732">
        <v>220</v>
      </c>
      <c r="O17" s="888">
        <v>699</v>
      </c>
      <c r="P17" s="732">
        <v>1</v>
      </c>
      <c r="Q17" s="732"/>
      <c r="R17" s="732"/>
      <c r="S17" s="732">
        <v>1</v>
      </c>
      <c r="T17" s="732"/>
      <c r="U17" s="732">
        <v>1</v>
      </c>
      <c r="V17" s="732"/>
      <c r="W17" s="732"/>
      <c r="X17" s="732">
        <v>1</v>
      </c>
      <c r="AJ17" s="732">
        <v>300</v>
      </c>
      <c r="AK17" s="732">
        <v>700</v>
      </c>
      <c r="AL17" s="876">
        <v>2453</v>
      </c>
      <c r="AM17" s="614" t="e">
        <f t="shared" ca="1" si="0"/>
        <v>#NAME?</v>
      </c>
      <c r="AN17" s="877">
        <v>160</v>
      </c>
      <c r="AO17" s="614" t="e">
        <f t="shared" ca="1" si="1"/>
        <v>#NAME?</v>
      </c>
      <c r="AP17" s="877">
        <v>102</v>
      </c>
      <c r="AQ17" s="614" t="e">
        <f t="shared" ca="1" si="2"/>
        <v>#NAME?</v>
      </c>
      <c r="AR17" s="877">
        <v>121.5</v>
      </c>
      <c r="AS17" s="614" t="e">
        <f t="shared" ca="1" si="3"/>
        <v>#NAME?</v>
      </c>
      <c r="AT17" s="877">
        <v>154.5</v>
      </c>
      <c r="AU17" s="614" t="e">
        <f t="shared" ca="1" si="4"/>
        <v>#NAME?</v>
      </c>
      <c r="AV17" s="878">
        <v>145</v>
      </c>
      <c r="AW17" s="614" t="e">
        <f t="shared" ca="1" si="5"/>
        <v>#NAME?</v>
      </c>
      <c r="AX17" s="879">
        <v>1503</v>
      </c>
      <c r="AY17" s="614" t="e">
        <f t="shared" ca="1" si="6"/>
        <v>#NAME?</v>
      </c>
      <c r="AZ17" s="880">
        <v>446</v>
      </c>
      <c r="BA17" s="614" t="e">
        <f t="shared" ca="1" si="7"/>
        <v>#NAME?</v>
      </c>
      <c r="BB17" s="881">
        <v>2951</v>
      </c>
      <c r="BC17" s="614" t="e">
        <f t="shared" ca="1" si="8"/>
        <v>#NAME?</v>
      </c>
      <c r="BE17" s="732" t="s">
        <v>3015</v>
      </c>
      <c r="BG17" s="732"/>
    </row>
    <row r="18" spans="1:59">
      <c r="A18" s="614" t="s">
        <v>3273</v>
      </c>
      <c r="B18" s="614">
        <v>1</v>
      </c>
      <c r="C18" s="614" t="s">
        <v>3449</v>
      </c>
      <c r="D18" s="732">
        <v>17</v>
      </c>
      <c r="E18" s="733" t="s">
        <v>3010</v>
      </c>
      <c r="F18" s="849">
        <v>40506</v>
      </c>
      <c r="G18" s="732"/>
      <c r="H18" s="732">
        <v>1</v>
      </c>
      <c r="I18" s="732"/>
      <c r="J18" s="732">
        <v>1</v>
      </c>
      <c r="K18" s="732"/>
      <c r="L18" s="732">
        <v>156</v>
      </c>
      <c r="M18" s="732">
        <v>63</v>
      </c>
      <c r="N18" s="732">
        <v>195</v>
      </c>
      <c r="O18" s="888">
        <v>430</v>
      </c>
      <c r="P18" s="732"/>
      <c r="Q18" s="732">
        <v>1</v>
      </c>
      <c r="R18" s="732"/>
      <c r="S18" s="732">
        <v>1</v>
      </c>
      <c r="T18" s="732"/>
      <c r="U18" s="732">
        <v>1</v>
      </c>
      <c r="V18" s="732"/>
      <c r="W18" s="732"/>
      <c r="X18" s="732">
        <v>1</v>
      </c>
      <c r="AJ18" s="732">
        <v>300</v>
      </c>
      <c r="AK18" s="732">
        <v>600</v>
      </c>
      <c r="AL18" s="876">
        <v>1932</v>
      </c>
      <c r="AM18" s="614" t="e">
        <f t="shared" ca="1" si="0"/>
        <v>#NAME?</v>
      </c>
      <c r="AN18" s="877">
        <v>157</v>
      </c>
      <c r="AO18" s="614" t="e">
        <f t="shared" ca="1" si="1"/>
        <v>#NAME?</v>
      </c>
      <c r="AP18" s="877">
        <v>118</v>
      </c>
      <c r="AQ18" s="614" t="e">
        <f t="shared" ca="1" si="2"/>
        <v>#NAME?</v>
      </c>
      <c r="AR18" s="877">
        <v>164</v>
      </c>
      <c r="AS18" s="614" t="e">
        <f t="shared" ca="1" si="3"/>
        <v>#NAME?</v>
      </c>
      <c r="AT18" s="877">
        <v>132</v>
      </c>
      <c r="AU18" s="614" t="e">
        <f t="shared" ca="1" si="4"/>
        <v>#NAME?</v>
      </c>
      <c r="AV18" s="878">
        <v>127</v>
      </c>
      <c r="AW18" s="614" t="e">
        <f t="shared" ca="1" si="5"/>
        <v>#NAME?</v>
      </c>
      <c r="AX18" s="879">
        <v>3234</v>
      </c>
      <c r="AY18" s="614" t="e">
        <f t="shared" ca="1" si="6"/>
        <v>#NAME?</v>
      </c>
      <c r="AZ18" s="880">
        <v>215.5</v>
      </c>
      <c r="BA18" s="614" t="e">
        <f t="shared" ca="1" si="7"/>
        <v>#NAME?</v>
      </c>
      <c r="BB18" s="881">
        <v>819</v>
      </c>
      <c r="BC18" s="614" t="e">
        <f t="shared" ca="1" si="8"/>
        <v>#NAME?</v>
      </c>
      <c r="BE18" s="732" t="s">
        <v>3016</v>
      </c>
      <c r="BG18" s="732"/>
    </row>
    <row r="19" spans="1:59">
      <c r="A19" s="614" t="s">
        <v>3273</v>
      </c>
      <c r="B19" s="614">
        <v>1</v>
      </c>
      <c r="C19" s="614" t="s">
        <v>3449</v>
      </c>
      <c r="D19" s="732">
        <v>18</v>
      </c>
      <c r="E19" s="733" t="s">
        <v>3010</v>
      </c>
      <c r="F19" s="849">
        <v>40506</v>
      </c>
      <c r="G19" s="732">
        <v>1</v>
      </c>
      <c r="H19" s="732"/>
      <c r="I19" s="732"/>
      <c r="J19" s="732">
        <v>1</v>
      </c>
      <c r="K19" s="732"/>
      <c r="L19" s="732">
        <v>155</v>
      </c>
      <c r="M19" s="732">
        <v>64</v>
      </c>
      <c r="N19" s="732">
        <v>188</v>
      </c>
      <c r="O19" s="888">
        <v>323</v>
      </c>
      <c r="P19" s="732"/>
      <c r="Q19" s="732">
        <v>1</v>
      </c>
      <c r="R19" s="732"/>
      <c r="S19" s="732">
        <v>1</v>
      </c>
      <c r="T19" s="732"/>
      <c r="U19" s="732">
        <v>1</v>
      </c>
      <c r="V19" s="732"/>
      <c r="W19" s="732">
        <v>1</v>
      </c>
      <c r="X19" s="732"/>
      <c r="AJ19" s="732">
        <v>300</v>
      </c>
      <c r="AK19" s="732">
        <v>700</v>
      </c>
      <c r="AL19" s="883">
        <v>930</v>
      </c>
      <c r="AM19" s="614" t="e">
        <f t="shared" ca="1" si="0"/>
        <v>#NAME?</v>
      </c>
      <c r="AN19" s="710">
        <v>6058</v>
      </c>
      <c r="AO19" s="614" t="e">
        <f t="shared" ca="1" si="1"/>
        <v>#NAME?</v>
      </c>
      <c r="AP19" s="877">
        <v>539</v>
      </c>
      <c r="AQ19" s="614" t="e">
        <f t="shared" ca="1" si="2"/>
        <v>#NAME?</v>
      </c>
      <c r="AR19" s="877">
        <v>129</v>
      </c>
      <c r="AS19" s="614" t="e">
        <f t="shared" ca="1" si="3"/>
        <v>#NAME?</v>
      </c>
      <c r="AT19" s="877">
        <v>114</v>
      </c>
      <c r="AU19" s="614" t="e">
        <f t="shared" ca="1" si="4"/>
        <v>#NAME?</v>
      </c>
      <c r="AV19" s="878">
        <v>121</v>
      </c>
      <c r="AW19" s="614" t="e">
        <f t="shared" ca="1" si="5"/>
        <v>#NAME?</v>
      </c>
      <c r="AX19" s="882">
        <v>161</v>
      </c>
      <c r="AY19" s="614" t="e">
        <f t="shared" ca="1" si="6"/>
        <v>#NAME?</v>
      </c>
      <c r="AZ19" s="880">
        <v>87</v>
      </c>
      <c r="BA19" s="614" t="e">
        <f t="shared" ca="1" si="7"/>
        <v>#NAME?</v>
      </c>
      <c r="BB19" s="881">
        <v>913</v>
      </c>
      <c r="BC19" s="614" t="e">
        <f t="shared" ca="1" si="8"/>
        <v>#NAME?</v>
      </c>
      <c r="BE19" s="732" t="s">
        <v>3017</v>
      </c>
      <c r="BG19" s="732"/>
    </row>
    <row r="20" spans="1:59">
      <c r="A20" s="614" t="s">
        <v>3273</v>
      </c>
      <c r="B20" s="614">
        <v>1</v>
      </c>
      <c r="C20" s="614" t="s">
        <v>3449</v>
      </c>
      <c r="D20" s="732">
        <v>19</v>
      </c>
      <c r="E20" s="733" t="s">
        <v>3010</v>
      </c>
      <c r="F20" s="849">
        <v>40506</v>
      </c>
      <c r="G20" s="732"/>
      <c r="H20" s="732">
        <v>1</v>
      </c>
      <c r="I20" s="732"/>
      <c r="J20" s="732"/>
      <c r="K20" s="732">
        <v>1</v>
      </c>
      <c r="L20" s="732">
        <v>163</v>
      </c>
      <c r="M20" s="732">
        <v>72</v>
      </c>
      <c r="N20" s="732">
        <v>220</v>
      </c>
      <c r="O20" s="888">
        <v>567</v>
      </c>
      <c r="P20" s="732">
        <v>1</v>
      </c>
      <c r="Q20" s="732"/>
      <c r="R20" s="732"/>
      <c r="S20" s="732">
        <v>1</v>
      </c>
      <c r="T20" s="732"/>
      <c r="U20" s="732">
        <v>1</v>
      </c>
      <c r="V20" s="732"/>
      <c r="W20" s="732">
        <v>1</v>
      </c>
      <c r="X20" s="732"/>
      <c r="AJ20" s="732">
        <v>300</v>
      </c>
      <c r="AK20" s="732">
        <v>800</v>
      </c>
      <c r="AL20" s="876">
        <v>6677.5</v>
      </c>
      <c r="AM20" s="614" t="e">
        <f t="shared" ca="1" si="0"/>
        <v>#NAME?</v>
      </c>
      <c r="AN20" s="710">
        <v>8412.5</v>
      </c>
      <c r="AO20" s="614" t="e">
        <f t="shared" ca="1" si="1"/>
        <v>#NAME?</v>
      </c>
      <c r="AP20" s="710">
        <v>3871</v>
      </c>
      <c r="AQ20" s="614" t="e">
        <f t="shared" ca="1" si="2"/>
        <v>#NAME?</v>
      </c>
      <c r="AR20" s="877">
        <v>293</v>
      </c>
      <c r="AS20" s="614" t="e">
        <f t="shared" ca="1" si="3"/>
        <v>#NAME?</v>
      </c>
      <c r="AT20" s="710">
        <v>3551.5</v>
      </c>
      <c r="AU20" s="614" t="e">
        <f t="shared" ca="1" si="4"/>
        <v>#NAME?</v>
      </c>
      <c r="AV20" s="878">
        <v>108.5</v>
      </c>
      <c r="AW20" s="614" t="e">
        <f t="shared" ca="1" si="5"/>
        <v>#NAME?</v>
      </c>
      <c r="AX20" s="879">
        <v>2089.5</v>
      </c>
      <c r="AY20" s="614" t="e">
        <f t="shared" ca="1" si="6"/>
        <v>#NAME?</v>
      </c>
      <c r="AZ20" s="880">
        <v>88</v>
      </c>
      <c r="BA20" s="614" t="e">
        <f t="shared" ca="1" si="7"/>
        <v>#NAME?</v>
      </c>
      <c r="BB20" s="881">
        <v>1997</v>
      </c>
      <c r="BC20" s="614" t="e">
        <f t="shared" ca="1" si="8"/>
        <v>#NAME?</v>
      </c>
      <c r="BE20" s="732" t="s">
        <v>3018</v>
      </c>
      <c r="BG20" s="732" t="s">
        <v>3019</v>
      </c>
    </row>
    <row r="21" spans="1:59">
      <c r="A21" s="614" t="s">
        <v>3273</v>
      </c>
      <c r="B21" s="614">
        <v>1</v>
      </c>
      <c r="C21" s="614" t="s">
        <v>3449</v>
      </c>
      <c r="D21" s="732">
        <v>20</v>
      </c>
      <c r="E21" s="733" t="s">
        <v>3010</v>
      </c>
      <c r="F21" s="849">
        <v>40506</v>
      </c>
      <c r="G21" s="732">
        <v>1</v>
      </c>
      <c r="H21" s="732"/>
      <c r="I21" s="732"/>
      <c r="J21" s="732">
        <v>1</v>
      </c>
      <c r="K21" s="732"/>
      <c r="L21" s="732">
        <v>156</v>
      </c>
      <c r="M21" s="732">
        <v>68</v>
      </c>
      <c r="N21" s="732">
        <v>200</v>
      </c>
      <c r="O21" s="888">
        <v>538</v>
      </c>
      <c r="P21" s="732"/>
      <c r="Q21" s="732">
        <v>1</v>
      </c>
      <c r="R21" s="732"/>
      <c r="S21" s="732">
        <v>1</v>
      </c>
      <c r="T21" s="732"/>
      <c r="U21" s="732">
        <v>1</v>
      </c>
      <c r="V21" s="732"/>
      <c r="W21" s="732"/>
      <c r="X21" s="732">
        <v>1</v>
      </c>
      <c r="AJ21" s="732">
        <v>300</v>
      </c>
      <c r="AK21" s="732">
        <v>700</v>
      </c>
      <c r="AL21" s="883">
        <v>169.5</v>
      </c>
      <c r="AM21" s="614" t="e">
        <f t="shared" ca="1" si="0"/>
        <v>#NAME?</v>
      </c>
      <c r="AN21" s="877">
        <v>312</v>
      </c>
      <c r="AO21" s="614" t="e">
        <f t="shared" ca="1" si="1"/>
        <v>#NAME?</v>
      </c>
      <c r="AP21" s="877">
        <v>108.5</v>
      </c>
      <c r="AQ21" s="614" t="e">
        <f t="shared" ca="1" si="2"/>
        <v>#NAME?</v>
      </c>
      <c r="AR21" s="877">
        <v>136</v>
      </c>
      <c r="AS21" s="614" t="e">
        <f t="shared" ca="1" si="3"/>
        <v>#NAME?</v>
      </c>
      <c r="AT21" s="877">
        <v>141</v>
      </c>
      <c r="AU21" s="614" t="e">
        <f t="shared" ca="1" si="4"/>
        <v>#NAME?</v>
      </c>
      <c r="AV21" s="878">
        <v>91</v>
      </c>
      <c r="AW21" s="614" t="e">
        <f t="shared" ca="1" si="5"/>
        <v>#NAME?</v>
      </c>
      <c r="AX21" s="882">
        <v>110</v>
      </c>
      <c r="AY21" s="614" t="e">
        <f t="shared" ca="1" si="6"/>
        <v>#NAME?</v>
      </c>
      <c r="AZ21" s="880">
        <v>100</v>
      </c>
      <c r="BA21" s="614" t="e">
        <f t="shared" ca="1" si="7"/>
        <v>#NAME?</v>
      </c>
      <c r="BB21" s="881">
        <v>1151</v>
      </c>
      <c r="BC21" s="614" t="e">
        <f t="shared" ca="1" si="8"/>
        <v>#NAME?</v>
      </c>
      <c r="BE21" s="732" t="s">
        <v>3020</v>
      </c>
      <c r="BG21" s="732"/>
    </row>
    <row r="22" spans="1:59">
      <c r="A22" s="614" t="s">
        <v>3273</v>
      </c>
      <c r="B22" s="614">
        <v>1</v>
      </c>
      <c r="C22" s="614" t="s">
        <v>3449</v>
      </c>
      <c r="D22" s="732">
        <v>21</v>
      </c>
      <c r="E22" s="733" t="s">
        <v>3010</v>
      </c>
      <c r="F22" s="849">
        <v>40506</v>
      </c>
      <c r="G22" s="732">
        <v>1</v>
      </c>
      <c r="H22" s="732"/>
      <c r="I22" s="732"/>
      <c r="J22" s="732">
        <v>1</v>
      </c>
      <c r="K22" s="732"/>
      <c r="L22" s="732">
        <v>155</v>
      </c>
      <c r="M22" s="732">
        <v>67</v>
      </c>
      <c r="N22" s="732">
        <v>192</v>
      </c>
      <c r="O22" s="888">
        <v>381</v>
      </c>
      <c r="P22" s="732"/>
      <c r="Q22" s="732">
        <v>1</v>
      </c>
      <c r="R22" s="732"/>
      <c r="S22" s="732">
        <v>1</v>
      </c>
      <c r="T22" s="732"/>
      <c r="U22" s="732">
        <v>1</v>
      </c>
      <c r="V22" s="732"/>
      <c r="W22" s="732">
        <v>1</v>
      </c>
      <c r="X22" s="732"/>
      <c r="AJ22" s="732">
        <v>300</v>
      </c>
      <c r="AK22" s="732">
        <v>900</v>
      </c>
      <c r="AL22" s="883">
        <v>141</v>
      </c>
      <c r="AM22" s="614" t="e">
        <f t="shared" ca="1" si="0"/>
        <v>#NAME?</v>
      </c>
      <c r="AN22" s="877">
        <v>511</v>
      </c>
      <c r="AO22" s="614" t="e">
        <f t="shared" ca="1" si="1"/>
        <v>#NAME?</v>
      </c>
      <c r="AP22" s="877">
        <v>165</v>
      </c>
      <c r="AQ22" s="614" t="e">
        <f t="shared" ca="1" si="2"/>
        <v>#NAME?</v>
      </c>
      <c r="AR22" s="877">
        <v>74</v>
      </c>
      <c r="AS22" s="614" t="e">
        <f t="shared" ca="1" si="3"/>
        <v>#NAME?</v>
      </c>
      <c r="AT22" s="877">
        <v>78.5</v>
      </c>
      <c r="AU22" s="614" t="e">
        <f t="shared" ca="1" si="4"/>
        <v>#NAME?</v>
      </c>
      <c r="AV22" s="878">
        <v>97</v>
      </c>
      <c r="AW22" s="614" t="e">
        <f t="shared" ca="1" si="5"/>
        <v>#NAME?</v>
      </c>
      <c r="AX22" s="882">
        <v>156.5</v>
      </c>
      <c r="AY22" s="614" t="e">
        <f t="shared" ca="1" si="6"/>
        <v>#NAME?</v>
      </c>
      <c r="AZ22" s="880">
        <v>110</v>
      </c>
      <c r="BA22" s="614" t="e">
        <f t="shared" ca="1" si="7"/>
        <v>#NAME?</v>
      </c>
      <c r="BB22" s="881">
        <v>435</v>
      </c>
      <c r="BC22" s="614" t="e">
        <f t="shared" ca="1" si="8"/>
        <v>#NAME?</v>
      </c>
      <c r="BE22" s="732" t="s">
        <v>3021</v>
      </c>
      <c r="BG22" s="732"/>
    </row>
    <row r="23" spans="1:59">
      <c r="A23" s="614" t="s">
        <v>3273</v>
      </c>
      <c r="B23" s="614">
        <v>1</v>
      </c>
      <c r="C23" s="614" t="s">
        <v>3449</v>
      </c>
      <c r="D23" s="732">
        <v>22</v>
      </c>
      <c r="E23" s="733" t="s">
        <v>3010</v>
      </c>
      <c r="F23" s="849">
        <v>40506</v>
      </c>
      <c r="G23" s="732">
        <v>1</v>
      </c>
      <c r="H23" s="732"/>
      <c r="I23" s="732"/>
      <c r="J23" s="732">
        <v>1</v>
      </c>
      <c r="K23" s="732"/>
      <c r="L23" s="732">
        <v>157</v>
      </c>
      <c r="M23" s="732">
        <v>70</v>
      </c>
      <c r="N23" s="732">
        <v>212</v>
      </c>
      <c r="O23" s="888">
        <v>457</v>
      </c>
      <c r="P23" s="732"/>
      <c r="Q23" s="732">
        <v>1</v>
      </c>
      <c r="R23" s="732"/>
      <c r="S23" s="732">
        <v>1</v>
      </c>
      <c r="T23" s="732"/>
      <c r="U23" s="732">
        <v>1</v>
      </c>
      <c r="V23" s="732"/>
      <c r="W23" s="732"/>
      <c r="X23" s="732">
        <v>1</v>
      </c>
      <c r="AJ23" s="732">
        <v>300</v>
      </c>
      <c r="AK23" s="732">
        <v>700</v>
      </c>
      <c r="AL23" s="883">
        <v>446</v>
      </c>
      <c r="AM23" s="614" t="e">
        <f t="shared" ca="1" si="0"/>
        <v>#NAME?</v>
      </c>
      <c r="AN23" s="877">
        <v>297</v>
      </c>
      <c r="AO23" s="614" t="e">
        <f t="shared" ca="1" si="1"/>
        <v>#NAME?</v>
      </c>
      <c r="AP23" s="877">
        <v>215</v>
      </c>
      <c r="AQ23" s="614" t="e">
        <f t="shared" ca="1" si="2"/>
        <v>#NAME?</v>
      </c>
      <c r="AR23" s="877">
        <v>170</v>
      </c>
      <c r="AS23" s="614" t="e">
        <f t="shared" ca="1" si="3"/>
        <v>#NAME?</v>
      </c>
      <c r="AT23" s="877">
        <v>174</v>
      </c>
      <c r="AU23" s="614" t="e">
        <f t="shared" ca="1" si="4"/>
        <v>#NAME?</v>
      </c>
      <c r="AV23" s="878">
        <v>115</v>
      </c>
      <c r="AW23" s="614" t="e">
        <f t="shared" ca="1" si="5"/>
        <v>#NAME?</v>
      </c>
      <c r="AX23" s="879">
        <v>5756</v>
      </c>
      <c r="AY23" s="614" t="e">
        <f t="shared" ca="1" si="6"/>
        <v>#NAME?</v>
      </c>
      <c r="AZ23" s="880">
        <v>142</v>
      </c>
      <c r="BA23" s="614" t="e">
        <f t="shared" ca="1" si="7"/>
        <v>#NAME?</v>
      </c>
      <c r="BB23" s="881">
        <v>630</v>
      </c>
      <c r="BC23" s="614" t="e">
        <f t="shared" ca="1" si="8"/>
        <v>#NAME?</v>
      </c>
      <c r="BE23" s="732" t="s">
        <v>3022</v>
      </c>
      <c r="BG23" s="732"/>
    </row>
    <row r="24" spans="1:59">
      <c r="A24" s="614" t="s">
        <v>3273</v>
      </c>
      <c r="B24" s="614">
        <v>1</v>
      </c>
      <c r="C24" s="614" t="s">
        <v>3449</v>
      </c>
      <c r="D24" s="732">
        <v>23</v>
      </c>
      <c r="E24" s="733" t="s">
        <v>3010</v>
      </c>
      <c r="F24" s="849">
        <v>40506</v>
      </c>
      <c r="G24" s="732">
        <v>1</v>
      </c>
      <c r="H24" s="732"/>
      <c r="I24" s="732"/>
      <c r="J24" s="732">
        <v>1</v>
      </c>
      <c r="K24" s="732"/>
      <c r="L24" s="732">
        <v>156</v>
      </c>
      <c r="M24" s="732">
        <v>70</v>
      </c>
      <c r="N24" s="732">
        <v>198</v>
      </c>
      <c r="O24" s="888">
        <v>484</v>
      </c>
      <c r="P24" s="732"/>
      <c r="Q24" s="732">
        <v>1</v>
      </c>
      <c r="R24" s="732"/>
      <c r="S24" s="732">
        <v>1</v>
      </c>
      <c r="T24" s="732"/>
      <c r="U24" s="732">
        <v>1</v>
      </c>
      <c r="V24" s="732"/>
      <c r="W24" s="732">
        <v>1</v>
      </c>
      <c r="X24" s="732"/>
      <c r="AJ24" s="732">
        <v>300</v>
      </c>
      <c r="AK24" s="732">
        <v>600</v>
      </c>
      <c r="AL24" s="883">
        <v>52.5</v>
      </c>
      <c r="AM24" s="614" t="e">
        <f t="shared" ca="1" si="0"/>
        <v>#NAME?</v>
      </c>
      <c r="AN24" s="877">
        <v>99</v>
      </c>
      <c r="AO24" s="614" t="e">
        <f t="shared" ca="1" si="1"/>
        <v>#NAME?</v>
      </c>
      <c r="AP24" s="877">
        <v>71</v>
      </c>
      <c r="AQ24" s="614" t="e">
        <f t="shared" ca="1" si="2"/>
        <v>#NAME?</v>
      </c>
      <c r="AR24" s="877">
        <v>95.5</v>
      </c>
      <c r="AS24" s="614" t="e">
        <f t="shared" ca="1" si="3"/>
        <v>#NAME?</v>
      </c>
      <c r="AT24" s="877">
        <v>115</v>
      </c>
      <c r="AU24" s="614" t="e">
        <f t="shared" ca="1" si="4"/>
        <v>#NAME?</v>
      </c>
      <c r="AV24" s="878">
        <v>93</v>
      </c>
      <c r="AW24" s="614" t="e">
        <f t="shared" ca="1" si="5"/>
        <v>#NAME?</v>
      </c>
      <c r="AX24" s="882">
        <v>633.5</v>
      </c>
      <c r="AY24" s="614" t="e">
        <f t="shared" ca="1" si="6"/>
        <v>#NAME?</v>
      </c>
      <c r="AZ24" s="880">
        <v>82</v>
      </c>
      <c r="BA24" s="614" t="e">
        <f t="shared" ca="1" si="7"/>
        <v>#NAME?</v>
      </c>
      <c r="BB24" s="881">
        <v>590</v>
      </c>
      <c r="BC24" s="614" t="e">
        <f t="shared" ca="1" si="8"/>
        <v>#NAME?</v>
      </c>
      <c r="BE24" s="732" t="s">
        <v>3023</v>
      </c>
      <c r="BG24" s="732"/>
    </row>
    <row r="25" spans="1:59">
      <c r="A25" s="614" t="s">
        <v>3273</v>
      </c>
      <c r="B25" s="614">
        <v>1</v>
      </c>
      <c r="C25" s="614" t="s">
        <v>3449</v>
      </c>
      <c r="D25" s="732">
        <v>24</v>
      </c>
      <c r="E25" s="733" t="s">
        <v>3010</v>
      </c>
      <c r="F25" s="849">
        <v>40506</v>
      </c>
      <c r="G25" s="732">
        <v>1</v>
      </c>
      <c r="H25" s="732"/>
      <c r="I25" s="732"/>
      <c r="J25" s="732">
        <v>1</v>
      </c>
      <c r="K25" s="732"/>
      <c r="L25" s="732">
        <v>162</v>
      </c>
      <c r="M25" s="732">
        <v>70</v>
      </c>
      <c r="N25" s="732">
        <v>201</v>
      </c>
      <c r="O25" s="888">
        <v>442</v>
      </c>
      <c r="P25" s="732"/>
      <c r="Q25" s="732">
        <v>1</v>
      </c>
      <c r="R25" s="732"/>
      <c r="S25" s="732">
        <v>1</v>
      </c>
      <c r="T25" s="732"/>
      <c r="U25" s="732">
        <v>1</v>
      </c>
      <c r="V25" s="732"/>
      <c r="W25" s="732"/>
      <c r="X25" s="732">
        <v>1</v>
      </c>
      <c r="AJ25" s="732">
        <v>300</v>
      </c>
      <c r="AK25" s="732">
        <v>700</v>
      </c>
      <c r="AL25" s="876">
        <v>2252</v>
      </c>
      <c r="AM25" s="614" t="e">
        <f t="shared" ca="1" si="0"/>
        <v>#NAME?</v>
      </c>
      <c r="AN25" s="710">
        <v>3983</v>
      </c>
      <c r="AO25" s="614" t="e">
        <f t="shared" ca="1" si="1"/>
        <v>#NAME?</v>
      </c>
      <c r="AP25" s="877">
        <v>665.5</v>
      </c>
      <c r="AQ25" s="614" t="e">
        <f t="shared" ca="1" si="2"/>
        <v>#NAME?</v>
      </c>
      <c r="AR25" s="877">
        <v>77</v>
      </c>
      <c r="AS25" s="614" t="e">
        <f t="shared" ca="1" si="3"/>
        <v>#NAME?</v>
      </c>
      <c r="AT25" s="877">
        <v>439</v>
      </c>
      <c r="AU25" s="614" t="e">
        <f t="shared" ca="1" si="4"/>
        <v>#NAME?</v>
      </c>
      <c r="AV25" s="878">
        <v>79</v>
      </c>
      <c r="AW25" s="614" t="e">
        <f t="shared" ca="1" si="5"/>
        <v>#NAME?</v>
      </c>
      <c r="AX25" s="882">
        <v>659</v>
      </c>
      <c r="AY25" s="614" t="e">
        <f t="shared" ca="1" si="6"/>
        <v>#NAME?</v>
      </c>
      <c r="AZ25" s="880">
        <v>231</v>
      </c>
      <c r="BA25" s="614" t="e">
        <f t="shared" ca="1" si="7"/>
        <v>#NAME?</v>
      </c>
      <c r="BB25" s="881">
        <v>428</v>
      </c>
      <c r="BC25" s="614" t="e">
        <f t="shared" ca="1" si="8"/>
        <v>#NAME?</v>
      </c>
      <c r="BE25" s="732" t="s">
        <v>3024</v>
      </c>
      <c r="BG25" s="732"/>
    </row>
    <row r="26" spans="1:59">
      <c r="A26" s="614" t="s">
        <v>3273</v>
      </c>
      <c r="B26" s="614">
        <v>1</v>
      </c>
      <c r="C26" s="614" t="s">
        <v>3449</v>
      </c>
      <c r="D26" s="732">
        <v>25</v>
      </c>
      <c r="E26" s="733" t="s">
        <v>3010</v>
      </c>
      <c r="F26" s="849">
        <v>40506</v>
      </c>
      <c r="G26" s="732">
        <v>1</v>
      </c>
      <c r="H26" s="732"/>
      <c r="I26" s="732"/>
      <c r="J26" s="732"/>
      <c r="K26" s="732">
        <v>1</v>
      </c>
      <c r="L26" s="732">
        <v>175</v>
      </c>
      <c r="M26" s="732">
        <v>74</v>
      </c>
      <c r="N26" s="732">
        <v>224</v>
      </c>
      <c r="O26" s="888">
        <v>774</v>
      </c>
      <c r="P26" s="732"/>
      <c r="Q26" s="732">
        <v>1</v>
      </c>
      <c r="R26" s="732"/>
      <c r="S26" s="732">
        <v>1</v>
      </c>
      <c r="T26" s="732"/>
      <c r="U26" s="732">
        <v>1</v>
      </c>
      <c r="V26" s="732"/>
      <c r="W26" s="732"/>
      <c r="X26" s="732">
        <v>1</v>
      </c>
      <c r="AJ26" s="732">
        <v>300</v>
      </c>
      <c r="AK26" s="732">
        <v>500</v>
      </c>
      <c r="AL26" s="886">
        <v>10958</v>
      </c>
      <c r="AM26" s="614" t="e">
        <f t="shared" ca="1" si="0"/>
        <v>#NAME?</v>
      </c>
      <c r="AN26" s="887">
        <v>23609.5</v>
      </c>
      <c r="AO26" s="614" t="e">
        <f t="shared" ca="1" si="1"/>
        <v>#NAME?</v>
      </c>
      <c r="AP26" s="710">
        <v>3861</v>
      </c>
      <c r="AQ26" s="614" t="e">
        <f t="shared" ca="1" si="2"/>
        <v>#NAME?</v>
      </c>
      <c r="AR26" s="877">
        <v>168</v>
      </c>
      <c r="AS26" s="614" t="e">
        <f t="shared" ca="1" si="3"/>
        <v>#NAME?</v>
      </c>
      <c r="AT26" s="877">
        <v>197</v>
      </c>
      <c r="AU26" s="614" t="e">
        <f t="shared" ca="1" si="4"/>
        <v>#NAME?</v>
      </c>
      <c r="AV26" s="878">
        <v>131</v>
      </c>
      <c r="AW26" s="614" t="e">
        <f t="shared" ca="1" si="5"/>
        <v>#NAME?</v>
      </c>
      <c r="AX26" s="882">
        <v>187</v>
      </c>
      <c r="AY26" s="614" t="e">
        <f t="shared" ca="1" si="6"/>
        <v>#NAME?</v>
      </c>
      <c r="AZ26" s="880">
        <v>139.5</v>
      </c>
      <c r="BA26" s="614" t="e">
        <f t="shared" ca="1" si="7"/>
        <v>#NAME?</v>
      </c>
      <c r="BB26" s="881">
        <v>3560</v>
      </c>
      <c r="BC26" s="614" t="e">
        <f t="shared" ca="1" si="8"/>
        <v>#NAME?</v>
      </c>
      <c r="BE26" s="732" t="s">
        <v>3025</v>
      </c>
      <c r="BG26" s="732"/>
    </row>
    <row r="27" spans="1:59">
      <c r="A27" s="614" t="s">
        <v>3273</v>
      </c>
      <c r="B27" s="614">
        <v>1</v>
      </c>
      <c r="C27" s="614" t="s">
        <v>3449</v>
      </c>
      <c r="D27" s="732">
        <v>26</v>
      </c>
      <c r="E27" s="733" t="s">
        <v>3010</v>
      </c>
      <c r="F27" s="849">
        <v>40506</v>
      </c>
      <c r="G27" s="732">
        <v>1</v>
      </c>
      <c r="H27" s="732"/>
      <c r="I27" s="732"/>
      <c r="J27" s="732">
        <v>1</v>
      </c>
      <c r="K27" s="732"/>
      <c r="L27" s="732">
        <v>158</v>
      </c>
      <c r="M27" s="732">
        <v>69</v>
      </c>
      <c r="N27" s="732">
        <v>196</v>
      </c>
      <c r="O27" s="888">
        <v>440</v>
      </c>
      <c r="P27" s="732"/>
      <c r="Q27" s="732">
        <v>1</v>
      </c>
      <c r="R27" s="732"/>
      <c r="S27" s="732">
        <v>1</v>
      </c>
      <c r="T27" s="732"/>
      <c r="U27" s="732">
        <v>1</v>
      </c>
      <c r="V27" s="732"/>
      <c r="W27" s="732"/>
      <c r="X27" s="732">
        <v>1</v>
      </c>
      <c r="AJ27" s="732">
        <v>300</v>
      </c>
      <c r="AK27" s="732">
        <v>600</v>
      </c>
      <c r="AL27" s="883">
        <v>96.5</v>
      </c>
      <c r="AM27" s="614" t="e">
        <f t="shared" ca="1" si="0"/>
        <v>#NAME?</v>
      </c>
      <c r="AN27" s="877">
        <v>132</v>
      </c>
      <c r="AO27" s="614" t="e">
        <f t="shared" ca="1" si="1"/>
        <v>#NAME?</v>
      </c>
      <c r="AP27" s="877">
        <v>101</v>
      </c>
      <c r="AQ27" s="614" t="e">
        <f t="shared" ca="1" si="2"/>
        <v>#NAME?</v>
      </c>
      <c r="AR27" s="877">
        <v>124</v>
      </c>
      <c r="AS27" s="614" t="e">
        <f t="shared" ca="1" si="3"/>
        <v>#NAME?</v>
      </c>
      <c r="AT27" s="877">
        <v>108</v>
      </c>
      <c r="AU27" s="614" t="e">
        <f t="shared" ca="1" si="4"/>
        <v>#NAME?</v>
      </c>
      <c r="AV27" s="878">
        <v>215</v>
      </c>
      <c r="AW27" s="614" t="e">
        <f t="shared" ca="1" si="5"/>
        <v>#NAME?</v>
      </c>
      <c r="AX27" s="879">
        <v>1102.5</v>
      </c>
      <c r="AY27" s="614" t="e">
        <f t="shared" ca="1" si="6"/>
        <v>#NAME?</v>
      </c>
      <c r="AZ27" s="880">
        <v>105.5</v>
      </c>
      <c r="BA27" s="614" t="e">
        <f t="shared" ca="1" si="7"/>
        <v>#NAME?</v>
      </c>
      <c r="BB27" s="881">
        <v>569</v>
      </c>
      <c r="BC27" s="614" t="e">
        <f t="shared" ca="1" si="8"/>
        <v>#NAME?</v>
      </c>
      <c r="BE27" s="732" t="s">
        <v>3026</v>
      </c>
      <c r="BG27" s="732"/>
    </row>
    <row r="28" spans="1:59">
      <c r="A28" s="614" t="s">
        <v>3273</v>
      </c>
      <c r="B28" s="614">
        <v>1</v>
      </c>
      <c r="C28" s="614" t="s">
        <v>3449</v>
      </c>
      <c r="D28" s="732">
        <v>27</v>
      </c>
      <c r="E28" s="733" t="s">
        <v>3027</v>
      </c>
      <c r="F28" s="849">
        <v>40507</v>
      </c>
      <c r="G28" s="732"/>
      <c r="H28" s="732">
        <v>1</v>
      </c>
      <c r="I28" s="732"/>
      <c r="J28" s="732"/>
      <c r="K28" s="732">
        <v>1</v>
      </c>
      <c r="L28" s="732">
        <v>171</v>
      </c>
      <c r="M28" s="732">
        <v>71</v>
      </c>
      <c r="N28" s="732">
        <v>215</v>
      </c>
      <c r="O28" s="888">
        <v>621</v>
      </c>
      <c r="P28" s="732">
        <v>1</v>
      </c>
      <c r="Q28" s="732"/>
      <c r="R28" s="732"/>
      <c r="S28" s="732">
        <v>1</v>
      </c>
      <c r="T28" s="732"/>
      <c r="U28" s="732">
        <v>1</v>
      </c>
      <c r="V28" s="732"/>
      <c r="W28" s="732">
        <v>1</v>
      </c>
      <c r="X28" s="732"/>
      <c r="AJ28" s="732">
        <v>300</v>
      </c>
      <c r="AK28" s="732">
        <v>400</v>
      </c>
      <c r="AL28" s="886">
        <v>10193</v>
      </c>
      <c r="AM28" s="614" t="e">
        <f t="shared" ca="1" si="0"/>
        <v>#NAME?</v>
      </c>
      <c r="AN28" s="887">
        <v>11626.5</v>
      </c>
      <c r="AO28" s="614" t="e">
        <f t="shared" ca="1" si="1"/>
        <v>#NAME?</v>
      </c>
      <c r="AP28" s="710">
        <v>2650</v>
      </c>
      <c r="AQ28" s="614" t="e">
        <f t="shared" ca="1" si="2"/>
        <v>#NAME?</v>
      </c>
      <c r="AR28" s="877">
        <v>128</v>
      </c>
      <c r="AS28" s="614" t="e">
        <f t="shared" ca="1" si="3"/>
        <v>#NAME?</v>
      </c>
      <c r="AT28" s="877">
        <v>434</v>
      </c>
      <c r="AU28" s="614" t="e">
        <f t="shared" ca="1" si="4"/>
        <v>#NAME?</v>
      </c>
      <c r="AV28" s="878">
        <v>102.5</v>
      </c>
      <c r="AW28" s="614" t="e">
        <f t="shared" ca="1" si="5"/>
        <v>#NAME?</v>
      </c>
      <c r="AX28" s="882">
        <v>372</v>
      </c>
      <c r="AY28" s="614" t="e">
        <f t="shared" ca="1" si="6"/>
        <v>#NAME?</v>
      </c>
      <c r="AZ28" s="880">
        <v>117</v>
      </c>
      <c r="BA28" s="614" t="e">
        <f t="shared" ca="1" si="7"/>
        <v>#NAME?</v>
      </c>
      <c r="BB28" s="881">
        <v>3525.5</v>
      </c>
      <c r="BC28" s="614" t="e">
        <f t="shared" ca="1" si="8"/>
        <v>#NAME?</v>
      </c>
      <c r="BE28" s="732" t="s">
        <v>3028</v>
      </c>
      <c r="BG28" s="732" t="s">
        <v>2979</v>
      </c>
    </row>
    <row r="29" spans="1:59">
      <c r="A29" s="614" t="s">
        <v>3273</v>
      </c>
      <c r="B29" s="614">
        <v>1</v>
      </c>
      <c r="C29" s="614" t="s">
        <v>3449</v>
      </c>
      <c r="D29" s="732">
        <v>28</v>
      </c>
      <c r="E29" s="733" t="s">
        <v>3027</v>
      </c>
      <c r="F29" s="849">
        <v>40507</v>
      </c>
      <c r="G29" s="732">
        <v>1</v>
      </c>
      <c r="H29" s="732"/>
      <c r="I29" s="732"/>
      <c r="J29" s="732">
        <v>1</v>
      </c>
      <c r="K29" s="732"/>
      <c r="L29" s="732">
        <v>155</v>
      </c>
      <c r="M29" s="732">
        <v>65</v>
      </c>
      <c r="N29" s="732">
        <v>192</v>
      </c>
      <c r="O29" s="888">
        <v>439</v>
      </c>
      <c r="P29" s="732"/>
      <c r="Q29" s="732">
        <v>1</v>
      </c>
      <c r="R29" s="732"/>
      <c r="S29" s="732">
        <v>1</v>
      </c>
      <c r="T29" s="732"/>
      <c r="U29" s="732">
        <v>1</v>
      </c>
      <c r="V29" s="732"/>
      <c r="W29" s="732">
        <v>1</v>
      </c>
      <c r="X29" s="732"/>
      <c r="AJ29" s="732">
        <v>300</v>
      </c>
      <c r="AK29" s="732">
        <v>900</v>
      </c>
      <c r="AL29" s="883">
        <v>663</v>
      </c>
      <c r="AM29" s="614" t="e">
        <f t="shared" ca="1" si="0"/>
        <v>#NAME?</v>
      </c>
      <c r="AN29" s="710">
        <v>1593.5</v>
      </c>
      <c r="AO29" s="614" t="e">
        <f t="shared" ca="1" si="1"/>
        <v>#NAME?</v>
      </c>
      <c r="AP29" s="877">
        <v>557</v>
      </c>
      <c r="AQ29" s="614" t="e">
        <f t="shared" ca="1" si="2"/>
        <v>#NAME?</v>
      </c>
      <c r="AR29" s="877">
        <v>108</v>
      </c>
      <c r="AS29" s="614" t="e">
        <f t="shared" ca="1" si="3"/>
        <v>#NAME?</v>
      </c>
      <c r="AT29" s="877">
        <v>79</v>
      </c>
      <c r="AU29" s="614" t="e">
        <f t="shared" ca="1" si="4"/>
        <v>#NAME?</v>
      </c>
      <c r="AV29" s="878">
        <v>89</v>
      </c>
      <c r="AW29" s="614" t="e">
        <f t="shared" ca="1" si="5"/>
        <v>#NAME?</v>
      </c>
      <c r="AX29" s="882">
        <v>985.5</v>
      </c>
      <c r="AY29" s="614" t="e">
        <f t="shared" ca="1" si="6"/>
        <v>#NAME?</v>
      </c>
      <c r="AZ29" s="880">
        <v>99</v>
      </c>
      <c r="BA29" s="614" t="e">
        <f t="shared" ca="1" si="7"/>
        <v>#NAME?</v>
      </c>
      <c r="BB29" s="881">
        <v>1378.5</v>
      </c>
      <c r="BC29" s="614" t="e">
        <f t="shared" ca="1" si="8"/>
        <v>#NAME?</v>
      </c>
      <c r="BE29" s="732" t="s">
        <v>3029</v>
      </c>
      <c r="BG29" s="732"/>
    </row>
    <row r="30" spans="1:59">
      <c r="A30" s="614" t="s">
        <v>3273</v>
      </c>
      <c r="B30" s="614">
        <v>1</v>
      </c>
      <c r="C30" s="614" t="s">
        <v>3449</v>
      </c>
      <c r="D30" s="732">
        <v>29</v>
      </c>
      <c r="E30" s="733" t="s">
        <v>3027</v>
      </c>
      <c r="F30" s="849">
        <v>40507</v>
      </c>
      <c r="G30" s="732">
        <v>1</v>
      </c>
      <c r="H30" s="732"/>
      <c r="I30" s="732"/>
      <c r="J30" s="732">
        <v>1</v>
      </c>
      <c r="K30" s="732"/>
      <c r="L30" s="732">
        <v>154</v>
      </c>
      <c r="M30" s="732">
        <v>69</v>
      </c>
      <c r="N30" s="732">
        <v>194</v>
      </c>
      <c r="O30" s="888">
        <v>483</v>
      </c>
      <c r="P30" s="732"/>
      <c r="Q30" s="732">
        <v>1</v>
      </c>
      <c r="R30" s="732"/>
      <c r="S30" s="732">
        <v>1</v>
      </c>
      <c r="T30" s="732"/>
      <c r="U30" s="732">
        <v>1</v>
      </c>
      <c r="V30" s="732"/>
      <c r="W30" s="732">
        <v>1</v>
      </c>
      <c r="X30" s="732"/>
      <c r="AJ30" s="732">
        <v>300</v>
      </c>
      <c r="AK30" s="732">
        <v>700</v>
      </c>
      <c r="AL30" s="883">
        <v>914</v>
      </c>
      <c r="AM30" s="614" t="e">
        <f t="shared" ca="1" si="0"/>
        <v>#NAME?</v>
      </c>
      <c r="AN30" s="710">
        <v>1085</v>
      </c>
      <c r="AO30" s="614" t="e">
        <f t="shared" ca="1" si="1"/>
        <v>#NAME?</v>
      </c>
      <c r="AP30" s="877">
        <v>765.5</v>
      </c>
      <c r="AQ30" s="614" t="e">
        <f t="shared" ca="1" si="2"/>
        <v>#NAME?</v>
      </c>
      <c r="AR30" s="877">
        <v>872</v>
      </c>
      <c r="AS30" s="614" t="e">
        <f t="shared" ca="1" si="3"/>
        <v>#NAME?</v>
      </c>
      <c r="AT30" s="877">
        <v>874</v>
      </c>
      <c r="AU30" s="614" t="e">
        <f t="shared" ca="1" si="4"/>
        <v>#NAME?</v>
      </c>
      <c r="AV30" s="878">
        <v>608</v>
      </c>
      <c r="AW30" s="614" t="e">
        <f t="shared" ca="1" si="5"/>
        <v>#NAME?</v>
      </c>
      <c r="AX30" s="879">
        <v>6062</v>
      </c>
      <c r="AY30" s="614" t="e">
        <f t="shared" ca="1" si="6"/>
        <v>#NAME?</v>
      </c>
      <c r="AZ30" s="880">
        <v>554</v>
      </c>
      <c r="BA30" s="614" t="e">
        <f t="shared" ca="1" si="7"/>
        <v>#NAME?</v>
      </c>
      <c r="BB30" s="881">
        <v>1086</v>
      </c>
      <c r="BC30" s="614" t="e">
        <f t="shared" ca="1" si="8"/>
        <v>#NAME?</v>
      </c>
      <c r="BE30" s="732" t="s">
        <v>3030</v>
      </c>
      <c r="BG30" s="732"/>
    </row>
    <row r="31" spans="1:59">
      <c r="A31" s="614" t="s">
        <v>3273</v>
      </c>
      <c r="B31" s="614">
        <v>1</v>
      </c>
      <c r="C31" s="614" t="s">
        <v>3449</v>
      </c>
      <c r="D31" s="732">
        <v>30</v>
      </c>
      <c r="E31" s="733" t="s">
        <v>3027</v>
      </c>
      <c r="F31" s="849">
        <v>40507</v>
      </c>
      <c r="G31" s="732">
        <v>1</v>
      </c>
      <c r="H31" s="732"/>
      <c r="I31" s="732"/>
      <c r="J31" s="732">
        <v>1</v>
      </c>
      <c r="K31" s="732"/>
      <c r="L31" s="732">
        <v>156</v>
      </c>
      <c r="M31" s="732">
        <v>68</v>
      </c>
      <c r="N31" s="732">
        <v>201</v>
      </c>
      <c r="O31" s="888">
        <v>486</v>
      </c>
      <c r="P31" s="732"/>
      <c r="Q31" s="732">
        <v>1</v>
      </c>
      <c r="R31" s="732"/>
      <c r="S31" s="732">
        <v>1</v>
      </c>
      <c r="T31" s="732"/>
      <c r="U31" s="732">
        <v>1</v>
      </c>
      <c r="V31" s="732"/>
      <c r="W31" s="732">
        <v>1</v>
      </c>
      <c r="X31" s="732"/>
      <c r="AJ31" s="732">
        <v>300</v>
      </c>
      <c r="AK31" s="732">
        <v>700</v>
      </c>
      <c r="AL31" s="883">
        <v>292</v>
      </c>
      <c r="AM31" s="614" t="e">
        <f t="shared" ca="1" si="0"/>
        <v>#NAME?</v>
      </c>
      <c r="AN31" s="877">
        <v>755</v>
      </c>
      <c r="AO31" s="614" t="e">
        <f t="shared" ca="1" si="1"/>
        <v>#NAME?</v>
      </c>
      <c r="AP31" s="877">
        <v>221</v>
      </c>
      <c r="AQ31" s="614" t="e">
        <f t="shared" ca="1" si="2"/>
        <v>#NAME?</v>
      </c>
      <c r="AR31" s="877">
        <v>128</v>
      </c>
      <c r="AS31" s="614" t="e">
        <f t="shared" ca="1" si="3"/>
        <v>#NAME?</v>
      </c>
      <c r="AT31" s="877">
        <v>101.5</v>
      </c>
      <c r="AU31" s="614" t="e">
        <f t="shared" ca="1" si="4"/>
        <v>#NAME?</v>
      </c>
      <c r="AV31" s="878">
        <v>74</v>
      </c>
      <c r="AW31" s="614" t="e">
        <f t="shared" ca="1" si="5"/>
        <v>#NAME?</v>
      </c>
      <c r="AX31" s="882">
        <v>170</v>
      </c>
      <c r="AY31" s="614" t="e">
        <f t="shared" ca="1" si="6"/>
        <v>#NAME?</v>
      </c>
      <c r="AZ31" s="880">
        <v>93.5</v>
      </c>
      <c r="BA31" s="614" t="e">
        <f t="shared" ca="1" si="7"/>
        <v>#NAME?</v>
      </c>
      <c r="BB31" s="881">
        <v>448</v>
      </c>
      <c r="BC31" s="614" t="e">
        <f t="shared" ca="1" si="8"/>
        <v>#NAME?</v>
      </c>
      <c r="BE31" s="732" t="s">
        <v>3031</v>
      </c>
      <c r="BG31" s="732"/>
    </row>
    <row r="32" spans="1:59">
      <c r="A32" s="614" t="s">
        <v>3273</v>
      </c>
      <c r="B32" s="614">
        <v>1</v>
      </c>
      <c r="C32" s="614" t="s">
        <v>3449</v>
      </c>
      <c r="D32" s="732">
        <v>31</v>
      </c>
      <c r="E32" s="733" t="s">
        <v>3027</v>
      </c>
      <c r="F32" s="849">
        <v>40507</v>
      </c>
      <c r="G32" s="732"/>
      <c r="H32" s="732">
        <v>1</v>
      </c>
      <c r="I32" s="732"/>
      <c r="J32" s="732">
        <v>1</v>
      </c>
      <c r="K32" s="732"/>
      <c r="L32" s="732">
        <v>155</v>
      </c>
      <c r="M32" s="732">
        <v>69</v>
      </c>
      <c r="N32" s="732">
        <v>194</v>
      </c>
      <c r="O32" s="888">
        <v>401</v>
      </c>
      <c r="P32" s="732"/>
      <c r="Q32" s="732">
        <v>1</v>
      </c>
      <c r="R32" s="732"/>
      <c r="S32" s="732">
        <v>1</v>
      </c>
      <c r="T32" s="732"/>
      <c r="U32" s="732">
        <v>1</v>
      </c>
      <c r="V32" s="732"/>
      <c r="W32" s="732">
        <v>1</v>
      </c>
      <c r="X32" s="732"/>
      <c r="AJ32" s="732">
        <v>300</v>
      </c>
      <c r="AK32" s="732">
        <v>600</v>
      </c>
      <c r="AL32" s="883">
        <v>173</v>
      </c>
      <c r="AM32" s="614" t="e">
        <f t="shared" ca="1" si="0"/>
        <v>#NAME?</v>
      </c>
      <c r="AN32" s="877">
        <v>384</v>
      </c>
      <c r="AO32" s="614" t="e">
        <f t="shared" ca="1" si="1"/>
        <v>#NAME?</v>
      </c>
      <c r="AP32" s="877">
        <v>195.5</v>
      </c>
      <c r="AQ32" s="614" t="e">
        <f t="shared" ca="1" si="2"/>
        <v>#NAME?</v>
      </c>
      <c r="AR32" s="877">
        <v>108.5</v>
      </c>
      <c r="AS32" s="614" t="e">
        <f t="shared" ca="1" si="3"/>
        <v>#NAME?</v>
      </c>
      <c r="AT32" s="877">
        <v>114.5</v>
      </c>
      <c r="AU32" s="614" t="e">
        <f t="shared" ca="1" si="4"/>
        <v>#NAME?</v>
      </c>
      <c r="AV32" s="878">
        <v>89</v>
      </c>
      <c r="AW32" s="614" t="e">
        <f t="shared" ca="1" si="5"/>
        <v>#NAME?</v>
      </c>
      <c r="AX32" s="882">
        <v>262</v>
      </c>
      <c r="AY32" s="614" t="e">
        <f t="shared" ca="1" si="6"/>
        <v>#NAME?</v>
      </c>
      <c r="AZ32" s="880">
        <v>127</v>
      </c>
      <c r="BA32" s="614" t="e">
        <f t="shared" ca="1" si="7"/>
        <v>#NAME?</v>
      </c>
      <c r="BB32" s="881">
        <v>1066</v>
      </c>
      <c r="BC32" s="614" t="e">
        <f t="shared" ca="1" si="8"/>
        <v>#NAME?</v>
      </c>
      <c r="BE32" s="732" t="s">
        <v>3032</v>
      </c>
      <c r="BG32" s="732"/>
    </row>
    <row r="33" spans="1:59">
      <c r="A33" s="614" t="s">
        <v>3273</v>
      </c>
      <c r="B33" s="614">
        <v>1</v>
      </c>
      <c r="C33" s="614" t="s">
        <v>3449</v>
      </c>
      <c r="D33" s="732">
        <v>32</v>
      </c>
      <c r="E33" s="733" t="s">
        <v>3033</v>
      </c>
      <c r="F33" s="849">
        <v>40508</v>
      </c>
      <c r="G33" s="732">
        <v>1</v>
      </c>
      <c r="H33" s="732"/>
      <c r="I33" s="732"/>
      <c r="J33" s="732"/>
      <c r="K33" s="732">
        <v>1</v>
      </c>
      <c r="L33" s="732">
        <v>170</v>
      </c>
      <c r="M33" s="732">
        <v>71</v>
      </c>
      <c r="N33" s="732">
        <v>221</v>
      </c>
      <c r="O33" s="888">
        <v>720</v>
      </c>
      <c r="P33" s="732"/>
      <c r="Q33" s="732">
        <v>1</v>
      </c>
      <c r="R33" s="732"/>
      <c r="S33" s="732">
        <v>1</v>
      </c>
      <c r="T33" s="732"/>
      <c r="U33" s="732">
        <v>1</v>
      </c>
      <c r="V33" s="732"/>
      <c r="W33" s="732"/>
      <c r="X33" s="732">
        <v>1</v>
      </c>
      <c r="AJ33" s="732">
        <v>300</v>
      </c>
      <c r="AK33" s="732">
        <v>600</v>
      </c>
      <c r="AL33" s="876">
        <v>8581</v>
      </c>
      <c r="AM33" s="614" t="e">
        <f t="shared" ca="1" si="0"/>
        <v>#NAME?</v>
      </c>
      <c r="AN33" s="887">
        <v>17761</v>
      </c>
      <c r="AO33" s="614" t="e">
        <f t="shared" ca="1" si="1"/>
        <v>#NAME?</v>
      </c>
      <c r="AP33" s="710">
        <v>2864</v>
      </c>
      <c r="AQ33" s="614" t="e">
        <f t="shared" ca="1" si="2"/>
        <v>#NAME?</v>
      </c>
      <c r="AR33" s="877">
        <v>156</v>
      </c>
      <c r="AS33" s="614" t="e">
        <f t="shared" ca="1" si="3"/>
        <v>#NAME?</v>
      </c>
      <c r="AT33" s="877">
        <v>770</v>
      </c>
      <c r="AU33" s="614" t="e">
        <f t="shared" ca="1" si="4"/>
        <v>#NAME?</v>
      </c>
      <c r="AV33" s="878">
        <v>98</v>
      </c>
      <c r="AW33" s="614" t="e">
        <f t="shared" ca="1" si="5"/>
        <v>#NAME?</v>
      </c>
      <c r="AX33" s="882">
        <v>165</v>
      </c>
      <c r="AY33" s="614" t="e">
        <f t="shared" ca="1" si="6"/>
        <v>#NAME?</v>
      </c>
      <c r="AZ33" s="880">
        <v>105</v>
      </c>
      <c r="BA33" s="614" t="e">
        <f t="shared" ca="1" si="7"/>
        <v>#NAME?</v>
      </c>
      <c r="BB33" s="881">
        <v>2916</v>
      </c>
      <c r="BC33" s="614" t="e">
        <f t="shared" ca="1" si="8"/>
        <v>#NAME?</v>
      </c>
      <c r="BE33" s="732" t="s">
        <v>3034</v>
      </c>
      <c r="BG33" s="732"/>
    </row>
    <row r="34" spans="1:59">
      <c r="A34" s="614" t="s">
        <v>3273</v>
      </c>
      <c r="B34" s="614">
        <v>1</v>
      </c>
      <c r="C34" s="614" t="s">
        <v>3449</v>
      </c>
      <c r="D34" s="732">
        <v>33</v>
      </c>
      <c r="E34" s="733" t="s">
        <v>3033</v>
      </c>
      <c r="F34" s="849">
        <v>40508</v>
      </c>
      <c r="G34" s="732">
        <v>1</v>
      </c>
      <c r="H34" s="732"/>
      <c r="I34" s="732"/>
      <c r="J34" s="732"/>
      <c r="K34" s="732">
        <v>1</v>
      </c>
      <c r="L34" s="732">
        <v>170</v>
      </c>
      <c r="M34" s="732">
        <v>72</v>
      </c>
      <c r="N34" s="732">
        <v>218</v>
      </c>
      <c r="O34" s="888">
        <v>611</v>
      </c>
      <c r="P34" s="732"/>
      <c r="Q34" s="732">
        <v>1</v>
      </c>
      <c r="R34" s="732"/>
      <c r="S34" s="732">
        <v>1</v>
      </c>
      <c r="T34" s="732"/>
      <c r="U34" s="732">
        <v>1</v>
      </c>
      <c r="V34" s="732"/>
      <c r="W34" s="732"/>
      <c r="X34" s="732">
        <v>1</v>
      </c>
      <c r="AJ34" s="732">
        <v>300</v>
      </c>
      <c r="AK34" s="732">
        <v>700</v>
      </c>
      <c r="AL34" s="883">
        <v>107</v>
      </c>
      <c r="AM34" s="614" t="e">
        <f t="shared" ca="1" si="0"/>
        <v>#NAME?</v>
      </c>
      <c r="AN34" s="877">
        <v>141.5</v>
      </c>
      <c r="AO34" s="614" t="e">
        <f t="shared" ca="1" si="1"/>
        <v>#NAME?</v>
      </c>
      <c r="AP34" s="877">
        <v>117</v>
      </c>
      <c r="AQ34" s="614" t="e">
        <f t="shared" ca="1" si="2"/>
        <v>#NAME?</v>
      </c>
      <c r="AR34" s="877">
        <v>110.5</v>
      </c>
      <c r="AS34" s="614" t="e">
        <f t="shared" ca="1" si="3"/>
        <v>#NAME?</v>
      </c>
      <c r="AT34" s="877">
        <v>124</v>
      </c>
      <c r="AU34" s="614" t="e">
        <f t="shared" ca="1" si="4"/>
        <v>#NAME?</v>
      </c>
      <c r="AV34" s="878">
        <v>217</v>
      </c>
      <c r="AW34" s="614" t="e">
        <f t="shared" ca="1" si="5"/>
        <v>#NAME?</v>
      </c>
      <c r="AX34" s="879">
        <v>2728</v>
      </c>
      <c r="AY34" s="614" t="e">
        <f t="shared" ca="1" si="6"/>
        <v>#NAME?</v>
      </c>
      <c r="AZ34" s="880">
        <v>132</v>
      </c>
      <c r="BA34" s="614" t="e">
        <f t="shared" ca="1" si="7"/>
        <v>#NAME?</v>
      </c>
      <c r="BB34" s="881">
        <v>1658</v>
      </c>
      <c r="BC34" s="614" t="e">
        <f t="shared" ca="1" si="8"/>
        <v>#NAME?</v>
      </c>
      <c r="BE34" s="732" t="s">
        <v>3035</v>
      </c>
      <c r="BG34" s="732"/>
    </row>
    <row r="35" spans="1:59">
      <c r="A35" s="614" t="s">
        <v>3273</v>
      </c>
      <c r="B35" s="614">
        <v>1</v>
      </c>
      <c r="C35" s="614" t="s">
        <v>3449</v>
      </c>
      <c r="D35" s="732">
        <v>34</v>
      </c>
      <c r="E35" s="733" t="s">
        <v>3033</v>
      </c>
      <c r="F35" s="849">
        <v>40508</v>
      </c>
      <c r="G35" s="732">
        <v>1</v>
      </c>
      <c r="H35" s="732"/>
      <c r="I35" s="732"/>
      <c r="J35" s="732"/>
      <c r="K35" s="732">
        <v>1</v>
      </c>
      <c r="L35" s="732">
        <v>173</v>
      </c>
      <c r="M35" s="732">
        <v>73</v>
      </c>
      <c r="N35" s="732">
        <v>222</v>
      </c>
      <c r="O35" s="888">
        <v>698</v>
      </c>
      <c r="P35" s="732"/>
      <c r="Q35" s="732">
        <v>1</v>
      </c>
      <c r="R35" s="732"/>
      <c r="S35" s="732">
        <v>1</v>
      </c>
      <c r="T35" s="732"/>
      <c r="U35" s="732">
        <v>1</v>
      </c>
      <c r="V35" s="732"/>
      <c r="W35" s="732"/>
      <c r="X35" s="732">
        <v>1</v>
      </c>
      <c r="AJ35" s="732">
        <v>300</v>
      </c>
      <c r="AK35" s="732">
        <v>400</v>
      </c>
      <c r="AL35" s="886">
        <v>23457</v>
      </c>
      <c r="AM35" s="614" t="e">
        <f t="shared" ca="1" si="0"/>
        <v>#NAME?</v>
      </c>
      <c r="AN35" s="887">
        <v>28045</v>
      </c>
      <c r="AO35" s="614" t="e">
        <f t="shared" ca="1" si="1"/>
        <v>#NAME?</v>
      </c>
      <c r="AP35" s="710">
        <v>6160.5</v>
      </c>
      <c r="AQ35" s="614" t="e">
        <f t="shared" ca="1" si="2"/>
        <v>#NAME?</v>
      </c>
      <c r="AR35" s="710">
        <v>7220.5</v>
      </c>
      <c r="AS35" s="614" t="e">
        <f t="shared" ca="1" si="3"/>
        <v>#NAME?</v>
      </c>
      <c r="AT35" s="710">
        <v>9874.5</v>
      </c>
      <c r="AU35" s="614" t="e">
        <f t="shared" ca="1" si="4"/>
        <v>#NAME?</v>
      </c>
      <c r="AV35" s="878">
        <v>96.5</v>
      </c>
      <c r="AW35" s="614" t="e">
        <f t="shared" ca="1" si="5"/>
        <v>#NAME?</v>
      </c>
      <c r="AX35" s="882">
        <v>213</v>
      </c>
      <c r="AY35" s="614" t="e">
        <f t="shared" ca="1" si="6"/>
        <v>#NAME?</v>
      </c>
      <c r="AZ35" s="880">
        <v>108</v>
      </c>
      <c r="BA35" s="614" t="e">
        <f t="shared" ca="1" si="7"/>
        <v>#NAME?</v>
      </c>
      <c r="BB35" s="881">
        <v>2395</v>
      </c>
      <c r="BC35" s="614" t="e">
        <f t="shared" ca="1" si="8"/>
        <v>#NAME?</v>
      </c>
      <c r="BE35" s="732" t="s">
        <v>3036</v>
      </c>
      <c r="BG35" s="732" t="s">
        <v>2979</v>
      </c>
    </row>
    <row r="36" spans="1:59">
      <c r="A36" s="614" t="s">
        <v>3273</v>
      </c>
      <c r="B36" s="614">
        <v>1</v>
      </c>
      <c r="C36" s="614" t="s">
        <v>3449</v>
      </c>
      <c r="D36" s="732">
        <v>35</v>
      </c>
      <c r="E36" s="733" t="s">
        <v>3033</v>
      </c>
      <c r="F36" s="849">
        <v>40508</v>
      </c>
      <c r="G36" s="732">
        <v>1</v>
      </c>
      <c r="H36" s="732"/>
      <c r="I36" s="732"/>
      <c r="J36" s="732"/>
      <c r="K36" s="732">
        <v>1</v>
      </c>
      <c r="L36" s="732">
        <v>170</v>
      </c>
      <c r="M36" s="732">
        <v>72</v>
      </c>
      <c r="N36" s="732">
        <v>221</v>
      </c>
      <c r="O36" s="888">
        <v>688</v>
      </c>
      <c r="P36" s="732"/>
      <c r="Q36" s="732">
        <v>1</v>
      </c>
      <c r="R36" s="732"/>
      <c r="S36" s="732">
        <v>1</v>
      </c>
      <c r="T36" s="732"/>
      <c r="U36" s="732">
        <v>1</v>
      </c>
      <c r="V36" s="732"/>
      <c r="W36" s="732"/>
      <c r="X36" s="732">
        <v>1</v>
      </c>
      <c r="AJ36" s="732">
        <v>300</v>
      </c>
      <c r="AK36" s="732">
        <v>600</v>
      </c>
      <c r="AL36" s="883">
        <v>111</v>
      </c>
      <c r="AM36" s="614" t="e">
        <f t="shared" ca="1" si="0"/>
        <v>#NAME?</v>
      </c>
      <c r="AN36" s="877">
        <v>99.5</v>
      </c>
      <c r="AO36" s="614" t="e">
        <f t="shared" ca="1" si="1"/>
        <v>#NAME?</v>
      </c>
      <c r="AP36" s="877">
        <v>99</v>
      </c>
      <c r="AQ36" s="614" t="e">
        <f t="shared" ca="1" si="2"/>
        <v>#NAME?</v>
      </c>
      <c r="AR36" s="877">
        <v>116</v>
      </c>
      <c r="AS36" s="614" t="e">
        <f t="shared" ca="1" si="3"/>
        <v>#NAME?</v>
      </c>
      <c r="AT36" s="877">
        <v>152</v>
      </c>
      <c r="AU36" s="614" t="e">
        <f t="shared" ca="1" si="4"/>
        <v>#NAME?</v>
      </c>
      <c r="AV36" s="878">
        <v>89</v>
      </c>
      <c r="AW36" s="614" t="e">
        <f t="shared" ca="1" si="5"/>
        <v>#NAME?</v>
      </c>
      <c r="AX36" s="882">
        <v>517</v>
      </c>
      <c r="AY36" s="614" t="e">
        <f t="shared" ca="1" si="6"/>
        <v>#NAME?</v>
      </c>
      <c r="AZ36" s="880">
        <v>100</v>
      </c>
      <c r="BA36" s="614" t="e">
        <f t="shared" ca="1" si="7"/>
        <v>#NAME?</v>
      </c>
      <c r="BB36" s="881">
        <v>2901.5</v>
      </c>
      <c r="BC36" s="614" t="e">
        <f t="shared" ca="1" si="8"/>
        <v>#NAME?</v>
      </c>
      <c r="BE36" s="732" t="s">
        <v>3037</v>
      </c>
      <c r="BG36" s="732"/>
    </row>
    <row r="37" spans="1:59">
      <c r="A37" s="614" t="s">
        <v>3273</v>
      </c>
      <c r="B37" s="614">
        <v>1</v>
      </c>
      <c r="C37" s="614" t="s">
        <v>3449</v>
      </c>
      <c r="D37" s="732">
        <v>36</v>
      </c>
      <c r="E37" s="733" t="s">
        <v>3033</v>
      </c>
      <c r="F37" s="849">
        <v>40508</v>
      </c>
      <c r="G37" s="732">
        <v>1</v>
      </c>
      <c r="H37" s="732"/>
      <c r="I37" s="732"/>
      <c r="J37" s="732"/>
      <c r="K37" s="732">
        <v>1</v>
      </c>
      <c r="L37" s="732">
        <v>172</v>
      </c>
      <c r="M37" s="732">
        <v>73</v>
      </c>
      <c r="N37" s="732">
        <v>223</v>
      </c>
      <c r="O37" s="888">
        <v>838</v>
      </c>
      <c r="P37" s="732"/>
      <c r="Q37" s="732">
        <v>1</v>
      </c>
      <c r="R37" s="732"/>
      <c r="S37" s="732">
        <v>1</v>
      </c>
      <c r="T37" s="732"/>
      <c r="U37" s="732">
        <v>1</v>
      </c>
      <c r="V37" s="732"/>
      <c r="W37" s="732"/>
      <c r="X37" s="732">
        <v>1</v>
      </c>
      <c r="AJ37" s="732">
        <v>300</v>
      </c>
      <c r="AK37" s="732">
        <v>700</v>
      </c>
      <c r="AL37" s="883">
        <v>90</v>
      </c>
      <c r="AM37" s="614" t="e">
        <f t="shared" ca="1" si="0"/>
        <v>#NAME?</v>
      </c>
      <c r="AN37" s="877">
        <v>57</v>
      </c>
      <c r="AO37" s="614" t="e">
        <f t="shared" ca="1" si="1"/>
        <v>#NAME?</v>
      </c>
      <c r="AP37" s="877">
        <v>87.5</v>
      </c>
      <c r="AQ37" s="614" t="e">
        <f t="shared" ca="1" si="2"/>
        <v>#NAME?</v>
      </c>
      <c r="AR37" s="877">
        <v>65</v>
      </c>
      <c r="AS37" s="614" t="e">
        <f t="shared" ca="1" si="3"/>
        <v>#NAME?</v>
      </c>
      <c r="AT37" s="877">
        <v>130.5</v>
      </c>
      <c r="AU37" s="614" t="e">
        <f t="shared" ca="1" si="4"/>
        <v>#NAME?</v>
      </c>
      <c r="AV37" s="878">
        <v>92</v>
      </c>
      <c r="AW37" s="614" t="e">
        <f t="shared" ca="1" si="5"/>
        <v>#NAME?</v>
      </c>
      <c r="AX37" s="882">
        <v>119.5</v>
      </c>
      <c r="AY37" s="614" t="e">
        <f t="shared" ca="1" si="6"/>
        <v>#NAME?</v>
      </c>
      <c r="AZ37" s="880">
        <v>97</v>
      </c>
      <c r="BA37" s="614" t="e">
        <f t="shared" ca="1" si="7"/>
        <v>#NAME?</v>
      </c>
      <c r="BB37" s="881">
        <v>669</v>
      </c>
      <c r="BC37" s="614" t="e">
        <f t="shared" ca="1" si="8"/>
        <v>#NAME?</v>
      </c>
      <c r="BE37" s="732" t="s">
        <v>3038</v>
      </c>
      <c r="BG37" s="7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7"/>
  <sheetViews>
    <sheetView workbookViewId="0">
      <selection activeCell="F9" sqref="F9"/>
    </sheetView>
  </sheetViews>
  <sheetFormatPr baseColWidth="10" defaultRowHeight="15" x14ac:dyDescent="0"/>
  <cols>
    <col min="1" max="16384" width="10.83203125" style="249"/>
  </cols>
  <sheetData>
    <row r="1" spans="1:59" s="651" customFormat="1" ht="16" thickBot="1">
      <c r="A1" s="651" t="s">
        <v>3272</v>
      </c>
      <c r="B1" s="659" t="s">
        <v>3321</v>
      </c>
      <c r="C1" s="659" t="s">
        <v>3274</v>
      </c>
      <c r="D1" s="659" t="s">
        <v>3393</v>
      </c>
      <c r="E1" s="651" t="s">
        <v>3241</v>
      </c>
      <c r="F1" s="651" t="s">
        <v>3322</v>
      </c>
      <c r="G1" s="651" t="s">
        <v>3242</v>
      </c>
      <c r="H1" s="651" t="s">
        <v>3243</v>
      </c>
      <c r="I1" s="651" t="s">
        <v>3327</v>
      </c>
      <c r="J1" s="651" t="s">
        <v>3244</v>
      </c>
      <c r="K1" s="651" t="s">
        <v>3245</v>
      </c>
      <c r="L1" s="651" t="s">
        <v>3246</v>
      </c>
      <c r="M1" s="651" t="s">
        <v>3328</v>
      </c>
      <c r="N1" s="651" t="s">
        <v>3329</v>
      </c>
      <c r="O1" s="658" t="s">
        <v>3247</v>
      </c>
      <c r="P1" s="651" t="s">
        <v>3248</v>
      </c>
      <c r="Q1" s="651" t="s">
        <v>3249</v>
      </c>
      <c r="R1" s="651" t="s">
        <v>3250</v>
      </c>
      <c r="S1" s="651" t="s">
        <v>3251</v>
      </c>
      <c r="T1" s="651" t="s">
        <v>3252</v>
      </c>
      <c r="U1" s="651" t="s">
        <v>3253</v>
      </c>
      <c r="V1" s="651" t="s">
        <v>3254</v>
      </c>
      <c r="W1" s="651" t="s">
        <v>3326</v>
      </c>
      <c r="X1" s="651" t="s">
        <v>3283</v>
      </c>
      <c r="Y1" s="651" t="s">
        <v>3410</v>
      </c>
      <c r="Z1" s="651" t="s">
        <v>3402</v>
      </c>
      <c r="AA1" s="651" t="s">
        <v>3403</v>
      </c>
      <c r="AB1" s="651" t="s">
        <v>3409</v>
      </c>
      <c r="AC1" s="651" t="s">
        <v>3422</v>
      </c>
      <c r="AD1" s="651" t="s">
        <v>3406</v>
      </c>
      <c r="AE1" s="651" t="s">
        <v>3332</v>
      </c>
      <c r="AF1" s="651" t="s">
        <v>3333</v>
      </c>
      <c r="AG1" s="651" t="s">
        <v>3338</v>
      </c>
      <c r="AH1" s="651" t="s">
        <v>3334</v>
      </c>
      <c r="AI1" s="657" t="s">
        <v>3423</v>
      </c>
      <c r="AJ1" s="657" t="s">
        <v>3301</v>
      </c>
      <c r="AK1" s="657" t="s">
        <v>3302</v>
      </c>
      <c r="AL1" s="791" t="s">
        <v>3353</v>
      </c>
      <c r="AM1" s="791" t="s">
        <v>3440</v>
      </c>
      <c r="AN1" s="792" t="s">
        <v>77</v>
      </c>
      <c r="AO1" s="792" t="s">
        <v>3429</v>
      </c>
      <c r="AP1" s="792" t="s">
        <v>79</v>
      </c>
      <c r="AQ1" s="792" t="s">
        <v>3430</v>
      </c>
      <c r="AR1" s="792" t="s">
        <v>3345</v>
      </c>
      <c r="AS1" s="792" t="s">
        <v>3441</v>
      </c>
      <c r="AT1" s="792" t="s">
        <v>3346</v>
      </c>
      <c r="AU1" s="793" t="s">
        <v>3432</v>
      </c>
      <c r="AV1" s="794" t="s">
        <v>82</v>
      </c>
      <c r="AW1" s="794" t="s">
        <v>3433</v>
      </c>
      <c r="AX1" s="795" t="s">
        <v>83</v>
      </c>
      <c r="AY1" s="792" t="s">
        <v>3439</v>
      </c>
      <c r="AZ1" s="793" t="s">
        <v>84</v>
      </c>
      <c r="BA1" s="796" t="s">
        <v>3435</v>
      </c>
      <c r="BB1" s="791" t="s">
        <v>85</v>
      </c>
      <c r="BC1" s="791" t="s">
        <v>3436</v>
      </c>
      <c r="BD1" s="651" t="s">
        <v>3390</v>
      </c>
      <c r="BE1" s="651" t="s">
        <v>3376</v>
      </c>
      <c r="BF1" s="651" t="s">
        <v>24</v>
      </c>
      <c r="BG1" s="651" t="s">
        <v>25</v>
      </c>
    </row>
    <row r="2" spans="1:59">
      <c r="A2" s="614" t="s">
        <v>3273</v>
      </c>
      <c r="B2" s="249">
        <v>1</v>
      </c>
      <c r="C2" s="249" t="s">
        <v>3449</v>
      </c>
      <c r="D2" s="821">
        <v>1</v>
      </c>
      <c r="E2" s="822" t="s">
        <v>3039</v>
      </c>
      <c r="F2" s="348">
        <v>40538</v>
      </c>
      <c r="G2" s="821"/>
      <c r="H2" s="821">
        <v>1</v>
      </c>
      <c r="I2" s="821"/>
      <c r="J2" s="821"/>
      <c r="K2" s="821">
        <v>1</v>
      </c>
      <c r="L2" s="821">
        <v>170</v>
      </c>
      <c r="M2" s="821">
        <v>67</v>
      </c>
      <c r="N2" s="821">
        <v>212</v>
      </c>
      <c r="O2" s="823">
        <v>644</v>
      </c>
      <c r="P2" s="821">
        <v>1</v>
      </c>
      <c r="Q2" s="821"/>
      <c r="R2" s="821"/>
      <c r="S2" s="821">
        <v>1</v>
      </c>
      <c r="T2" s="821"/>
      <c r="U2" s="821">
        <v>1</v>
      </c>
      <c r="V2" s="821"/>
      <c r="W2" s="821"/>
      <c r="X2" s="821">
        <v>1</v>
      </c>
      <c r="AJ2" s="821">
        <v>300</v>
      </c>
      <c r="AK2" s="821">
        <v>900</v>
      </c>
      <c r="AL2" s="147">
        <v>830.5</v>
      </c>
      <c r="AM2" s="249" t="e">
        <f ca="1">cellcOLOR(AL2)</f>
        <v>#NAME?</v>
      </c>
      <c r="AN2" s="261">
        <v>8680</v>
      </c>
      <c r="AO2" s="249" t="e">
        <f ca="1">cellcOLOR(AN2)</f>
        <v>#NAME?</v>
      </c>
      <c r="AP2" s="143">
        <v>249</v>
      </c>
      <c r="AQ2" s="249" t="e">
        <f ca="1">cellcOLOR(AP2)</f>
        <v>#NAME?</v>
      </c>
      <c r="AR2" s="143">
        <v>131</v>
      </c>
      <c r="AS2" s="249" t="e">
        <f ca="1">cellcOLOR(AR2)</f>
        <v>#NAME?</v>
      </c>
      <c r="AT2" s="143">
        <v>142</v>
      </c>
      <c r="AU2" s="249" t="e">
        <f ca="1">cellcOLOR(AT2)</f>
        <v>#NAME?</v>
      </c>
      <c r="AV2" s="144">
        <v>101</v>
      </c>
      <c r="AW2" s="249" t="e">
        <f ca="1">cellcOLOR(AV2)</f>
        <v>#NAME?</v>
      </c>
      <c r="AX2" s="148">
        <v>377</v>
      </c>
      <c r="AY2" s="249" t="e">
        <f ca="1">cellcOLOR(AX2)</f>
        <v>#NAME?</v>
      </c>
      <c r="AZ2" s="145">
        <v>79.5</v>
      </c>
      <c r="BA2" s="249" t="e">
        <f ca="1">cellcOLOR(AZ2)</f>
        <v>#NAME?</v>
      </c>
      <c r="BB2" s="146">
        <v>2008</v>
      </c>
      <c r="BC2" s="249" t="e">
        <f ca="1">cellcOLOR(BB2)</f>
        <v>#NAME?</v>
      </c>
      <c r="BE2" s="821" t="s">
        <v>3040</v>
      </c>
      <c r="BG2" s="821"/>
    </row>
    <row r="3" spans="1:59">
      <c r="A3" s="614" t="s">
        <v>3273</v>
      </c>
      <c r="B3" s="249">
        <v>1</v>
      </c>
      <c r="C3" s="249" t="s">
        <v>3449</v>
      </c>
      <c r="D3" s="821">
        <v>2</v>
      </c>
      <c r="E3" s="822" t="s">
        <v>3039</v>
      </c>
      <c r="F3" s="348">
        <v>40538</v>
      </c>
      <c r="G3" s="821"/>
      <c r="H3" s="821">
        <v>1</v>
      </c>
      <c r="I3" s="821"/>
      <c r="J3" s="821"/>
      <c r="K3" s="821">
        <v>1</v>
      </c>
      <c r="L3" s="821">
        <v>175</v>
      </c>
      <c r="M3" s="821">
        <v>69</v>
      </c>
      <c r="N3" s="821">
        <v>213</v>
      </c>
      <c r="O3" s="823">
        <v>640</v>
      </c>
      <c r="P3" s="821">
        <v>1</v>
      </c>
      <c r="Q3" s="821"/>
      <c r="R3" s="821"/>
      <c r="S3" s="821">
        <v>1</v>
      </c>
      <c r="T3" s="821"/>
      <c r="U3" s="821">
        <v>1</v>
      </c>
      <c r="V3" s="821"/>
      <c r="W3" s="821">
        <v>1</v>
      </c>
      <c r="X3" s="821"/>
      <c r="AJ3" s="821">
        <v>300</v>
      </c>
      <c r="AK3" s="821">
        <v>600</v>
      </c>
      <c r="AL3" s="147">
        <v>160</v>
      </c>
      <c r="AM3" s="249" t="e">
        <f t="shared" ref="AM3:AM37" ca="1" si="0">cellcOLOR(AL3)</f>
        <v>#NAME?</v>
      </c>
      <c r="AN3" s="143">
        <v>105</v>
      </c>
      <c r="AO3" s="249" t="e">
        <f t="shared" ref="AO3:AO37" ca="1" si="1">cellcOLOR(AN3)</f>
        <v>#NAME?</v>
      </c>
      <c r="AP3" s="143">
        <v>119</v>
      </c>
      <c r="AQ3" s="249" t="e">
        <f t="shared" ref="AQ3:AQ37" ca="1" si="2">cellcOLOR(AP3)</f>
        <v>#NAME?</v>
      </c>
      <c r="AR3" s="143">
        <v>94.5</v>
      </c>
      <c r="AS3" s="249" t="e">
        <f t="shared" ref="AS3:AS37" ca="1" si="3">cellcOLOR(AR3)</f>
        <v>#NAME?</v>
      </c>
      <c r="AT3" s="143">
        <v>114</v>
      </c>
      <c r="AU3" s="249" t="e">
        <f t="shared" ref="AU3:AU37" ca="1" si="4">cellcOLOR(AT3)</f>
        <v>#NAME?</v>
      </c>
      <c r="AV3" s="266">
        <v>4584</v>
      </c>
      <c r="AW3" s="249" t="e">
        <f t="shared" ref="AW3:AW37" ca="1" si="5">cellcOLOR(AV3)</f>
        <v>#NAME?</v>
      </c>
      <c r="AX3" s="148">
        <v>923</v>
      </c>
      <c r="AY3" s="249" t="e">
        <f t="shared" ref="AY3:AY37" ca="1" si="6">cellcOLOR(AX3)</f>
        <v>#NAME?</v>
      </c>
      <c r="AZ3" s="145">
        <v>117</v>
      </c>
      <c r="BA3" s="249" t="e">
        <f t="shared" ref="BA3:BA37" ca="1" si="7">cellcOLOR(AZ3)</f>
        <v>#NAME?</v>
      </c>
      <c r="BB3" s="146">
        <v>2614.5</v>
      </c>
      <c r="BC3" s="249" t="e">
        <f t="shared" ref="BC3:BC37" ca="1" si="8">cellcOLOR(BB3)</f>
        <v>#NAME?</v>
      </c>
      <c r="BE3" s="821" t="s">
        <v>3041</v>
      </c>
      <c r="BG3" s="821"/>
    </row>
    <row r="4" spans="1:59">
      <c r="A4" s="614" t="s">
        <v>3273</v>
      </c>
      <c r="B4" s="249">
        <v>1</v>
      </c>
      <c r="C4" s="249" t="s">
        <v>3449</v>
      </c>
      <c r="D4" s="821">
        <v>3</v>
      </c>
      <c r="E4" s="822" t="s">
        <v>3039</v>
      </c>
      <c r="F4" s="348">
        <v>40538</v>
      </c>
      <c r="G4" s="821"/>
      <c r="H4" s="821">
        <v>1</v>
      </c>
      <c r="I4" s="821"/>
      <c r="J4" s="821"/>
      <c r="K4" s="821">
        <v>1</v>
      </c>
      <c r="L4" s="821">
        <v>172</v>
      </c>
      <c r="M4" s="821">
        <v>72</v>
      </c>
      <c r="N4" s="821">
        <v>205</v>
      </c>
      <c r="O4" s="823">
        <v>574</v>
      </c>
      <c r="P4" s="821">
        <v>1</v>
      </c>
      <c r="Q4" s="821"/>
      <c r="R4" s="821"/>
      <c r="S4" s="821">
        <v>1</v>
      </c>
      <c r="T4" s="821"/>
      <c r="U4" s="821">
        <v>1</v>
      </c>
      <c r="V4" s="821"/>
      <c r="W4" s="821">
        <v>1</v>
      </c>
      <c r="X4" s="821"/>
      <c r="AJ4" s="821">
        <v>300</v>
      </c>
      <c r="AK4" s="821">
        <v>600</v>
      </c>
      <c r="AL4" s="147">
        <v>110</v>
      </c>
      <c r="AM4" s="249" t="e">
        <f t="shared" ca="1" si="0"/>
        <v>#NAME?</v>
      </c>
      <c r="AN4" s="143">
        <v>280</v>
      </c>
      <c r="AO4" s="249" t="e">
        <f t="shared" ca="1" si="1"/>
        <v>#NAME?</v>
      </c>
      <c r="AP4" s="143">
        <v>104</v>
      </c>
      <c r="AQ4" s="249" t="e">
        <f t="shared" ca="1" si="2"/>
        <v>#NAME?</v>
      </c>
      <c r="AR4" s="143">
        <v>178.5</v>
      </c>
      <c r="AS4" s="249" t="e">
        <f t="shared" ca="1" si="3"/>
        <v>#NAME?</v>
      </c>
      <c r="AT4" s="143">
        <v>175</v>
      </c>
      <c r="AU4" s="249" t="e">
        <f t="shared" ca="1" si="4"/>
        <v>#NAME?</v>
      </c>
      <c r="AV4" s="144">
        <v>111.5</v>
      </c>
      <c r="AW4" s="249" t="e">
        <f t="shared" ca="1" si="5"/>
        <v>#NAME?</v>
      </c>
      <c r="AX4" s="283">
        <v>2200</v>
      </c>
      <c r="AY4" s="249" t="e">
        <f t="shared" ca="1" si="6"/>
        <v>#NAME?</v>
      </c>
      <c r="AZ4" s="145">
        <v>132</v>
      </c>
      <c r="BA4" s="249" t="e">
        <f t="shared" ca="1" si="7"/>
        <v>#NAME?</v>
      </c>
      <c r="BB4" s="504">
        <v>7362</v>
      </c>
      <c r="BC4" s="249" t="e">
        <f t="shared" ca="1" si="8"/>
        <v>#NAME?</v>
      </c>
      <c r="BE4" s="821" t="s">
        <v>3042</v>
      </c>
      <c r="BG4" s="821"/>
    </row>
    <row r="5" spans="1:59">
      <c r="A5" s="614" t="s">
        <v>3273</v>
      </c>
      <c r="B5" s="249">
        <v>1</v>
      </c>
      <c r="C5" s="249" t="s">
        <v>3449</v>
      </c>
      <c r="D5" s="821">
        <v>4</v>
      </c>
      <c r="E5" s="822" t="s">
        <v>3039</v>
      </c>
      <c r="F5" s="348">
        <v>40538</v>
      </c>
      <c r="G5" s="821"/>
      <c r="H5" s="821">
        <v>1</v>
      </c>
      <c r="I5" s="821"/>
      <c r="J5" s="821">
        <v>1</v>
      </c>
      <c r="K5" s="821"/>
      <c r="L5" s="821">
        <v>176</v>
      </c>
      <c r="M5" s="821">
        <v>76</v>
      </c>
      <c r="N5" s="821">
        <v>197</v>
      </c>
      <c r="O5" s="823">
        <v>504</v>
      </c>
      <c r="P5" s="821"/>
      <c r="Q5" s="821">
        <v>1</v>
      </c>
      <c r="R5" s="821"/>
      <c r="S5" s="821">
        <v>1</v>
      </c>
      <c r="T5" s="821"/>
      <c r="U5" s="821">
        <v>1</v>
      </c>
      <c r="V5" s="821">
        <v>1</v>
      </c>
      <c r="W5" s="821"/>
      <c r="X5" s="821"/>
      <c r="AJ5" s="821">
        <v>300</v>
      </c>
      <c r="AK5" s="821">
        <v>980</v>
      </c>
      <c r="AL5" s="265">
        <v>6490</v>
      </c>
      <c r="AM5" s="249" t="e">
        <f t="shared" ca="1" si="0"/>
        <v>#NAME?</v>
      </c>
      <c r="AN5" s="261">
        <v>2475</v>
      </c>
      <c r="AO5" s="249" t="e">
        <f t="shared" ca="1" si="1"/>
        <v>#NAME?</v>
      </c>
      <c r="AP5" s="261">
        <v>1546</v>
      </c>
      <c r="AQ5" s="249" t="e">
        <f t="shared" ca="1" si="2"/>
        <v>#NAME?</v>
      </c>
      <c r="AR5" s="143">
        <v>165.5</v>
      </c>
      <c r="AS5" s="249" t="e">
        <f t="shared" ca="1" si="3"/>
        <v>#NAME?</v>
      </c>
      <c r="AT5" s="143">
        <v>121</v>
      </c>
      <c r="AU5" s="249" t="e">
        <f t="shared" ca="1" si="4"/>
        <v>#NAME?</v>
      </c>
      <c r="AV5" s="144">
        <v>199</v>
      </c>
      <c r="AW5" s="249" t="e">
        <f t="shared" ca="1" si="5"/>
        <v>#NAME?</v>
      </c>
      <c r="AX5" s="283">
        <v>2755.5</v>
      </c>
      <c r="AY5" s="249" t="e">
        <f t="shared" ca="1" si="6"/>
        <v>#NAME?</v>
      </c>
      <c r="AZ5" s="145">
        <v>734.5</v>
      </c>
      <c r="BA5" s="249" t="e">
        <f t="shared" ca="1" si="7"/>
        <v>#NAME?</v>
      </c>
      <c r="BB5" s="146">
        <v>3534</v>
      </c>
      <c r="BC5" s="249" t="e">
        <f t="shared" ca="1" si="8"/>
        <v>#NAME?</v>
      </c>
      <c r="BE5" s="821" t="s">
        <v>3043</v>
      </c>
      <c r="BG5" s="821"/>
    </row>
    <row r="6" spans="1:59">
      <c r="A6" s="614" t="s">
        <v>3273</v>
      </c>
      <c r="B6" s="249">
        <v>1</v>
      </c>
      <c r="C6" s="249" t="s">
        <v>3449</v>
      </c>
      <c r="D6" s="821">
        <v>5</v>
      </c>
      <c r="E6" s="822" t="s">
        <v>3039</v>
      </c>
      <c r="F6" s="348">
        <v>40538</v>
      </c>
      <c r="G6" s="821"/>
      <c r="H6" s="821">
        <v>1</v>
      </c>
      <c r="I6" s="821"/>
      <c r="J6" s="821"/>
      <c r="K6" s="821">
        <v>1</v>
      </c>
      <c r="L6" s="821">
        <v>170</v>
      </c>
      <c r="M6" s="821">
        <v>70</v>
      </c>
      <c r="N6" s="821">
        <v>203</v>
      </c>
      <c r="O6" s="823">
        <v>606</v>
      </c>
      <c r="P6" s="821">
        <v>1</v>
      </c>
      <c r="Q6" s="821"/>
      <c r="R6" s="821"/>
      <c r="S6" s="821">
        <v>1</v>
      </c>
      <c r="T6" s="821"/>
      <c r="U6" s="821">
        <v>1</v>
      </c>
      <c r="V6" s="821"/>
      <c r="W6" s="821"/>
      <c r="X6" s="821">
        <v>1</v>
      </c>
      <c r="AJ6" s="821">
        <v>300</v>
      </c>
      <c r="AK6" s="821">
        <v>800</v>
      </c>
      <c r="AL6" s="265">
        <v>1526.5</v>
      </c>
      <c r="AM6" s="249" t="e">
        <f t="shared" ca="1" si="0"/>
        <v>#NAME?</v>
      </c>
      <c r="AN6" s="261">
        <v>4125.5</v>
      </c>
      <c r="AO6" s="249" t="e">
        <f t="shared" ca="1" si="1"/>
        <v>#NAME?</v>
      </c>
      <c r="AP6" s="261">
        <v>1224</v>
      </c>
      <c r="AQ6" s="249" t="e">
        <f t="shared" ca="1" si="2"/>
        <v>#NAME?</v>
      </c>
      <c r="AR6" s="143">
        <v>101.5</v>
      </c>
      <c r="AS6" s="249" t="e">
        <f t="shared" ca="1" si="3"/>
        <v>#NAME?</v>
      </c>
      <c r="AT6" s="261">
        <v>2333.5</v>
      </c>
      <c r="AU6" s="249" t="e">
        <f t="shared" ca="1" si="4"/>
        <v>#NAME?</v>
      </c>
      <c r="AV6" s="144">
        <v>989.5</v>
      </c>
      <c r="AW6" s="249" t="e">
        <f t="shared" ca="1" si="5"/>
        <v>#NAME?</v>
      </c>
      <c r="AX6" s="148">
        <v>287</v>
      </c>
      <c r="AY6" s="249" t="e">
        <f t="shared" ca="1" si="6"/>
        <v>#NAME?</v>
      </c>
      <c r="AZ6" s="145">
        <v>182</v>
      </c>
      <c r="BA6" s="249" t="e">
        <f t="shared" ca="1" si="7"/>
        <v>#NAME?</v>
      </c>
      <c r="BB6" s="146">
        <v>3433</v>
      </c>
      <c r="BC6" s="249" t="e">
        <f t="shared" ca="1" si="8"/>
        <v>#NAME?</v>
      </c>
      <c r="BE6" s="821" t="s">
        <v>3044</v>
      </c>
      <c r="BG6" s="821"/>
    </row>
    <row r="7" spans="1:59">
      <c r="A7" s="614" t="s">
        <v>3273</v>
      </c>
      <c r="B7" s="249">
        <v>1</v>
      </c>
      <c r="C7" s="249" t="s">
        <v>3449</v>
      </c>
      <c r="D7" s="821">
        <v>6</v>
      </c>
      <c r="E7" s="822" t="s">
        <v>3039</v>
      </c>
      <c r="F7" s="348">
        <v>40538</v>
      </c>
      <c r="G7" s="821">
        <v>1</v>
      </c>
      <c r="H7" s="821"/>
      <c r="I7" s="821"/>
      <c r="J7" s="821">
        <v>1</v>
      </c>
      <c r="K7" s="821"/>
      <c r="L7" s="821">
        <v>150</v>
      </c>
      <c r="M7" s="821">
        <v>62</v>
      </c>
      <c r="N7" s="821">
        <v>163</v>
      </c>
      <c r="O7" s="823">
        <v>402</v>
      </c>
      <c r="P7" s="821"/>
      <c r="Q7" s="821">
        <v>1</v>
      </c>
      <c r="R7" s="821"/>
      <c r="S7" s="821">
        <v>1</v>
      </c>
      <c r="T7" s="821"/>
      <c r="U7" s="821">
        <v>1</v>
      </c>
      <c r="V7" s="821"/>
      <c r="W7" s="821">
        <v>1</v>
      </c>
      <c r="X7" s="821"/>
      <c r="AJ7" s="821">
        <v>300</v>
      </c>
      <c r="AK7" s="821">
        <v>800</v>
      </c>
      <c r="AL7" s="147">
        <v>617</v>
      </c>
      <c r="AM7" s="249" t="e">
        <f t="shared" ca="1" si="0"/>
        <v>#NAME?</v>
      </c>
      <c r="AN7" s="261">
        <v>1368</v>
      </c>
      <c r="AO7" s="249" t="e">
        <f t="shared" ca="1" si="1"/>
        <v>#NAME?</v>
      </c>
      <c r="AP7" s="261">
        <v>1405</v>
      </c>
      <c r="AQ7" s="249" t="e">
        <f t="shared" ca="1" si="2"/>
        <v>#NAME?</v>
      </c>
      <c r="AR7" s="143">
        <v>272</v>
      </c>
      <c r="AS7" s="249" t="e">
        <f t="shared" ca="1" si="3"/>
        <v>#NAME?</v>
      </c>
      <c r="AT7" s="143">
        <v>520.5</v>
      </c>
      <c r="AU7" s="249" t="e">
        <f t="shared" ca="1" si="4"/>
        <v>#NAME?</v>
      </c>
      <c r="AV7" s="144">
        <v>559</v>
      </c>
      <c r="AW7" s="249" t="e">
        <f t="shared" ca="1" si="5"/>
        <v>#NAME?</v>
      </c>
      <c r="AX7" s="283">
        <v>1350.5</v>
      </c>
      <c r="AY7" s="249" t="e">
        <f t="shared" ca="1" si="6"/>
        <v>#NAME?</v>
      </c>
      <c r="AZ7" s="145">
        <v>457</v>
      </c>
      <c r="BA7" s="249" t="e">
        <f t="shared" ca="1" si="7"/>
        <v>#NAME?</v>
      </c>
      <c r="BB7" s="146">
        <v>787</v>
      </c>
      <c r="BC7" s="249" t="e">
        <f t="shared" ca="1" si="8"/>
        <v>#NAME?</v>
      </c>
      <c r="BE7" s="821" t="s">
        <v>3045</v>
      </c>
      <c r="BG7" s="821"/>
    </row>
    <row r="8" spans="1:59">
      <c r="A8" s="614" t="s">
        <v>3273</v>
      </c>
      <c r="B8" s="249">
        <v>1</v>
      </c>
      <c r="C8" s="249" t="s">
        <v>3449</v>
      </c>
      <c r="D8" s="821">
        <v>7</v>
      </c>
      <c r="E8" s="822" t="s">
        <v>3039</v>
      </c>
      <c r="F8" s="348">
        <v>40538</v>
      </c>
      <c r="G8" s="821"/>
      <c r="H8" s="821">
        <v>1</v>
      </c>
      <c r="I8" s="821"/>
      <c r="J8" s="821"/>
      <c r="K8" s="821">
        <v>1</v>
      </c>
      <c r="L8" s="821">
        <v>183</v>
      </c>
      <c r="M8" s="821">
        <v>72</v>
      </c>
      <c r="N8" s="821">
        <v>221</v>
      </c>
      <c r="O8" s="823">
        <v>744</v>
      </c>
      <c r="P8" s="821">
        <v>1</v>
      </c>
      <c r="Q8" s="821"/>
      <c r="R8" s="821"/>
      <c r="S8" s="821">
        <v>1</v>
      </c>
      <c r="T8" s="821"/>
      <c r="U8" s="821">
        <v>1</v>
      </c>
      <c r="V8" s="821"/>
      <c r="W8" s="821"/>
      <c r="X8" s="821">
        <v>1</v>
      </c>
      <c r="AJ8" s="821">
        <v>300</v>
      </c>
      <c r="AK8" s="821">
        <v>750</v>
      </c>
      <c r="AL8" s="147">
        <v>97.5</v>
      </c>
      <c r="AM8" s="249" t="e">
        <f t="shared" ca="1" si="0"/>
        <v>#NAME?</v>
      </c>
      <c r="AN8" s="143">
        <v>84.5</v>
      </c>
      <c r="AO8" s="249" t="e">
        <f t="shared" ca="1" si="1"/>
        <v>#NAME?</v>
      </c>
      <c r="AP8" s="143">
        <v>85</v>
      </c>
      <c r="AQ8" s="249" t="e">
        <f t="shared" ca="1" si="2"/>
        <v>#NAME?</v>
      </c>
      <c r="AR8" s="143">
        <v>77.5</v>
      </c>
      <c r="AS8" s="249" t="e">
        <f t="shared" ca="1" si="3"/>
        <v>#NAME?</v>
      </c>
      <c r="AT8" s="143">
        <v>85.5</v>
      </c>
      <c r="AU8" s="249" t="e">
        <f t="shared" ca="1" si="4"/>
        <v>#NAME?</v>
      </c>
      <c r="AV8" s="144">
        <v>64</v>
      </c>
      <c r="AW8" s="249" t="e">
        <f t="shared" ca="1" si="5"/>
        <v>#NAME?</v>
      </c>
      <c r="AX8" s="148">
        <v>890</v>
      </c>
      <c r="AY8" s="249" t="e">
        <f t="shared" ca="1" si="6"/>
        <v>#NAME?</v>
      </c>
      <c r="AZ8" s="145">
        <v>75.5</v>
      </c>
      <c r="BA8" s="249" t="e">
        <f t="shared" ca="1" si="7"/>
        <v>#NAME?</v>
      </c>
      <c r="BB8" s="146">
        <v>830</v>
      </c>
      <c r="BC8" s="249" t="e">
        <f t="shared" ca="1" si="8"/>
        <v>#NAME?</v>
      </c>
      <c r="BE8" s="821" t="s">
        <v>3046</v>
      </c>
      <c r="BG8" s="821"/>
    </row>
    <row r="9" spans="1:59">
      <c r="A9" s="614" t="s">
        <v>3273</v>
      </c>
      <c r="B9" s="249">
        <v>1</v>
      </c>
      <c r="C9" s="249" t="s">
        <v>3449</v>
      </c>
      <c r="D9" s="821">
        <v>8</v>
      </c>
      <c r="E9" s="822" t="s">
        <v>3039</v>
      </c>
      <c r="F9" s="348">
        <v>40538</v>
      </c>
      <c r="G9" s="821">
        <v>1</v>
      </c>
      <c r="H9" s="821"/>
      <c r="I9" s="821"/>
      <c r="J9" s="821">
        <v>1</v>
      </c>
      <c r="K9" s="821"/>
      <c r="L9" s="821">
        <v>145</v>
      </c>
      <c r="M9" s="821">
        <v>56</v>
      </c>
      <c r="N9" s="821">
        <v>170</v>
      </c>
      <c r="O9" s="823">
        <v>339</v>
      </c>
      <c r="P9" s="821"/>
      <c r="Q9" s="821">
        <v>1</v>
      </c>
      <c r="R9" s="821"/>
      <c r="S9" s="821">
        <v>1</v>
      </c>
      <c r="T9" s="821"/>
      <c r="U9" s="821">
        <v>1</v>
      </c>
      <c r="V9" s="821"/>
      <c r="W9" s="821">
        <v>1</v>
      </c>
      <c r="X9" s="821"/>
      <c r="AJ9" s="821">
        <v>300</v>
      </c>
      <c r="AK9" s="821">
        <v>800</v>
      </c>
      <c r="AL9" s="147">
        <v>199</v>
      </c>
      <c r="AM9" s="249" t="e">
        <f t="shared" ca="1" si="0"/>
        <v>#NAME?</v>
      </c>
      <c r="AN9" s="143">
        <v>257.5</v>
      </c>
      <c r="AO9" s="249" t="e">
        <f t="shared" ca="1" si="1"/>
        <v>#NAME?</v>
      </c>
      <c r="AP9" s="143">
        <v>142</v>
      </c>
      <c r="AQ9" s="249" t="e">
        <f t="shared" ca="1" si="2"/>
        <v>#NAME?</v>
      </c>
      <c r="AR9" s="143">
        <v>115</v>
      </c>
      <c r="AS9" s="249" t="e">
        <f t="shared" ca="1" si="3"/>
        <v>#NAME?</v>
      </c>
      <c r="AT9" s="143">
        <v>106</v>
      </c>
      <c r="AU9" s="249" t="e">
        <f t="shared" ca="1" si="4"/>
        <v>#NAME?</v>
      </c>
      <c r="AV9" s="144">
        <v>111</v>
      </c>
      <c r="AW9" s="249" t="e">
        <f t="shared" ca="1" si="5"/>
        <v>#NAME?</v>
      </c>
      <c r="AX9" s="148">
        <v>210</v>
      </c>
      <c r="AY9" s="249" t="e">
        <f t="shared" ca="1" si="6"/>
        <v>#NAME?</v>
      </c>
      <c r="AZ9" s="145">
        <v>99</v>
      </c>
      <c r="BA9" s="249" t="e">
        <f t="shared" ca="1" si="7"/>
        <v>#NAME?</v>
      </c>
      <c r="BB9" s="146">
        <v>435</v>
      </c>
      <c r="BC9" s="249" t="e">
        <f t="shared" ca="1" si="8"/>
        <v>#NAME?</v>
      </c>
      <c r="BE9" s="821" t="s">
        <v>3047</v>
      </c>
      <c r="BG9" s="821"/>
    </row>
    <row r="10" spans="1:59">
      <c r="A10" s="614" t="s">
        <v>3273</v>
      </c>
      <c r="B10" s="249">
        <v>1</v>
      </c>
      <c r="C10" s="249" t="s">
        <v>3449</v>
      </c>
      <c r="D10" s="821">
        <v>9</v>
      </c>
      <c r="E10" s="822" t="s">
        <v>3039</v>
      </c>
      <c r="F10" s="348">
        <v>40538</v>
      </c>
      <c r="G10" s="821">
        <v>1</v>
      </c>
      <c r="H10" s="821"/>
      <c r="I10" s="821"/>
      <c r="J10" s="821"/>
      <c r="K10" s="821">
        <v>1</v>
      </c>
      <c r="L10" s="821">
        <v>169</v>
      </c>
      <c r="M10" s="821">
        <v>68</v>
      </c>
      <c r="N10" s="821">
        <v>198</v>
      </c>
      <c r="O10" s="823">
        <v>574</v>
      </c>
      <c r="P10" s="821"/>
      <c r="Q10" s="821">
        <v>1</v>
      </c>
      <c r="R10" s="821"/>
      <c r="S10" s="821">
        <v>1</v>
      </c>
      <c r="T10" s="821"/>
      <c r="U10" s="821">
        <v>1</v>
      </c>
      <c r="V10" s="821"/>
      <c r="W10" s="821">
        <v>1</v>
      </c>
      <c r="X10" s="821"/>
      <c r="AJ10" s="821">
        <v>300</v>
      </c>
      <c r="AK10" s="821">
        <v>650</v>
      </c>
      <c r="AL10" s="147">
        <v>349</v>
      </c>
      <c r="AM10" s="249" t="e">
        <f t="shared" ca="1" si="0"/>
        <v>#NAME?</v>
      </c>
      <c r="AN10" s="143">
        <v>109</v>
      </c>
      <c r="AO10" s="249" t="e">
        <f t="shared" ca="1" si="1"/>
        <v>#NAME?</v>
      </c>
      <c r="AP10" s="143">
        <v>107</v>
      </c>
      <c r="AQ10" s="249" t="e">
        <f t="shared" ca="1" si="2"/>
        <v>#NAME?</v>
      </c>
      <c r="AR10" s="143">
        <v>268.5</v>
      </c>
      <c r="AS10" s="249" t="e">
        <f t="shared" ca="1" si="3"/>
        <v>#NAME?</v>
      </c>
      <c r="AT10" s="143">
        <v>306</v>
      </c>
      <c r="AU10" s="249" t="e">
        <f t="shared" ca="1" si="4"/>
        <v>#NAME?</v>
      </c>
      <c r="AV10" s="144">
        <v>115</v>
      </c>
      <c r="AW10" s="249" t="e">
        <f t="shared" ca="1" si="5"/>
        <v>#NAME?</v>
      </c>
      <c r="AX10" s="148">
        <v>849</v>
      </c>
      <c r="AY10" s="249" t="e">
        <f t="shared" ca="1" si="6"/>
        <v>#NAME?</v>
      </c>
      <c r="AZ10" s="145">
        <v>119.5</v>
      </c>
      <c r="BA10" s="249" t="e">
        <f t="shared" ca="1" si="7"/>
        <v>#NAME?</v>
      </c>
      <c r="BB10" s="146">
        <v>3922.5</v>
      </c>
      <c r="BC10" s="249" t="e">
        <f t="shared" ca="1" si="8"/>
        <v>#NAME?</v>
      </c>
      <c r="BE10" s="821" t="s">
        <v>3048</v>
      </c>
      <c r="BG10" s="821"/>
    </row>
    <row r="11" spans="1:59">
      <c r="A11" s="614" t="s">
        <v>3273</v>
      </c>
      <c r="B11" s="249">
        <v>1</v>
      </c>
      <c r="C11" s="249" t="s">
        <v>3449</v>
      </c>
      <c r="D11" s="821">
        <v>10</v>
      </c>
      <c r="E11" s="822" t="s">
        <v>3039</v>
      </c>
      <c r="F11" s="348">
        <v>40538</v>
      </c>
      <c r="G11" s="821">
        <v>1</v>
      </c>
      <c r="H11" s="821"/>
      <c r="I11" s="821"/>
      <c r="J11" s="821"/>
      <c r="K11" s="821">
        <v>1</v>
      </c>
      <c r="L11" s="821">
        <v>171</v>
      </c>
      <c r="M11" s="821">
        <v>70</v>
      </c>
      <c r="N11" s="821">
        <v>185</v>
      </c>
      <c r="O11" s="823">
        <v>535</v>
      </c>
      <c r="P11" s="821"/>
      <c r="Q11" s="821">
        <v>1</v>
      </c>
      <c r="R11" s="821"/>
      <c r="S11" s="821">
        <v>1</v>
      </c>
      <c r="T11" s="821"/>
      <c r="U11" s="821">
        <v>1</v>
      </c>
      <c r="V11" s="821"/>
      <c r="W11" s="821">
        <v>1</v>
      </c>
      <c r="X11" s="821"/>
      <c r="AJ11" s="821">
        <v>300</v>
      </c>
      <c r="AK11" s="821">
        <v>1000</v>
      </c>
      <c r="AL11" s="265">
        <v>4327</v>
      </c>
      <c r="AM11" s="249" t="e">
        <f t="shared" ca="1" si="0"/>
        <v>#NAME?</v>
      </c>
      <c r="AN11" s="330">
        <v>24088.5</v>
      </c>
      <c r="AO11" s="249" t="e">
        <f t="shared" ca="1" si="1"/>
        <v>#NAME?</v>
      </c>
      <c r="AP11" s="261">
        <v>4145.5</v>
      </c>
      <c r="AQ11" s="249" t="e">
        <f t="shared" ca="1" si="2"/>
        <v>#NAME?</v>
      </c>
      <c r="AR11" s="143">
        <v>437</v>
      </c>
      <c r="AS11" s="249" t="e">
        <f t="shared" ca="1" si="3"/>
        <v>#NAME?</v>
      </c>
      <c r="AT11" s="143">
        <v>616.5</v>
      </c>
      <c r="AU11" s="249" t="e">
        <f t="shared" ca="1" si="4"/>
        <v>#NAME?</v>
      </c>
      <c r="AV11" s="144">
        <v>138</v>
      </c>
      <c r="AW11" s="249" t="e">
        <f t="shared" ca="1" si="5"/>
        <v>#NAME?</v>
      </c>
      <c r="AX11" s="148">
        <v>635</v>
      </c>
      <c r="AY11" s="249" t="e">
        <f t="shared" ca="1" si="6"/>
        <v>#NAME?</v>
      </c>
      <c r="AZ11" s="145">
        <v>101</v>
      </c>
      <c r="BA11" s="249" t="e">
        <f t="shared" ca="1" si="7"/>
        <v>#NAME?</v>
      </c>
      <c r="BB11" s="504">
        <v>9543</v>
      </c>
      <c r="BC11" s="249" t="e">
        <f t="shared" ca="1" si="8"/>
        <v>#NAME?</v>
      </c>
      <c r="BE11" s="821" t="s">
        <v>3049</v>
      </c>
      <c r="BG11" s="821"/>
    </row>
    <row r="12" spans="1:59">
      <c r="A12" s="614" t="s">
        <v>3273</v>
      </c>
      <c r="B12" s="249">
        <v>1</v>
      </c>
      <c r="C12" s="249" t="s">
        <v>3449</v>
      </c>
      <c r="D12" s="821">
        <v>11</v>
      </c>
      <c r="E12" s="822" t="s">
        <v>3039</v>
      </c>
      <c r="F12" s="348">
        <v>40538</v>
      </c>
      <c r="G12" s="821">
        <v>1</v>
      </c>
      <c r="H12" s="821"/>
      <c r="I12" s="821"/>
      <c r="J12" s="821"/>
      <c r="K12" s="821">
        <v>1</v>
      </c>
      <c r="L12" s="821">
        <v>167</v>
      </c>
      <c r="M12" s="821">
        <v>70</v>
      </c>
      <c r="N12" s="821">
        <v>195</v>
      </c>
      <c r="O12" s="823">
        <v>602</v>
      </c>
      <c r="P12" s="821"/>
      <c r="Q12" s="821">
        <v>1</v>
      </c>
      <c r="R12" s="821"/>
      <c r="S12" s="821">
        <v>1</v>
      </c>
      <c r="T12" s="821"/>
      <c r="U12" s="821">
        <v>1</v>
      </c>
      <c r="V12" s="821"/>
      <c r="W12" s="821">
        <v>1</v>
      </c>
      <c r="X12" s="821"/>
      <c r="AJ12" s="821">
        <v>300</v>
      </c>
      <c r="AK12" s="821">
        <v>530</v>
      </c>
      <c r="AL12" s="265">
        <v>4333.5</v>
      </c>
      <c r="AM12" s="249" t="e">
        <f t="shared" ca="1" si="0"/>
        <v>#NAME?</v>
      </c>
      <c r="AN12" s="143">
        <v>278</v>
      </c>
      <c r="AO12" s="249" t="e">
        <f t="shared" ca="1" si="1"/>
        <v>#NAME?</v>
      </c>
      <c r="AP12" s="143">
        <v>134</v>
      </c>
      <c r="AQ12" s="249" t="e">
        <f t="shared" ca="1" si="2"/>
        <v>#NAME?</v>
      </c>
      <c r="AR12" s="143">
        <v>130.5</v>
      </c>
      <c r="AS12" s="249" t="e">
        <f t="shared" ca="1" si="3"/>
        <v>#NAME?</v>
      </c>
      <c r="AT12" s="143">
        <v>146</v>
      </c>
      <c r="AU12" s="249" t="e">
        <f t="shared" ca="1" si="4"/>
        <v>#NAME?</v>
      </c>
      <c r="AV12" s="144">
        <v>955.5</v>
      </c>
      <c r="AW12" s="249" t="e">
        <f t="shared" ca="1" si="5"/>
        <v>#NAME?</v>
      </c>
      <c r="AX12" s="283">
        <v>4740</v>
      </c>
      <c r="AY12" s="249" t="e">
        <f t="shared" ca="1" si="6"/>
        <v>#NAME?</v>
      </c>
      <c r="AZ12" s="269">
        <v>1408</v>
      </c>
      <c r="BA12" s="249" t="e">
        <f t="shared" ca="1" si="7"/>
        <v>#NAME?</v>
      </c>
      <c r="BB12" s="146">
        <v>3178.5</v>
      </c>
      <c r="BC12" s="249" t="e">
        <f t="shared" ca="1" si="8"/>
        <v>#NAME?</v>
      </c>
      <c r="BE12" s="821" t="s">
        <v>3050</v>
      </c>
      <c r="BG12" s="821"/>
    </row>
    <row r="13" spans="1:59">
      <c r="A13" s="614" t="s">
        <v>3273</v>
      </c>
      <c r="B13" s="249">
        <v>1</v>
      </c>
      <c r="C13" s="249" t="s">
        <v>3449</v>
      </c>
      <c r="D13" s="821">
        <v>12</v>
      </c>
      <c r="E13" s="822" t="s">
        <v>3039</v>
      </c>
      <c r="F13" s="348">
        <v>40538</v>
      </c>
      <c r="G13" s="821">
        <v>1</v>
      </c>
      <c r="H13" s="821"/>
      <c r="I13" s="821"/>
      <c r="J13" s="821"/>
      <c r="K13" s="821">
        <v>1</v>
      </c>
      <c r="L13" s="821">
        <v>177</v>
      </c>
      <c r="M13" s="821">
        <v>78</v>
      </c>
      <c r="N13" s="821">
        <v>202</v>
      </c>
      <c r="O13" s="823">
        <v>663</v>
      </c>
      <c r="P13" s="821"/>
      <c r="Q13" s="821">
        <v>1</v>
      </c>
      <c r="R13" s="821"/>
      <c r="S13" s="821">
        <v>1</v>
      </c>
      <c r="T13" s="821"/>
      <c r="U13" s="821">
        <v>1</v>
      </c>
      <c r="V13" s="821"/>
      <c r="W13" s="821">
        <v>1</v>
      </c>
      <c r="X13" s="821"/>
      <c r="AJ13" s="821">
        <v>300</v>
      </c>
      <c r="AK13" s="821">
        <v>700</v>
      </c>
      <c r="AL13" s="147">
        <v>266</v>
      </c>
      <c r="AM13" s="249" t="e">
        <f t="shared" ca="1" si="0"/>
        <v>#NAME?</v>
      </c>
      <c r="AN13" s="143">
        <v>412</v>
      </c>
      <c r="AO13" s="249" t="e">
        <f t="shared" ca="1" si="1"/>
        <v>#NAME?</v>
      </c>
      <c r="AP13" s="143">
        <v>244</v>
      </c>
      <c r="AQ13" s="249" t="e">
        <f t="shared" ca="1" si="2"/>
        <v>#NAME?</v>
      </c>
      <c r="AR13" s="143">
        <v>131</v>
      </c>
      <c r="AS13" s="249" t="e">
        <f t="shared" ca="1" si="3"/>
        <v>#NAME?</v>
      </c>
      <c r="AT13" s="143">
        <v>158</v>
      </c>
      <c r="AU13" s="249" t="e">
        <f t="shared" ca="1" si="4"/>
        <v>#NAME?</v>
      </c>
      <c r="AV13" s="144">
        <v>100</v>
      </c>
      <c r="AW13" s="249" t="e">
        <f t="shared" ca="1" si="5"/>
        <v>#NAME?</v>
      </c>
      <c r="AX13" s="148">
        <v>917</v>
      </c>
      <c r="AY13" s="249" t="e">
        <f t="shared" ca="1" si="6"/>
        <v>#NAME?</v>
      </c>
      <c r="AZ13" s="145">
        <v>103</v>
      </c>
      <c r="BA13" s="249" t="e">
        <f t="shared" ca="1" si="7"/>
        <v>#NAME?</v>
      </c>
      <c r="BB13" s="146">
        <v>1329.5</v>
      </c>
      <c r="BC13" s="249" t="e">
        <f t="shared" ca="1" si="8"/>
        <v>#NAME?</v>
      </c>
      <c r="BE13" s="821" t="s">
        <v>3051</v>
      </c>
      <c r="BG13" s="821"/>
    </row>
    <row r="14" spans="1:59">
      <c r="A14" s="614" t="s">
        <v>3273</v>
      </c>
      <c r="B14" s="249">
        <v>1</v>
      </c>
      <c r="C14" s="249" t="s">
        <v>3449</v>
      </c>
      <c r="D14" s="821">
        <v>13</v>
      </c>
      <c r="E14" s="822" t="s">
        <v>3039</v>
      </c>
      <c r="F14" s="348">
        <v>40538</v>
      </c>
      <c r="G14" s="821"/>
      <c r="H14" s="821">
        <v>1</v>
      </c>
      <c r="I14" s="821"/>
      <c r="J14" s="821"/>
      <c r="K14" s="821">
        <v>1</v>
      </c>
      <c r="L14" s="821">
        <v>172</v>
      </c>
      <c r="M14" s="821">
        <v>75</v>
      </c>
      <c r="N14" s="821">
        <v>193</v>
      </c>
      <c r="O14" s="823">
        <v>570</v>
      </c>
      <c r="P14" s="821"/>
      <c r="Q14" s="821">
        <v>1</v>
      </c>
      <c r="R14" s="821"/>
      <c r="S14" s="821">
        <v>1</v>
      </c>
      <c r="T14" s="821"/>
      <c r="U14" s="821">
        <v>1</v>
      </c>
      <c r="V14" s="821"/>
      <c r="W14" s="821"/>
      <c r="X14" s="821">
        <v>1</v>
      </c>
      <c r="AJ14" s="821">
        <v>300</v>
      </c>
      <c r="AK14" s="821">
        <v>980</v>
      </c>
      <c r="AL14" s="147">
        <v>63</v>
      </c>
      <c r="AM14" s="249" t="e">
        <f t="shared" ca="1" si="0"/>
        <v>#NAME?</v>
      </c>
      <c r="AN14" s="143">
        <v>86</v>
      </c>
      <c r="AO14" s="249" t="e">
        <f t="shared" ca="1" si="1"/>
        <v>#NAME?</v>
      </c>
      <c r="AP14" s="143">
        <v>80</v>
      </c>
      <c r="AQ14" s="249" t="e">
        <f t="shared" ca="1" si="2"/>
        <v>#NAME?</v>
      </c>
      <c r="AR14" s="143">
        <v>97</v>
      </c>
      <c r="AS14" s="249" t="e">
        <f t="shared" ca="1" si="3"/>
        <v>#NAME?</v>
      </c>
      <c r="AT14" s="143">
        <v>78</v>
      </c>
      <c r="AU14" s="249" t="e">
        <f t="shared" ca="1" si="4"/>
        <v>#NAME?</v>
      </c>
      <c r="AV14" s="144">
        <v>78</v>
      </c>
      <c r="AW14" s="249" t="e">
        <f t="shared" ca="1" si="5"/>
        <v>#NAME?</v>
      </c>
      <c r="AX14" s="148">
        <v>156.5</v>
      </c>
      <c r="AY14" s="249" t="e">
        <f t="shared" ca="1" si="6"/>
        <v>#NAME?</v>
      </c>
      <c r="AZ14" s="145">
        <v>95</v>
      </c>
      <c r="BA14" s="249" t="e">
        <f t="shared" ca="1" si="7"/>
        <v>#NAME?</v>
      </c>
      <c r="BB14" s="146">
        <v>1194</v>
      </c>
      <c r="BC14" s="249" t="e">
        <f t="shared" ca="1" si="8"/>
        <v>#NAME?</v>
      </c>
      <c r="BE14" s="821" t="s">
        <v>3052</v>
      </c>
      <c r="BG14" s="821" t="s">
        <v>3053</v>
      </c>
    </row>
    <row r="15" spans="1:59">
      <c r="A15" s="614" t="s">
        <v>3273</v>
      </c>
      <c r="B15" s="249">
        <v>1</v>
      </c>
      <c r="C15" s="249" t="s">
        <v>3449</v>
      </c>
      <c r="D15" s="821">
        <v>14</v>
      </c>
      <c r="E15" s="822" t="s">
        <v>3039</v>
      </c>
      <c r="F15" s="348">
        <v>40538</v>
      </c>
      <c r="G15" s="821">
        <v>1</v>
      </c>
      <c r="H15" s="821"/>
      <c r="I15" s="821"/>
      <c r="J15" s="821">
        <v>1</v>
      </c>
      <c r="K15" s="821"/>
      <c r="L15" s="821">
        <v>175</v>
      </c>
      <c r="M15" s="821">
        <v>76</v>
      </c>
      <c r="N15" s="821">
        <v>195</v>
      </c>
      <c r="O15" s="823">
        <v>543</v>
      </c>
      <c r="P15" s="821"/>
      <c r="Q15" s="821">
        <v>1</v>
      </c>
      <c r="R15" s="821"/>
      <c r="S15" s="821">
        <v>1</v>
      </c>
      <c r="T15" s="821"/>
      <c r="U15" s="821">
        <v>1</v>
      </c>
      <c r="V15" s="821"/>
      <c r="W15" s="821"/>
      <c r="X15" s="821">
        <v>1</v>
      </c>
      <c r="AJ15" s="821">
        <v>300</v>
      </c>
      <c r="AK15" s="821">
        <v>600</v>
      </c>
      <c r="AL15" s="147">
        <v>84</v>
      </c>
      <c r="AM15" s="249" t="e">
        <f t="shared" ca="1" si="0"/>
        <v>#NAME?</v>
      </c>
      <c r="AN15" s="143">
        <v>138</v>
      </c>
      <c r="AO15" s="249" t="e">
        <f t="shared" ca="1" si="1"/>
        <v>#NAME?</v>
      </c>
      <c r="AP15" s="143">
        <v>149</v>
      </c>
      <c r="AQ15" s="249" t="e">
        <f t="shared" ca="1" si="2"/>
        <v>#NAME?</v>
      </c>
      <c r="AR15" s="143">
        <v>155</v>
      </c>
      <c r="AS15" s="249" t="e">
        <f t="shared" ca="1" si="3"/>
        <v>#NAME?</v>
      </c>
      <c r="AT15" s="143">
        <v>236</v>
      </c>
      <c r="AU15" s="249" t="e">
        <f t="shared" ca="1" si="4"/>
        <v>#NAME?</v>
      </c>
      <c r="AV15" s="144">
        <v>281</v>
      </c>
      <c r="AW15" s="249" t="e">
        <f t="shared" ca="1" si="5"/>
        <v>#NAME?</v>
      </c>
      <c r="AX15" s="148">
        <v>450</v>
      </c>
      <c r="AY15" s="249" t="e">
        <f t="shared" ca="1" si="6"/>
        <v>#NAME?</v>
      </c>
      <c r="AZ15" s="145">
        <v>114</v>
      </c>
      <c r="BA15" s="249" t="e">
        <f t="shared" ca="1" si="7"/>
        <v>#NAME?</v>
      </c>
      <c r="BB15" s="504">
        <v>7538</v>
      </c>
      <c r="BC15" s="249" t="e">
        <f t="shared" ca="1" si="8"/>
        <v>#NAME?</v>
      </c>
      <c r="BE15" s="821" t="s">
        <v>3054</v>
      </c>
      <c r="BG15" s="821"/>
    </row>
    <row r="16" spans="1:59">
      <c r="A16" s="614" t="s">
        <v>3273</v>
      </c>
      <c r="B16" s="249">
        <v>1</v>
      </c>
      <c r="C16" s="249" t="s">
        <v>3449</v>
      </c>
      <c r="D16" s="821">
        <v>15</v>
      </c>
      <c r="E16" s="822" t="s">
        <v>3039</v>
      </c>
      <c r="F16" s="348">
        <v>40538</v>
      </c>
      <c r="G16" s="821">
        <v>1</v>
      </c>
      <c r="H16" s="821"/>
      <c r="I16" s="821"/>
      <c r="J16" s="821"/>
      <c r="K16" s="821">
        <v>1</v>
      </c>
      <c r="L16" s="821">
        <v>178</v>
      </c>
      <c r="M16" s="821">
        <v>74</v>
      </c>
      <c r="N16" s="821">
        <v>205</v>
      </c>
      <c r="O16" s="823">
        <v>616</v>
      </c>
      <c r="P16" s="821"/>
      <c r="Q16" s="821">
        <v>1</v>
      </c>
      <c r="R16" s="821"/>
      <c r="S16" s="821">
        <v>1</v>
      </c>
      <c r="T16" s="821"/>
      <c r="U16" s="821">
        <v>1</v>
      </c>
      <c r="V16" s="821"/>
      <c r="W16" s="821">
        <v>1</v>
      </c>
      <c r="X16" s="821"/>
      <c r="AJ16" s="821">
        <v>300</v>
      </c>
      <c r="AK16" s="821">
        <v>550</v>
      </c>
      <c r="AL16" s="265">
        <v>9320</v>
      </c>
      <c r="AM16" s="249" t="e">
        <f t="shared" ca="1" si="0"/>
        <v>#NAME?</v>
      </c>
      <c r="AN16" s="330">
        <v>16285</v>
      </c>
      <c r="AO16" s="249" t="e">
        <f t="shared" ca="1" si="1"/>
        <v>#NAME?</v>
      </c>
      <c r="AP16" s="261">
        <v>3954</v>
      </c>
      <c r="AQ16" s="249" t="e">
        <f t="shared" ca="1" si="2"/>
        <v>#NAME?</v>
      </c>
      <c r="AR16" s="143">
        <v>769</v>
      </c>
      <c r="AS16" s="249" t="e">
        <f t="shared" ca="1" si="3"/>
        <v>#NAME?</v>
      </c>
      <c r="AT16" s="261">
        <v>1055.5</v>
      </c>
      <c r="AU16" s="249" t="e">
        <f t="shared" ca="1" si="4"/>
        <v>#NAME?</v>
      </c>
      <c r="AV16" s="266">
        <v>1529</v>
      </c>
      <c r="AW16" s="249" t="e">
        <f t="shared" ca="1" si="5"/>
        <v>#NAME?</v>
      </c>
      <c r="AX16" s="148">
        <v>382</v>
      </c>
      <c r="AY16" s="249" t="e">
        <f t="shared" ca="1" si="6"/>
        <v>#NAME?</v>
      </c>
      <c r="AZ16" s="145">
        <v>249</v>
      </c>
      <c r="BA16" s="249" t="e">
        <f t="shared" ca="1" si="7"/>
        <v>#NAME?</v>
      </c>
      <c r="BB16" s="504">
        <v>6305</v>
      </c>
      <c r="BC16" s="249" t="e">
        <f t="shared" ca="1" si="8"/>
        <v>#NAME?</v>
      </c>
      <c r="BE16" s="821" t="s">
        <v>3055</v>
      </c>
      <c r="BG16" s="821"/>
    </row>
    <row r="17" spans="1:59">
      <c r="A17" s="614" t="s">
        <v>3273</v>
      </c>
      <c r="B17" s="249">
        <v>1</v>
      </c>
      <c r="C17" s="249" t="s">
        <v>3449</v>
      </c>
      <c r="D17" s="821">
        <v>16</v>
      </c>
      <c r="E17" s="822" t="s">
        <v>3039</v>
      </c>
      <c r="F17" s="348">
        <v>40538</v>
      </c>
      <c r="G17" s="821">
        <v>1</v>
      </c>
      <c r="H17" s="821"/>
      <c r="I17" s="821"/>
      <c r="J17" s="821"/>
      <c r="K17" s="821">
        <v>1</v>
      </c>
      <c r="L17" s="821">
        <v>176</v>
      </c>
      <c r="M17" s="821">
        <v>76</v>
      </c>
      <c r="N17" s="821">
        <v>208</v>
      </c>
      <c r="O17" s="823">
        <v>647</v>
      </c>
      <c r="P17" s="821"/>
      <c r="Q17" s="821">
        <v>1</v>
      </c>
      <c r="R17" s="821"/>
      <c r="S17" s="821">
        <v>1</v>
      </c>
      <c r="T17" s="821"/>
      <c r="U17" s="821">
        <v>1</v>
      </c>
      <c r="V17" s="821"/>
      <c r="W17" s="821">
        <v>1</v>
      </c>
      <c r="X17" s="821"/>
      <c r="AJ17" s="821">
        <v>300</v>
      </c>
      <c r="AK17" s="821">
        <v>500</v>
      </c>
      <c r="AL17" s="147">
        <v>452</v>
      </c>
      <c r="AM17" s="249" t="e">
        <f t="shared" ca="1" si="0"/>
        <v>#NAME?</v>
      </c>
      <c r="AN17" s="261">
        <v>1851</v>
      </c>
      <c r="AO17" s="249" t="e">
        <f t="shared" ca="1" si="1"/>
        <v>#NAME?</v>
      </c>
      <c r="AP17" s="261">
        <v>1796</v>
      </c>
      <c r="AQ17" s="249" t="e">
        <f t="shared" ca="1" si="2"/>
        <v>#NAME?</v>
      </c>
      <c r="AR17" s="143">
        <v>197</v>
      </c>
      <c r="AS17" s="249" t="e">
        <f t="shared" ca="1" si="3"/>
        <v>#NAME?</v>
      </c>
      <c r="AT17" s="143">
        <v>172</v>
      </c>
      <c r="AU17" s="249" t="e">
        <f t="shared" ca="1" si="4"/>
        <v>#NAME?</v>
      </c>
      <c r="AV17" s="144">
        <v>141</v>
      </c>
      <c r="AW17" s="249" t="e">
        <f t="shared" ca="1" si="5"/>
        <v>#NAME?</v>
      </c>
      <c r="AX17" s="148">
        <v>440</v>
      </c>
      <c r="AY17" s="249" t="e">
        <f t="shared" ca="1" si="6"/>
        <v>#NAME?</v>
      </c>
      <c r="AZ17" s="145">
        <v>105.5</v>
      </c>
      <c r="BA17" s="249" t="e">
        <f t="shared" ca="1" si="7"/>
        <v>#NAME?</v>
      </c>
      <c r="BB17" s="504">
        <v>4190</v>
      </c>
      <c r="BC17" s="249" t="e">
        <f t="shared" ca="1" si="8"/>
        <v>#NAME?</v>
      </c>
      <c r="BE17" s="821" t="s">
        <v>3056</v>
      </c>
      <c r="BG17" s="821"/>
    </row>
    <row r="18" spans="1:59">
      <c r="A18" s="614" t="s">
        <v>3273</v>
      </c>
      <c r="B18" s="249">
        <v>1</v>
      </c>
      <c r="C18" s="249" t="s">
        <v>3449</v>
      </c>
      <c r="D18" s="821">
        <v>17</v>
      </c>
      <c r="E18" s="822" t="s">
        <v>3039</v>
      </c>
      <c r="F18" s="348">
        <v>40538</v>
      </c>
      <c r="G18" s="821"/>
      <c r="H18" s="821">
        <v>1</v>
      </c>
      <c r="I18" s="821"/>
      <c r="J18" s="821"/>
      <c r="K18" s="821">
        <v>1</v>
      </c>
      <c r="L18" s="821">
        <v>162</v>
      </c>
      <c r="M18" s="821">
        <v>67</v>
      </c>
      <c r="N18" s="821">
        <v>200</v>
      </c>
      <c r="O18" s="823">
        <v>531</v>
      </c>
      <c r="P18" s="821">
        <v>1</v>
      </c>
      <c r="Q18" s="821"/>
      <c r="R18" s="821"/>
      <c r="S18" s="821">
        <v>1</v>
      </c>
      <c r="T18" s="821"/>
      <c r="U18" s="821">
        <v>1</v>
      </c>
      <c r="V18" s="821"/>
      <c r="W18" s="821">
        <v>1</v>
      </c>
      <c r="X18" s="821"/>
      <c r="AJ18" s="821">
        <v>300</v>
      </c>
      <c r="AK18" s="821">
        <v>550</v>
      </c>
      <c r="AL18" s="147">
        <v>413.5</v>
      </c>
      <c r="AM18" s="249" t="e">
        <f t="shared" ca="1" si="0"/>
        <v>#NAME?</v>
      </c>
      <c r="AN18" s="143">
        <v>100</v>
      </c>
      <c r="AO18" s="249" t="e">
        <f t="shared" ca="1" si="1"/>
        <v>#NAME?</v>
      </c>
      <c r="AP18" s="143">
        <v>141</v>
      </c>
      <c r="AQ18" s="249" t="e">
        <f t="shared" ca="1" si="2"/>
        <v>#NAME?</v>
      </c>
      <c r="AR18" s="143">
        <v>130</v>
      </c>
      <c r="AS18" s="249" t="e">
        <f t="shared" ca="1" si="3"/>
        <v>#NAME?</v>
      </c>
      <c r="AT18" s="143">
        <v>115</v>
      </c>
      <c r="AU18" s="249" t="e">
        <f t="shared" ca="1" si="4"/>
        <v>#NAME?</v>
      </c>
      <c r="AV18" s="144">
        <v>162</v>
      </c>
      <c r="AW18" s="249" t="e">
        <f t="shared" ca="1" si="5"/>
        <v>#NAME?</v>
      </c>
      <c r="AX18" s="283">
        <v>2507.5</v>
      </c>
      <c r="AY18" s="249" t="e">
        <f t="shared" ca="1" si="6"/>
        <v>#NAME?</v>
      </c>
      <c r="AZ18" s="145">
        <v>268</v>
      </c>
      <c r="BA18" s="249" t="e">
        <f t="shared" ca="1" si="7"/>
        <v>#NAME?</v>
      </c>
      <c r="BB18" s="504">
        <v>4070</v>
      </c>
      <c r="BC18" s="249" t="e">
        <f t="shared" ca="1" si="8"/>
        <v>#NAME?</v>
      </c>
      <c r="BE18" s="821" t="s">
        <v>3057</v>
      </c>
      <c r="BG18" s="821"/>
    </row>
    <row r="19" spans="1:59">
      <c r="A19" s="614" t="s">
        <v>3273</v>
      </c>
      <c r="B19" s="249">
        <v>1</v>
      </c>
      <c r="C19" s="249" t="s">
        <v>3449</v>
      </c>
      <c r="D19" s="821">
        <v>18</v>
      </c>
      <c r="E19" s="822" t="s">
        <v>3039</v>
      </c>
      <c r="F19" s="348">
        <v>40538</v>
      </c>
      <c r="G19" s="821"/>
      <c r="H19" s="821">
        <v>1</v>
      </c>
      <c r="I19" s="821"/>
      <c r="J19" s="821"/>
      <c r="K19" s="821">
        <v>1</v>
      </c>
      <c r="L19" s="821">
        <v>175</v>
      </c>
      <c r="M19" s="821">
        <v>70</v>
      </c>
      <c r="N19" s="821">
        <v>208</v>
      </c>
      <c r="O19" s="823">
        <v>678</v>
      </c>
      <c r="P19" s="821">
        <v>1</v>
      </c>
      <c r="Q19" s="821"/>
      <c r="R19" s="821"/>
      <c r="S19" s="821">
        <v>1</v>
      </c>
      <c r="T19" s="821"/>
      <c r="U19" s="821">
        <v>1</v>
      </c>
      <c r="V19" s="821"/>
      <c r="W19" s="821">
        <v>1</v>
      </c>
      <c r="X19" s="821"/>
      <c r="AJ19" s="821">
        <v>300</v>
      </c>
      <c r="AK19" s="821">
        <v>700</v>
      </c>
      <c r="AL19" s="824">
        <v>15799</v>
      </c>
      <c r="AM19" s="249" t="e">
        <f t="shared" ca="1" si="0"/>
        <v>#NAME?</v>
      </c>
      <c r="AN19" s="143">
        <v>727</v>
      </c>
      <c r="AO19" s="249" t="e">
        <f t="shared" ca="1" si="1"/>
        <v>#NAME?</v>
      </c>
      <c r="AP19" s="143">
        <v>230.5</v>
      </c>
      <c r="AQ19" s="249" t="e">
        <f t="shared" ca="1" si="2"/>
        <v>#NAME?</v>
      </c>
      <c r="AR19" s="143">
        <v>154</v>
      </c>
      <c r="AS19" s="249" t="e">
        <f t="shared" ca="1" si="3"/>
        <v>#NAME?</v>
      </c>
      <c r="AT19" s="143">
        <v>279</v>
      </c>
      <c r="AU19" s="249" t="e">
        <f t="shared" ca="1" si="4"/>
        <v>#NAME?</v>
      </c>
      <c r="AV19" s="266">
        <v>3541</v>
      </c>
      <c r="AW19" s="249" t="e">
        <f t="shared" ca="1" si="5"/>
        <v>#NAME?</v>
      </c>
      <c r="AX19" s="329">
        <v>10911</v>
      </c>
      <c r="AY19" s="249" t="e">
        <f t="shared" ca="1" si="6"/>
        <v>#NAME?</v>
      </c>
      <c r="AZ19" s="269">
        <v>6469.5</v>
      </c>
      <c r="BA19" s="249" t="e">
        <f t="shared" ca="1" si="7"/>
        <v>#NAME?</v>
      </c>
      <c r="BB19" s="146">
        <v>3180</v>
      </c>
      <c r="BC19" s="249" t="e">
        <f t="shared" ca="1" si="8"/>
        <v>#NAME?</v>
      </c>
      <c r="BE19" s="821" t="s">
        <v>3058</v>
      </c>
      <c r="BG19" s="821"/>
    </row>
    <row r="20" spans="1:59">
      <c r="A20" s="614" t="s">
        <v>3273</v>
      </c>
      <c r="B20" s="249">
        <v>1</v>
      </c>
      <c r="C20" s="249" t="s">
        <v>3449</v>
      </c>
      <c r="D20" s="821">
        <v>19</v>
      </c>
      <c r="E20" s="822" t="s">
        <v>3039</v>
      </c>
      <c r="F20" s="348">
        <v>40538</v>
      </c>
      <c r="G20" s="821">
        <v>1</v>
      </c>
      <c r="H20" s="821"/>
      <c r="I20" s="821"/>
      <c r="J20" s="821"/>
      <c r="K20" s="821">
        <v>1</v>
      </c>
      <c r="L20" s="821">
        <v>186</v>
      </c>
      <c r="M20" s="821">
        <v>72</v>
      </c>
      <c r="N20" s="821">
        <v>212</v>
      </c>
      <c r="O20" s="823">
        <v>675</v>
      </c>
      <c r="P20" s="821"/>
      <c r="Q20" s="821"/>
      <c r="R20" s="821"/>
      <c r="S20" s="821">
        <v>1</v>
      </c>
      <c r="T20" s="821"/>
      <c r="U20" s="821">
        <v>1</v>
      </c>
      <c r="V20" s="821"/>
      <c r="W20" s="821"/>
      <c r="X20" s="821">
        <v>1</v>
      </c>
      <c r="AJ20" s="821">
        <v>300</v>
      </c>
      <c r="AK20" s="821">
        <v>800</v>
      </c>
      <c r="AL20" s="147">
        <v>450.5</v>
      </c>
      <c r="AM20" s="249" t="e">
        <f t="shared" ca="1" si="0"/>
        <v>#NAME?</v>
      </c>
      <c r="AN20" s="143">
        <v>122</v>
      </c>
      <c r="AO20" s="249" t="e">
        <f t="shared" ca="1" si="1"/>
        <v>#NAME?</v>
      </c>
      <c r="AP20" s="143">
        <v>131</v>
      </c>
      <c r="AQ20" s="249" t="e">
        <f t="shared" ca="1" si="2"/>
        <v>#NAME?</v>
      </c>
      <c r="AR20" s="143">
        <v>204.5</v>
      </c>
      <c r="AS20" s="249" t="e">
        <f t="shared" ca="1" si="3"/>
        <v>#NAME?</v>
      </c>
      <c r="AT20" s="143">
        <v>177</v>
      </c>
      <c r="AU20" s="249" t="e">
        <f t="shared" ca="1" si="4"/>
        <v>#NAME?</v>
      </c>
      <c r="AV20" s="144">
        <v>87</v>
      </c>
      <c r="AW20" s="249" t="e">
        <f t="shared" ca="1" si="5"/>
        <v>#NAME?</v>
      </c>
      <c r="AX20" s="148">
        <v>512</v>
      </c>
      <c r="AY20" s="249" t="e">
        <f t="shared" ca="1" si="6"/>
        <v>#NAME?</v>
      </c>
      <c r="AZ20" s="145">
        <v>135</v>
      </c>
      <c r="BA20" s="249" t="e">
        <f t="shared" ca="1" si="7"/>
        <v>#NAME?</v>
      </c>
      <c r="BB20" s="504">
        <v>9403</v>
      </c>
      <c r="BC20" s="249" t="e">
        <f t="shared" ca="1" si="8"/>
        <v>#NAME?</v>
      </c>
      <c r="BE20" s="821" t="s">
        <v>3059</v>
      </c>
      <c r="BG20" s="821"/>
    </row>
    <row r="21" spans="1:59">
      <c r="A21" s="614" t="s">
        <v>3273</v>
      </c>
      <c r="B21" s="249">
        <v>1</v>
      </c>
      <c r="C21" s="249" t="s">
        <v>3449</v>
      </c>
      <c r="D21" s="821">
        <v>20</v>
      </c>
      <c r="E21" s="822" t="s">
        <v>3039</v>
      </c>
      <c r="F21" s="348">
        <v>40538</v>
      </c>
      <c r="G21" s="821"/>
      <c r="H21" s="821">
        <v>1</v>
      </c>
      <c r="I21" s="821"/>
      <c r="J21" s="821">
        <v>1</v>
      </c>
      <c r="K21" s="821"/>
      <c r="L21" s="821">
        <v>160</v>
      </c>
      <c r="M21" s="821">
        <v>65</v>
      </c>
      <c r="N21" s="821">
        <v>175</v>
      </c>
      <c r="O21" s="823">
        <v>388</v>
      </c>
      <c r="P21" s="821"/>
      <c r="Q21" s="821"/>
      <c r="R21" s="821"/>
      <c r="S21" s="821">
        <v>1</v>
      </c>
      <c r="T21" s="821"/>
      <c r="U21" s="821">
        <v>1</v>
      </c>
      <c r="V21" s="821"/>
      <c r="W21" s="821">
        <v>1</v>
      </c>
      <c r="X21" s="821"/>
      <c r="AJ21" s="821">
        <v>300</v>
      </c>
      <c r="AK21" s="821">
        <v>550</v>
      </c>
      <c r="AL21" s="147">
        <v>126</v>
      </c>
      <c r="AM21" s="249" t="e">
        <f t="shared" ca="1" si="0"/>
        <v>#NAME?</v>
      </c>
      <c r="AN21" s="143">
        <v>150</v>
      </c>
      <c r="AO21" s="249" t="e">
        <f t="shared" ca="1" si="1"/>
        <v>#NAME?</v>
      </c>
      <c r="AP21" s="143">
        <v>131</v>
      </c>
      <c r="AQ21" s="249" t="e">
        <f t="shared" ca="1" si="2"/>
        <v>#NAME?</v>
      </c>
      <c r="AR21" s="143">
        <v>106</v>
      </c>
      <c r="AS21" s="249" t="e">
        <f t="shared" ca="1" si="3"/>
        <v>#NAME?</v>
      </c>
      <c r="AT21" s="143">
        <v>127</v>
      </c>
      <c r="AU21" s="249" t="e">
        <f t="shared" ca="1" si="4"/>
        <v>#NAME?</v>
      </c>
      <c r="AV21" s="144">
        <v>256.5</v>
      </c>
      <c r="AW21" s="249" t="e">
        <f t="shared" ca="1" si="5"/>
        <v>#NAME?</v>
      </c>
      <c r="AX21" s="283">
        <v>1074.5</v>
      </c>
      <c r="AY21" s="249" t="e">
        <f t="shared" ca="1" si="6"/>
        <v>#NAME?</v>
      </c>
      <c r="AZ21" s="145">
        <v>119</v>
      </c>
      <c r="BA21" s="249" t="e">
        <f t="shared" ca="1" si="7"/>
        <v>#NAME?</v>
      </c>
      <c r="BB21" s="146">
        <v>466</v>
      </c>
      <c r="BC21" s="249" t="e">
        <f t="shared" ca="1" si="8"/>
        <v>#NAME?</v>
      </c>
      <c r="BE21" s="821" t="s">
        <v>3060</v>
      </c>
      <c r="BG21" s="821"/>
    </row>
    <row r="22" spans="1:59">
      <c r="A22" s="614" t="s">
        <v>3273</v>
      </c>
      <c r="B22" s="249">
        <v>1</v>
      </c>
      <c r="C22" s="249" t="s">
        <v>3449</v>
      </c>
      <c r="D22" s="821">
        <v>21</v>
      </c>
      <c r="E22" s="822" t="s">
        <v>3039</v>
      </c>
      <c r="F22" s="348">
        <v>40538</v>
      </c>
      <c r="G22" s="821"/>
      <c r="H22" s="821">
        <v>1</v>
      </c>
      <c r="I22" s="821"/>
      <c r="J22" s="821"/>
      <c r="K22" s="821">
        <v>1</v>
      </c>
      <c r="L22" s="821">
        <v>180</v>
      </c>
      <c r="M22" s="821">
        <v>71</v>
      </c>
      <c r="N22" s="821">
        <v>205</v>
      </c>
      <c r="O22" s="823">
        <v>546</v>
      </c>
      <c r="P22" s="821">
        <v>1</v>
      </c>
      <c r="Q22" s="821"/>
      <c r="R22" s="821"/>
      <c r="S22" s="821">
        <v>1</v>
      </c>
      <c r="T22" s="821"/>
      <c r="U22" s="821">
        <v>1</v>
      </c>
      <c r="V22" s="821"/>
      <c r="W22" s="821">
        <v>1</v>
      </c>
      <c r="X22" s="821"/>
      <c r="AJ22" s="821">
        <v>150</v>
      </c>
      <c r="AK22" s="821">
        <v>300</v>
      </c>
      <c r="AL22" s="265">
        <v>5978</v>
      </c>
      <c r="AM22" s="249" t="e">
        <f t="shared" ca="1" si="0"/>
        <v>#NAME?</v>
      </c>
      <c r="AN22" s="330">
        <v>13904</v>
      </c>
      <c r="AO22" s="249" t="e">
        <f t="shared" ca="1" si="1"/>
        <v>#NAME?</v>
      </c>
      <c r="AP22" s="261">
        <v>4765</v>
      </c>
      <c r="AQ22" s="249" t="e">
        <f t="shared" ca="1" si="2"/>
        <v>#NAME?</v>
      </c>
      <c r="AR22" s="143">
        <v>176.5</v>
      </c>
      <c r="AS22" s="249" t="e">
        <f t="shared" ca="1" si="3"/>
        <v>#NAME?</v>
      </c>
      <c r="AT22" s="143">
        <v>272</v>
      </c>
      <c r="AU22" s="249" t="e">
        <f t="shared" ca="1" si="4"/>
        <v>#NAME?</v>
      </c>
      <c r="AV22" s="144">
        <v>122</v>
      </c>
      <c r="AW22" s="249" t="e">
        <f t="shared" ca="1" si="5"/>
        <v>#NAME?</v>
      </c>
      <c r="AX22" s="148">
        <v>115</v>
      </c>
      <c r="AY22" s="249" t="e">
        <f t="shared" ca="1" si="6"/>
        <v>#NAME?</v>
      </c>
      <c r="AZ22" s="145">
        <v>131</v>
      </c>
      <c r="BA22" s="249" t="e">
        <f t="shared" ca="1" si="7"/>
        <v>#NAME?</v>
      </c>
      <c r="BB22" s="146">
        <v>3557.5</v>
      </c>
      <c r="BC22" s="249" t="e">
        <f t="shared" ca="1" si="8"/>
        <v>#NAME?</v>
      </c>
      <c r="BE22" s="821" t="s">
        <v>3061</v>
      </c>
      <c r="BG22" s="821"/>
    </row>
    <row r="23" spans="1:59">
      <c r="A23" s="614" t="s">
        <v>3273</v>
      </c>
      <c r="B23" s="249">
        <v>1</v>
      </c>
      <c r="C23" s="249" t="s">
        <v>3449</v>
      </c>
      <c r="D23" s="821">
        <v>22</v>
      </c>
      <c r="E23" s="822" t="s">
        <v>3039</v>
      </c>
      <c r="F23" s="348">
        <v>40538</v>
      </c>
      <c r="G23" s="821"/>
      <c r="H23" s="821">
        <v>1</v>
      </c>
      <c r="I23" s="821"/>
      <c r="J23" s="821"/>
      <c r="K23" s="821">
        <v>1</v>
      </c>
      <c r="L23" s="821">
        <v>170</v>
      </c>
      <c r="M23" s="821">
        <v>68</v>
      </c>
      <c r="N23" s="821">
        <v>216</v>
      </c>
      <c r="O23" s="823">
        <v>614</v>
      </c>
      <c r="P23" s="821">
        <v>1</v>
      </c>
      <c r="Q23" s="821"/>
      <c r="R23" s="821"/>
      <c r="S23" s="821">
        <v>1</v>
      </c>
      <c r="T23" s="821"/>
      <c r="U23" s="821">
        <v>1</v>
      </c>
      <c r="V23" s="821"/>
      <c r="W23" s="821">
        <v>1</v>
      </c>
      <c r="X23" s="821"/>
      <c r="AJ23" s="821">
        <v>300</v>
      </c>
      <c r="AK23" s="821">
        <v>300</v>
      </c>
      <c r="AL23" s="824">
        <v>24723.5</v>
      </c>
      <c r="AM23" s="249" t="e">
        <f t="shared" ca="1" si="0"/>
        <v>#NAME?</v>
      </c>
      <c r="AN23" s="330">
        <v>24470</v>
      </c>
      <c r="AO23" s="249" t="e">
        <f t="shared" ca="1" si="1"/>
        <v>#NAME?</v>
      </c>
      <c r="AP23" s="261">
        <v>5157</v>
      </c>
      <c r="AQ23" s="249" t="e">
        <f t="shared" ca="1" si="2"/>
        <v>#NAME?</v>
      </c>
      <c r="AR23" s="143">
        <v>304</v>
      </c>
      <c r="AS23" s="249" t="e">
        <f t="shared" ca="1" si="3"/>
        <v>#NAME?</v>
      </c>
      <c r="AT23" s="143">
        <v>547</v>
      </c>
      <c r="AU23" s="249" t="e">
        <f t="shared" ca="1" si="4"/>
        <v>#NAME?</v>
      </c>
      <c r="AV23" s="266">
        <v>2210.5</v>
      </c>
      <c r="AW23" s="249" t="e">
        <f t="shared" ca="1" si="5"/>
        <v>#NAME?</v>
      </c>
      <c r="AX23" s="148">
        <v>813.5</v>
      </c>
      <c r="AY23" s="249" t="e">
        <f t="shared" ca="1" si="6"/>
        <v>#NAME?</v>
      </c>
      <c r="AZ23" s="145">
        <v>356</v>
      </c>
      <c r="BA23" s="249" t="e">
        <f t="shared" ca="1" si="7"/>
        <v>#NAME?</v>
      </c>
      <c r="BB23" s="146">
        <v>2429.5</v>
      </c>
      <c r="BC23" s="249" t="e">
        <f t="shared" ca="1" si="8"/>
        <v>#NAME?</v>
      </c>
      <c r="BE23" s="821" t="s">
        <v>3062</v>
      </c>
      <c r="BG23" s="821" t="s">
        <v>3063</v>
      </c>
    </row>
    <row r="24" spans="1:59">
      <c r="A24" s="614" t="s">
        <v>3273</v>
      </c>
      <c r="B24" s="249">
        <v>1</v>
      </c>
      <c r="C24" s="249" t="s">
        <v>3449</v>
      </c>
      <c r="D24" s="821">
        <v>23</v>
      </c>
      <c r="E24" s="822" t="s">
        <v>3039</v>
      </c>
      <c r="F24" s="348">
        <v>40538</v>
      </c>
      <c r="G24" s="821"/>
      <c r="H24" s="821">
        <v>1</v>
      </c>
      <c r="I24" s="821"/>
      <c r="J24" s="821"/>
      <c r="K24" s="821">
        <v>1</v>
      </c>
      <c r="L24" s="821">
        <v>172</v>
      </c>
      <c r="M24" s="821">
        <v>72</v>
      </c>
      <c r="N24" s="821">
        <v>203</v>
      </c>
      <c r="O24" s="823">
        <v>560</v>
      </c>
      <c r="P24" s="821">
        <v>1</v>
      </c>
      <c r="Q24" s="821"/>
      <c r="R24" s="821"/>
      <c r="S24" s="821">
        <v>1</v>
      </c>
      <c r="T24" s="821"/>
      <c r="U24" s="821">
        <v>1</v>
      </c>
      <c r="V24" s="821"/>
      <c r="W24" s="821">
        <v>1</v>
      </c>
      <c r="X24" s="821"/>
      <c r="AJ24" s="821">
        <v>300</v>
      </c>
      <c r="AK24" s="821">
        <v>500</v>
      </c>
      <c r="AL24" s="824">
        <v>20339</v>
      </c>
      <c r="AM24" s="249" t="e">
        <f t="shared" ca="1" si="0"/>
        <v>#NAME?</v>
      </c>
      <c r="AN24" s="330">
        <v>26465</v>
      </c>
      <c r="AO24" s="249" t="e">
        <f t="shared" ca="1" si="1"/>
        <v>#NAME?</v>
      </c>
      <c r="AP24" s="261">
        <v>6035</v>
      </c>
      <c r="AQ24" s="249" t="e">
        <f t="shared" ca="1" si="2"/>
        <v>#NAME?</v>
      </c>
      <c r="AR24" s="143">
        <v>172.5</v>
      </c>
      <c r="AS24" s="249" t="e">
        <f t="shared" ca="1" si="3"/>
        <v>#NAME?</v>
      </c>
      <c r="AT24" s="143">
        <v>147</v>
      </c>
      <c r="AU24" s="249" t="e">
        <f t="shared" ca="1" si="4"/>
        <v>#NAME?</v>
      </c>
      <c r="AV24" s="144">
        <v>169</v>
      </c>
      <c r="AW24" s="249" t="e">
        <f t="shared" ca="1" si="5"/>
        <v>#NAME?</v>
      </c>
      <c r="AX24" s="148">
        <v>877.5</v>
      </c>
      <c r="AY24" s="249" t="e">
        <f t="shared" ca="1" si="6"/>
        <v>#NAME?</v>
      </c>
      <c r="AZ24" s="145">
        <v>133.5</v>
      </c>
      <c r="BA24" s="249" t="e">
        <f t="shared" ca="1" si="7"/>
        <v>#NAME?</v>
      </c>
      <c r="BB24" s="146">
        <v>2879.5</v>
      </c>
      <c r="BC24" s="249" t="e">
        <f t="shared" ca="1" si="8"/>
        <v>#NAME?</v>
      </c>
      <c r="BE24" s="821" t="s">
        <v>3064</v>
      </c>
      <c r="BG24" s="821"/>
    </row>
    <row r="25" spans="1:59">
      <c r="A25" s="614" t="s">
        <v>3273</v>
      </c>
      <c r="B25" s="249">
        <v>1</v>
      </c>
      <c r="C25" s="249" t="s">
        <v>3449</v>
      </c>
      <c r="D25" s="821">
        <v>24</v>
      </c>
      <c r="E25" s="822" t="s">
        <v>3039</v>
      </c>
      <c r="F25" s="348">
        <v>40538</v>
      </c>
      <c r="G25" s="821"/>
      <c r="H25" s="821">
        <v>1</v>
      </c>
      <c r="I25" s="821"/>
      <c r="J25" s="821"/>
      <c r="K25" s="821">
        <v>1</v>
      </c>
      <c r="L25" s="821">
        <v>179</v>
      </c>
      <c r="M25" s="821">
        <v>68</v>
      </c>
      <c r="N25" s="821">
        <v>212</v>
      </c>
      <c r="O25" s="823">
        <v>619</v>
      </c>
      <c r="P25" s="821">
        <v>1</v>
      </c>
      <c r="Q25" s="821"/>
      <c r="R25" s="821"/>
      <c r="S25" s="821">
        <v>1</v>
      </c>
      <c r="T25" s="821"/>
      <c r="U25" s="821">
        <v>1</v>
      </c>
      <c r="V25" s="821"/>
      <c r="W25" s="821">
        <v>1</v>
      </c>
      <c r="X25" s="821"/>
      <c r="AJ25" s="821">
        <v>300</v>
      </c>
      <c r="AK25" s="821">
        <v>550</v>
      </c>
      <c r="AL25" s="147">
        <v>277</v>
      </c>
      <c r="AM25" s="249" t="e">
        <f t="shared" ca="1" si="0"/>
        <v>#NAME?</v>
      </c>
      <c r="AN25" s="143">
        <v>145</v>
      </c>
      <c r="AO25" s="249" t="e">
        <f t="shared" ca="1" si="1"/>
        <v>#NAME?</v>
      </c>
      <c r="AP25" s="143">
        <v>149</v>
      </c>
      <c r="AQ25" s="249" t="e">
        <f t="shared" ca="1" si="2"/>
        <v>#NAME?</v>
      </c>
      <c r="AR25" s="143">
        <v>115</v>
      </c>
      <c r="AS25" s="249" t="e">
        <f t="shared" ca="1" si="3"/>
        <v>#NAME?</v>
      </c>
      <c r="AT25" s="143">
        <v>186.5</v>
      </c>
      <c r="AU25" s="249" t="e">
        <f t="shared" ca="1" si="4"/>
        <v>#NAME?</v>
      </c>
      <c r="AV25" s="144">
        <v>598</v>
      </c>
      <c r="AW25" s="249" t="e">
        <f t="shared" ca="1" si="5"/>
        <v>#NAME?</v>
      </c>
      <c r="AX25" s="283">
        <v>4247</v>
      </c>
      <c r="AY25" s="249" t="e">
        <f t="shared" ca="1" si="6"/>
        <v>#NAME?</v>
      </c>
      <c r="AZ25" s="145">
        <v>247</v>
      </c>
      <c r="BA25" s="249" t="e">
        <f t="shared" ca="1" si="7"/>
        <v>#NAME?</v>
      </c>
      <c r="BB25" s="504">
        <v>5337</v>
      </c>
      <c r="BC25" s="249" t="e">
        <f t="shared" ca="1" si="8"/>
        <v>#NAME?</v>
      </c>
      <c r="BE25" s="821" t="s">
        <v>3065</v>
      </c>
      <c r="BG25" s="821"/>
    </row>
    <row r="26" spans="1:59">
      <c r="A26" s="614" t="s">
        <v>3273</v>
      </c>
      <c r="B26" s="249">
        <v>1</v>
      </c>
      <c r="C26" s="249" t="s">
        <v>3449</v>
      </c>
      <c r="D26" s="821">
        <v>25</v>
      </c>
      <c r="E26" s="822" t="s">
        <v>3039</v>
      </c>
      <c r="F26" s="348">
        <v>40538</v>
      </c>
      <c r="G26" s="821"/>
      <c r="H26" s="821"/>
      <c r="I26" s="821"/>
      <c r="J26" s="821">
        <v>1</v>
      </c>
      <c r="K26" s="821"/>
      <c r="L26" s="821">
        <v>162</v>
      </c>
      <c r="M26" s="821">
        <v>62</v>
      </c>
      <c r="N26" s="821">
        <v>191</v>
      </c>
      <c r="O26" s="823">
        <v>488</v>
      </c>
      <c r="P26" s="821"/>
      <c r="Q26" s="821">
        <v>1</v>
      </c>
      <c r="R26" s="821"/>
      <c r="S26" s="821">
        <v>1</v>
      </c>
      <c r="T26" s="821"/>
      <c r="U26" s="821">
        <v>1</v>
      </c>
      <c r="V26" s="821"/>
      <c r="W26" s="821"/>
      <c r="X26" s="821">
        <v>1</v>
      </c>
      <c r="AJ26" s="821">
        <v>300</v>
      </c>
      <c r="AK26" s="821">
        <v>600</v>
      </c>
      <c r="AL26" s="147">
        <v>137</v>
      </c>
      <c r="AM26" s="249" t="e">
        <f t="shared" ca="1" si="0"/>
        <v>#NAME?</v>
      </c>
      <c r="AN26" s="143">
        <v>111</v>
      </c>
      <c r="AO26" s="249" t="e">
        <f t="shared" ca="1" si="1"/>
        <v>#NAME?</v>
      </c>
      <c r="AP26" s="143">
        <v>107.5</v>
      </c>
      <c r="AQ26" s="249" t="e">
        <f t="shared" ca="1" si="2"/>
        <v>#NAME?</v>
      </c>
      <c r="AR26" s="143">
        <v>125</v>
      </c>
      <c r="AS26" s="249" t="e">
        <f t="shared" ca="1" si="3"/>
        <v>#NAME?</v>
      </c>
      <c r="AT26" s="143">
        <v>132</v>
      </c>
      <c r="AU26" s="249" t="e">
        <f t="shared" ca="1" si="4"/>
        <v>#NAME?</v>
      </c>
      <c r="AV26" s="144">
        <v>124.5</v>
      </c>
      <c r="AW26" s="249" t="e">
        <f t="shared" ca="1" si="5"/>
        <v>#NAME?</v>
      </c>
      <c r="AX26" s="283">
        <v>4276</v>
      </c>
      <c r="AY26" s="249" t="e">
        <f t="shared" ca="1" si="6"/>
        <v>#NAME?</v>
      </c>
      <c r="AZ26" s="145">
        <v>136.5</v>
      </c>
      <c r="BA26" s="249" t="e">
        <f t="shared" ca="1" si="7"/>
        <v>#NAME?</v>
      </c>
      <c r="BB26" s="146">
        <v>2309.5</v>
      </c>
      <c r="BC26" s="249" t="e">
        <f t="shared" ca="1" si="8"/>
        <v>#NAME?</v>
      </c>
      <c r="BE26" s="821" t="s">
        <v>3066</v>
      </c>
      <c r="BG26" s="821"/>
    </row>
    <row r="27" spans="1:59">
      <c r="A27" s="614" t="s">
        <v>3273</v>
      </c>
      <c r="B27" s="249">
        <v>1</v>
      </c>
      <c r="C27" s="249" t="s">
        <v>3449</v>
      </c>
      <c r="D27" s="821">
        <v>26</v>
      </c>
      <c r="E27" s="822" t="s">
        <v>3039</v>
      </c>
      <c r="F27" s="348">
        <v>40538</v>
      </c>
      <c r="G27" s="821">
        <v>1</v>
      </c>
      <c r="H27" s="821">
        <v>1</v>
      </c>
      <c r="I27" s="821"/>
      <c r="J27" s="821">
        <v>1</v>
      </c>
      <c r="K27" s="821"/>
      <c r="L27" s="821">
        <v>157</v>
      </c>
      <c r="M27" s="821">
        <v>63</v>
      </c>
      <c r="N27" s="821">
        <v>181</v>
      </c>
      <c r="O27" s="823">
        <v>415</v>
      </c>
      <c r="P27" s="821"/>
      <c r="Q27" s="821">
        <v>1</v>
      </c>
      <c r="R27" s="821"/>
      <c r="S27" s="821">
        <v>1</v>
      </c>
      <c r="T27" s="821"/>
      <c r="U27" s="821">
        <v>1</v>
      </c>
      <c r="V27" s="821"/>
      <c r="W27" s="821">
        <v>1</v>
      </c>
      <c r="X27" s="821"/>
      <c r="AJ27" s="821">
        <v>300</v>
      </c>
      <c r="AK27" s="821">
        <v>500</v>
      </c>
      <c r="AL27" s="147">
        <v>119</v>
      </c>
      <c r="AM27" s="249" t="e">
        <f t="shared" ca="1" si="0"/>
        <v>#NAME?</v>
      </c>
      <c r="AN27" s="143">
        <v>127</v>
      </c>
      <c r="AO27" s="249" t="e">
        <f t="shared" ca="1" si="1"/>
        <v>#NAME?</v>
      </c>
      <c r="AP27" s="143">
        <v>57</v>
      </c>
      <c r="AQ27" s="249" t="e">
        <f t="shared" ca="1" si="2"/>
        <v>#NAME?</v>
      </c>
      <c r="AR27" s="143">
        <v>95</v>
      </c>
      <c r="AS27" s="249" t="e">
        <f t="shared" ca="1" si="3"/>
        <v>#NAME?</v>
      </c>
      <c r="AT27" s="143">
        <v>128</v>
      </c>
      <c r="AU27" s="249" t="e">
        <f t="shared" ca="1" si="4"/>
        <v>#NAME?</v>
      </c>
      <c r="AV27" s="144">
        <v>108</v>
      </c>
      <c r="AW27" s="249" t="e">
        <f t="shared" ca="1" si="5"/>
        <v>#NAME?</v>
      </c>
      <c r="AX27" s="283">
        <v>2127</v>
      </c>
      <c r="AY27" s="249" t="e">
        <f t="shared" ca="1" si="6"/>
        <v>#NAME?</v>
      </c>
      <c r="AZ27" s="145">
        <v>110.5</v>
      </c>
      <c r="BA27" s="249" t="e">
        <f t="shared" ca="1" si="7"/>
        <v>#NAME?</v>
      </c>
      <c r="BB27" s="146">
        <v>564.5</v>
      </c>
      <c r="BC27" s="249" t="e">
        <f t="shared" ca="1" si="8"/>
        <v>#NAME?</v>
      </c>
      <c r="BE27" s="821" t="s">
        <v>3067</v>
      </c>
      <c r="BG27" s="821"/>
    </row>
    <row r="28" spans="1:59">
      <c r="A28" s="614" t="s">
        <v>3273</v>
      </c>
      <c r="B28" s="249">
        <v>1</v>
      </c>
      <c r="C28" s="249" t="s">
        <v>3449</v>
      </c>
      <c r="D28" s="821">
        <v>27</v>
      </c>
      <c r="E28" s="822" t="s">
        <v>3039</v>
      </c>
      <c r="F28" s="348">
        <v>40538</v>
      </c>
      <c r="G28" s="821"/>
      <c r="H28" s="821">
        <v>1</v>
      </c>
      <c r="I28" s="821"/>
      <c r="J28" s="821">
        <v>1</v>
      </c>
      <c r="K28" s="821"/>
      <c r="L28" s="821">
        <v>153</v>
      </c>
      <c r="M28" s="821">
        <v>62</v>
      </c>
      <c r="N28" s="821">
        <v>170</v>
      </c>
      <c r="O28" s="823">
        <v>370</v>
      </c>
      <c r="P28" s="821"/>
      <c r="Q28" s="821">
        <v>1</v>
      </c>
      <c r="R28" s="821"/>
      <c r="S28" s="821">
        <v>1</v>
      </c>
      <c r="T28" s="821"/>
      <c r="U28" s="821">
        <v>1</v>
      </c>
      <c r="V28" s="821"/>
      <c r="W28" s="821">
        <v>1</v>
      </c>
      <c r="X28" s="821"/>
      <c r="AJ28" s="821">
        <v>150</v>
      </c>
      <c r="AK28" s="821">
        <v>300</v>
      </c>
      <c r="AL28" s="147">
        <v>89</v>
      </c>
      <c r="AM28" s="249" t="e">
        <f t="shared" ca="1" si="0"/>
        <v>#NAME?</v>
      </c>
      <c r="AN28" s="143">
        <v>160</v>
      </c>
      <c r="AO28" s="249" t="e">
        <f t="shared" ca="1" si="1"/>
        <v>#NAME?</v>
      </c>
      <c r="AP28" s="143">
        <v>91</v>
      </c>
      <c r="AQ28" s="249" t="e">
        <f t="shared" ca="1" si="2"/>
        <v>#NAME?</v>
      </c>
      <c r="AR28" s="143">
        <v>106</v>
      </c>
      <c r="AS28" s="249" t="e">
        <f t="shared" ca="1" si="3"/>
        <v>#NAME?</v>
      </c>
      <c r="AT28" s="143">
        <v>75.5</v>
      </c>
      <c r="AU28" s="249" t="e">
        <f t="shared" ca="1" si="4"/>
        <v>#NAME?</v>
      </c>
      <c r="AV28" s="144">
        <v>172</v>
      </c>
      <c r="AW28" s="249" t="e">
        <f t="shared" ca="1" si="5"/>
        <v>#NAME?</v>
      </c>
      <c r="AX28" s="283">
        <v>2189.5</v>
      </c>
      <c r="AY28" s="249" t="e">
        <f t="shared" ca="1" si="6"/>
        <v>#NAME?</v>
      </c>
      <c r="AZ28" s="145">
        <v>124</v>
      </c>
      <c r="BA28" s="249" t="e">
        <f t="shared" ca="1" si="7"/>
        <v>#NAME?</v>
      </c>
      <c r="BB28" s="146">
        <v>715</v>
      </c>
      <c r="BC28" s="249" t="e">
        <f t="shared" ca="1" si="8"/>
        <v>#NAME?</v>
      </c>
      <c r="BE28" s="821" t="s">
        <v>3068</v>
      </c>
      <c r="BG28" s="821"/>
    </row>
    <row r="29" spans="1:59">
      <c r="A29" s="614" t="s">
        <v>3273</v>
      </c>
      <c r="B29" s="249">
        <v>1</v>
      </c>
      <c r="C29" s="249" t="s">
        <v>3449</v>
      </c>
      <c r="D29" s="821">
        <v>28</v>
      </c>
      <c r="E29" s="822" t="s">
        <v>3039</v>
      </c>
      <c r="F29" s="348">
        <v>40538</v>
      </c>
      <c r="G29" s="821">
        <v>1</v>
      </c>
      <c r="H29" s="821"/>
      <c r="I29" s="821"/>
      <c r="J29" s="821">
        <v>1</v>
      </c>
      <c r="K29" s="821"/>
      <c r="L29" s="821">
        <v>170</v>
      </c>
      <c r="M29" s="821">
        <v>62</v>
      </c>
      <c r="N29" s="821">
        <v>173</v>
      </c>
      <c r="O29" s="823">
        <v>431</v>
      </c>
      <c r="P29" s="821"/>
      <c r="Q29" s="821">
        <v>1</v>
      </c>
      <c r="R29" s="821"/>
      <c r="S29" s="821">
        <v>1</v>
      </c>
      <c r="T29" s="821"/>
      <c r="U29" s="821">
        <v>1</v>
      </c>
      <c r="V29" s="821"/>
      <c r="W29" s="821">
        <v>1</v>
      </c>
      <c r="X29" s="821"/>
      <c r="AJ29" s="821">
        <v>300</v>
      </c>
      <c r="AK29" s="821">
        <v>600</v>
      </c>
      <c r="AL29" s="147">
        <v>101</v>
      </c>
      <c r="AM29" s="249" t="e">
        <f t="shared" ca="1" si="0"/>
        <v>#NAME?</v>
      </c>
      <c r="AN29" s="143">
        <v>142</v>
      </c>
      <c r="AO29" s="249" t="e">
        <f t="shared" ca="1" si="1"/>
        <v>#NAME?</v>
      </c>
      <c r="AP29" s="143">
        <v>102</v>
      </c>
      <c r="AQ29" s="249" t="e">
        <f t="shared" ca="1" si="2"/>
        <v>#NAME?</v>
      </c>
      <c r="AR29" s="143">
        <v>150</v>
      </c>
      <c r="AS29" s="249" t="e">
        <f t="shared" ca="1" si="3"/>
        <v>#NAME?</v>
      </c>
      <c r="AT29" s="143">
        <v>140</v>
      </c>
      <c r="AU29" s="249" t="e">
        <f t="shared" ca="1" si="4"/>
        <v>#NAME?</v>
      </c>
      <c r="AV29" s="144">
        <v>116</v>
      </c>
      <c r="AW29" s="249" t="e">
        <f t="shared" ca="1" si="5"/>
        <v>#NAME?</v>
      </c>
      <c r="AX29" s="329">
        <v>23430</v>
      </c>
      <c r="AY29" s="249" t="e">
        <f t="shared" ca="1" si="6"/>
        <v>#NAME?</v>
      </c>
      <c r="AZ29" s="269">
        <v>6062.5</v>
      </c>
      <c r="BA29" s="249" t="e">
        <f t="shared" ca="1" si="7"/>
        <v>#NAME?</v>
      </c>
      <c r="BB29" s="146">
        <v>848</v>
      </c>
      <c r="BC29" s="249" t="e">
        <f t="shared" ca="1" si="8"/>
        <v>#NAME?</v>
      </c>
      <c r="BE29" s="821" t="s">
        <v>3069</v>
      </c>
      <c r="BG29" s="821"/>
    </row>
    <row r="30" spans="1:59">
      <c r="A30" s="614" t="s">
        <v>3273</v>
      </c>
      <c r="B30" s="249">
        <v>1</v>
      </c>
      <c r="C30" s="249" t="s">
        <v>3449</v>
      </c>
      <c r="D30" s="821">
        <v>29</v>
      </c>
      <c r="E30" s="822" t="s">
        <v>3070</v>
      </c>
      <c r="F30" s="348">
        <v>40539</v>
      </c>
      <c r="G30" s="821"/>
      <c r="H30" s="821">
        <v>1</v>
      </c>
      <c r="I30" s="821"/>
      <c r="J30" s="821">
        <v>1</v>
      </c>
      <c r="K30" s="821"/>
      <c r="L30" s="821">
        <v>165</v>
      </c>
      <c r="M30" s="821">
        <v>68</v>
      </c>
      <c r="N30" s="821">
        <v>195</v>
      </c>
      <c r="O30" s="823">
        <v>556</v>
      </c>
      <c r="P30" s="821"/>
      <c r="Q30" s="821">
        <v>1</v>
      </c>
      <c r="R30" s="821"/>
      <c r="S30" s="821">
        <v>1</v>
      </c>
      <c r="T30" s="821"/>
      <c r="U30" s="821">
        <v>1</v>
      </c>
      <c r="V30" s="821"/>
      <c r="W30" s="821">
        <v>1</v>
      </c>
      <c r="X30" s="821"/>
      <c r="AJ30" s="821">
        <v>300</v>
      </c>
      <c r="AK30" s="821">
        <v>700</v>
      </c>
      <c r="AL30" s="147">
        <v>115</v>
      </c>
      <c r="AM30" s="249" t="e">
        <f t="shared" ca="1" si="0"/>
        <v>#NAME?</v>
      </c>
      <c r="AN30" s="143">
        <v>158</v>
      </c>
      <c r="AO30" s="249" t="e">
        <f t="shared" ca="1" si="1"/>
        <v>#NAME?</v>
      </c>
      <c r="AP30" s="143">
        <v>119</v>
      </c>
      <c r="AQ30" s="249" t="e">
        <f t="shared" ca="1" si="2"/>
        <v>#NAME?</v>
      </c>
      <c r="AR30" s="143">
        <v>91</v>
      </c>
      <c r="AS30" s="249" t="e">
        <f t="shared" ca="1" si="3"/>
        <v>#NAME?</v>
      </c>
      <c r="AT30" s="143">
        <v>140</v>
      </c>
      <c r="AU30" s="249" t="e">
        <f t="shared" ca="1" si="4"/>
        <v>#NAME?</v>
      </c>
      <c r="AV30" s="144">
        <v>95</v>
      </c>
      <c r="AW30" s="249" t="e">
        <f t="shared" ca="1" si="5"/>
        <v>#NAME?</v>
      </c>
      <c r="AX30" s="148">
        <v>186</v>
      </c>
      <c r="AY30" s="249" t="e">
        <f t="shared" ca="1" si="6"/>
        <v>#NAME?</v>
      </c>
      <c r="AZ30" s="145">
        <v>102.5</v>
      </c>
      <c r="BA30" s="249" t="e">
        <f t="shared" ca="1" si="7"/>
        <v>#NAME?</v>
      </c>
      <c r="BB30" s="146">
        <v>2399</v>
      </c>
      <c r="BC30" s="249" t="e">
        <f t="shared" ca="1" si="8"/>
        <v>#NAME?</v>
      </c>
      <c r="BE30" s="821" t="s">
        <v>3071</v>
      </c>
      <c r="BG30" s="821"/>
    </row>
    <row r="31" spans="1:59">
      <c r="A31" s="614" t="s">
        <v>3273</v>
      </c>
      <c r="B31" s="249">
        <v>1</v>
      </c>
      <c r="C31" s="249" t="s">
        <v>3449</v>
      </c>
      <c r="D31" s="821">
        <v>30</v>
      </c>
      <c r="E31" s="822" t="s">
        <v>3070</v>
      </c>
      <c r="F31" s="348">
        <v>40539</v>
      </c>
      <c r="G31" s="821"/>
      <c r="H31" s="821">
        <v>1</v>
      </c>
      <c r="I31" s="821"/>
      <c r="J31" s="821"/>
      <c r="K31" s="821">
        <v>1</v>
      </c>
      <c r="L31" s="821">
        <v>180</v>
      </c>
      <c r="M31" s="821">
        <v>65</v>
      </c>
      <c r="N31" s="821">
        <v>195</v>
      </c>
      <c r="O31" s="823">
        <v>592</v>
      </c>
      <c r="P31" s="821">
        <v>1</v>
      </c>
      <c r="Q31" s="821"/>
      <c r="R31" s="821"/>
      <c r="S31" s="821">
        <v>1</v>
      </c>
      <c r="T31" s="821"/>
      <c r="U31" s="821">
        <v>1</v>
      </c>
      <c r="V31" s="821"/>
      <c r="W31" s="821"/>
      <c r="X31" s="821">
        <v>1</v>
      </c>
      <c r="AJ31" s="821">
        <v>150</v>
      </c>
      <c r="AK31" s="821">
        <v>400</v>
      </c>
      <c r="AL31" s="265">
        <v>7922</v>
      </c>
      <c r="AM31" s="249" t="e">
        <f t="shared" ca="1" si="0"/>
        <v>#NAME?</v>
      </c>
      <c r="AN31" s="143">
        <v>263</v>
      </c>
      <c r="AO31" s="249" t="e">
        <f t="shared" ca="1" si="1"/>
        <v>#NAME?</v>
      </c>
      <c r="AP31" s="143">
        <v>114.5</v>
      </c>
      <c r="AQ31" s="249" t="e">
        <f t="shared" ca="1" si="2"/>
        <v>#NAME?</v>
      </c>
      <c r="AR31" s="143">
        <v>165.5</v>
      </c>
      <c r="AS31" s="249" t="e">
        <f t="shared" ca="1" si="3"/>
        <v>#NAME?</v>
      </c>
      <c r="AT31" s="143">
        <v>141</v>
      </c>
      <c r="AU31" s="249" t="e">
        <f t="shared" ca="1" si="4"/>
        <v>#NAME?</v>
      </c>
      <c r="AV31" s="144">
        <v>569.5</v>
      </c>
      <c r="AW31" s="249" t="e">
        <f t="shared" ca="1" si="5"/>
        <v>#NAME?</v>
      </c>
      <c r="AX31" s="283">
        <v>7913</v>
      </c>
      <c r="AY31" s="249" t="e">
        <f t="shared" ca="1" si="6"/>
        <v>#NAME?</v>
      </c>
      <c r="AZ31" s="269">
        <v>2414</v>
      </c>
      <c r="BA31" s="249" t="e">
        <f t="shared" ca="1" si="7"/>
        <v>#NAME?</v>
      </c>
      <c r="BB31" s="146">
        <v>2230</v>
      </c>
      <c r="BC31" s="249" t="e">
        <f t="shared" ca="1" si="8"/>
        <v>#NAME?</v>
      </c>
      <c r="BE31" s="821" t="s">
        <v>3072</v>
      </c>
      <c r="BG31" s="821"/>
    </row>
    <row r="32" spans="1:59">
      <c r="A32" s="614" t="s">
        <v>3273</v>
      </c>
      <c r="B32" s="249">
        <v>1</v>
      </c>
      <c r="C32" s="249" t="s">
        <v>3449</v>
      </c>
      <c r="D32" s="821">
        <v>31</v>
      </c>
      <c r="E32" s="822" t="s">
        <v>3070</v>
      </c>
      <c r="F32" s="348">
        <v>40539</v>
      </c>
      <c r="G32" s="821"/>
      <c r="H32" s="821">
        <v>1</v>
      </c>
      <c r="I32" s="821"/>
      <c r="J32" s="821"/>
      <c r="K32" s="821">
        <v>1</v>
      </c>
      <c r="L32" s="821">
        <v>170</v>
      </c>
      <c r="M32" s="821">
        <v>71</v>
      </c>
      <c r="N32" s="821">
        <v>196</v>
      </c>
      <c r="O32" s="823">
        <v>532</v>
      </c>
      <c r="P32" s="821">
        <v>1</v>
      </c>
      <c r="Q32" s="821"/>
      <c r="R32" s="821"/>
      <c r="S32" s="821">
        <v>1</v>
      </c>
      <c r="T32" s="821"/>
      <c r="U32" s="821">
        <v>1</v>
      </c>
      <c r="V32" s="821"/>
      <c r="W32" s="821">
        <v>1</v>
      </c>
      <c r="X32" s="821"/>
      <c r="AJ32" s="821">
        <v>150</v>
      </c>
      <c r="AK32" s="821">
        <v>300</v>
      </c>
      <c r="AL32" s="147">
        <v>82</v>
      </c>
      <c r="AM32" s="249" t="e">
        <f t="shared" ca="1" si="0"/>
        <v>#NAME?</v>
      </c>
      <c r="AN32" s="143">
        <v>120.5</v>
      </c>
      <c r="AO32" s="249" t="e">
        <f t="shared" ca="1" si="1"/>
        <v>#NAME?</v>
      </c>
      <c r="AP32" s="143">
        <v>93</v>
      </c>
      <c r="AQ32" s="249" t="e">
        <f t="shared" ca="1" si="2"/>
        <v>#NAME?</v>
      </c>
      <c r="AR32" s="143">
        <v>122</v>
      </c>
      <c r="AS32" s="249" t="e">
        <f t="shared" ca="1" si="3"/>
        <v>#NAME?</v>
      </c>
      <c r="AT32" s="143">
        <v>144</v>
      </c>
      <c r="AU32" s="249" t="e">
        <f t="shared" ca="1" si="4"/>
        <v>#NAME?</v>
      </c>
      <c r="AV32" s="144">
        <v>60</v>
      </c>
      <c r="AW32" s="249" t="e">
        <f t="shared" ca="1" si="5"/>
        <v>#NAME?</v>
      </c>
      <c r="AX32" s="148">
        <v>189.5</v>
      </c>
      <c r="AY32" s="249" t="e">
        <f t="shared" ca="1" si="6"/>
        <v>#NAME?</v>
      </c>
      <c r="AZ32" s="145">
        <v>92</v>
      </c>
      <c r="BA32" s="249" t="e">
        <f t="shared" ca="1" si="7"/>
        <v>#NAME?</v>
      </c>
      <c r="BB32" s="504">
        <v>5232</v>
      </c>
      <c r="BC32" s="249" t="e">
        <f t="shared" ca="1" si="8"/>
        <v>#NAME?</v>
      </c>
      <c r="BE32" s="821" t="s">
        <v>3073</v>
      </c>
      <c r="BG32" s="821"/>
    </row>
    <row r="33" spans="1:59">
      <c r="A33" s="614" t="s">
        <v>3273</v>
      </c>
      <c r="B33" s="249">
        <v>1</v>
      </c>
      <c r="C33" s="249" t="s">
        <v>3449</v>
      </c>
      <c r="D33" s="821">
        <v>32</v>
      </c>
      <c r="E33" s="822" t="s">
        <v>3070</v>
      </c>
      <c r="F33" s="348">
        <v>40539</v>
      </c>
      <c r="G33" s="821">
        <v>1</v>
      </c>
      <c r="H33" s="821"/>
      <c r="I33" s="821"/>
      <c r="J33" s="821">
        <v>1</v>
      </c>
      <c r="K33" s="821"/>
      <c r="L33" s="821">
        <v>153</v>
      </c>
      <c r="M33" s="821">
        <v>63</v>
      </c>
      <c r="N33" s="821">
        <v>171</v>
      </c>
      <c r="O33" s="823">
        <v>373</v>
      </c>
      <c r="P33" s="821"/>
      <c r="Q33" s="821">
        <v>1</v>
      </c>
      <c r="R33" s="821"/>
      <c r="S33" s="821">
        <v>1</v>
      </c>
      <c r="T33" s="821"/>
      <c r="U33" s="821">
        <v>1</v>
      </c>
      <c r="V33" s="821"/>
      <c r="W33" s="821">
        <v>1</v>
      </c>
      <c r="X33" s="821"/>
      <c r="AJ33" s="821">
        <v>300</v>
      </c>
      <c r="AK33" s="821">
        <v>800</v>
      </c>
      <c r="AL33" s="147">
        <v>101.5</v>
      </c>
      <c r="AM33" s="249" t="e">
        <f t="shared" ca="1" si="0"/>
        <v>#NAME?</v>
      </c>
      <c r="AN33" s="143">
        <v>121.5</v>
      </c>
      <c r="AO33" s="249" t="e">
        <f t="shared" ca="1" si="1"/>
        <v>#NAME?</v>
      </c>
      <c r="AP33" s="143">
        <v>104</v>
      </c>
      <c r="AQ33" s="249" t="e">
        <f t="shared" ca="1" si="2"/>
        <v>#NAME?</v>
      </c>
      <c r="AR33" s="143">
        <v>101.5</v>
      </c>
      <c r="AS33" s="249" t="e">
        <f t="shared" ca="1" si="3"/>
        <v>#NAME?</v>
      </c>
      <c r="AT33" s="143">
        <v>120.5</v>
      </c>
      <c r="AU33" s="249" t="e">
        <f t="shared" ca="1" si="4"/>
        <v>#NAME?</v>
      </c>
      <c r="AV33" s="144">
        <v>88</v>
      </c>
      <c r="AW33" s="249" t="e">
        <f t="shared" ca="1" si="5"/>
        <v>#NAME?</v>
      </c>
      <c r="AX33" s="148">
        <v>388</v>
      </c>
      <c r="AY33" s="249" t="e">
        <f t="shared" ca="1" si="6"/>
        <v>#NAME?</v>
      </c>
      <c r="AZ33" s="145">
        <v>67.5</v>
      </c>
      <c r="BA33" s="249" t="e">
        <f t="shared" ca="1" si="7"/>
        <v>#NAME?</v>
      </c>
      <c r="BB33" s="146">
        <v>451</v>
      </c>
      <c r="BC33" s="249" t="e">
        <f t="shared" ca="1" si="8"/>
        <v>#NAME?</v>
      </c>
      <c r="BE33" s="821" t="s">
        <v>3074</v>
      </c>
      <c r="BG33" s="821"/>
    </row>
    <row r="34" spans="1:59">
      <c r="A34" s="614" t="s">
        <v>3273</v>
      </c>
      <c r="B34" s="249">
        <v>1</v>
      </c>
      <c r="C34" s="249" t="s">
        <v>3449</v>
      </c>
      <c r="D34" s="821">
        <v>33</v>
      </c>
      <c r="E34" s="822" t="s">
        <v>3070</v>
      </c>
      <c r="F34" s="348">
        <v>40539</v>
      </c>
      <c r="G34" s="821"/>
      <c r="H34" s="821">
        <v>1</v>
      </c>
      <c r="I34" s="821"/>
      <c r="J34" s="821">
        <v>1</v>
      </c>
      <c r="K34" s="821"/>
      <c r="L34" s="821">
        <v>165</v>
      </c>
      <c r="M34" s="821">
        <v>67</v>
      </c>
      <c r="N34" s="821">
        <v>169</v>
      </c>
      <c r="O34" s="823">
        <v>402</v>
      </c>
      <c r="P34" s="821"/>
      <c r="Q34" s="821">
        <v>1</v>
      </c>
      <c r="R34" s="821"/>
      <c r="S34" s="821">
        <v>1</v>
      </c>
      <c r="T34" s="821"/>
      <c r="U34" s="821">
        <v>1</v>
      </c>
      <c r="V34" s="821"/>
      <c r="W34" s="821"/>
      <c r="X34" s="821">
        <v>1</v>
      </c>
      <c r="AJ34" s="821">
        <v>300</v>
      </c>
      <c r="AK34" s="821">
        <v>400</v>
      </c>
      <c r="AL34" s="147">
        <v>147</v>
      </c>
      <c r="AM34" s="249" t="e">
        <f t="shared" ca="1" si="0"/>
        <v>#NAME?</v>
      </c>
      <c r="AN34" s="143">
        <v>113</v>
      </c>
      <c r="AO34" s="249" t="e">
        <f t="shared" ca="1" si="1"/>
        <v>#NAME?</v>
      </c>
      <c r="AP34" s="143">
        <v>120</v>
      </c>
      <c r="AQ34" s="249" t="e">
        <f t="shared" ca="1" si="2"/>
        <v>#NAME?</v>
      </c>
      <c r="AR34" s="143">
        <v>70.5</v>
      </c>
      <c r="AS34" s="249" t="e">
        <f t="shared" ca="1" si="3"/>
        <v>#NAME?</v>
      </c>
      <c r="AT34" s="143">
        <v>101.5</v>
      </c>
      <c r="AU34" s="249" t="e">
        <f t="shared" ca="1" si="4"/>
        <v>#NAME?</v>
      </c>
      <c r="AV34" s="144">
        <v>67</v>
      </c>
      <c r="AW34" s="249" t="e">
        <f t="shared" ca="1" si="5"/>
        <v>#NAME?</v>
      </c>
      <c r="AX34" s="148">
        <v>864</v>
      </c>
      <c r="AY34" s="249" t="e">
        <f t="shared" ca="1" si="6"/>
        <v>#NAME?</v>
      </c>
      <c r="AZ34" s="145">
        <v>118.5</v>
      </c>
      <c r="BA34" s="249" t="e">
        <f t="shared" ca="1" si="7"/>
        <v>#NAME?</v>
      </c>
      <c r="BB34" s="146">
        <v>1233</v>
      </c>
      <c r="BC34" s="249" t="e">
        <f t="shared" ca="1" si="8"/>
        <v>#NAME?</v>
      </c>
      <c r="BE34" s="821" t="s">
        <v>3075</v>
      </c>
      <c r="BG34" s="821"/>
    </row>
    <row r="35" spans="1:59">
      <c r="A35" s="614" t="s">
        <v>3273</v>
      </c>
      <c r="B35" s="249">
        <v>1</v>
      </c>
      <c r="C35" s="249" t="s">
        <v>3449</v>
      </c>
      <c r="D35" s="821">
        <v>34</v>
      </c>
      <c r="E35" s="822" t="s">
        <v>3070</v>
      </c>
      <c r="F35" s="348">
        <v>40539</v>
      </c>
      <c r="G35" s="821">
        <v>1</v>
      </c>
      <c r="H35" s="821"/>
      <c r="I35" s="821"/>
      <c r="J35" s="821">
        <v>1</v>
      </c>
      <c r="K35" s="821"/>
      <c r="L35" s="821">
        <v>153</v>
      </c>
      <c r="M35" s="821">
        <v>69</v>
      </c>
      <c r="N35" s="821">
        <v>167</v>
      </c>
      <c r="O35" s="823">
        <v>345</v>
      </c>
      <c r="P35" s="821"/>
      <c r="Q35" s="821">
        <v>1</v>
      </c>
      <c r="R35" s="821"/>
      <c r="S35" s="821">
        <v>1</v>
      </c>
      <c r="T35" s="821"/>
      <c r="U35" s="821">
        <v>1</v>
      </c>
      <c r="V35" s="821"/>
      <c r="W35" s="821"/>
      <c r="X35" s="821">
        <v>1</v>
      </c>
      <c r="AJ35" s="821">
        <v>300</v>
      </c>
      <c r="AK35" s="821">
        <v>500</v>
      </c>
      <c r="AL35" s="147">
        <v>813</v>
      </c>
      <c r="AM35" s="249" t="e">
        <f t="shared" ca="1" si="0"/>
        <v>#NAME?</v>
      </c>
      <c r="AN35" s="261">
        <v>2038</v>
      </c>
      <c r="AO35" s="249" t="e">
        <f t="shared" ca="1" si="1"/>
        <v>#NAME?</v>
      </c>
      <c r="AP35" s="143">
        <v>682</v>
      </c>
      <c r="AQ35" s="249" t="e">
        <f t="shared" ca="1" si="2"/>
        <v>#NAME?</v>
      </c>
      <c r="AR35" s="143">
        <v>116</v>
      </c>
      <c r="AS35" s="249" t="e">
        <f t="shared" ca="1" si="3"/>
        <v>#NAME?</v>
      </c>
      <c r="AT35" s="143">
        <v>111</v>
      </c>
      <c r="AU35" s="249" t="e">
        <f t="shared" ca="1" si="4"/>
        <v>#NAME?</v>
      </c>
      <c r="AV35" s="144">
        <v>86</v>
      </c>
      <c r="AW35" s="249" t="e">
        <f t="shared" ca="1" si="5"/>
        <v>#NAME?</v>
      </c>
      <c r="AX35" s="148">
        <v>321.5</v>
      </c>
      <c r="AY35" s="249" t="e">
        <f t="shared" ca="1" si="6"/>
        <v>#NAME?</v>
      </c>
      <c r="AZ35" s="145">
        <v>93</v>
      </c>
      <c r="BA35" s="249" t="e">
        <f t="shared" ca="1" si="7"/>
        <v>#NAME?</v>
      </c>
      <c r="BB35" s="146">
        <v>480</v>
      </c>
      <c r="BC35" s="249" t="e">
        <f t="shared" ca="1" si="8"/>
        <v>#NAME?</v>
      </c>
      <c r="BE35" s="821" t="s">
        <v>3076</v>
      </c>
      <c r="BG35" s="821"/>
    </row>
    <row r="36" spans="1:59">
      <c r="A36" s="614" t="s">
        <v>3273</v>
      </c>
      <c r="B36" s="249">
        <v>1</v>
      </c>
      <c r="C36" s="249" t="s">
        <v>3449</v>
      </c>
      <c r="D36" s="821">
        <v>35</v>
      </c>
      <c r="E36" s="822" t="s">
        <v>3070</v>
      </c>
      <c r="F36" s="348">
        <v>40539</v>
      </c>
      <c r="G36" s="821"/>
      <c r="H36" s="821">
        <v>1</v>
      </c>
      <c r="I36" s="821"/>
      <c r="J36" s="821">
        <v>1</v>
      </c>
      <c r="K36" s="821"/>
      <c r="L36" s="821">
        <v>151</v>
      </c>
      <c r="M36" s="821">
        <v>62</v>
      </c>
      <c r="N36" s="821">
        <v>163</v>
      </c>
      <c r="O36" s="823">
        <v>365</v>
      </c>
      <c r="P36" s="821"/>
      <c r="Q36" s="821">
        <v>1</v>
      </c>
      <c r="R36" s="821"/>
      <c r="S36" s="821">
        <v>1</v>
      </c>
      <c r="T36" s="821"/>
      <c r="U36" s="821">
        <v>1</v>
      </c>
      <c r="V36" s="821"/>
      <c r="W36" s="821">
        <v>1</v>
      </c>
      <c r="X36" s="821"/>
      <c r="AJ36" s="821">
        <v>300</v>
      </c>
      <c r="AK36" s="821">
        <v>700</v>
      </c>
      <c r="AL36" s="147">
        <v>353.5</v>
      </c>
      <c r="AM36" s="249" t="e">
        <f t="shared" ca="1" si="0"/>
        <v>#NAME?</v>
      </c>
      <c r="AN36" s="143">
        <v>90</v>
      </c>
      <c r="AO36" s="249" t="e">
        <f t="shared" ca="1" si="1"/>
        <v>#NAME?</v>
      </c>
      <c r="AP36" s="143">
        <v>86</v>
      </c>
      <c r="AQ36" s="249" t="e">
        <f t="shared" ca="1" si="2"/>
        <v>#NAME?</v>
      </c>
      <c r="AR36" s="143">
        <v>125</v>
      </c>
      <c r="AS36" s="249" t="e">
        <f t="shared" ca="1" si="3"/>
        <v>#NAME?</v>
      </c>
      <c r="AT36" s="143">
        <v>108</v>
      </c>
      <c r="AU36" s="249" t="e">
        <f t="shared" ca="1" si="4"/>
        <v>#NAME?</v>
      </c>
      <c r="AV36" s="144">
        <v>101</v>
      </c>
      <c r="AW36" s="249" t="e">
        <f t="shared" ca="1" si="5"/>
        <v>#NAME?</v>
      </c>
      <c r="AX36" s="148">
        <v>708</v>
      </c>
      <c r="AY36" s="249" t="e">
        <f t="shared" ca="1" si="6"/>
        <v>#NAME?</v>
      </c>
      <c r="AZ36" s="145">
        <v>122</v>
      </c>
      <c r="BA36" s="249" t="e">
        <f t="shared" ca="1" si="7"/>
        <v>#NAME?</v>
      </c>
      <c r="BB36" s="146">
        <v>565</v>
      </c>
      <c r="BC36" s="249" t="e">
        <f t="shared" ca="1" si="8"/>
        <v>#NAME?</v>
      </c>
      <c r="BE36" s="821" t="s">
        <v>3077</v>
      </c>
      <c r="BG36" s="821"/>
    </row>
    <row r="37" spans="1:59">
      <c r="A37" s="614" t="s">
        <v>3273</v>
      </c>
      <c r="B37" s="249">
        <v>1</v>
      </c>
      <c r="C37" s="249" t="s">
        <v>3449</v>
      </c>
      <c r="D37" s="821">
        <v>36</v>
      </c>
      <c r="E37" s="822" t="s">
        <v>3070</v>
      </c>
      <c r="F37" s="348">
        <v>40539</v>
      </c>
      <c r="G37" s="821">
        <v>1</v>
      </c>
      <c r="H37" s="821"/>
      <c r="I37" s="821"/>
      <c r="J37" s="821">
        <v>1</v>
      </c>
      <c r="K37" s="821"/>
      <c r="L37" s="821">
        <v>152</v>
      </c>
      <c r="M37" s="821">
        <v>62</v>
      </c>
      <c r="N37" s="821">
        <v>175</v>
      </c>
      <c r="O37" s="823">
        <v>421</v>
      </c>
      <c r="P37" s="821"/>
      <c r="Q37" s="821">
        <v>1</v>
      </c>
      <c r="R37" s="821"/>
      <c r="S37" s="821">
        <v>1</v>
      </c>
      <c r="T37" s="821"/>
      <c r="U37" s="821">
        <v>1</v>
      </c>
      <c r="V37" s="821"/>
      <c r="W37" s="821"/>
      <c r="X37" s="821">
        <v>1</v>
      </c>
      <c r="AJ37" s="821">
        <v>150</v>
      </c>
      <c r="AK37" s="821">
        <v>300</v>
      </c>
      <c r="AL37" s="147">
        <v>72.5</v>
      </c>
      <c r="AM37" s="249" t="e">
        <f t="shared" ca="1" si="0"/>
        <v>#NAME?</v>
      </c>
      <c r="AN37" s="143">
        <v>132</v>
      </c>
      <c r="AO37" s="249" t="e">
        <f t="shared" ca="1" si="1"/>
        <v>#NAME?</v>
      </c>
      <c r="AP37" s="143">
        <v>93</v>
      </c>
      <c r="AQ37" s="249" t="e">
        <f t="shared" ca="1" si="2"/>
        <v>#NAME?</v>
      </c>
      <c r="AR37" s="143">
        <v>94</v>
      </c>
      <c r="AS37" s="249" t="e">
        <f t="shared" ca="1" si="3"/>
        <v>#NAME?</v>
      </c>
      <c r="AT37" s="143">
        <v>118</v>
      </c>
      <c r="AU37" s="249" t="e">
        <f t="shared" ca="1" si="4"/>
        <v>#NAME?</v>
      </c>
      <c r="AV37" s="144">
        <v>118</v>
      </c>
      <c r="AW37" s="249" t="e">
        <f t="shared" ca="1" si="5"/>
        <v>#NAME?</v>
      </c>
      <c r="AX37" s="148">
        <v>473.5</v>
      </c>
      <c r="AY37" s="249" t="e">
        <f t="shared" ca="1" si="6"/>
        <v>#NAME?</v>
      </c>
      <c r="AZ37" s="145">
        <v>66</v>
      </c>
      <c r="BA37" s="249" t="e">
        <f t="shared" ca="1" si="7"/>
        <v>#NAME?</v>
      </c>
      <c r="BB37" s="146">
        <v>380</v>
      </c>
      <c r="BC37" s="249" t="e">
        <f t="shared" ca="1" si="8"/>
        <v>#NAME?</v>
      </c>
      <c r="BE37" s="821" t="s">
        <v>3078</v>
      </c>
      <c r="BG37" s="8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6"/>
  <sheetViews>
    <sheetView workbookViewId="0">
      <selection activeCell="BC2" sqref="BC2:BC36"/>
    </sheetView>
  </sheetViews>
  <sheetFormatPr baseColWidth="10" defaultRowHeight="15" x14ac:dyDescent="0"/>
  <cols>
    <col min="1" max="4" width="10.83203125" style="614"/>
    <col min="5" max="5" width="15.1640625" style="614" customWidth="1"/>
    <col min="6" max="16384" width="10.83203125" style="614"/>
  </cols>
  <sheetData>
    <row r="1" spans="1:59" s="651" customFormat="1" ht="16" thickBot="1">
      <c r="A1" s="651" t="s">
        <v>3272</v>
      </c>
      <c r="B1" s="659" t="s">
        <v>3321</v>
      </c>
      <c r="C1" s="659" t="s">
        <v>3274</v>
      </c>
      <c r="D1" s="659" t="s">
        <v>3393</v>
      </c>
      <c r="E1" s="651" t="s">
        <v>3241</v>
      </c>
      <c r="F1" s="651" t="s">
        <v>3322</v>
      </c>
      <c r="G1" s="651" t="s">
        <v>3242</v>
      </c>
      <c r="H1" s="651" t="s">
        <v>3243</v>
      </c>
      <c r="I1" s="651" t="s">
        <v>3327</v>
      </c>
      <c r="J1" s="651" t="s">
        <v>3244</v>
      </c>
      <c r="K1" s="651" t="s">
        <v>3245</v>
      </c>
      <c r="L1" s="651" t="s">
        <v>3246</v>
      </c>
      <c r="M1" s="651" t="s">
        <v>3328</v>
      </c>
      <c r="N1" s="651" t="s">
        <v>3329</v>
      </c>
      <c r="O1" s="658" t="s">
        <v>3247</v>
      </c>
      <c r="P1" s="651" t="s">
        <v>3248</v>
      </c>
      <c r="Q1" s="651" t="s">
        <v>3249</v>
      </c>
      <c r="R1" s="651" t="s">
        <v>3250</v>
      </c>
      <c r="S1" s="651" t="s">
        <v>3251</v>
      </c>
      <c r="T1" s="651" t="s">
        <v>3252</v>
      </c>
      <c r="U1" s="651" t="s">
        <v>3253</v>
      </c>
      <c r="V1" s="651" t="s">
        <v>3254</v>
      </c>
      <c r="W1" s="651" t="s">
        <v>3326</v>
      </c>
      <c r="X1" s="651" t="s">
        <v>3283</v>
      </c>
      <c r="Y1" s="651" t="s">
        <v>3410</v>
      </c>
      <c r="Z1" s="651" t="s">
        <v>3402</v>
      </c>
      <c r="AA1" s="651" t="s">
        <v>3403</v>
      </c>
      <c r="AB1" s="651" t="s">
        <v>3409</v>
      </c>
      <c r="AC1" s="651" t="s">
        <v>3422</v>
      </c>
      <c r="AD1" s="651" t="s">
        <v>3406</v>
      </c>
      <c r="AE1" s="651" t="s">
        <v>3332</v>
      </c>
      <c r="AF1" s="651" t="s">
        <v>3333</v>
      </c>
      <c r="AG1" s="651" t="s">
        <v>3338</v>
      </c>
      <c r="AH1" s="651" t="s">
        <v>3334</v>
      </c>
      <c r="AI1" s="657" t="s">
        <v>3423</v>
      </c>
      <c r="AJ1" s="657" t="s">
        <v>3301</v>
      </c>
      <c r="AK1" s="657" t="s">
        <v>3302</v>
      </c>
      <c r="AL1" s="843" t="s">
        <v>3353</v>
      </c>
      <c r="AM1" s="843" t="s">
        <v>3440</v>
      </c>
      <c r="AN1" s="844" t="s">
        <v>77</v>
      </c>
      <c r="AO1" s="844" t="s">
        <v>3429</v>
      </c>
      <c r="AP1" s="844" t="s">
        <v>79</v>
      </c>
      <c r="AQ1" s="844" t="s">
        <v>3430</v>
      </c>
      <c r="AR1" s="844" t="s">
        <v>3345</v>
      </c>
      <c r="AS1" s="844" t="s">
        <v>3441</v>
      </c>
      <c r="AT1" s="844" t="s">
        <v>3346</v>
      </c>
      <c r="AU1" s="845" t="s">
        <v>3432</v>
      </c>
      <c r="AV1" s="846" t="s">
        <v>82</v>
      </c>
      <c r="AW1" s="846" t="s">
        <v>3433</v>
      </c>
      <c r="AX1" s="847" t="s">
        <v>83</v>
      </c>
      <c r="AY1" s="844" t="s">
        <v>3439</v>
      </c>
      <c r="AZ1" s="845" t="s">
        <v>84</v>
      </c>
      <c r="BA1" s="848" t="s">
        <v>3435</v>
      </c>
      <c r="BB1" s="843" t="s">
        <v>85</v>
      </c>
      <c r="BC1" s="843" t="s">
        <v>3436</v>
      </c>
      <c r="BD1" s="651" t="s">
        <v>3390</v>
      </c>
      <c r="BE1" s="651" t="s">
        <v>3376</v>
      </c>
      <c r="BF1" s="651" t="s">
        <v>24</v>
      </c>
      <c r="BG1" s="651" t="s">
        <v>25</v>
      </c>
    </row>
    <row r="2" spans="1:59" ht="18">
      <c r="A2" s="614" t="s">
        <v>3273</v>
      </c>
      <c r="B2" s="614">
        <v>1</v>
      </c>
      <c r="C2" s="614" t="s">
        <v>3449</v>
      </c>
      <c r="D2" s="732">
        <v>1</v>
      </c>
      <c r="E2" s="733" t="s">
        <v>1389</v>
      </c>
      <c r="F2" s="849">
        <v>40565</v>
      </c>
      <c r="G2" s="821">
        <v>1</v>
      </c>
      <c r="H2" s="821"/>
      <c r="I2" s="821"/>
      <c r="J2" s="821">
        <v>1</v>
      </c>
      <c r="K2" s="839"/>
      <c r="L2" s="850">
        <v>156</v>
      </c>
      <c r="M2" s="850">
        <v>68</v>
      </c>
      <c r="N2" s="821">
        <v>198</v>
      </c>
      <c r="O2" s="851">
        <v>463</v>
      </c>
      <c r="P2" s="839"/>
      <c r="Q2" s="839">
        <v>1</v>
      </c>
      <c r="R2" s="839"/>
      <c r="S2" s="839">
        <v>1</v>
      </c>
      <c r="T2" s="839"/>
      <c r="U2" s="839">
        <v>1</v>
      </c>
      <c r="V2" s="839"/>
      <c r="W2" s="839"/>
      <c r="X2" s="839">
        <v>1</v>
      </c>
      <c r="AJ2" s="821">
        <v>300</v>
      </c>
      <c r="AK2" s="821">
        <v>600</v>
      </c>
      <c r="AL2" s="147">
        <v>69.5</v>
      </c>
      <c r="AM2" s="614" t="e">
        <f ca="1">cellcOLOR(AL2)</f>
        <v>#NAME?</v>
      </c>
      <c r="AN2" s="143">
        <v>146</v>
      </c>
      <c r="AO2" s="614" t="e">
        <f ca="1">cellcOLOR(AN2)</f>
        <v>#NAME?</v>
      </c>
      <c r="AP2" s="143">
        <v>145</v>
      </c>
      <c r="AQ2" s="614" t="e">
        <f ca="1">cellcOLOR(AP2)</f>
        <v>#NAME?</v>
      </c>
      <c r="AR2" s="143">
        <v>112</v>
      </c>
      <c r="AS2" s="614" t="e">
        <f ca="1">cellcOLOR(AR2)</f>
        <v>#NAME?</v>
      </c>
      <c r="AT2" s="143">
        <v>136</v>
      </c>
      <c r="AU2" s="614" t="e">
        <f ca="1">cellcOLOR(AT2)</f>
        <v>#NAME?</v>
      </c>
      <c r="AV2" s="144">
        <v>141</v>
      </c>
      <c r="AW2" s="614" t="e">
        <f ca="1">cellcOLOR(AV2)</f>
        <v>#NAME?</v>
      </c>
      <c r="AX2" s="148">
        <v>208.5</v>
      </c>
      <c r="AY2" s="614" t="e">
        <f ca="1">cellcOLOR(AX2)</f>
        <v>#NAME?</v>
      </c>
      <c r="AZ2" s="145">
        <v>79.5</v>
      </c>
      <c r="BA2" s="614" t="e">
        <f ca="1">cellcOLOR(AZ2)</f>
        <v>#NAME?</v>
      </c>
      <c r="BB2" s="146">
        <v>654</v>
      </c>
      <c r="BC2" s="614" t="e">
        <f ca="1">cellcOLOR(BB2)</f>
        <v>#NAME?</v>
      </c>
      <c r="BE2" s="839" t="s">
        <v>3080</v>
      </c>
      <c r="BG2" s="839"/>
    </row>
    <row r="3" spans="1:59" ht="18">
      <c r="A3" s="614" t="s">
        <v>3273</v>
      </c>
      <c r="B3" s="614">
        <v>1</v>
      </c>
      <c r="C3" s="614" t="s">
        <v>3449</v>
      </c>
      <c r="D3" s="734">
        <v>2</v>
      </c>
      <c r="E3" s="735" t="s">
        <v>1389</v>
      </c>
      <c r="F3" s="849">
        <v>40565</v>
      </c>
      <c r="G3" s="688">
        <v>1</v>
      </c>
      <c r="H3" s="688"/>
      <c r="I3" s="688"/>
      <c r="J3" s="688"/>
      <c r="K3" s="852">
        <v>1</v>
      </c>
      <c r="L3" s="853">
        <v>172</v>
      </c>
      <c r="M3" s="853">
        <v>74</v>
      </c>
      <c r="N3" s="688">
        <v>218</v>
      </c>
      <c r="O3" s="854">
        <v>729</v>
      </c>
      <c r="P3" s="852"/>
      <c r="Q3" s="852">
        <v>1</v>
      </c>
      <c r="R3" s="852"/>
      <c r="S3" s="852">
        <v>1</v>
      </c>
      <c r="T3" s="852"/>
      <c r="U3" s="852">
        <v>1</v>
      </c>
      <c r="V3" s="852"/>
      <c r="W3" s="852"/>
      <c r="X3" s="852">
        <v>1</v>
      </c>
      <c r="AJ3" s="688">
        <v>300</v>
      </c>
      <c r="AK3" s="688">
        <v>800</v>
      </c>
      <c r="AL3" s="265">
        <v>5549.5</v>
      </c>
      <c r="AM3" s="614" t="e">
        <f t="shared" ref="AM3:AM36" ca="1" si="0">cellcOLOR(AL3)</f>
        <v>#NAME?</v>
      </c>
      <c r="AN3" s="261">
        <v>1127.5</v>
      </c>
      <c r="AO3" s="614" t="e">
        <f t="shared" ref="AO3:AO36" ca="1" si="1">cellcOLOR(AN3)</f>
        <v>#NAME?</v>
      </c>
      <c r="AP3" s="143">
        <v>275</v>
      </c>
      <c r="AQ3" s="614" t="e">
        <f t="shared" ref="AQ3:AQ36" ca="1" si="2">cellcOLOR(AP3)</f>
        <v>#NAME?</v>
      </c>
      <c r="AR3" s="143">
        <v>103</v>
      </c>
      <c r="AS3" s="614" t="e">
        <f t="shared" ref="AS3:AS36" ca="1" si="3">cellcOLOR(AR3)</f>
        <v>#NAME?</v>
      </c>
      <c r="AT3" s="143">
        <v>141.5</v>
      </c>
      <c r="AU3" s="614" t="e">
        <f t="shared" ref="AU3:AU36" ca="1" si="4">cellcOLOR(AT3)</f>
        <v>#NAME?</v>
      </c>
      <c r="AV3" s="266">
        <v>1577.5</v>
      </c>
      <c r="AW3" s="614" t="e">
        <f t="shared" ref="AW3:AW36" ca="1" si="5">cellcOLOR(AV3)</f>
        <v>#NAME?</v>
      </c>
      <c r="AX3" s="283">
        <v>3777</v>
      </c>
      <c r="AY3" s="614" t="e">
        <f t="shared" ref="AY3:AY36" ca="1" si="6">cellcOLOR(AX3)</f>
        <v>#NAME?</v>
      </c>
      <c r="AZ3" s="269">
        <v>1771</v>
      </c>
      <c r="BA3" s="614" t="e">
        <f t="shared" ref="BA3:BA36" ca="1" si="7">cellcOLOR(AZ3)</f>
        <v>#NAME?</v>
      </c>
      <c r="BB3" s="146">
        <v>2232</v>
      </c>
      <c r="BC3" s="614" t="e">
        <f t="shared" ref="BC3:BC36" ca="1" si="8">cellcOLOR(BB3)</f>
        <v>#NAME?</v>
      </c>
      <c r="BE3" s="852" t="s">
        <v>2944</v>
      </c>
      <c r="BG3" s="852" t="s">
        <v>3081</v>
      </c>
    </row>
    <row r="4" spans="1:59" ht="18">
      <c r="A4" s="614" t="s">
        <v>3273</v>
      </c>
      <c r="B4" s="614">
        <v>1</v>
      </c>
      <c r="C4" s="614" t="s">
        <v>3449</v>
      </c>
      <c r="D4" s="732">
        <v>3</v>
      </c>
      <c r="E4" s="733" t="s">
        <v>1389</v>
      </c>
      <c r="F4" s="849">
        <v>40565</v>
      </c>
      <c r="G4" s="821">
        <v>1</v>
      </c>
      <c r="H4" s="821"/>
      <c r="I4" s="821"/>
      <c r="J4" s="821"/>
      <c r="K4" s="839">
        <v>1</v>
      </c>
      <c r="L4" s="850">
        <v>170</v>
      </c>
      <c r="M4" s="850">
        <v>74</v>
      </c>
      <c r="N4" s="821">
        <v>217</v>
      </c>
      <c r="O4" s="851">
        <v>673</v>
      </c>
      <c r="P4" s="839"/>
      <c r="Q4" s="839">
        <v>1</v>
      </c>
      <c r="R4" s="839"/>
      <c r="S4" s="839">
        <v>1</v>
      </c>
      <c r="T4" s="839"/>
      <c r="U4" s="839">
        <v>1</v>
      </c>
      <c r="V4" s="839"/>
      <c r="W4" s="839"/>
      <c r="X4" s="839">
        <v>1</v>
      </c>
      <c r="AJ4" s="821">
        <v>300</v>
      </c>
      <c r="AK4" s="821">
        <v>1000</v>
      </c>
      <c r="AL4" s="147">
        <v>93</v>
      </c>
      <c r="AM4" s="614" t="e">
        <f t="shared" ca="1" si="0"/>
        <v>#NAME?</v>
      </c>
      <c r="AN4" s="143">
        <v>186</v>
      </c>
      <c r="AO4" s="614" t="e">
        <f t="shared" ca="1" si="1"/>
        <v>#NAME?</v>
      </c>
      <c r="AP4" s="143">
        <v>328</v>
      </c>
      <c r="AQ4" s="614" t="e">
        <f t="shared" ca="1" si="2"/>
        <v>#NAME?</v>
      </c>
      <c r="AR4" s="143">
        <v>109</v>
      </c>
      <c r="AS4" s="614" t="e">
        <f t="shared" ca="1" si="3"/>
        <v>#NAME?</v>
      </c>
      <c r="AT4" s="143">
        <v>212.5</v>
      </c>
      <c r="AU4" s="614" t="e">
        <f t="shared" ca="1" si="4"/>
        <v>#NAME?</v>
      </c>
      <c r="AV4" s="144">
        <v>141</v>
      </c>
      <c r="AW4" s="614" t="e">
        <f t="shared" ca="1" si="5"/>
        <v>#NAME?</v>
      </c>
      <c r="AX4" s="148">
        <v>991</v>
      </c>
      <c r="AY4" s="614" t="e">
        <f t="shared" ca="1" si="6"/>
        <v>#NAME?</v>
      </c>
      <c r="AZ4" s="145">
        <v>164</v>
      </c>
      <c r="BA4" s="614" t="e">
        <f t="shared" ca="1" si="7"/>
        <v>#NAME?</v>
      </c>
      <c r="BB4" s="146">
        <v>1741.5</v>
      </c>
      <c r="BC4" s="614" t="e">
        <f t="shared" ca="1" si="8"/>
        <v>#NAME?</v>
      </c>
      <c r="BE4" s="839" t="s">
        <v>3082</v>
      </c>
      <c r="BG4" s="839"/>
    </row>
    <row r="5" spans="1:59" ht="18">
      <c r="A5" s="614" t="s">
        <v>3273</v>
      </c>
      <c r="B5" s="614">
        <v>1</v>
      </c>
      <c r="C5" s="614" t="s">
        <v>3449</v>
      </c>
      <c r="D5" s="732">
        <v>4</v>
      </c>
      <c r="E5" s="733" t="s">
        <v>1389</v>
      </c>
      <c r="F5" s="849">
        <v>40565</v>
      </c>
      <c r="G5" s="821"/>
      <c r="H5" s="821">
        <v>1</v>
      </c>
      <c r="I5" s="821"/>
      <c r="J5" s="821">
        <v>1</v>
      </c>
      <c r="K5" s="839"/>
      <c r="L5" s="850">
        <v>162</v>
      </c>
      <c r="M5" s="850">
        <v>70</v>
      </c>
      <c r="N5" s="821">
        <v>204</v>
      </c>
      <c r="O5" s="851">
        <v>485</v>
      </c>
      <c r="P5" s="839"/>
      <c r="Q5" s="839">
        <v>1</v>
      </c>
      <c r="R5" s="839"/>
      <c r="S5" s="839">
        <v>1</v>
      </c>
      <c r="T5" s="839"/>
      <c r="U5" s="839">
        <v>1</v>
      </c>
      <c r="V5" s="839"/>
      <c r="W5" s="839">
        <v>1</v>
      </c>
      <c r="X5" s="839"/>
      <c r="AJ5" s="821">
        <v>300</v>
      </c>
      <c r="AK5" s="821">
        <v>1000</v>
      </c>
      <c r="AL5" s="147">
        <v>92.5</v>
      </c>
      <c r="AM5" s="614" t="e">
        <f t="shared" ca="1" si="0"/>
        <v>#NAME?</v>
      </c>
      <c r="AN5" s="143">
        <v>99</v>
      </c>
      <c r="AO5" s="614" t="e">
        <f t="shared" ca="1" si="1"/>
        <v>#NAME?</v>
      </c>
      <c r="AP5" s="143">
        <v>105</v>
      </c>
      <c r="AQ5" s="614" t="e">
        <f t="shared" ca="1" si="2"/>
        <v>#NAME?</v>
      </c>
      <c r="AR5" s="143">
        <v>93</v>
      </c>
      <c r="AS5" s="614" t="e">
        <f t="shared" ca="1" si="3"/>
        <v>#NAME?</v>
      </c>
      <c r="AT5" s="143">
        <v>117</v>
      </c>
      <c r="AU5" s="614" t="e">
        <f t="shared" ca="1" si="4"/>
        <v>#NAME?</v>
      </c>
      <c r="AV5" s="144">
        <v>102</v>
      </c>
      <c r="AW5" s="614" t="e">
        <f t="shared" ca="1" si="5"/>
        <v>#NAME?</v>
      </c>
      <c r="AX5" s="283">
        <v>2171</v>
      </c>
      <c r="AY5" s="614" t="e">
        <f t="shared" ca="1" si="6"/>
        <v>#NAME?</v>
      </c>
      <c r="AZ5" s="145">
        <v>99</v>
      </c>
      <c r="BA5" s="614" t="e">
        <f t="shared" ca="1" si="7"/>
        <v>#NAME?</v>
      </c>
      <c r="BB5" s="146">
        <v>3375</v>
      </c>
      <c r="BC5" s="614" t="e">
        <f t="shared" ca="1" si="8"/>
        <v>#NAME?</v>
      </c>
      <c r="BE5" s="839" t="s">
        <v>3083</v>
      </c>
      <c r="BG5" s="839"/>
    </row>
    <row r="6" spans="1:59" ht="18">
      <c r="A6" s="614" t="s">
        <v>3273</v>
      </c>
      <c r="B6" s="614">
        <v>1</v>
      </c>
      <c r="C6" s="614" t="s">
        <v>3449</v>
      </c>
      <c r="D6" s="732">
        <v>5</v>
      </c>
      <c r="E6" s="733" t="s">
        <v>1389</v>
      </c>
      <c r="F6" s="849">
        <v>40565</v>
      </c>
      <c r="G6" s="821"/>
      <c r="H6" s="821">
        <v>1</v>
      </c>
      <c r="I6" s="821"/>
      <c r="J6" s="821"/>
      <c r="K6" s="839">
        <v>1</v>
      </c>
      <c r="L6" s="850">
        <v>165</v>
      </c>
      <c r="M6" s="850">
        <v>71</v>
      </c>
      <c r="N6" s="821">
        <v>215</v>
      </c>
      <c r="O6" s="851">
        <v>698</v>
      </c>
      <c r="P6" s="839">
        <v>1</v>
      </c>
      <c r="Q6" s="839"/>
      <c r="R6" s="839"/>
      <c r="S6" s="839">
        <v>1</v>
      </c>
      <c r="T6" s="839"/>
      <c r="U6" s="839">
        <v>1</v>
      </c>
      <c r="V6" s="839"/>
      <c r="W6" s="839"/>
      <c r="X6" s="839">
        <v>1</v>
      </c>
      <c r="AJ6" s="821">
        <v>300</v>
      </c>
      <c r="AK6" s="821">
        <v>800</v>
      </c>
      <c r="AL6" s="265">
        <v>4293.5</v>
      </c>
      <c r="AM6" s="614" t="e">
        <f t="shared" ca="1" si="0"/>
        <v>#NAME?</v>
      </c>
      <c r="AN6" s="330">
        <v>13523.5</v>
      </c>
      <c r="AO6" s="614" t="e">
        <f t="shared" ca="1" si="1"/>
        <v>#NAME?</v>
      </c>
      <c r="AP6" s="261">
        <v>2560.5</v>
      </c>
      <c r="AQ6" s="614" t="e">
        <f t="shared" ca="1" si="2"/>
        <v>#NAME?</v>
      </c>
      <c r="AR6" s="143">
        <v>257.5</v>
      </c>
      <c r="AS6" s="614" t="e">
        <f t="shared" ca="1" si="3"/>
        <v>#NAME?</v>
      </c>
      <c r="AT6" s="143">
        <v>289.5</v>
      </c>
      <c r="AU6" s="614" t="e">
        <f t="shared" ca="1" si="4"/>
        <v>#NAME?</v>
      </c>
      <c r="AV6" s="144">
        <v>439</v>
      </c>
      <c r="AW6" s="614" t="e">
        <f t="shared" ca="1" si="5"/>
        <v>#NAME?</v>
      </c>
      <c r="AX6" s="283">
        <v>1199</v>
      </c>
      <c r="AY6" s="614" t="e">
        <f t="shared" ca="1" si="6"/>
        <v>#NAME?</v>
      </c>
      <c r="AZ6" s="145">
        <v>540</v>
      </c>
      <c r="BA6" s="614" t="e">
        <f t="shared" ca="1" si="7"/>
        <v>#NAME?</v>
      </c>
      <c r="BB6" s="146">
        <v>1705.5</v>
      </c>
      <c r="BC6" s="614" t="e">
        <f t="shared" ca="1" si="8"/>
        <v>#NAME?</v>
      </c>
      <c r="BE6" s="839" t="s">
        <v>3084</v>
      </c>
      <c r="BG6" s="839"/>
    </row>
    <row r="7" spans="1:59" ht="18">
      <c r="A7" s="614" t="s">
        <v>3273</v>
      </c>
      <c r="B7" s="614">
        <v>1</v>
      </c>
      <c r="C7" s="614" t="s">
        <v>3449</v>
      </c>
      <c r="D7" s="732">
        <v>6</v>
      </c>
      <c r="E7" s="733" t="s">
        <v>1389</v>
      </c>
      <c r="F7" s="849">
        <v>40565</v>
      </c>
      <c r="G7" s="821"/>
      <c r="H7" s="821">
        <v>1</v>
      </c>
      <c r="I7" s="821"/>
      <c r="J7" s="821"/>
      <c r="K7" s="839">
        <v>1</v>
      </c>
      <c r="L7" s="850">
        <v>170</v>
      </c>
      <c r="M7" s="850">
        <v>74</v>
      </c>
      <c r="N7" s="821">
        <v>216</v>
      </c>
      <c r="O7" s="851">
        <v>668</v>
      </c>
      <c r="P7" s="839">
        <v>1</v>
      </c>
      <c r="Q7" s="839"/>
      <c r="R7" s="839"/>
      <c r="S7" s="839">
        <v>1</v>
      </c>
      <c r="T7" s="839"/>
      <c r="U7" s="839">
        <v>1</v>
      </c>
      <c r="V7" s="839"/>
      <c r="W7" s="839"/>
      <c r="X7" s="839">
        <v>1</v>
      </c>
      <c r="AJ7" s="821">
        <v>300</v>
      </c>
      <c r="AK7" s="821">
        <v>800</v>
      </c>
      <c r="AL7" s="147">
        <v>163</v>
      </c>
      <c r="AM7" s="614" t="e">
        <f t="shared" ca="1" si="0"/>
        <v>#NAME?</v>
      </c>
      <c r="AN7" s="143">
        <v>125.5</v>
      </c>
      <c r="AO7" s="614" t="e">
        <f t="shared" ca="1" si="1"/>
        <v>#NAME?</v>
      </c>
      <c r="AP7" s="143">
        <v>101.5</v>
      </c>
      <c r="AQ7" s="614" t="e">
        <f t="shared" ca="1" si="2"/>
        <v>#NAME?</v>
      </c>
      <c r="AR7" s="143">
        <v>116.5</v>
      </c>
      <c r="AS7" s="614" t="e">
        <f t="shared" ca="1" si="3"/>
        <v>#NAME?</v>
      </c>
      <c r="AT7" s="143">
        <v>123.5</v>
      </c>
      <c r="AU7" s="614" t="e">
        <f t="shared" ca="1" si="4"/>
        <v>#NAME?</v>
      </c>
      <c r="AV7" s="144">
        <v>378</v>
      </c>
      <c r="AW7" s="614" t="e">
        <f t="shared" ca="1" si="5"/>
        <v>#NAME?</v>
      </c>
      <c r="AX7" s="148">
        <v>374</v>
      </c>
      <c r="AY7" s="614" t="e">
        <f t="shared" ca="1" si="6"/>
        <v>#NAME?</v>
      </c>
      <c r="AZ7" s="145">
        <v>156.5</v>
      </c>
      <c r="BA7" s="614" t="e">
        <f t="shared" ca="1" si="7"/>
        <v>#NAME?</v>
      </c>
      <c r="BB7" s="504">
        <v>4425.5</v>
      </c>
      <c r="BC7" s="614" t="e">
        <f t="shared" ca="1" si="8"/>
        <v>#NAME?</v>
      </c>
      <c r="BE7" s="839" t="s">
        <v>3085</v>
      </c>
      <c r="BG7" s="839"/>
    </row>
    <row r="8" spans="1:59" ht="19" thickBot="1">
      <c r="A8" s="614" t="s">
        <v>3273</v>
      </c>
      <c r="B8" s="614">
        <v>1</v>
      </c>
      <c r="C8" s="614" t="s">
        <v>3449</v>
      </c>
      <c r="D8" s="732">
        <v>7</v>
      </c>
      <c r="E8" s="733" t="s">
        <v>1389</v>
      </c>
      <c r="F8" s="849">
        <v>40565</v>
      </c>
      <c r="G8" s="821"/>
      <c r="H8" s="821">
        <v>1</v>
      </c>
      <c r="I8" s="821"/>
      <c r="J8" s="821"/>
      <c r="K8" s="839">
        <v>1</v>
      </c>
      <c r="L8" s="850">
        <v>169</v>
      </c>
      <c r="M8" s="850">
        <v>71</v>
      </c>
      <c r="N8" s="821">
        <v>212</v>
      </c>
      <c r="O8" s="851">
        <v>600</v>
      </c>
      <c r="P8" s="839">
        <v>1</v>
      </c>
      <c r="Q8" s="839"/>
      <c r="R8" s="839"/>
      <c r="S8" s="839">
        <v>1</v>
      </c>
      <c r="T8" s="839"/>
      <c r="U8" s="839">
        <v>1</v>
      </c>
      <c r="V8" s="839"/>
      <c r="W8" s="839"/>
      <c r="X8" s="839">
        <v>1</v>
      </c>
      <c r="AJ8" s="821">
        <v>300</v>
      </c>
      <c r="AK8" s="821">
        <v>700</v>
      </c>
      <c r="AL8" s="294">
        <v>3513</v>
      </c>
      <c r="AM8" s="614" t="e">
        <f t="shared" ca="1" si="0"/>
        <v>#NAME?</v>
      </c>
      <c r="AN8" s="704">
        <v>11938</v>
      </c>
      <c r="AO8" s="614" t="e">
        <f t="shared" ca="1" si="1"/>
        <v>#NAME?</v>
      </c>
      <c r="AP8" s="152">
        <v>974</v>
      </c>
      <c r="AQ8" s="614" t="e">
        <f t="shared" ca="1" si="2"/>
        <v>#NAME?</v>
      </c>
      <c r="AR8" s="152">
        <v>116</v>
      </c>
      <c r="AS8" s="614" t="e">
        <f t="shared" ca="1" si="3"/>
        <v>#NAME?</v>
      </c>
      <c r="AT8" s="152">
        <v>129.5</v>
      </c>
      <c r="AU8" s="614" t="e">
        <f t="shared" ca="1" si="4"/>
        <v>#NAME?</v>
      </c>
      <c r="AV8" s="153">
        <v>95</v>
      </c>
      <c r="AW8" s="614" t="e">
        <f t="shared" ca="1" si="5"/>
        <v>#NAME?</v>
      </c>
      <c r="AX8" s="154">
        <v>182.5</v>
      </c>
      <c r="AY8" s="614" t="e">
        <f t="shared" ca="1" si="6"/>
        <v>#NAME?</v>
      </c>
      <c r="AZ8" s="155">
        <v>74</v>
      </c>
      <c r="BA8" s="614" t="e">
        <f t="shared" ca="1" si="7"/>
        <v>#NAME?</v>
      </c>
      <c r="BB8" s="156">
        <v>2704</v>
      </c>
      <c r="BC8" s="614" t="e">
        <f t="shared" ca="1" si="8"/>
        <v>#NAME?</v>
      </c>
      <c r="BE8" s="839" t="s">
        <v>3086</v>
      </c>
      <c r="BG8" s="839"/>
    </row>
    <row r="9" spans="1:59" ht="18">
      <c r="A9" s="614" t="s">
        <v>3273</v>
      </c>
      <c r="B9" s="614">
        <v>1</v>
      </c>
      <c r="C9" s="614" t="s">
        <v>3449</v>
      </c>
      <c r="D9" s="732">
        <v>8</v>
      </c>
      <c r="E9" s="733" t="s">
        <v>1389</v>
      </c>
      <c r="F9" s="849">
        <v>40565</v>
      </c>
      <c r="G9" s="821">
        <v>1</v>
      </c>
      <c r="H9" s="821"/>
      <c r="I9" s="821"/>
      <c r="J9" s="821"/>
      <c r="K9" s="839">
        <v>1</v>
      </c>
      <c r="L9" s="850">
        <v>172</v>
      </c>
      <c r="M9" s="850">
        <v>71</v>
      </c>
      <c r="N9" s="821">
        <v>213</v>
      </c>
      <c r="O9" s="851">
        <v>587</v>
      </c>
      <c r="P9" s="839"/>
      <c r="Q9" s="839">
        <v>1</v>
      </c>
      <c r="R9" s="839"/>
      <c r="S9" s="839">
        <v>1</v>
      </c>
      <c r="T9" s="839"/>
      <c r="U9" s="839">
        <v>1</v>
      </c>
      <c r="V9" s="839"/>
      <c r="W9" s="839"/>
      <c r="X9" s="839">
        <v>1</v>
      </c>
      <c r="AJ9" s="821">
        <v>300</v>
      </c>
      <c r="AK9" s="855">
        <v>900</v>
      </c>
      <c r="AL9" s="277">
        <v>3790</v>
      </c>
      <c r="AM9" s="614" t="e">
        <f t="shared" ca="1" si="0"/>
        <v>#NAME?</v>
      </c>
      <c r="AN9" s="705">
        <v>16164.5</v>
      </c>
      <c r="AO9" s="614" t="e">
        <f t="shared" ca="1" si="1"/>
        <v>#NAME?</v>
      </c>
      <c r="AP9" s="279">
        <v>2249.5</v>
      </c>
      <c r="AQ9" s="614" t="e">
        <f t="shared" ca="1" si="2"/>
        <v>#NAME?</v>
      </c>
      <c r="AR9" s="158">
        <v>534</v>
      </c>
      <c r="AS9" s="614" t="e">
        <f t="shared" ca="1" si="3"/>
        <v>#NAME?</v>
      </c>
      <c r="AT9" s="279">
        <v>1084.5</v>
      </c>
      <c r="AU9" s="614" t="e">
        <f t="shared" ca="1" si="4"/>
        <v>#NAME?</v>
      </c>
      <c r="AV9" s="159">
        <v>138</v>
      </c>
      <c r="AW9" s="614" t="e">
        <f t="shared" ca="1" si="5"/>
        <v>#NAME?</v>
      </c>
      <c r="AX9" s="161">
        <v>160</v>
      </c>
      <c r="AY9" s="614" t="e">
        <f t="shared" ca="1" si="6"/>
        <v>#NAME?</v>
      </c>
      <c r="AZ9" s="160">
        <v>39</v>
      </c>
      <c r="BA9" s="614" t="e">
        <f t="shared" ca="1" si="7"/>
        <v>#NAME?</v>
      </c>
      <c r="BB9" s="162">
        <v>2414.5</v>
      </c>
      <c r="BC9" s="614" t="e">
        <f t="shared" ca="1" si="8"/>
        <v>#NAME?</v>
      </c>
      <c r="BE9" s="839" t="s">
        <v>3087</v>
      </c>
      <c r="BG9" s="839"/>
    </row>
    <row r="10" spans="1:59" ht="18">
      <c r="A10" s="614" t="s">
        <v>3273</v>
      </c>
      <c r="B10" s="614">
        <v>1</v>
      </c>
      <c r="C10" s="614" t="s">
        <v>3449</v>
      </c>
      <c r="D10" s="732">
        <v>9</v>
      </c>
      <c r="E10" s="733" t="s">
        <v>1389</v>
      </c>
      <c r="F10" s="849">
        <v>40565</v>
      </c>
      <c r="G10" s="821">
        <v>1</v>
      </c>
      <c r="H10" s="821"/>
      <c r="I10" s="821"/>
      <c r="J10" s="821"/>
      <c r="K10" s="839">
        <v>1</v>
      </c>
      <c r="L10" s="850">
        <v>174</v>
      </c>
      <c r="M10" s="850">
        <v>74</v>
      </c>
      <c r="N10" s="821">
        <v>217</v>
      </c>
      <c r="O10" s="851">
        <v>663</v>
      </c>
      <c r="P10" s="839"/>
      <c r="Q10" s="839">
        <v>1</v>
      </c>
      <c r="R10" s="839"/>
      <c r="S10" s="839">
        <v>1</v>
      </c>
      <c r="T10" s="839"/>
      <c r="U10" s="839">
        <v>1</v>
      </c>
      <c r="V10" s="839"/>
      <c r="W10" s="839"/>
      <c r="X10" s="839">
        <v>1</v>
      </c>
      <c r="AJ10" s="821">
        <v>300</v>
      </c>
      <c r="AK10" s="821">
        <v>800</v>
      </c>
      <c r="AL10" s="147">
        <v>88</v>
      </c>
      <c r="AM10" s="614" t="e">
        <f t="shared" ca="1" si="0"/>
        <v>#NAME?</v>
      </c>
      <c r="AN10" s="143">
        <v>242</v>
      </c>
      <c r="AO10" s="614" t="e">
        <f t="shared" ca="1" si="1"/>
        <v>#NAME?</v>
      </c>
      <c r="AP10" s="143">
        <v>68.5</v>
      </c>
      <c r="AQ10" s="614" t="e">
        <f t="shared" ca="1" si="2"/>
        <v>#NAME?</v>
      </c>
      <c r="AR10" s="143">
        <v>72</v>
      </c>
      <c r="AS10" s="614" t="e">
        <f t="shared" ca="1" si="3"/>
        <v>#NAME?</v>
      </c>
      <c r="AT10" s="143">
        <v>75</v>
      </c>
      <c r="AU10" s="614" t="e">
        <f t="shared" ca="1" si="4"/>
        <v>#NAME?</v>
      </c>
      <c r="AV10" s="144">
        <v>367</v>
      </c>
      <c r="AW10" s="614" t="e">
        <f t="shared" ca="1" si="5"/>
        <v>#NAME?</v>
      </c>
      <c r="AX10" s="148">
        <v>109.5</v>
      </c>
      <c r="AY10" s="614" t="e">
        <f t="shared" ca="1" si="6"/>
        <v>#NAME?</v>
      </c>
      <c r="AZ10" s="145">
        <v>52.5</v>
      </c>
      <c r="BA10" s="614" t="e">
        <f t="shared" ca="1" si="7"/>
        <v>#NAME?</v>
      </c>
      <c r="BB10" s="146">
        <v>1878.5</v>
      </c>
      <c r="BC10" s="614" t="e">
        <f t="shared" ca="1" si="8"/>
        <v>#NAME?</v>
      </c>
      <c r="BE10" s="839" t="s">
        <v>3088</v>
      </c>
      <c r="BG10" s="839"/>
    </row>
    <row r="11" spans="1:59" ht="18">
      <c r="A11" s="614" t="s">
        <v>3273</v>
      </c>
      <c r="B11" s="614">
        <v>1</v>
      </c>
      <c r="C11" s="614" t="s">
        <v>3449</v>
      </c>
      <c r="D11" s="732">
        <v>10</v>
      </c>
      <c r="E11" s="733" t="s">
        <v>1389</v>
      </c>
      <c r="F11" s="849">
        <v>40565</v>
      </c>
      <c r="G11" s="821"/>
      <c r="H11" s="821">
        <v>1</v>
      </c>
      <c r="I11" s="821"/>
      <c r="J11" s="821"/>
      <c r="K11" s="839">
        <v>1</v>
      </c>
      <c r="L11" s="850">
        <v>170</v>
      </c>
      <c r="M11" s="850">
        <v>73</v>
      </c>
      <c r="N11" s="821">
        <v>213</v>
      </c>
      <c r="O11" s="851">
        <v>578</v>
      </c>
      <c r="P11" s="839">
        <v>1</v>
      </c>
      <c r="Q11" s="839"/>
      <c r="R11" s="839"/>
      <c r="S11" s="839">
        <v>1</v>
      </c>
      <c r="T11" s="839"/>
      <c r="U11" s="839">
        <v>1</v>
      </c>
      <c r="V11" s="839"/>
      <c r="W11" s="839"/>
      <c r="X11" s="839">
        <v>1</v>
      </c>
      <c r="AJ11" s="821">
        <v>300</v>
      </c>
      <c r="AK11" s="821">
        <v>900</v>
      </c>
      <c r="AL11" s="147">
        <v>72</v>
      </c>
      <c r="AM11" s="614" t="e">
        <f t="shared" ca="1" si="0"/>
        <v>#NAME?</v>
      </c>
      <c r="AN11" s="143">
        <v>130</v>
      </c>
      <c r="AO11" s="614" t="e">
        <f t="shared" ca="1" si="1"/>
        <v>#NAME?</v>
      </c>
      <c r="AP11" s="143">
        <v>98.5</v>
      </c>
      <c r="AQ11" s="614" t="e">
        <f t="shared" ca="1" si="2"/>
        <v>#NAME?</v>
      </c>
      <c r="AR11" s="143">
        <v>64</v>
      </c>
      <c r="AS11" s="614" t="e">
        <f t="shared" ca="1" si="3"/>
        <v>#NAME?</v>
      </c>
      <c r="AT11" s="143">
        <v>80</v>
      </c>
      <c r="AU11" s="614" t="e">
        <f t="shared" ca="1" si="4"/>
        <v>#NAME?</v>
      </c>
      <c r="AV11" s="144">
        <v>60.5</v>
      </c>
      <c r="AW11" s="614" t="e">
        <f t="shared" ca="1" si="5"/>
        <v>#NAME?</v>
      </c>
      <c r="AX11" s="148">
        <v>334.5</v>
      </c>
      <c r="AY11" s="614" t="e">
        <f t="shared" ca="1" si="6"/>
        <v>#NAME?</v>
      </c>
      <c r="AZ11" s="145">
        <v>75</v>
      </c>
      <c r="BA11" s="614" t="e">
        <f t="shared" ca="1" si="7"/>
        <v>#NAME?</v>
      </c>
      <c r="BB11" s="504">
        <v>5123</v>
      </c>
      <c r="BC11" s="614" t="e">
        <f t="shared" ca="1" si="8"/>
        <v>#NAME?</v>
      </c>
      <c r="BE11" s="839" t="s">
        <v>3089</v>
      </c>
      <c r="BG11" s="839"/>
    </row>
    <row r="12" spans="1:59" ht="18">
      <c r="A12" s="614" t="s">
        <v>3273</v>
      </c>
      <c r="B12" s="614">
        <v>1</v>
      </c>
      <c r="C12" s="614" t="s">
        <v>3449</v>
      </c>
      <c r="D12" s="732">
        <v>11</v>
      </c>
      <c r="E12" s="733" t="s">
        <v>1389</v>
      </c>
      <c r="F12" s="849">
        <v>40565</v>
      </c>
      <c r="G12" s="821"/>
      <c r="H12" s="821">
        <v>1</v>
      </c>
      <c r="I12" s="821"/>
      <c r="J12" s="821"/>
      <c r="K12" s="839">
        <v>1</v>
      </c>
      <c r="L12" s="850">
        <v>162</v>
      </c>
      <c r="M12" s="850">
        <v>71</v>
      </c>
      <c r="N12" s="821">
        <v>211</v>
      </c>
      <c r="O12" s="851">
        <v>490</v>
      </c>
      <c r="P12" s="839"/>
      <c r="Q12" s="839">
        <v>1</v>
      </c>
      <c r="R12" s="839"/>
      <c r="S12" s="839">
        <v>1</v>
      </c>
      <c r="T12" s="839"/>
      <c r="U12" s="839">
        <v>1</v>
      </c>
      <c r="V12" s="839"/>
      <c r="W12" s="839">
        <v>1</v>
      </c>
      <c r="X12" s="839"/>
      <c r="AJ12" s="821">
        <v>300</v>
      </c>
      <c r="AK12" s="821">
        <v>900</v>
      </c>
      <c r="AL12" s="147">
        <v>128</v>
      </c>
      <c r="AM12" s="614" t="e">
        <f t="shared" ca="1" si="0"/>
        <v>#NAME?</v>
      </c>
      <c r="AN12" s="143">
        <v>164</v>
      </c>
      <c r="AO12" s="614" t="e">
        <f t="shared" ca="1" si="1"/>
        <v>#NAME?</v>
      </c>
      <c r="AP12" s="143">
        <v>149</v>
      </c>
      <c r="AQ12" s="614" t="e">
        <f t="shared" ca="1" si="2"/>
        <v>#NAME?</v>
      </c>
      <c r="AR12" s="143">
        <v>195</v>
      </c>
      <c r="AS12" s="614" t="e">
        <f t="shared" ca="1" si="3"/>
        <v>#NAME?</v>
      </c>
      <c r="AT12" s="143">
        <v>172.5</v>
      </c>
      <c r="AU12" s="614" t="e">
        <f t="shared" ca="1" si="4"/>
        <v>#NAME?</v>
      </c>
      <c r="AV12" s="144">
        <v>93</v>
      </c>
      <c r="AW12" s="614" t="e">
        <f t="shared" ca="1" si="5"/>
        <v>#NAME?</v>
      </c>
      <c r="AX12" s="148">
        <v>826</v>
      </c>
      <c r="AY12" s="614" t="e">
        <f t="shared" ca="1" si="6"/>
        <v>#NAME?</v>
      </c>
      <c r="AZ12" s="145">
        <v>75</v>
      </c>
      <c r="BA12" s="614" t="e">
        <f t="shared" ca="1" si="7"/>
        <v>#NAME?</v>
      </c>
      <c r="BB12" s="146">
        <v>1628.5</v>
      </c>
      <c r="BC12" s="614" t="e">
        <f t="shared" ca="1" si="8"/>
        <v>#NAME?</v>
      </c>
      <c r="BE12" s="839" t="s">
        <v>3090</v>
      </c>
      <c r="BG12" s="839"/>
    </row>
    <row r="13" spans="1:59" ht="18">
      <c r="A13" s="614" t="s">
        <v>3273</v>
      </c>
      <c r="B13" s="614">
        <v>1</v>
      </c>
      <c r="C13" s="614" t="s">
        <v>3449</v>
      </c>
      <c r="D13" s="732">
        <v>12</v>
      </c>
      <c r="E13" s="733" t="s">
        <v>1389</v>
      </c>
      <c r="F13" s="849">
        <v>40565</v>
      </c>
      <c r="G13" s="821">
        <v>1</v>
      </c>
      <c r="H13" s="821"/>
      <c r="I13" s="821"/>
      <c r="J13" s="821"/>
      <c r="K13" s="839">
        <v>1</v>
      </c>
      <c r="L13" s="850">
        <v>172</v>
      </c>
      <c r="M13" s="850">
        <v>72</v>
      </c>
      <c r="N13" s="821">
        <v>212</v>
      </c>
      <c r="O13" s="851">
        <v>564</v>
      </c>
      <c r="P13" s="839">
        <v>1</v>
      </c>
      <c r="Q13" s="839"/>
      <c r="R13" s="839"/>
      <c r="S13" s="839">
        <v>1</v>
      </c>
      <c r="T13" s="839"/>
      <c r="U13" s="839">
        <v>1</v>
      </c>
      <c r="V13" s="839"/>
      <c r="W13" s="839"/>
      <c r="X13" s="839">
        <v>1</v>
      </c>
      <c r="AJ13" s="821">
        <v>300</v>
      </c>
      <c r="AK13" s="821">
        <v>900</v>
      </c>
      <c r="AL13" s="265">
        <v>5526</v>
      </c>
      <c r="AM13" s="614" t="e">
        <f t="shared" ca="1" si="0"/>
        <v>#NAME?</v>
      </c>
      <c r="AN13" s="330">
        <v>19455</v>
      </c>
      <c r="AO13" s="614" t="e">
        <f t="shared" ca="1" si="1"/>
        <v>#NAME?</v>
      </c>
      <c r="AP13" s="261">
        <v>3447</v>
      </c>
      <c r="AQ13" s="614" t="e">
        <f t="shared" ca="1" si="2"/>
        <v>#NAME?</v>
      </c>
      <c r="AR13" s="143">
        <v>998</v>
      </c>
      <c r="AS13" s="614" t="e">
        <f t="shared" ca="1" si="3"/>
        <v>#NAME?</v>
      </c>
      <c r="AT13" s="261">
        <v>3519.5</v>
      </c>
      <c r="AU13" s="614" t="e">
        <f t="shared" ca="1" si="4"/>
        <v>#NAME?</v>
      </c>
      <c r="AV13" s="144">
        <v>108</v>
      </c>
      <c r="AW13" s="614" t="e">
        <f t="shared" ca="1" si="5"/>
        <v>#NAME?</v>
      </c>
      <c r="AX13" s="148">
        <v>221</v>
      </c>
      <c r="AY13" s="614" t="e">
        <f t="shared" ca="1" si="6"/>
        <v>#NAME?</v>
      </c>
      <c r="AZ13" s="145">
        <v>75.5</v>
      </c>
      <c r="BA13" s="614" t="e">
        <f t="shared" ca="1" si="7"/>
        <v>#NAME?</v>
      </c>
      <c r="BB13" s="146">
        <v>3421.5</v>
      </c>
      <c r="BC13" s="614" t="e">
        <f t="shared" ca="1" si="8"/>
        <v>#NAME?</v>
      </c>
      <c r="BE13" s="839" t="s">
        <v>3091</v>
      </c>
      <c r="BG13" s="839"/>
    </row>
    <row r="14" spans="1:59" ht="18">
      <c r="A14" s="614" t="s">
        <v>3273</v>
      </c>
      <c r="B14" s="614">
        <v>1</v>
      </c>
      <c r="C14" s="614" t="s">
        <v>3449</v>
      </c>
      <c r="D14" s="732">
        <v>13</v>
      </c>
      <c r="E14" s="733" t="s">
        <v>1389</v>
      </c>
      <c r="F14" s="849">
        <v>40565</v>
      </c>
      <c r="G14" s="821"/>
      <c r="H14" s="821">
        <v>1</v>
      </c>
      <c r="I14" s="821"/>
      <c r="J14" s="821"/>
      <c r="K14" s="839">
        <v>1</v>
      </c>
      <c r="L14" s="850">
        <v>173</v>
      </c>
      <c r="M14" s="850">
        <v>74</v>
      </c>
      <c r="N14" s="821">
        <v>214</v>
      </c>
      <c r="O14" s="851">
        <v>607</v>
      </c>
      <c r="P14" s="839">
        <v>1</v>
      </c>
      <c r="Q14" s="839"/>
      <c r="R14" s="839"/>
      <c r="S14" s="839">
        <v>1</v>
      </c>
      <c r="T14" s="839"/>
      <c r="U14" s="839">
        <v>1</v>
      </c>
      <c r="V14" s="839"/>
      <c r="W14" s="839"/>
      <c r="X14" s="839">
        <v>1</v>
      </c>
      <c r="AJ14" s="821">
        <v>300</v>
      </c>
      <c r="AK14" s="821">
        <v>1000</v>
      </c>
      <c r="AL14" s="147">
        <v>114</v>
      </c>
      <c r="AM14" s="614" t="e">
        <f t="shared" ca="1" si="0"/>
        <v>#NAME?</v>
      </c>
      <c r="AN14" s="143">
        <v>165</v>
      </c>
      <c r="AO14" s="614" t="e">
        <f t="shared" ca="1" si="1"/>
        <v>#NAME?</v>
      </c>
      <c r="AP14" s="143">
        <v>112</v>
      </c>
      <c r="AQ14" s="614" t="e">
        <f t="shared" ca="1" si="2"/>
        <v>#NAME?</v>
      </c>
      <c r="AR14" s="143">
        <v>105.5</v>
      </c>
      <c r="AS14" s="614" t="e">
        <f t="shared" ca="1" si="3"/>
        <v>#NAME?</v>
      </c>
      <c r="AT14" s="143">
        <v>153</v>
      </c>
      <c r="AU14" s="614" t="e">
        <f t="shared" ca="1" si="4"/>
        <v>#NAME?</v>
      </c>
      <c r="AV14" s="144">
        <v>82.5</v>
      </c>
      <c r="AW14" s="614" t="e">
        <f t="shared" ca="1" si="5"/>
        <v>#NAME?</v>
      </c>
      <c r="AX14" s="148">
        <v>527</v>
      </c>
      <c r="AY14" s="614" t="e">
        <f t="shared" ca="1" si="6"/>
        <v>#NAME?</v>
      </c>
      <c r="AZ14" s="145">
        <v>88</v>
      </c>
      <c r="BA14" s="614" t="e">
        <f t="shared" ca="1" si="7"/>
        <v>#NAME?</v>
      </c>
      <c r="BB14" s="146">
        <v>3911</v>
      </c>
      <c r="BC14" s="614" t="e">
        <f t="shared" ca="1" si="8"/>
        <v>#NAME?</v>
      </c>
      <c r="BE14" s="839" t="s">
        <v>3092</v>
      </c>
      <c r="BG14" s="839"/>
    </row>
    <row r="15" spans="1:59" ht="18">
      <c r="A15" s="614" t="s">
        <v>3273</v>
      </c>
      <c r="B15" s="614">
        <v>1</v>
      </c>
      <c r="C15" s="614" t="s">
        <v>3449</v>
      </c>
      <c r="D15" s="732">
        <v>14</v>
      </c>
      <c r="E15" s="733" t="s">
        <v>1389</v>
      </c>
      <c r="F15" s="849">
        <v>40565</v>
      </c>
      <c r="G15" s="821">
        <v>1</v>
      </c>
      <c r="H15" s="821"/>
      <c r="I15" s="821"/>
      <c r="J15" s="821"/>
      <c r="K15" s="839">
        <v>1</v>
      </c>
      <c r="L15" s="850">
        <v>171</v>
      </c>
      <c r="M15" s="850">
        <v>72</v>
      </c>
      <c r="N15" s="821">
        <v>212</v>
      </c>
      <c r="O15" s="856">
        <v>507</v>
      </c>
      <c r="P15" s="839"/>
      <c r="Q15" s="839">
        <v>1</v>
      </c>
      <c r="R15" s="839"/>
      <c r="S15" s="839">
        <v>1</v>
      </c>
      <c r="T15" s="839"/>
      <c r="U15" s="839">
        <v>1</v>
      </c>
      <c r="V15" s="839"/>
      <c r="W15" s="839"/>
      <c r="X15" s="839">
        <v>1</v>
      </c>
      <c r="AJ15" s="821">
        <v>300</v>
      </c>
      <c r="AK15" s="821">
        <v>900</v>
      </c>
      <c r="AL15" s="147">
        <v>56</v>
      </c>
      <c r="AM15" s="614" t="e">
        <f t="shared" ca="1" si="0"/>
        <v>#NAME?</v>
      </c>
      <c r="AN15" s="143">
        <v>105.5</v>
      </c>
      <c r="AO15" s="614" t="e">
        <f t="shared" ca="1" si="1"/>
        <v>#NAME?</v>
      </c>
      <c r="AP15" s="143">
        <v>45.5</v>
      </c>
      <c r="AQ15" s="614" t="e">
        <f t="shared" ca="1" si="2"/>
        <v>#NAME?</v>
      </c>
      <c r="AR15" s="143">
        <v>53</v>
      </c>
      <c r="AS15" s="614" t="e">
        <f t="shared" ca="1" si="3"/>
        <v>#NAME?</v>
      </c>
      <c r="AT15" s="143">
        <v>55</v>
      </c>
      <c r="AU15" s="614" t="e">
        <f t="shared" ca="1" si="4"/>
        <v>#NAME?</v>
      </c>
      <c r="AV15" s="144">
        <v>36</v>
      </c>
      <c r="AW15" s="614" t="e">
        <f t="shared" ca="1" si="5"/>
        <v>#NAME?</v>
      </c>
      <c r="AX15" s="148">
        <v>160.5</v>
      </c>
      <c r="AY15" s="614" t="e">
        <f t="shared" ca="1" si="6"/>
        <v>#NAME?</v>
      </c>
      <c r="AZ15" s="145">
        <v>59</v>
      </c>
      <c r="BA15" s="614" t="e">
        <f t="shared" ca="1" si="7"/>
        <v>#NAME?</v>
      </c>
      <c r="BB15" s="146">
        <v>2227.5</v>
      </c>
      <c r="BC15" s="614" t="e">
        <f t="shared" ca="1" si="8"/>
        <v>#NAME?</v>
      </c>
      <c r="BE15" s="839" t="s">
        <v>3093</v>
      </c>
      <c r="BG15" s="839"/>
    </row>
    <row r="16" spans="1:59" ht="18">
      <c r="A16" s="614" t="s">
        <v>3273</v>
      </c>
      <c r="B16" s="614">
        <v>1</v>
      </c>
      <c r="C16" s="614" t="s">
        <v>3449</v>
      </c>
      <c r="D16" s="732">
        <v>15</v>
      </c>
      <c r="E16" s="733" t="s">
        <v>1389</v>
      </c>
      <c r="F16" s="849">
        <v>40565</v>
      </c>
      <c r="G16" s="821"/>
      <c r="H16" s="821">
        <v>1</v>
      </c>
      <c r="I16" s="821"/>
      <c r="J16" s="821"/>
      <c r="K16" s="839">
        <v>1</v>
      </c>
      <c r="L16" s="850">
        <v>172</v>
      </c>
      <c r="M16" s="850">
        <v>71</v>
      </c>
      <c r="N16" s="821">
        <v>216</v>
      </c>
      <c r="O16" s="851">
        <v>617</v>
      </c>
      <c r="P16" s="839"/>
      <c r="Q16" s="839">
        <v>1</v>
      </c>
      <c r="R16" s="839"/>
      <c r="S16" s="839">
        <v>1</v>
      </c>
      <c r="T16" s="839"/>
      <c r="U16" s="839">
        <v>1</v>
      </c>
      <c r="V16" s="839"/>
      <c r="W16" s="839"/>
      <c r="X16" s="839">
        <v>1</v>
      </c>
      <c r="AJ16" s="821">
        <v>300</v>
      </c>
      <c r="AK16" s="821">
        <v>900</v>
      </c>
      <c r="AL16" s="147">
        <v>475</v>
      </c>
      <c r="AM16" s="614" t="e">
        <f t="shared" ca="1" si="0"/>
        <v>#NAME?</v>
      </c>
      <c r="AN16" s="143">
        <v>843</v>
      </c>
      <c r="AO16" s="614" t="e">
        <f t="shared" ca="1" si="1"/>
        <v>#NAME?</v>
      </c>
      <c r="AP16" s="143">
        <v>202</v>
      </c>
      <c r="AQ16" s="614" t="e">
        <f t="shared" ca="1" si="2"/>
        <v>#NAME?</v>
      </c>
      <c r="AR16" s="143">
        <v>62</v>
      </c>
      <c r="AS16" s="614" t="e">
        <f t="shared" ca="1" si="3"/>
        <v>#NAME?</v>
      </c>
      <c r="AT16" s="143">
        <v>176</v>
      </c>
      <c r="AU16" s="614" t="e">
        <f t="shared" ca="1" si="4"/>
        <v>#NAME?</v>
      </c>
      <c r="AV16" s="144">
        <v>88</v>
      </c>
      <c r="AW16" s="614" t="e">
        <f t="shared" ca="1" si="5"/>
        <v>#NAME?</v>
      </c>
      <c r="AX16" s="148">
        <v>590</v>
      </c>
      <c r="AY16" s="614" t="e">
        <f t="shared" ca="1" si="6"/>
        <v>#NAME?</v>
      </c>
      <c r="AZ16" s="145">
        <v>181.5</v>
      </c>
      <c r="BA16" s="614" t="e">
        <f t="shared" ca="1" si="7"/>
        <v>#NAME?</v>
      </c>
      <c r="BB16" s="146">
        <v>1750.5</v>
      </c>
      <c r="BC16" s="614" t="e">
        <f t="shared" ca="1" si="8"/>
        <v>#NAME?</v>
      </c>
      <c r="BE16" s="839" t="s">
        <v>3094</v>
      </c>
      <c r="BG16" s="839"/>
    </row>
    <row r="17" spans="1:59" ht="18">
      <c r="A17" s="614" t="s">
        <v>3273</v>
      </c>
      <c r="B17" s="614">
        <v>1</v>
      </c>
      <c r="C17" s="614" t="s">
        <v>3449</v>
      </c>
      <c r="D17" s="732">
        <v>16</v>
      </c>
      <c r="E17" s="733" t="s">
        <v>1389</v>
      </c>
      <c r="F17" s="849">
        <v>40565</v>
      </c>
      <c r="G17" s="821"/>
      <c r="H17" s="821">
        <v>1</v>
      </c>
      <c r="I17" s="821"/>
      <c r="J17" s="821">
        <v>1</v>
      </c>
      <c r="K17" s="839"/>
      <c r="L17" s="850">
        <v>152</v>
      </c>
      <c r="M17" s="850">
        <v>65</v>
      </c>
      <c r="N17" s="821">
        <v>196</v>
      </c>
      <c r="O17" s="851">
        <v>423</v>
      </c>
      <c r="P17" s="839"/>
      <c r="Q17" s="839">
        <v>1</v>
      </c>
      <c r="R17" s="839"/>
      <c r="S17" s="839">
        <v>1</v>
      </c>
      <c r="T17" s="839"/>
      <c r="U17" s="839">
        <v>1</v>
      </c>
      <c r="V17" s="839"/>
      <c r="W17" s="839">
        <v>1</v>
      </c>
      <c r="X17" s="839"/>
      <c r="AJ17" s="821">
        <v>300</v>
      </c>
      <c r="AK17" s="821">
        <v>800</v>
      </c>
      <c r="AL17" s="147">
        <v>113.5</v>
      </c>
      <c r="AM17" s="614" t="e">
        <f t="shared" ca="1" si="0"/>
        <v>#NAME?</v>
      </c>
      <c r="AN17" s="143">
        <v>136</v>
      </c>
      <c r="AO17" s="614" t="e">
        <f t="shared" ca="1" si="1"/>
        <v>#NAME?</v>
      </c>
      <c r="AP17" s="143">
        <v>59</v>
      </c>
      <c r="AQ17" s="614" t="e">
        <f t="shared" ca="1" si="2"/>
        <v>#NAME?</v>
      </c>
      <c r="AR17" s="143">
        <v>54.5</v>
      </c>
      <c r="AS17" s="614" t="e">
        <f t="shared" ca="1" si="3"/>
        <v>#NAME?</v>
      </c>
      <c r="AT17" s="143">
        <v>46.5</v>
      </c>
      <c r="AU17" s="614" t="e">
        <f t="shared" ca="1" si="4"/>
        <v>#NAME?</v>
      </c>
      <c r="AV17" s="144">
        <v>86.5</v>
      </c>
      <c r="AW17" s="614" t="e">
        <f t="shared" ca="1" si="5"/>
        <v>#NAME?</v>
      </c>
      <c r="AX17" s="283">
        <v>1243.5</v>
      </c>
      <c r="AY17" s="614" t="e">
        <f t="shared" ca="1" si="6"/>
        <v>#NAME?</v>
      </c>
      <c r="AZ17" s="145">
        <v>59</v>
      </c>
      <c r="BA17" s="614" t="e">
        <f t="shared" ca="1" si="7"/>
        <v>#NAME?</v>
      </c>
      <c r="BB17" s="146">
        <v>412</v>
      </c>
      <c r="BC17" s="614" t="e">
        <f t="shared" ca="1" si="8"/>
        <v>#NAME?</v>
      </c>
      <c r="BE17" s="839" t="s">
        <v>3095</v>
      </c>
      <c r="BG17" s="839"/>
    </row>
    <row r="18" spans="1:59" ht="18">
      <c r="A18" s="614" t="s">
        <v>3273</v>
      </c>
      <c r="B18" s="614">
        <v>1</v>
      </c>
      <c r="C18" s="614" t="s">
        <v>3449</v>
      </c>
      <c r="D18" s="732">
        <v>17</v>
      </c>
      <c r="E18" s="733" t="s">
        <v>1389</v>
      </c>
      <c r="F18" s="849">
        <v>40565</v>
      </c>
      <c r="G18" s="821"/>
      <c r="H18" s="821">
        <v>1</v>
      </c>
      <c r="I18" s="821"/>
      <c r="J18" s="821"/>
      <c r="K18" s="839">
        <v>1</v>
      </c>
      <c r="L18" s="850">
        <v>174</v>
      </c>
      <c r="M18" s="850">
        <v>72</v>
      </c>
      <c r="N18" s="821">
        <v>220</v>
      </c>
      <c r="O18" s="851">
        <v>598</v>
      </c>
      <c r="P18" s="839">
        <v>1</v>
      </c>
      <c r="Q18" s="839"/>
      <c r="R18" s="839"/>
      <c r="S18" s="839">
        <v>1</v>
      </c>
      <c r="T18" s="839"/>
      <c r="U18" s="839">
        <v>1</v>
      </c>
      <c r="V18" s="839"/>
      <c r="W18" s="839"/>
      <c r="X18" s="839">
        <v>1</v>
      </c>
      <c r="AJ18" s="821">
        <v>300</v>
      </c>
      <c r="AK18" s="821">
        <v>700</v>
      </c>
      <c r="AL18" s="265">
        <v>2318.5</v>
      </c>
      <c r="AM18" s="614" t="e">
        <f t="shared" ca="1" si="0"/>
        <v>#NAME?</v>
      </c>
      <c r="AN18" s="143">
        <v>111</v>
      </c>
      <c r="AO18" s="614" t="e">
        <f t="shared" ca="1" si="1"/>
        <v>#NAME?</v>
      </c>
      <c r="AP18" s="143">
        <v>69</v>
      </c>
      <c r="AQ18" s="614" t="e">
        <f t="shared" ca="1" si="2"/>
        <v>#NAME?</v>
      </c>
      <c r="AR18" s="143">
        <v>70</v>
      </c>
      <c r="AS18" s="614" t="e">
        <f t="shared" ca="1" si="3"/>
        <v>#NAME?</v>
      </c>
      <c r="AT18" s="143">
        <v>64</v>
      </c>
      <c r="AU18" s="614" t="e">
        <f t="shared" ca="1" si="4"/>
        <v>#NAME?</v>
      </c>
      <c r="AV18" s="144">
        <v>348</v>
      </c>
      <c r="AW18" s="614" t="e">
        <f t="shared" ca="1" si="5"/>
        <v>#NAME?</v>
      </c>
      <c r="AX18" s="283">
        <v>2317</v>
      </c>
      <c r="AY18" s="614" t="e">
        <f t="shared" ca="1" si="6"/>
        <v>#NAME?</v>
      </c>
      <c r="AZ18" s="145">
        <v>459</v>
      </c>
      <c r="BA18" s="614" t="e">
        <f t="shared" ca="1" si="7"/>
        <v>#NAME?</v>
      </c>
      <c r="BB18" s="146">
        <v>1656</v>
      </c>
      <c r="BC18" s="614" t="e">
        <f t="shared" ca="1" si="8"/>
        <v>#NAME?</v>
      </c>
      <c r="BE18" s="839" t="s">
        <v>3096</v>
      </c>
      <c r="BG18" s="839"/>
    </row>
    <row r="19" spans="1:59" ht="18">
      <c r="A19" s="614" t="s">
        <v>3273</v>
      </c>
      <c r="B19" s="614">
        <v>1</v>
      </c>
      <c r="C19" s="614" t="s">
        <v>3449</v>
      </c>
      <c r="D19" s="732">
        <v>18</v>
      </c>
      <c r="E19" s="733" t="s">
        <v>1396</v>
      </c>
      <c r="F19" s="849">
        <v>40566</v>
      </c>
      <c r="G19" s="821">
        <v>1</v>
      </c>
      <c r="H19" s="821"/>
      <c r="I19" s="821"/>
      <c r="J19" s="821">
        <v>1</v>
      </c>
      <c r="K19" s="839"/>
      <c r="L19" s="850">
        <v>155</v>
      </c>
      <c r="M19" s="850">
        <v>69</v>
      </c>
      <c r="N19" s="821">
        <v>190</v>
      </c>
      <c r="O19" s="851">
        <v>441</v>
      </c>
      <c r="P19" s="839"/>
      <c r="Q19" s="839">
        <v>1</v>
      </c>
      <c r="R19" s="839"/>
      <c r="S19" s="839">
        <v>1</v>
      </c>
      <c r="T19" s="839"/>
      <c r="U19" s="839">
        <v>1</v>
      </c>
      <c r="V19" s="839"/>
      <c r="W19" s="839">
        <v>1</v>
      </c>
      <c r="X19" s="839"/>
      <c r="AJ19" s="821">
        <v>300</v>
      </c>
      <c r="AK19" s="821">
        <v>700</v>
      </c>
      <c r="AL19" s="147">
        <v>52</v>
      </c>
      <c r="AM19" s="614" t="e">
        <f t="shared" ca="1" si="0"/>
        <v>#NAME?</v>
      </c>
      <c r="AN19" s="143">
        <v>82</v>
      </c>
      <c r="AO19" s="614" t="e">
        <f t="shared" ca="1" si="1"/>
        <v>#NAME?</v>
      </c>
      <c r="AP19" s="143">
        <v>51</v>
      </c>
      <c r="AQ19" s="614" t="e">
        <f t="shared" ca="1" si="2"/>
        <v>#NAME?</v>
      </c>
      <c r="AR19" s="143">
        <v>72</v>
      </c>
      <c r="AS19" s="614" t="e">
        <f t="shared" ca="1" si="3"/>
        <v>#NAME?</v>
      </c>
      <c r="AT19" s="143">
        <v>45.5</v>
      </c>
      <c r="AU19" s="614" t="e">
        <f t="shared" ca="1" si="4"/>
        <v>#NAME?</v>
      </c>
      <c r="AV19" s="144">
        <v>60</v>
      </c>
      <c r="AW19" s="614" t="e">
        <f t="shared" ca="1" si="5"/>
        <v>#NAME?</v>
      </c>
      <c r="AX19" s="283">
        <v>1871</v>
      </c>
      <c r="AY19" s="614" t="e">
        <f t="shared" ca="1" si="6"/>
        <v>#NAME?</v>
      </c>
      <c r="AZ19" s="145">
        <v>54</v>
      </c>
      <c r="BA19" s="614" t="e">
        <f t="shared" ca="1" si="7"/>
        <v>#NAME?</v>
      </c>
      <c r="BB19" s="146">
        <v>733</v>
      </c>
      <c r="BC19" s="614" t="e">
        <f t="shared" ca="1" si="8"/>
        <v>#NAME?</v>
      </c>
      <c r="BE19" s="839" t="s">
        <v>3097</v>
      </c>
      <c r="BG19" s="839"/>
    </row>
    <row r="20" spans="1:59" ht="18">
      <c r="A20" s="614" t="s">
        <v>3273</v>
      </c>
      <c r="B20" s="614">
        <v>1</v>
      </c>
      <c r="C20" s="614" t="s">
        <v>3449</v>
      </c>
      <c r="D20" s="732">
        <v>19</v>
      </c>
      <c r="E20" s="733" t="s">
        <v>1396</v>
      </c>
      <c r="F20" s="849">
        <v>40566</v>
      </c>
      <c r="G20" s="821">
        <v>1</v>
      </c>
      <c r="H20" s="821"/>
      <c r="I20" s="821"/>
      <c r="J20" s="821"/>
      <c r="K20" s="839">
        <v>1</v>
      </c>
      <c r="L20" s="850">
        <v>174</v>
      </c>
      <c r="M20" s="850">
        <v>71</v>
      </c>
      <c r="N20" s="821">
        <v>220</v>
      </c>
      <c r="O20" s="851">
        <v>767</v>
      </c>
      <c r="P20" s="839"/>
      <c r="Q20" s="839">
        <v>1</v>
      </c>
      <c r="R20" s="839"/>
      <c r="S20" s="839">
        <v>1</v>
      </c>
      <c r="T20" s="839"/>
      <c r="U20" s="839">
        <v>1</v>
      </c>
      <c r="V20" s="839"/>
      <c r="W20" s="839"/>
      <c r="X20" s="839">
        <v>1</v>
      </c>
      <c r="AJ20" s="821">
        <v>300</v>
      </c>
      <c r="AK20" s="821">
        <v>900</v>
      </c>
      <c r="AL20" s="265">
        <v>4409.5</v>
      </c>
      <c r="AM20" s="614" t="e">
        <f t="shared" ca="1" si="0"/>
        <v>#NAME?</v>
      </c>
      <c r="AN20" s="261">
        <v>6298</v>
      </c>
      <c r="AO20" s="614" t="e">
        <f t="shared" ca="1" si="1"/>
        <v>#NAME?</v>
      </c>
      <c r="AP20" s="261">
        <v>1023</v>
      </c>
      <c r="AQ20" s="614" t="e">
        <f t="shared" ca="1" si="2"/>
        <v>#NAME?</v>
      </c>
      <c r="AR20" s="143">
        <v>113</v>
      </c>
      <c r="AS20" s="614" t="e">
        <f t="shared" ca="1" si="3"/>
        <v>#NAME?</v>
      </c>
      <c r="AT20" s="143">
        <v>170</v>
      </c>
      <c r="AU20" s="614" t="e">
        <f t="shared" ca="1" si="4"/>
        <v>#NAME?</v>
      </c>
      <c r="AV20" s="144">
        <v>460</v>
      </c>
      <c r="AW20" s="614" t="e">
        <f t="shared" ca="1" si="5"/>
        <v>#NAME?</v>
      </c>
      <c r="AX20" s="283">
        <v>1292</v>
      </c>
      <c r="AY20" s="614" t="e">
        <f t="shared" ca="1" si="6"/>
        <v>#NAME?</v>
      </c>
      <c r="AZ20" s="145">
        <v>738</v>
      </c>
      <c r="BA20" s="614" t="e">
        <f t="shared" ca="1" si="7"/>
        <v>#NAME?</v>
      </c>
      <c r="BB20" s="146">
        <v>2652.5</v>
      </c>
      <c r="BC20" s="614" t="e">
        <f t="shared" ca="1" si="8"/>
        <v>#NAME?</v>
      </c>
      <c r="BE20" s="839" t="s">
        <v>3098</v>
      </c>
      <c r="BG20" s="839"/>
    </row>
    <row r="21" spans="1:59" ht="18">
      <c r="A21" s="614" t="s">
        <v>3273</v>
      </c>
      <c r="B21" s="614">
        <v>1</v>
      </c>
      <c r="C21" s="614" t="s">
        <v>3449</v>
      </c>
      <c r="D21" s="732">
        <v>20</v>
      </c>
      <c r="E21" s="733" t="s">
        <v>1396</v>
      </c>
      <c r="F21" s="849">
        <v>40566</v>
      </c>
      <c r="G21" s="821"/>
      <c r="H21" s="821">
        <v>1</v>
      </c>
      <c r="I21" s="821"/>
      <c r="J21" s="821">
        <v>1</v>
      </c>
      <c r="K21" s="839"/>
      <c r="L21" s="850">
        <v>155</v>
      </c>
      <c r="M21" s="850">
        <v>68</v>
      </c>
      <c r="N21" s="821">
        <v>200</v>
      </c>
      <c r="O21" s="851">
        <v>533</v>
      </c>
      <c r="P21" s="839"/>
      <c r="Q21" s="839">
        <v>1</v>
      </c>
      <c r="R21" s="839"/>
      <c r="S21" s="839">
        <v>1</v>
      </c>
      <c r="T21" s="839"/>
      <c r="U21" s="839">
        <v>1</v>
      </c>
      <c r="V21" s="839"/>
      <c r="W21" s="839">
        <v>1</v>
      </c>
      <c r="X21" s="839"/>
      <c r="AJ21" s="821">
        <v>300</v>
      </c>
      <c r="AK21" s="821">
        <v>900</v>
      </c>
      <c r="AL21" s="147">
        <v>67</v>
      </c>
      <c r="AM21" s="614" t="e">
        <f t="shared" ca="1" si="0"/>
        <v>#NAME?</v>
      </c>
      <c r="AN21" s="143">
        <v>100</v>
      </c>
      <c r="AO21" s="614" t="e">
        <f t="shared" ca="1" si="1"/>
        <v>#NAME?</v>
      </c>
      <c r="AP21" s="143">
        <v>52</v>
      </c>
      <c r="AQ21" s="614" t="e">
        <f t="shared" ca="1" si="2"/>
        <v>#NAME?</v>
      </c>
      <c r="AR21" s="143">
        <v>75</v>
      </c>
      <c r="AS21" s="614" t="e">
        <f t="shared" ca="1" si="3"/>
        <v>#NAME?</v>
      </c>
      <c r="AT21" s="143">
        <v>95</v>
      </c>
      <c r="AU21" s="614" t="e">
        <f t="shared" ca="1" si="4"/>
        <v>#NAME?</v>
      </c>
      <c r="AV21" s="144">
        <v>937</v>
      </c>
      <c r="AW21" s="614" t="e">
        <f t="shared" ca="1" si="5"/>
        <v>#NAME?</v>
      </c>
      <c r="AX21" s="148">
        <v>138</v>
      </c>
      <c r="AY21" s="614" t="e">
        <f t="shared" ca="1" si="6"/>
        <v>#NAME?</v>
      </c>
      <c r="AZ21" s="145">
        <v>54</v>
      </c>
      <c r="BA21" s="614" t="e">
        <f t="shared" ca="1" si="7"/>
        <v>#NAME?</v>
      </c>
      <c r="BB21" s="146">
        <v>2318</v>
      </c>
      <c r="BC21" s="614" t="e">
        <f t="shared" ca="1" si="8"/>
        <v>#NAME?</v>
      </c>
      <c r="BE21" s="839" t="s">
        <v>3099</v>
      </c>
      <c r="BG21" s="839"/>
    </row>
    <row r="22" spans="1:59" ht="18">
      <c r="A22" s="614" t="s">
        <v>3273</v>
      </c>
      <c r="B22" s="614">
        <v>1</v>
      </c>
      <c r="C22" s="614" t="s">
        <v>3449</v>
      </c>
      <c r="D22" s="732">
        <v>21</v>
      </c>
      <c r="E22" s="733" t="s">
        <v>1396</v>
      </c>
      <c r="F22" s="849">
        <v>40566</v>
      </c>
      <c r="G22" s="821"/>
      <c r="H22" s="821">
        <v>1</v>
      </c>
      <c r="I22" s="821"/>
      <c r="J22" s="821"/>
      <c r="K22" s="839">
        <v>1</v>
      </c>
      <c r="L22" s="850">
        <v>170</v>
      </c>
      <c r="M22" s="850">
        <v>70</v>
      </c>
      <c r="N22" s="821">
        <v>212</v>
      </c>
      <c r="O22" s="851">
        <v>559</v>
      </c>
      <c r="P22" s="839">
        <v>1</v>
      </c>
      <c r="Q22" s="839"/>
      <c r="R22" s="839"/>
      <c r="S22" s="839">
        <v>1</v>
      </c>
      <c r="T22" s="839"/>
      <c r="U22" s="839">
        <v>1</v>
      </c>
      <c r="V22" s="839"/>
      <c r="W22" s="839">
        <v>1</v>
      </c>
      <c r="X22" s="839"/>
      <c r="AJ22" s="821">
        <v>300</v>
      </c>
      <c r="AK22" s="821">
        <v>600</v>
      </c>
      <c r="AL22" s="265">
        <v>1522</v>
      </c>
      <c r="AM22" s="614" t="e">
        <f t="shared" ca="1" si="0"/>
        <v>#NAME?</v>
      </c>
      <c r="AN22" s="261">
        <v>4454.5</v>
      </c>
      <c r="AO22" s="614" t="e">
        <f t="shared" ca="1" si="1"/>
        <v>#NAME?</v>
      </c>
      <c r="AP22" s="261">
        <v>1696.5</v>
      </c>
      <c r="AQ22" s="614" t="e">
        <f t="shared" ca="1" si="2"/>
        <v>#NAME?</v>
      </c>
      <c r="AR22" s="143">
        <v>112</v>
      </c>
      <c r="AS22" s="614" t="e">
        <f t="shared" ca="1" si="3"/>
        <v>#NAME?</v>
      </c>
      <c r="AT22" s="143">
        <v>169</v>
      </c>
      <c r="AU22" s="614" t="e">
        <f t="shared" ca="1" si="4"/>
        <v>#NAME?</v>
      </c>
      <c r="AV22" s="144">
        <v>125</v>
      </c>
      <c r="AW22" s="614" t="e">
        <f t="shared" ca="1" si="5"/>
        <v>#NAME?</v>
      </c>
      <c r="AX22" s="148">
        <v>290</v>
      </c>
      <c r="AY22" s="614" t="e">
        <f t="shared" ca="1" si="6"/>
        <v>#NAME?</v>
      </c>
      <c r="AZ22" s="145">
        <v>121</v>
      </c>
      <c r="BA22" s="614" t="e">
        <f t="shared" ca="1" si="7"/>
        <v>#NAME?</v>
      </c>
      <c r="BB22" s="146">
        <v>1112</v>
      </c>
      <c r="BC22" s="614" t="e">
        <f t="shared" ca="1" si="8"/>
        <v>#NAME?</v>
      </c>
      <c r="BE22" s="839" t="s">
        <v>3100</v>
      </c>
      <c r="BG22" s="839"/>
    </row>
    <row r="23" spans="1:59" ht="18">
      <c r="A23" s="614" t="s">
        <v>3273</v>
      </c>
      <c r="B23" s="614">
        <v>1</v>
      </c>
      <c r="C23" s="614" t="s">
        <v>3449</v>
      </c>
      <c r="D23" s="732">
        <v>22</v>
      </c>
      <c r="E23" s="733" t="s">
        <v>1396</v>
      </c>
      <c r="F23" s="849">
        <v>40566</v>
      </c>
      <c r="G23" s="821">
        <v>1</v>
      </c>
      <c r="H23" s="821"/>
      <c r="I23" s="821"/>
      <c r="J23" s="821">
        <v>1</v>
      </c>
      <c r="K23" s="839"/>
      <c r="L23" s="850">
        <v>160</v>
      </c>
      <c r="M23" s="850">
        <v>69</v>
      </c>
      <c r="N23" s="821">
        <v>202</v>
      </c>
      <c r="O23" s="851">
        <v>566</v>
      </c>
      <c r="P23" s="839"/>
      <c r="Q23" s="839">
        <v>1</v>
      </c>
      <c r="R23" s="839"/>
      <c r="S23" s="839">
        <v>1</v>
      </c>
      <c r="T23" s="839"/>
      <c r="U23" s="839">
        <v>1</v>
      </c>
      <c r="V23" s="839"/>
      <c r="W23" s="839">
        <v>1</v>
      </c>
      <c r="X23" s="839"/>
      <c r="AJ23" s="821">
        <v>300</v>
      </c>
      <c r="AK23" s="821">
        <v>600</v>
      </c>
      <c r="AL23" s="147">
        <v>78</v>
      </c>
      <c r="AM23" s="614" t="e">
        <f t="shared" ca="1" si="0"/>
        <v>#NAME?</v>
      </c>
      <c r="AN23" s="143">
        <v>83</v>
      </c>
      <c r="AO23" s="614" t="e">
        <f t="shared" ca="1" si="1"/>
        <v>#NAME?</v>
      </c>
      <c r="AP23" s="143">
        <v>41.5</v>
      </c>
      <c r="AQ23" s="614" t="e">
        <f t="shared" ca="1" si="2"/>
        <v>#NAME?</v>
      </c>
      <c r="AR23" s="143">
        <v>55</v>
      </c>
      <c r="AS23" s="614" t="e">
        <f t="shared" ca="1" si="3"/>
        <v>#NAME?</v>
      </c>
      <c r="AT23" s="143">
        <v>70</v>
      </c>
      <c r="AU23" s="614" t="e">
        <f t="shared" ca="1" si="4"/>
        <v>#NAME?</v>
      </c>
      <c r="AV23" s="144">
        <v>77</v>
      </c>
      <c r="AW23" s="614" t="e">
        <f t="shared" ca="1" si="5"/>
        <v>#NAME?</v>
      </c>
      <c r="AX23" s="148">
        <v>593.5</v>
      </c>
      <c r="AY23" s="614" t="e">
        <f t="shared" ca="1" si="6"/>
        <v>#NAME?</v>
      </c>
      <c r="AZ23" s="145">
        <v>49.5</v>
      </c>
      <c r="BA23" s="614" t="e">
        <f t="shared" ca="1" si="7"/>
        <v>#NAME?</v>
      </c>
      <c r="BB23" s="146">
        <v>1135</v>
      </c>
      <c r="BC23" s="614" t="e">
        <f t="shared" ca="1" si="8"/>
        <v>#NAME?</v>
      </c>
      <c r="BE23" s="839" t="s">
        <v>3101</v>
      </c>
      <c r="BG23" s="839"/>
    </row>
    <row r="24" spans="1:59" ht="18">
      <c r="A24" s="614" t="s">
        <v>3273</v>
      </c>
      <c r="B24" s="614">
        <v>1</v>
      </c>
      <c r="C24" s="614" t="s">
        <v>3449</v>
      </c>
      <c r="D24" s="732">
        <v>23</v>
      </c>
      <c r="E24" s="733" t="s">
        <v>1396</v>
      </c>
      <c r="F24" s="849">
        <v>40566</v>
      </c>
      <c r="G24" s="821"/>
      <c r="H24" s="821">
        <v>1</v>
      </c>
      <c r="I24" s="821"/>
      <c r="J24" s="821">
        <v>1</v>
      </c>
      <c r="K24" s="839"/>
      <c r="L24" s="850">
        <v>152</v>
      </c>
      <c r="M24" s="850">
        <v>68</v>
      </c>
      <c r="N24" s="821">
        <v>200</v>
      </c>
      <c r="O24" s="851">
        <v>441</v>
      </c>
      <c r="P24" s="839"/>
      <c r="Q24" s="839">
        <v>1</v>
      </c>
      <c r="R24" s="839"/>
      <c r="S24" s="839">
        <v>1</v>
      </c>
      <c r="T24" s="839"/>
      <c r="U24" s="839">
        <v>1</v>
      </c>
      <c r="V24" s="839"/>
      <c r="W24" s="839">
        <v>1</v>
      </c>
      <c r="X24" s="839"/>
      <c r="AJ24" s="821">
        <v>300</v>
      </c>
      <c r="AK24" s="821">
        <v>700</v>
      </c>
      <c r="AL24" s="147">
        <v>46</v>
      </c>
      <c r="AM24" s="614" t="e">
        <f t="shared" ca="1" si="0"/>
        <v>#NAME?</v>
      </c>
      <c r="AN24" s="143">
        <v>68</v>
      </c>
      <c r="AO24" s="614" t="e">
        <f t="shared" ca="1" si="1"/>
        <v>#NAME?</v>
      </c>
      <c r="AP24" s="143">
        <v>57</v>
      </c>
      <c r="AQ24" s="614" t="e">
        <f t="shared" ca="1" si="2"/>
        <v>#NAME?</v>
      </c>
      <c r="AR24" s="143">
        <v>54</v>
      </c>
      <c r="AS24" s="614" t="e">
        <f t="shared" ca="1" si="3"/>
        <v>#NAME?</v>
      </c>
      <c r="AT24" s="143">
        <v>79.5</v>
      </c>
      <c r="AU24" s="614" t="e">
        <f t="shared" ca="1" si="4"/>
        <v>#NAME?</v>
      </c>
      <c r="AV24" s="144">
        <v>48</v>
      </c>
      <c r="AW24" s="614" t="e">
        <f t="shared" ca="1" si="5"/>
        <v>#NAME?</v>
      </c>
      <c r="AX24" s="148">
        <v>117</v>
      </c>
      <c r="AY24" s="614" t="e">
        <f t="shared" ca="1" si="6"/>
        <v>#NAME?</v>
      </c>
      <c r="AZ24" s="145">
        <v>56.5</v>
      </c>
      <c r="BA24" s="614" t="e">
        <f t="shared" ca="1" si="7"/>
        <v>#NAME?</v>
      </c>
      <c r="BB24" s="146">
        <v>641</v>
      </c>
      <c r="BC24" s="614" t="e">
        <f t="shared" ca="1" si="8"/>
        <v>#NAME?</v>
      </c>
      <c r="BE24" s="839" t="s">
        <v>3102</v>
      </c>
      <c r="BG24" s="839"/>
    </row>
    <row r="25" spans="1:59" ht="18">
      <c r="A25" s="614" t="s">
        <v>3273</v>
      </c>
      <c r="B25" s="614">
        <v>1</v>
      </c>
      <c r="C25" s="614" t="s">
        <v>3449</v>
      </c>
      <c r="D25" s="732">
        <v>24</v>
      </c>
      <c r="E25" s="733" t="s">
        <v>1396</v>
      </c>
      <c r="F25" s="849">
        <v>40566</v>
      </c>
      <c r="G25" s="821">
        <v>1</v>
      </c>
      <c r="H25" s="821"/>
      <c r="I25" s="821"/>
      <c r="J25" s="821"/>
      <c r="K25" s="839">
        <v>1</v>
      </c>
      <c r="L25" s="850">
        <v>174</v>
      </c>
      <c r="M25" s="850">
        <v>72</v>
      </c>
      <c r="N25" s="821">
        <v>214</v>
      </c>
      <c r="O25" s="851">
        <v>629</v>
      </c>
      <c r="P25" s="839"/>
      <c r="Q25" s="839">
        <v>1</v>
      </c>
      <c r="R25" s="839"/>
      <c r="S25" s="839">
        <v>1</v>
      </c>
      <c r="T25" s="839"/>
      <c r="U25" s="839">
        <v>1</v>
      </c>
      <c r="V25" s="839"/>
      <c r="W25" s="839"/>
      <c r="X25" s="839">
        <v>1</v>
      </c>
      <c r="AJ25" s="821">
        <v>300</v>
      </c>
      <c r="AK25" s="821">
        <v>900</v>
      </c>
      <c r="AL25" s="147">
        <v>451</v>
      </c>
      <c r="AM25" s="614" t="e">
        <f t="shared" ca="1" si="0"/>
        <v>#NAME?</v>
      </c>
      <c r="AN25" s="143">
        <v>362</v>
      </c>
      <c r="AO25" s="614" t="e">
        <f t="shared" ca="1" si="1"/>
        <v>#NAME?</v>
      </c>
      <c r="AP25" s="143">
        <v>592.5</v>
      </c>
      <c r="AQ25" s="614" t="e">
        <f t="shared" ca="1" si="2"/>
        <v>#NAME?</v>
      </c>
      <c r="AR25" s="143">
        <v>142</v>
      </c>
      <c r="AS25" s="614" t="e">
        <f t="shared" ca="1" si="3"/>
        <v>#NAME?</v>
      </c>
      <c r="AT25" s="143">
        <v>307</v>
      </c>
      <c r="AU25" s="614" t="e">
        <f t="shared" ca="1" si="4"/>
        <v>#NAME?</v>
      </c>
      <c r="AV25" s="144">
        <v>210.5</v>
      </c>
      <c r="AW25" s="614" t="e">
        <f t="shared" ca="1" si="5"/>
        <v>#NAME?</v>
      </c>
      <c r="AX25" s="148">
        <v>746</v>
      </c>
      <c r="AY25" s="614" t="e">
        <f t="shared" ca="1" si="6"/>
        <v>#NAME?</v>
      </c>
      <c r="AZ25" s="145">
        <v>331</v>
      </c>
      <c r="BA25" s="614" t="e">
        <f t="shared" ca="1" si="7"/>
        <v>#NAME?</v>
      </c>
      <c r="BB25" s="146">
        <v>3360</v>
      </c>
      <c r="BC25" s="614" t="e">
        <f t="shared" ca="1" si="8"/>
        <v>#NAME?</v>
      </c>
      <c r="BE25" s="839" t="s">
        <v>3103</v>
      </c>
      <c r="BG25" s="839"/>
    </row>
    <row r="26" spans="1:59" ht="18">
      <c r="A26" s="614" t="s">
        <v>3273</v>
      </c>
      <c r="B26" s="614">
        <v>1</v>
      </c>
      <c r="C26" s="614" t="s">
        <v>3449</v>
      </c>
      <c r="D26" s="732">
        <v>25</v>
      </c>
      <c r="E26" s="733" t="s">
        <v>1396</v>
      </c>
      <c r="F26" s="849">
        <v>40566</v>
      </c>
      <c r="G26" s="821">
        <v>1</v>
      </c>
      <c r="H26" s="821"/>
      <c r="I26" s="821"/>
      <c r="J26" s="821">
        <v>1</v>
      </c>
      <c r="K26" s="839"/>
      <c r="L26" s="850">
        <v>149</v>
      </c>
      <c r="M26" s="850">
        <v>68</v>
      </c>
      <c r="N26" s="821">
        <v>189</v>
      </c>
      <c r="O26" s="851">
        <v>329</v>
      </c>
      <c r="P26" s="839"/>
      <c r="Q26" s="839">
        <v>1</v>
      </c>
      <c r="R26" s="839"/>
      <c r="S26" s="839">
        <v>1</v>
      </c>
      <c r="T26" s="839"/>
      <c r="U26" s="839">
        <v>1</v>
      </c>
      <c r="V26" s="839"/>
      <c r="W26" s="839">
        <v>1</v>
      </c>
      <c r="X26" s="839"/>
      <c r="AJ26" s="821">
        <v>300</v>
      </c>
      <c r="AK26" s="821">
        <v>700</v>
      </c>
      <c r="AL26" s="147">
        <v>73</v>
      </c>
      <c r="AM26" s="614" t="e">
        <f t="shared" ca="1" si="0"/>
        <v>#NAME?</v>
      </c>
      <c r="AN26" s="143">
        <v>89</v>
      </c>
      <c r="AO26" s="614" t="e">
        <f t="shared" ca="1" si="1"/>
        <v>#NAME?</v>
      </c>
      <c r="AP26" s="143">
        <v>82</v>
      </c>
      <c r="AQ26" s="614" t="e">
        <f t="shared" ca="1" si="2"/>
        <v>#NAME?</v>
      </c>
      <c r="AR26" s="143">
        <v>203</v>
      </c>
      <c r="AS26" s="614" t="e">
        <f t="shared" ca="1" si="3"/>
        <v>#NAME?</v>
      </c>
      <c r="AT26" s="143">
        <v>270</v>
      </c>
      <c r="AU26" s="614" t="e">
        <f t="shared" ca="1" si="4"/>
        <v>#NAME?</v>
      </c>
      <c r="AV26" s="144">
        <v>169</v>
      </c>
      <c r="AW26" s="614" t="e">
        <f t="shared" ca="1" si="5"/>
        <v>#NAME?</v>
      </c>
      <c r="AX26" s="148">
        <v>155</v>
      </c>
      <c r="AY26" s="614" t="e">
        <f t="shared" ca="1" si="6"/>
        <v>#NAME?</v>
      </c>
      <c r="AZ26" s="145">
        <v>56</v>
      </c>
      <c r="BA26" s="614" t="e">
        <f t="shared" ca="1" si="7"/>
        <v>#NAME?</v>
      </c>
      <c r="BB26" s="146">
        <v>500</v>
      </c>
      <c r="BC26" s="614" t="e">
        <f t="shared" ca="1" si="8"/>
        <v>#NAME?</v>
      </c>
      <c r="BE26" s="839" t="s">
        <v>3104</v>
      </c>
      <c r="BG26" s="839"/>
    </row>
    <row r="27" spans="1:59" ht="18">
      <c r="A27" s="614" t="s">
        <v>3273</v>
      </c>
      <c r="B27" s="614">
        <v>1</v>
      </c>
      <c r="C27" s="614" t="s">
        <v>3449</v>
      </c>
      <c r="D27" s="732">
        <v>26</v>
      </c>
      <c r="E27" s="733" t="s">
        <v>1396</v>
      </c>
      <c r="F27" s="849">
        <v>40566</v>
      </c>
      <c r="G27" s="821">
        <v>1</v>
      </c>
      <c r="H27" s="821"/>
      <c r="I27" s="821"/>
      <c r="J27" s="821">
        <v>1</v>
      </c>
      <c r="K27" s="839"/>
      <c r="L27" s="850">
        <v>161</v>
      </c>
      <c r="M27" s="850">
        <v>71</v>
      </c>
      <c r="N27" s="821">
        <v>212</v>
      </c>
      <c r="O27" s="851">
        <v>537</v>
      </c>
      <c r="P27" s="839"/>
      <c r="Q27" s="839">
        <v>1</v>
      </c>
      <c r="R27" s="839"/>
      <c r="S27" s="839">
        <v>1</v>
      </c>
      <c r="T27" s="839"/>
      <c r="U27" s="839">
        <v>1</v>
      </c>
      <c r="V27" s="839"/>
      <c r="W27" s="839"/>
      <c r="X27" s="839">
        <v>1</v>
      </c>
      <c r="AJ27" s="821">
        <v>300</v>
      </c>
      <c r="AK27" s="821">
        <v>900</v>
      </c>
      <c r="AL27" s="147">
        <v>45.5</v>
      </c>
      <c r="AM27" s="614" t="e">
        <f t="shared" ca="1" si="0"/>
        <v>#NAME?</v>
      </c>
      <c r="AN27" s="143">
        <v>62</v>
      </c>
      <c r="AO27" s="614" t="e">
        <f t="shared" ca="1" si="1"/>
        <v>#NAME?</v>
      </c>
      <c r="AP27" s="143">
        <v>55</v>
      </c>
      <c r="AQ27" s="614" t="e">
        <f t="shared" ca="1" si="2"/>
        <v>#NAME?</v>
      </c>
      <c r="AR27" s="143">
        <v>49</v>
      </c>
      <c r="AS27" s="614" t="e">
        <f t="shared" ca="1" si="3"/>
        <v>#NAME?</v>
      </c>
      <c r="AT27" s="143">
        <v>69</v>
      </c>
      <c r="AU27" s="614" t="e">
        <f t="shared" ca="1" si="4"/>
        <v>#NAME?</v>
      </c>
      <c r="AV27" s="144">
        <v>52.5</v>
      </c>
      <c r="AW27" s="614" t="e">
        <f t="shared" ca="1" si="5"/>
        <v>#NAME?</v>
      </c>
      <c r="AX27" s="148">
        <v>187</v>
      </c>
      <c r="AY27" s="614" t="e">
        <f t="shared" ca="1" si="6"/>
        <v>#NAME?</v>
      </c>
      <c r="AZ27" s="145">
        <v>54.5</v>
      </c>
      <c r="BA27" s="614" t="e">
        <f t="shared" ca="1" si="7"/>
        <v>#NAME?</v>
      </c>
      <c r="BB27" s="146">
        <v>1965</v>
      </c>
      <c r="BC27" s="614" t="e">
        <f t="shared" ca="1" si="8"/>
        <v>#NAME?</v>
      </c>
      <c r="BE27" s="839" t="s">
        <v>3105</v>
      </c>
      <c r="BG27" s="839"/>
    </row>
    <row r="28" spans="1:59" ht="18">
      <c r="A28" s="614" t="s">
        <v>3273</v>
      </c>
      <c r="B28" s="614">
        <v>1</v>
      </c>
      <c r="C28" s="614" t="s">
        <v>3449</v>
      </c>
      <c r="D28" s="732">
        <v>27</v>
      </c>
      <c r="E28" s="733" t="s">
        <v>1396</v>
      </c>
      <c r="F28" s="849">
        <v>40566</v>
      </c>
      <c r="G28" s="821">
        <v>1</v>
      </c>
      <c r="H28" s="821"/>
      <c r="I28" s="821"/>
      <c r="J28" s="821">
        <v>1</v>
      </c>
      <c r="K28" s="839"/>
      <c r="L28" s="850">
        <v>155</v>
      </c>
      <c r="M28" s="850">
        <v>69</v>
      </c>
      <c r="N28" s="821">
        <v>204</v>
      </c>
      <c r="O28" s="851">
        <v>423</v>
      </c>
      <c r="P28" s="839"/>
      <c r="Q28" s="839">
        <v>1</v>
      </c>
      <c r="R28" s="839"/>
      <c r="S28" s="839">
        <v>1</v>
      </c>
      <c r="T28" s="839"/>
      <c r="U28" s="839">
        <v>1</v>
      </c>
      <c r="V28" s="839"/>
      <c r="W28" s="839">
        <v>1</v>
      </c>
      <c r="X28" s="839"/>
      <c r="AJ28" s="821">
        <v>300</v>
      </c>
      <c r="AK28" s="821">
        <v>900</v>
      </c>
      <c r="AL28" s="147">
        <v>71</v>
      </c>
      <c r="AM28" s="614" t="e">
        <f t="shared" ca="1" si="0"/>
        <v>#NAME?</v>
      </c>
      <c r="AN28" s="143">
        <v>75</v>
      </c>
      <c r="AO28" s="614" t="e">
        <f t="shared" ca="1" si="1"/>
        <v>#NAME?</v>
      </c>
      <c r="AP28" s="143">
        <v>67</v>
      </c>
      <c r="AQ28" s="614" t="e">
        <f t="shared" ca="1" si="2"/>
        <v>#NAME?</v>
      </c>
      <c r="AR28" s="143">
        <v>88</v>
      </c>
      <c r="AS28" s="614" t="e">
        <f t="shared" ca="1" si="3"/>
        <v>#NAME?</v>
      </c>
      <c r="AT28" s="143">
        <v>73</v>
      </c>
      <c r="AU28" s="614" t="e">
        <f t="shared" ca="1" si="4"/>
        <v>#NAME?</v>
      </c>
      <c r="AV28" s="144">
        <v>71</v>
      </c>
      <c r="AW28" s="614" t="e">
        <f t="shared" ca="1" si="5"/>
        <v>#NAME?</v>
      </c>
      <c r="AX28" s="283">
        <v>1397</v>
      </c>
      <c r="AY28" s="614" t="e">
        <f t="shared" ca="1" si="6"/>
        <v>#NAME?</v>
      </c>
      <c r="AZ28" s="145">
        <v>75</v>
      </c>
      <c r="BA28" s="614" t="e">
        <f t="shared" ca="1" si="7"/>
        <v>#NAME?</v>
      </c>
      <c r="BB28" s="146">
        <v>1043</v>
      </c>
      <c r="BC28" s="614" t="e">
        <f t="shared" ca="1" si="8"/>
        <v>#NAME?</v>
      </c>
      <c r="BE28" s="857" t="s">
        <v>3106</v>
      </c>
      <c r="BG28" s="839"/>
    </row>
    <row r="29" spans="1:59" ht="18">
      <c r="A29" s="614" t="s">
        <v>3273</v>
      </c>
      <c r="B29" s="614">
        <v>1</v>
      </c>
      <c r="C29" s="614" t="s">
        <v>3449</v>
      </c>
      <c r="D29" s="732">
        <v>28</v>
      </c>
      <c r="E29" s="733" t="s">
        <v>1396</v>
      </c>
      <c r="F29" s="849">
        <v>40566</v>
      </c>
      <c r="G29" s="821"/>
      <c r="H29" s="821">
        <v>1</v>
      </c>
      <c r="I29" s="821"/>
      <c r="J29" s="821"/>
      <c r="K29" s="839">
        <v>1</v>
      </c>
      <c r="L29" s="850">
        <v>175</v>
      </c>
      <c r="M29" s="850">
        <v>72</v>
      </c>
      <c r="N29" s="821">
        <v>212</v>
      </c>
      <c r="O29" s="851">
        <v>606</v>
      </c>
      <c r="P29" s="839">
        <v>1</v>
      </c>
      <c r="Q29" s="839"/>
      <c r="R29" s="839"/>
      <c r="S29" s="839">
        <v>1</v>
      </c>
      <c r="T29" s="839"/>
      <c r="U29" s="839">
        <v>1</v>
      </c>
      <c r="V29" s="839"/>
      <c r="W29" s="839">
        <v>1</v>
      </c>
      <c r="X29" s="839"/>
      <c r="AJ29" s="821">
        <v>300</v>
      </c>
      <c r="AK29" s="821">
        <v>900</v>
      </c>
      <c r="AL29" s="265">
        <v>2148</v>
      </c>
      <c r="AM29" s="614" t="e">
        <f t="shared" ca="1" si="0"/>
        <v>#NAME?</v>
      </c>
      <c r="AN29" s="261">
        <v>1780.5</v>
      </c>
      <c r="AO29" s="614" t="e">
        <f t="shared" ca="1" si="1"/>
        <v>#NAME?</v>
      </c>
      <c r="AP29" s="143">
        <v>751.5</v>
      </c>
      <c r="AQ29" s="614" t="e">
        <f t="shared" ca="1" si="2"/>
        <v>#NAME?</v>
      </c>
      <c r="AR29" s="143">
        <v>59</v>
      </c>
      <c r="AS29" s="614" t="e">
        <f t="shared" ca="1" si="3"/>
        <v>#NAME?</v>
      </c>
      <c r="AT29" s="143">
        <v>91</v>
      </c>
      <c r="AU29" s="614" t="e">
        <f t="shared" ca="1" si="4"/>
        <v>#NAME?</v>
      </c>
      <c r="AV29" s="144">
        <v>132.5</v>
      </c>
      <c r="AW29" s="614" t="e">
        <f t="shared" ca="1" si="5"/>
        <v>#NAME?</v>
      </c>
      <c r="AX29" s="148">
        <v>794</v>
      </c>
      <c r="AY29" s="614" t="e">
        <f t="shared" ca="1" si="6"/>
        <v>#NAME?</v>
      </c>
      <c r="AZ29" s="145">
        <v>259.5</v>
      </c>
      <c r="BA29" s="614" t="e">
        <f t="shared" ca="1" si="7"/>
        <v>#NAME?</v>
      </c>
      <c r="BB29" s="146">
        <v>2599.5</v>
      </c>
      <c r="BC29" s="614" t="e">
        <f t="shared" ca="1" si="8"/>
        <v>#NAME?</v>
      </c>
      <c r="BE29" s="839" t="s">
        <v>3107</v>
      </c>
      <c r="BG29" s="839"/>
    </row>
    <row r="30" spans="1:59" ht="18">
      <c r="A30" s="614" t="s">
        <v>3273</v>
      </c>
      <c r="B30" s="614">
        <v>1</v>
      </c>
      <c r="C30" s="614" t="s">
        <v>3449</v>
      </c>
      <c r="D30" s="732">
        <v>29</v>
      </c>
      <c r="E30" s="733" t="s">
        <v>1396</v>
      </c>
      <c r="F30" s="849">
        <v>40566</v>
      </c>
      <c r="G30" s="821"/>
      <c r="H30" s="821">
        <v>1</v>
      </c>
      <c r="I30" s="821"/>
      <c r="J30" s="821"/>
      <c r="K30" s="839">
        <v>1</v>
      </c>
      <c r="L30" s="850">
        <v>170</v>
      </c>
      <c r="M30" s="850">
        <v>72</v>
      </c>
      <c r="N30" s="821">
        <v>215</v>
      </c>
      <c r="O30" s="851">
        <v>620</v>
      </c>
      <c r="P30" s="839">
        <v>1</v>
      </c>
      <c r="Q30" s="839"/>
      <c r="R30" s="839"/>
      <c r="S30" s="839">
        <v>1</v>
      </c>
      <c r="T30" s="839"/>
      <c r="U30" s="839">
        <v>1</v>
      </c>
      <c r="V30" s="839"/>
      <c r="W30" s="839">
        <v>1</v>
      </c>
      <c r="X30" s="839"/>
      <c r="AJ30" s="821">
        <v>300</v>
      </c>
      <c r="AK30" s="821">
        <v>600</v>
      </c>
      <c r="AL30" s="265">
        <v>3067</v>
      </c>
      <c r="AM30" s="614" t="e">
        <f t="shared" ca="1" si="0"/>
        <v>#NAME?</v>
      </c>
      <c r="AN30" s="261">
        <v>3371</v>
      </c>
      <c r="AO30" s="614" t="e">
        <f t="shared" ca="1" si="1"/>
        <v>#NAME?</v>
      </c>
      <c r="AP30" s="143">
        <v>784</v>
      </c>
      <c r="AQ30" s="614" t="e">
        <f t="shared" ca="1" si="2"/>
        <v>#NAME?</v>
      </c>
      <c r="AR30" s="143">
        <v>80</v>
      </c>
      <c r="AS30" s="614" t="e">
        <f t="shared" ca="1" si="3"/>
        <v>#NAME?</v>
      </c>
      <c r="AT30" s="143">
        <v>66</v>
      </c>
      <c r="AU30" s="614" t="e">
        <f t="shared" ca="1" si="4"/>
        <v>#NAME?</v>
      </c>
      <c r="AV30" s="144">
        <v>80</v>
      </c>
      <c r="AW30" s="614" t="e">
        <f t="shared" ca="1" si="5"/>
        <v>#NAME?</v>
      </c>
      <c r="AX30" s="148">
        <v>494</v>
      </c>
      <c r="AY30" s="614" t="e">
        <f t="shared" ca="1" si="6"/>
        <v>#NAME?</v>
      </c>
      <c r="AZ30" s="145">
        <v>71</v>
      </c>
      <c r="BA30" s="614" t="e">
        <f t="shared" ca="1" si="7"/>
        <v>#NAME?</v>
      </c>
      <c r="BB30" s="146">
        <v>1686.5</v>
      </c>
      <c r="BC30" s="614" t="e">
        <f t="shared" ca="1" si="8"/>
        <v>#NAME?</v>
      </c>
      <c r="BE30" s="839" t="s">
        <v>3108</v>
      </c>
      <c r="BG30" s="839"/>
    </row>
    <row r="31" spans="1:59" ht="18">
      <c r="A31" s="614" t="s">
        <v>3273</v>
      </c>
      <c r="B31" s="614">
        <v>1</v>
      </c>
      <c r="C31" s="614" t="s">
        <v>3449</v>
      </c>
      <c r="D31" s="732">
        <v>30</v>
      </c>
      <c r="E31" s="733" t="s">
        <v>1396</v>
      </c>
      <c r="F31" s="849">
        <v>40566</v>
      </c>
      <c r="G31" s="821">
        <v>1</v>
      </c>
      <c r="H31" s="821"/>
      <c r="I31" s="821"/>
      <c r="J31" s="821">
        <v>1</v>
      </c>
      <c r="K31" s="839"/>
      <c r="L31" s="850">
        <v>162</v>
      </c>
      <c r="M31" s="850">
        <v>70</v>
      </c>
      <c r="N31" s="821">
        <v>202</v>
      </c>
      <c r="O31" s="851">
        <v>517</v>
      </c>
      <c r="P31" s="839"/>
      <c r="Q31" s="839">
        <v>1</v>
      </c>
      <c r="R31" s="839"/>
      <c r="S31" s="839">
        <v>1</v>
      </c>
      <c r="T31" s="839"/>
      <c r="U31" s="839">
        <v>1</v>
      </c>
      <c r="V31" s="839"/>
      <c r="W31" s="839"/>
      <c r="X31" s="839">
        <v>1</v>
      </c>
      <c r="AJ31" s="821">
        <v>300</v>
      </c>
      <c r="AK31" s="821">
        <v>800</v>
      </c>
      <c r="AL31" s="265">
        <v>1032</v>
      </c>
      <c r="AM31" s="614" t="e">
        <f t="shared" ca="1" si="0"/>
        <v>#NAME?</v>
      </c>
      <c r="AN31" s="261">
        <v>2558</v>
      </c>
      <c r="AO31" s="614" t="e">
        <f t="shared" ca="1" si="1"/>
        <v>#NAME?</v>
      </c>
      <c r="AP31" s="143">
        <v>381.5</v>
      </c>
      <c r="AQ31" s="614" t="e">
        <f t="shared" ca="1" si="2"/>
        <v>#NAME?</v>
      </c>
      <c r="AR31" s="143">
        <v>290</v>
      </c>
      <c r="AS31" s="614" t="e">
        <f t="shared" ca="1" si="3"/>
        <v>#NAME?</v>
      </c>
      <c r="AT31" s="143">
        <v>460</v>
      </c>
      <c r="AU31" s="614" t="e">
        <f t="shared" ca="1" si="4"/>
        <v>#NAME?</v>
      </c>
      <c r="AV31" s="144">
        <v>53.5</v>
      </c>
      <c r="AW31" s="614" t="e">
        <f t="shared" ca="1" si="5"/>
        <v>#NAME?</v>
      </c>
      <c r="AX31" s="148">
        <v>47</v>
      </c>
      <c r="AY31" s="614" t="e">
        <f t="shared" ca="1" si="6"/>
        <v>#NAME?</v>
      </c>
      <c r="AZ31" s="145">
        <v>54</v>
      </c>
      <c r="BA31" s="614" t="e">
        <f t="shared" ca="1" si="7"/>
        <v>#NAME?</v>
      </c>
      <c r="BB31" s="146">
        <v>1030</v>
      </c>
      <c r="BC31" s="614" t="e">
        <f t="shared" ca="1" si="8"/>
        <v>#NAME?</v>
      </c>
      <c r="BE31" s="839" t="s">
        <v>3109</v>
      </c>
      <c r="BG31" s="839"/>
    </row>
    <row r="32" spans="1:59" ht="18">
      <c r="A32" s="614" t="s">
        <v>3273</v>
      </c>
      <c r="B32" s="614">
        <v>1</v>
      </c>
      <c r="C32" s="614" t="s">
        <v>3449</v>
      </c>
      <c r="D32" s="732">
        <v>31</v>
      </c>
      <c r="E32" s="733" t="s">
        <v>1396</v>
      </c>
      <c r="F32" s="849">
        <v>40566</v>
      </c>
      <c r="G32" s="821">
        <v>1</v>
      </c>
      <c r="H32" s="821"/>
      <c r="I32" s="821"/>
      <c r="J32" s="821">
        <v>1</v>
      </c>
      <c r="K32" s="839"/>
      <c r="L32" s="858">
        <v>162</v>
      </c>
      <c r="M32" s="850">
        <v>70</v>
      </c>
      <c r="N32" s="821">
        <v>203</v>
      </c>
      <c r="O32" s="851">
        <v>510</v>
      </c>
      <c r="P32" s="839"/>
      <c r="Q32" s="839">
        <v>1</v>
      </c>
      <c r="R32" s="839"/>
      <c r="S32" s="839">
        <v>1</v>
      </c>
      <c r="T32" s="839"/>
      <c r="U32" s="839">
        <v>1</v>
      </c>
      <c r="V32" s="839"/>
      <c r="W32" s="839"/>
      <c r="X32" s="839">
        <v>1</v>
      </c>
      <c r="AJ32" s="821">
        <v>300</v>
      </c>
      <c r="AK32" s="821">
        <v>1000</v>
      </c>
      <c r="AL32" s="265">
        <v>5311</v>
      </c>
      <c r="AM32" s="614" t="e">
        <f t="shared" ca="1" si="0"/>
        <v>#NAME?</v>
      </c>
      <c r="AN32" s="330">
        <v>13676</v>
      </c>
      <c r="AO32" s="614" t="e">
        <f t="shared" ca="1" si="1"/>
        <v>#NAME?</v>
      </c>
      <c r="AP32" s="261">
        <v>2870</v>
      </c>
      <c r="AQ32" s="614" t="e">
        <f t="shared" ca="1" si="2"/>
        <v>#NAME?</v>
      </c>
      <c r="AR32" s="261">
        <v>8531</v>
      </c>
      <c r="AS32" s="614" t="e">
        <f t="shared" ca="1" si="3"/>
        <v>#NAME?</v>
      </c>
      <c r="AT32" s="330">
        <v>12458</v>
      </c>
      <c r="AU32" s="614" t="e">
        <f t="shared" ca="1" si="4"/>
        <v>#NAME?</v>
      </c>
      <c r="AV32" s="144">
        <v>69</v>
      </c>
      <c r="AW32" s="614" t="e">
        <f t="shared" ca="1" si="5"/>
        <v>#NAME?</v>
      </c>
      <c r="AX32" s="148">
        <v>275.5</v>
      </c>
      <c r="AY32" s="614" t="e">
        <f t="shared" ca="1" si="6"/>
        <v>#NAME?</v>
      </c>
      <c r="AZ32" s="145">
        <v>67</v>
      </c>
      <c r="BA32" s="614" t="e">
        <f t="shared" ca="1" si="7"/>
        <v>#NAME?</v>
      </c>
      <c r="BB32" s="504">
        <v>5018</v>
      </c>
      <c r="BC32" s="614" t="e">
        <f t="shared" ca="1" si="8"/>
        <v>#NAME?</v>
      </c>
      <c r="BE32" s="839" t="s">
        <v>3110</v>
      </c>
      <c r="BG32" s="839"/>
    </row>
    <row r="33" spans="1:59" ht="18">
      <c r="A33" s="614" t="s">
        <v>3273</v>
      </c>
      <c r="B33" s="614">
        <v>1</v>
      </c>
      <c r="C33" s="614" t="s">
        <v>3449</v>
      </c>
      <c r="D33" s="732">
        <v>32</v>
      </c>
      <c r="E33" s="733" t="s">
        <v>1396</v>
      </c>
      <c r="F33" s="849">
        <v>40566</v>
      </c>
      <c r="G33" s="821"/>
      <c r="H33" s="821">
        <v>1</v>
      </c>
      <c r="I33" s="821"/>
      <c r="J33" s="821">
        <v>1</v>
      </c>
      <c r="K33" s="839"/>
      <c r="L33" s="850">
        <v>149</v>
      </c>
      <c r="M33" s="850">
        <v>68</v>
      </c>
      <c r="N33" s="821">
        <v>195</v>
      </c>
      <c r="O33" s="851">
        <v>378</v>
      </c>
      <c r="P33" s="839"/>
      <c r="Q33" s="839">
        <v>1</v>
      </c>
      <c r="R33" s="839"/>
      <c r="S33" s="839">
        <v>1</v>
      </c>
      <c r="T33" s="839"/>
      <c r="U33" s="839">
        <v>1</v>
      </c>
      <c r="V33" s="839"/>
      <c r="W33" s="839">
        <v>1</v>
      </c>
      <c r="X33" s="839"/>
      <c r="AJ33" s="821">
        <v>300</v>
      </c>
      <c r="AK33" s="821">
        <v>1000</v>
      </c>
      <c r="AL33" s="147">
        <v>91</v>
      </c>
      <c r="AM33" s="614" t="e">
        <f t="shared" ca="1" si="0"/>
        <v>#NAME?</v>
      </c>
      <c r="AN33" s="143">
        <v>155.5</v>
      </c>
      <c r="AO33" s="614" t="e">
        <f t="shared" ca="1" si="1"/>
        <v>#NAME?</v>
      </c>
      <c r="AP33" s="143">
        <v>64.5</v>
      </c>
      <c r="AQ33" s="614" t="e">
        <f t="shared" ca="1" si="2"/>
        <v>#NAME?</v>
      </c>
      <c r="AR33" s="143">
        <v>44</v>
      </c>
      <c r="AS33" s="614" t="e">
        <f t="shared" ca="1" si="3"/>
        <v>#NAME?</v>
      </c>
      <c r="AT33" s="143">
        <v>78</v>
      </c>
      <c r="AU33" s="614" t="e">
        <f t="shared" ca="1" si="4"/>
        <v>#NAME?</v>
      </c>
      <c r="AV33" s="144">
        <v>64</v>
      </c>
      <c r="AW33" s="614" t="e">
        <f t="shared" ca="1" si="5"/>
        <v>#NAME?</v>
      </c>
      <c r="AX33" s="148">
        <v>155</v>
      </c>
      <c r="AY33" s="614" t="e">
        <f t="shared" ca="1" si="6"/>
        <v>#NAME?</v>
      </c>
      <c r="AZ33" s="145">
        <v>59</v>
      </c>
      <c r="BA33" s="614" t="e">
        <f t="shared" ca="1" si="7"/>
        <v>#NAME?</v>
      </c>
      <c r="BB33" s="146">
        <v>639</v>
      </c>
      <c r="BC33" s="614" t="e">
        <f t="shared" ca="1" si="8"/>
        <v>#NAME?</v>
      </c>
      <c r="BE33" s="839" t="s">
        <v>3111</v>
      </c>
      <c r="BG33" s="839"/>
    </row>
    <row r="34" spans="1:59" ht="18">
      <c r="A34" s="614" t="s">
        <v>3273</v>
      </c>
      <c r="B34" s="614">
        <v>1</v>
      </c>
      <c r="C34" s="614" t="s">
        <v>3449</v>
      </c>
      <c r="D34" s="732">
        <v>33</v>
      </c>
      <c r="E34" s="733" t="s">
        <v>1396</v>
      </c>
      <c r="F34" s="849">
        <v>40566</v>
      </c>
      <c r="G34" s="821">
        <v>1</v>
      </c>
      <c r="H34" s="821"/>
      <c r="I34" s="821"/>
      <c r="J34" s="821"/>
      <c r="K34" s="839">
        <v>1</v>
      </c>
      <c r="L34" s="850">
        <v>170</v>
      </c>
      <c r="M34" s="850">
        <v>72</v>
      </c>
      <c r="N34" s="821">
        <v>216</v>
      </c>
      <c r="O34" s="851">
        <v>631</v>
      </c>
      <c r="P34" s="839"/>
      <c r="Q34" s="839">
        <v>1</v>
      </c>
      <c r="R34" s="839"/>
      <c r="S34" s="839">
        <v>1</v>
      </c>
      <c r="T34" s="839"/>
      <c r="U34" s="839">
        <v>1</v>
      </c>
      <c r="V34" s="839"/>
      <c r="W34" s="839"/>
      <c r="X34" s="839">
        <v>1</v>
      </c>
      <c r="AJ34" s="821">
        <v>300</v>
      </c>
      <c r="AK34" s="821">
        <v>700</v>
      </c>
      <c r="AL34" s="147">
        <v>168</v>
      </c>
      <c r="AM34" s="614" t="e">
        <f t="shared" ca="1" si="0"/>
        <v>#NAME?</v>
      </c>
      <c r="AN34" s="261">
        <v>1333</v>
      </c>
      <c r="AO34" s="614" t="e">
        <f t="shared" ca="1" si="1"/>
        <v>#NAME?</v>
      </c>
      <c r="AP34" s="143">
        <v>243</v>
      </c>
      <c r="AQ34" s="614" t="e">
        <f t="shared" ca="1" si="2"/>
        <v>#NAME?</v>
      </c>
      <c r="AR34" s="143">
        <v>62.5</v>
      </c>
      <c r="AS34" s="614" t="e">
        <f t="shared" ca="1" si="3"/>
        <v>#NAME?</v>
      </c>
      <c r="AT34" s="143">
        <v>62.5</v>
      </c>
      <c r="AU34" s="614" t="e">
        <f t="shared" ca="1" si="4"/>
        <v>#NAME?</v>
      </c>
      <c r="AV34" s="144">
        <v>64.5</v>
      </c>
      <c r="AW34" s="614" t="e">
        <f t="shared" ca="1" si="5"/>
        <v>#NAME?</v>
      </c>
      <c r="AX34" s="148">
        <v>301</v>
      </c>
      <c r="AY34" s="614" t="e">
        <f t="shared" ca="1" si="6"/>
        <v>#NAME?</v>
      </c>
      <c r="AZ34" s="145">
        <v>59</v>
      </c>
      <c r="BA34" s="614" t="e">
        <f t="shared" ca="1" si="7"/>
        <v>#NAME?</v>
      </c>
      <c r="BB34" s="146">
        <v>943</v>
      </c>
      <c r="BC34" s="614" t="e">
        <f t="shared" ca="1" si="8"/>
        <v>#NAME?</v>
      </c>
      <c r="BE34" s="839" t="s">
        <v>3112</v>
      </c>
      <c r="BG34" s="839"/>
    </row>
    <row r="35" spans="1:59" ht="18">
      <c r="A35" s="614" t="s">
        <v>3273</v>
      </c>
      <c r="B35" s="614">
        <v>1</v>
      </c>
      <c r="C35" s="614" t="s">
        <v>3449</v>
      </c>
      <c r="D35" s="732">
        <v>34</v>
      </c>
      <c r="E35" s="733" t="s">
        <v>1396</v>
      </c>
      <c r="F35" s="849">
        <v>40566</v>
      </c>
      <c r="G35" s="821">
        <v>1</v>
      </c>
      <c r="H35" s="821"/>
      <c r="I35" s="821"/>
      <c r="J35" s="821">
        <v>1</v>
      </c>
      <c r="K35" s="839"/>
      <c r="L35" s="850">
        <v>156</v>
      </c>
      <c r="M35" s="850">
        <v>71</v>
      </c>
      <c r="N35" s="821">
        <v>205</v>
      </c>
      <c r="O35" s="851">
        <v>482</v>
      </c>
      <c r="P35" s="839"/>
      <c r="Q35" s="839">
        <v>1</v>
      </c>
      <c r="R35" s="839"/>
      <c r="S35" s="839">
        <v>1</v>
      </c>
      <c r="T35" s="839"/>
      <c r="U35" s="839">
        <v>1</v>
      </c>
      <c r="V35" s="839"/>
      <c r="W35" s="839">
        <v>1</v>
      </c>
      <c r="X35" s="839"/>
      <c r="AJ35" s="821">
        <v>300</v>
      </c>
      <c r="AK35" s="821">
        <v>700</v>
      </c>
      <c r="AL35" s="265">
        <v>6284</v>
      </c>
      <c r="AM35" s="614" t="e">
        <f t="shared" ca="1" si="0"/>
        <v>#NAME?</v>
      </c>
      <c r="AN35" s="330">
        <v>12825</v>
      </c>
      <c r="AO35" s="614" t="e">
        <f t="shared" ca="1" si="1"/>
        <v>#NAME?</v>
      </c>
      <c r="AP35" s="261">
        <v>1274</v>
      </c>
      <c r="AQ35" s="614" t="e">
        <f t="shared" ca="1" si="2"/>
        <v>#NAME?</v>
      </c>
      <c r="AR35" s="143">
        <v>165.5</v>
      </c>
      <c r="AS35" s="614" t="e">
        <f t="shared" ca="1" si="3"/>
        <v>#NAME?</v>
      </c>
      <c r="AT35" s="143">
        <v>210</v>
      </c>
      <c r="AU35" s="614" t="e">
        <f t="shared" ca="1" si="4"/>
        <v>#NAME?</v>
      </c>
      <c r="AV35" s="144">
        <v>503.5</v>
      </c>
      <c r="AW35" s="614" t="e">
        <f t="shared" ca="1" si="5"/>
        <v>#NAME?</v>
      </c>
      <c r="AX35" s="283">
        <v>1087</v>
      </c>
      <c r="AY35" s="614" t="e">
        <f t="shared" ca="1" si="6"/>
        <v>#NAME?</v>
      </c>
      <c r="AZ35" s="145">
        <v>148.5</v>
      </c>
      <c r="BA35" s="614" t="e">
        <f t="shared" ca="1" si="7"/>
        <v>#NAME?</v>
      </c>
      <c r="BB35" s="146">
        <v>1048.5</v>
      </c>
      <c r="BC35" s="614" t="e">
        <f t="shared" ca="1" si="8"/>
        <v>#NAME?</v>
      </c>
      <c r="BE35" s="839" t="s">
        <v>3113</v>
      </c>
      <c r="BG35" s="839"/>
    </row>
    <row r="36" spans="1:59" ht="18">
      <c r="A36" s="614" t="s">
        <v>3273</v>
      </c>
      <c r="B36" s="614">
        <v>1</v>
      </c>
      <c r="C36" s="614" t="s">
        <v>3449</v>
      </c>
      <c r="D36" s="732">
        <v>35</v>
      </c>
      <c r="E36" s="733" t="s">
        <v>1396</v>
      </c>
      <c r="F36" s="849">
        <v>40566</v>
      </c>
      <c r="G36" s="821">
        <v>1</v>
      </c>
      <c r="H36" s="821"/>
      <c r="I36" s="821"/>
      <c r="J36" s="821">
        <v>1</v>
      </c>
      <c r="K36" s="839"/>
      <c r="L36" s="850">
        <v>158</v>
      </c>
      <c r="M36" s="850">
        <v>69</v>
      </c>
      <c r="N36" s="821">
        <v>198</v>
      </c>
      <c r="O36" s="851">
        <v>417</v>
      </c>
      <c r="P36" s="839"/>
      <c r="Q36" s="839">
        <v>1</v>
      </c>
      <c r="R36" s="839"/>
      <c r="S36" s="839">
        <v>1</v>
      </c>
      <c r="T36" s="839"/>
      <c r="U36" s="839">
        <v>1</v>
      </c>
      <c r="V36" s="839"/>
      <c r="W36" s="839">
        <v>1</v>
      </c>
      <c r="X36" s="839"/>
      <c r="AJ36" s="821">
        <v>300</v>
      </c>
      <c r="AK36" s="821">
        <v>900</v>
      </c>
      <c r="AL36" s="147">
        <v>195.5</v>
      </c>
      <c r="AM36" s="614" t="e">
        <f t="shared" ca="1" si="0"/>
        <v>#NAME?</v>
      </c>
      <c r="AN36" s="143">
        <v>673</v>
      </c>
      <c r="AO36" s="614" t="e">
        <f t="shared" ca="1" si="1"/>
        <v>#NAME?</v>
      </c>
      <c r="AP36" s="143">
        <v>103</v>
      </c>
      <c r="AQ36" s="614" t="e">
        <f t="shared" ca="1" si="2"/>
        <v>#NAME?</v>
      </c>
      <c r="AR36" s="143">
        <v>58</v>
      </c>
      <c r="AS36" s="614" t="e">
        <f t="shared" ca="1" si="3"/>
        <v>#NAME?</v>
      </c>
      <c r="AT36" s="143">
        <v>59</v>
      </c>
      <c r="AU36" s="614" t="e">
        <f t="shared" ca="1" si="4"/>
        <v>#NAME?</v>
      </c>
      <c r="AV36" s="144">
        <v>33</v>
      </c>
      <c r="AW36" s="614" t="e">
        <f t="shared" ca="1" si="5"/>
        <v>#NAME?</v>
      </c>
      <c r="AX36" s="148">
        <v>74</v>
      </c>
      <c r="AY36" s="614" t="e">
        <f t="shared" ca="1" si="6"/>
        <v>#NAME?</v>
      </c>
      <c r="AZ36" s="145">
        <v>59.5</v>
      </c>
      <c r="BA36" s="614" t="e">
        <f t="shared" ca="1" si="7"/>
        <v>#NAME?</v>
      </c>
      <c r="BB36" s="146">
        <v>958</v>
      </c>
      <c r="BC36" s="614" t="e">
        <f t="shared" ca="1" si="8"/>
        <v>#NAME?</v>
      </c>
      <c r="BE36" s="839" t="s">
        <v>32</v>
      </c>
      <c r="BG36" s="83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workbookViewId="0">
      <selection activeCell="AU3" sqref="AU3"/>
    </sheetView>
  </sheetViews>
  <sheetFormatPr baseColWidth="10" defaultRowHeight="15" x14ac:dyDescent="0"/>
  <cols>
    <col min="1" max="16384" width="10.83203125" style="249"/>
  </cols>
  <sheetData>
    <row r="1" spans="1:59" s="651" customFormat="1" ht="16" thickBot="1">
      <c r="A1" s="651" t="s">
        <v>3272</v>
      </c>
      <c r="B1" s="659" t="s">
        <v>3321</v>
      </c>
      <c r="C1" s="659" t="s">
        <v>3274</v>
      </c>
      <c r="D1" s="659" t="s">
        <v>3393</v>
      </c>
      <c r="E1" s="651" t="s">
        <v>3241</v>
      </c>
      <c r="F1" s="651" t="s">
        <v>3322</v>
      </c>
      <c r="G1" s="651" t="s">
        <v>3242</v>
      </c>
      <c r="H1" s="651" t="s">
        <v>3243</v>
      </c>
      <c r="I1" s="651" t="s">
        <v>3327</v>
      </c>
      <c r="J1" s="651" t="s">
        <v>3244</v>
      </c>
      <c r="K1" s="651" t="s">
        <v>3245</v>
      </c>
      <c r="L1" s="651" t="s">
        <v>3246</v>
      </c>
      <c r="M1" s="651" t="s">
        <v>3328</v>
      </c>
      <c r="N1" s="651" t="s">
        <v>3329</v>
      </c>
      <c r="O1" s="658" t="s">
        <v>3247</v>
      </c>
      <c r="P1" s="651" t="s">
        <v>3248</v>
      </c>
      <c r="Q1" s="651" t="s">
        <v>3249</v>
      </c>
      <c r="R1" s="651" t="s">
        <v>3250</v>
      </c>
      <c r="S1" s="651" t="s">
        <v>3251</v>
      </c>
      <c r="T1" s="651" t="s">
        <v>3252</v>
      </c>
      <c r="U1" s="651" t="s">
        <v>3253</v>
      </c>
      <c r="V1" s="651" t="s">
        <v>3254</v>
      </c>
      <c r="W1" s="651" t="s">
        <v>3326</v>
      </c>
      <c r="X1" s="651" t="s">
        <v>3283</v>
      </c>
      <c r="Y1" s="651" t="s">
        <v>3410</v>
      </c>
      <c r="Z1" s="651" t="s">
        <v>3402</v>
      </c>
      <c r="AA1" s="651" t="s">
        <v>3403</v>
      </c>
      <c r="AB1" s="651" t="s">
        <v>3409</v>
      </c>
      <c r="AC1" s="651" t="s">
        <v>3422</v>
      </c>
      <c r="AD1" s="651" t="s">
        <v>3406</v>
      </c>
      <c r="AE1" s="651" t="s">
        <v>3332</v>
      </c>
      <c r="AF1" s="651" t="s">
        <v>3333</v>
      </c>
      <c r="AG1" s="651" t="s">
        <v>3338</v>
      </c>
      <c r="AH1" s="651" t="s">
        <v>3334</v>
      </c>
      <c r="AI1" s="657" t="s">
        <v>3423</v>
      </c>
      <c r="AJ1" s="657" t="s">
        <v>3301</v>
      </c>
      <c r="AK1" s="657" t="s">
        <v>3302</v>
      </c>
      <c r="AL1" s="843" t="s">
        <v>3353</v>
      </c>
      <c r="AM1" s="843" t="s">
        <v>3440</v>
      </c>
      <c r="AN1" s="844" t="s">
        <v>77</v>
      </c>
      <c r="AO1" s="844" t="s">
        <v>3429</v>
      </c>
      <c r="AP1" s="844" t="s">
        <v>79</v>
      </c>
      <c r="AQ1" s="844" t="s">
        <v>3430</v>
      </c>
      <c r="AR1" s="844" t="s">
        <v>3345</v>
      </c>
      <c r="AS1" s="844" t="s">
        <v>3441</v>
      </c>
      <c r="AT1" s="844" t="s">
        <v>3346</v>
      </c>
      <c r="AU1" s="845" t="s">
        <v>3432</v>
      </c>
      <c r="AV1" s="846" t="s">
        <v>82</v>
      </c>
      <c r="AW1" s="846" t="s">
        <v>3433</v>
      </c>
      <c r="AX1" s="847" t="s">
        <v>83</v>
      </c>
      <c r="AY1" s="844" t="s">
        <v>3439</v>
      </c>
      <c r="AZ1" s="845" t="s">
        <v>84</v>
      </c>
      <c r="BA1" s="848" t="s">
        <v>3435</v>
      </c>
      <c r="BB1" s="843" t="s">
        <v>85</v>
      </c>
      <c r="BC1" s="843" t="s">
        <v>3436</v>
      </c>
      <c r="BD1" s="651" t="s">
        <v>3390</v>
      </c>
      <c r="BE1" s="651" t="s">
        <v>3376</v>
      </c>
      <c r="BF1" s="651" t="s">
        <v>24</v>
      </c>
      <c r="BG1" s="651" t="s">
        <v>25</v>
      </c>
    </row>
    <row r="2" spans="1:59" ht="18">
      <c r="A2" s="614" t="s">
        <v>3273</v>
      </c>
      <c r="B2" s="614">
        <v>1</v>
      </c>
      <c r="C2" s="614" t="s">
        <v>3449</v>
      </c>
      <c r="D2" s="839">
        <v>1</v>
      </c>
      <c r="E2" s="840" t="s">
        <v>3114</v>
      </c>
      <c r="F2" s="348">
        <v>40580</v>
      </c>
      <c r="G2" s="839"/>
      <c r="H2" s="839">
        <v>1</v>
      </c>
      <c r="I2" s="839"/>
      <c r="J2" s="839">
        <v>1</v>
      </c>
      <c r="K2" s="839"/>
      <c r="L2" s="859">
        <v>145</v>
      </c>
      <c r="M2" s="839">
        <v>68</v>
      </c>
      <c r="N2" s="839">
        <v>195</v>
      </c>
      <c r="O2" s="841">
        <v>369</v>
      </c>
      <c r="P2" s="839"/>
      <c r="Q2" s="839">
        <v>1</v>
      </c>
      <c r="R2" s="839"/>
      <c r="S2" s="839">
        <v>1</v>
      </c>
      <c r="T2" s="839"/>
      <c r="U2" s="839">
        <v>1</v>
      </c>
      <c r="V2" s="839"/>
      <c r="W2" s="839"/>
      <c r="X2" s="839">
        <v>1</v>
      </c>
      <c r="AJ2" s="839">
        <v>300</v>
      </c>
      <c r="AK2" s="839">
        <v>500</v>
      </c>
      <c r="AL2" s="147">
        <v>112</v>
      </c>
      <c r="AM2" s="249" t="e">
        <f ca="1">cellcOLOR(AL2)</f>
        <v>#NAME?</v>
      </c>
      <c r="AN2" s="143">
        <v>177</v>
      </c>
      <c r="AO2" s="249" t="e">
        <f ca="1">cellcOLOR(AN2)</f>
        <v>#NAME?</v>
      </c>
      <c r="AP2" s="143">
        <v>103.5</v>
      </c>
      <c r="AQ2" s="249" t="e">
        <f ca="1">cellcOLOR(AP2)</f>
        <v>#NAME?</v>
      </c>
      <c r="AR2" s="143">
        <v>50</v>
      </c>
      <c r="AS2" s="249" t="e">
        <f ca="1">cellcOLOR(AR2)</f>
        <v>#NAME?</v>
      </c>
      <c r="AT2" s="143">
        <v>47</v>
      </c>
      <c r="AU2" s="249" t="e">
        <f ca="1">cellcOLOR(AT2)</f>
        <v>#NAME?</v>
      </c>
      <c r="AV2" s="144">
        <v>34</v>
      </c>
      <c r="AW2" s="249" t="e">
        <f ca="1">cellcOLOR(AV2)</f>
        <v>#NAME?</v>
      </c>
      <c r="AX2" s="148">
        <v>210</v>
      </c>
      <c r="AY2" s="249" t="e">
        <f ca="1">cellcOLOR(AX2)</f>
        <v>#NAME?</v>
      </c>
      <c r="AZ2" s="145">
        <v>61</v>
      </c>
      <c r="BA2" s="249" t="e">
        <f ca="1">cellcOLOR(AZ2)</f>
        <v>#NAME?</v>
      </c>
      <c r="BB2" s="146">
        <v>528</v>
      </c>
      <c r="BC2" s="249" t="e">
        <f ca="1">cellcOLOR(BB2)</f>
        <v>#NAME?</v>
      </c>
      <c r="BE2" s="839" t="s">
        <v>3115</v>
      </c>
    </row>
    <row r="3" spans="1:59" ht="18">
      <c r="A3" s="614" t="s">
        <v>3273</v>
      </c>
      <c r="B3" s="614">
        <v>1</v>
      </c>
      <c r="C3" s="614" t="s">
        <v>3449</v>
      </c>
      <c r="D3" s="839">
        <v>2</v>
      </c>
      <c r="E3" s="840" t="s">
        <v>3116</v>
      </c>
      <c r="F3" s="348">
        <v>40581</v>
      </c>
      <c r="G3" s="839"/>
      <c r="H3" s="839">
        <v>1</v>
      </c>
      <c r="I3" s="839"/>
      <c r="J3" s="839"/>
      <c r="K3" s="839">
        <v>1</v>
      </c>
      <c r="L3" s="859">
        <v>175</v>
      </c>
      <c r="M3" s="839">
        <v>71</v>
      </c>
      <c r="N3" s="839">
        <v>216</v>
      </c>
      <c r="O3" s="841">
        <v>736</v>
      </c>
      <c r="P3" s="839">
        <v>1</v>
      </c>
      <c r="Q3" s="839"/>
      <c r="R3" s="839"/>
      <c r="S3" s="839">
        <v>1</v>
      </c>
      <c r="T3" s="839"/>
      <c r="U3" s="839">
        <v>1</v>
      </c>
      <c r="V3" s="839"/>
      <c r="W3" s="839"/>
      <c r="X3" s="839">
        <v>1</v>
      </c>
      <c r="AJ3" s="839">
        <v>300</v>
      </c>
      <c r="AK3" s="839">
        <v>500</v>
      </c>
      <c r="AL3" s="265">
        <v>4527</v>
      </c>
      <c r="AM3" s="249" t="e">
        <f t="shared" ref="AM3:AM33" ca="1" si="0">cellcOLOR(AL3)</f>
        <v>#NAME?</v>
      </c>
      <c r="AN3" s="330">
        <v>14504</v>
      </c>
      <c r="AO3" s="249" t="e">
        <f t="shared" ref="AO3:AO33" ca="1" si="1">cellcOLOR(AN3)</f>
        <v>#NAME?</v>
      </c>
      <c r="AP3" s="261">
        <v>2295</v>
      </c>
      <c r="AQ3" s="249" t="e">
        <f t="shared" ref="AQ3:AQ33" ca="1" si="2">cellcOLOR(AP3)</f>
        <v>#NAME?</v>
      </c>
      <c r="AR3" s="143">
        <v>55.5</v>
      </c>
      <c r="AS3" s="249" t="e">
        <f t="shared" ref="AS3:AS33" ca="1" si="3">cellcOLOR(AR3)</f>
        <v>#NAME?</v>
      </c>
      <c r="AT3" s="143">
        <v>65</v>
      </c>
      <c r="AU3" s="249" t="e">
        <f t="shared" ref="AU3:AU33" ca="1" si="4">cellcOLOR(AT3)</f>
        <v>#NAME?</v>
      </c>
      <c r="AV3" s="144">
        <v>88</v>
      </c>
      <c r="AW3" s="249" t="e">
        <f t="shared" ref="AW3:AW33" ca="1" si="5">cellcOLOR(AV3)</f>
        <v>#NAME?</v>
      </c>
      <c r="AX3" s="148">
        <v>84</v>
      </c>
      <c r="AY3" s="249" t="e">
        <f t="shared" ref="AY3:AY33" ca="1" si="6">cellcOLOR(AX3)</f>
        <v>#NAME?</v>
      </c>
      <c r="AZ3" s="145">
        <v>53</v>
      </c>
      <c r="BA3" s="249" t="e">
        <f t="shared" ref="BA3:BA33" ca="1" si="7">cellcOLOR(AZ3)</f>
        <v>#NAME?</v>
      </c>
      <c r="BB3" s="146">
        <v>2335.5</v>
      </c>
      <c r="BC3" s="249" t="e">
        <f t="shared" ref="BC3:BC33" ca="1" si="8">cellcOLOR(BB3)</f>
        <v>#NAME?</v>
      </c>
      <c r="BE3" s="839" t="s">
        <v>3117</v>
      </c>
    </row>
    <row r="4" spans="1:59" ht="18">
      <c r="A4" s="614" t="s">
        <v>3273</v>
      </c>
      <c r="B4" s="614">
        <v>1</v>
      </c>
      <c r="C4" s="614" t="s">
        <v>3449</v>
      </c>
      <c r="D4" s="839">
        <v>3</v>
      </c>
      <c r="E4" s="840" t="s">
        <v>3116</v>
      </c>
      <c r="F4" s="348">
        <v>40581</v>
      </c>
      <c r="G4" s="842">
        <v>1</v>
      </c>
      <c r="H4" s="839"/>
      <c r="I4" s="839"/>
      <c r="J4" s="839"/>
      <c r="K4" s="839">
        <v>1</v>
      </c>
      <c r="L4" s="859">
        <v>171</v>
      </c>
      <c r="M4" s="839">
        <v>71</v>
      </c>
      <c r="N4" s="839">
        <v>222</v>
      </c>
      <c r="O4" s="841">
        <v>701</v>
      </c>
      <c r="P4" s="839"/>
      <c r="Q4" s="839">
        <v>1</v>
      </c>
      <c r="R4" s="839"/>
      <c r="S4" s="839">
        <v>1</v>
      </c>
      <c r="T4" s="839"/>
      <c r="U4" s="839">
        <v>1</v>
      </c>
      <c r="V4" s="839"/>
      <c r="W4" s="839"/>
      <c r="X4" s="839">
        <v>1</v>
      </c>
      <c r="AJ4" s="839">
        <v>300</v>
      </c>
      <c r="AK4" s="839">
        <v>700</v>
      </c>
      <c r="AL4" s="147">
        <v>49</v>
      </c>
      <c r="AM4" s="249" t="e">
        <f t="shared" ca="1" si="0"/>
        <v>#NAME?</v>
      </c>
      <c r="AN4" s="143">
        <v>48.5</v>
      </c>
      <c r="AO4" s="249" t="e">
        <f t="shared" ca="1" si="1"/>
        <v>#NAME?</v>
      </c>
      <c r="AP4" s="143">
        <v>71.5</v>
      </c>
      <c r="AQ4" s="249" t="e">
        <f t="shared" ca="1" si="2"/>
        <v>#NAME?</v>
      </c>
      <c r="AR4" s="143">
        <v>36</v>
      </c>
      <c r="AS4" s="249" t="e">
        <f t="shared" ca="1" si="3"/>
        <v>#NAME?</v>
      </c>
      <c r="AT4" s="143">
        <v>109</v>
      </c>
      <c r="AU4" s="249" t="e">
        <f t="shared" ca="1" si="4"/>
        <v>#NAME?</v>
      </c>
      <c r="AV4" s="144">
        <v>30</v>
      </c>
      <c r="AW4" s="249" t="e">
        <f t="shared" ca="1" si="5"/>
        <v>#NAME?</v>
      </c>
      <c r="AX4" s="148">
        <v>100</v>
      </c>
      <c r="AY4" s="249" t="e">
        <f t="shared" ca="1" si="6"/>
        <v>#NAME?</v>
      </c>
      <c r="AZ4" s="145">
        <v>54.5</v>
      </c>
      <c r="BA4" s="249" t="e">
        <f t="shared" ca="1" si="7"/>
        <v>#NAME?</v>
      </c>
      <c r="BB4" s="146">
        <v>3950</v>
      </c>
      <c r="BC4" s="249" t="e">
        <f t="shared" ca="1" si="8"/>
        <v>#NAME?</v>
      </c>
      <c r="BE4" s="839" t="s">
        <v>3118</v>
      </c>
    </row>
    <row r="5" spans="1:59" ht="18">
      <c r="A5" s="614" t="s">
        <v>3273</v>
      </c>
      <c r="B5" s="614">
        <v>1</v>
      </c>
      <c r="C5" s="614" t="s">
        <v>3449</v>
      </c>
      <c r="D5" s="839">
        <v>4</v>
      </c>
      <c r="E5" s="840" t="s">
        <v>3116</v>
      </c>
      <c r="F5" s="348">
        <v>40581</v>
      </c>
      <c r="G5" s="839">
        <v>1</v>
      </c>
      <c r="H5" s="839"/>
      <c r="I5" s="839"/>
      <c r="J5" s="839"/>
      <c r="K5" s="839">
        <v>1</v>
      </c>
      <c r="L5" s="859">
        <v>175</v>
      </c>
      <c r="M5" s="839">
        <v>71</v>
      </c>
      <c r="N5" s="839">
        <v>220</v>
      </c>
      <c r="O5" s="841">
        <v>633</v>
      </c>
      <c r="P5" s="839"/>
      <c r="Q5" s="839">
        <v>1</v>
      </c>
      <c r="R5" s="839"/>
      <c r="S5" s="839">
        <v>1</v>
      </c>
      <c r="T5" s="839"/>
      <c r="U5" s="839">
        <v>1</v>
      </c>
      <c r="V5" s="839"/>
      <c r="W5" s="839"/>
      <c r="X5" s="839">
        <v>1</v>
      </c>
      <c r="AJ5" s="839">
        <v>300</v>
      </c>
      <c r="AK5" s="839">
        <v>800</v>
      </c>
      <c r="AL5" s="265">
        <v>1474</v>
      </c>
      <c r="AM5" s="249" t="e">
        <f t="shared" ca="1" si="0"/>
        <v>#NAME?</v>
      </c>
      <c r="AN5" s="261">
        <v>5508</v>
      </c>
      <c r="AO5" s="249" t="e">
        <f t="shared" ca="1" si="1"/>
        <v>#NAME?</v>
      </c>
      <c r="AP5" s="143">
        <v>930</v>
      </c>
      <c r="AQ5" s="249" t="e">
        <f t="shared" ca="1" si="2"/>
        <v>#NAME?</v>
      </c>
      <c r="AR5" s="143">
        <v>292</v>
      </c>
      <c r="AS5" s="249" t="e">
        <f t="shared" ca="1" si="3"/>
        <v>#NAME?</v>
      </c>
      <c r="AT5" s="143">
        <v>355</v>
      </c>
      <c r="AU5" s="249" t="e">
        <f t="shared" ca="1" si="4"/>
        <v>#NAME?</v>
      </c>
      <c r="AV5" s="144">
        <v>191</v>
      </c>
      <c r="AW5" s="249" t="e">
        <f t="shared" ca="1" si="5"/>
        <v>#NAME?</v>
      </c>
      <c r="AX5" s="148">
        <v>471</v>
      </c>
      <c r="AY5" s="249" t="e">
        <f t="shared" ca="1" si="6"/>
        <v>#NAME?</v>
      </c>
      <c r="AZ5" s="145">
        <v>184</v>
      </c>
      <c r="BA5" s="249" t="e">
        <f t="shared" ca="1" si="7"/>
        <v>#NAME?</v>
      </c>
      <c r="BB5" s="504">
        <v>6454</v>
      </c>
      <c r="BC5" s="249" t="e">
        <f t="shared" ca="1" si="8"/>
        <v>#NAME?</v>
      </c>
      <c r="BE5" s="839" t="s">
        <v>3119</v>
      </c>
    </row>
    <row r="6" spans="1:59" ht="18">
      <c r="A6" s="614" t="s">
        <v>3273</v>
      </c>
      <c r="B6" s="614">
        <v>1</v>
      </c>
      <c r="C6" s="614" t="s">
        <v>3449</v>
      </c>
      <c r="D6" s="839">
        <v>5</v>
      </c>
      <c r="E6" s="840" t="s">
        <v>3116</v>
      </c>
      <c r="F6" s="348">
        <v>40581</v>
      </c>
      <c r="G6" s="839">
        <v>1</v>
      </c>
      <c r="H6" s="839"/>
      <c r="I6" s="839"/>
      <c r="J6" s="839"/>
      <c r="K6" s="839">
        <v>1</v>
      </c>
      <c r="L6" s="859">
        <v>172</v>
      </c>
      <c r="M6" s="839">
        <v>73</v>
      </c>
      <c r="N6" s="839">
        <v>223</v>
      </c>
      <c r="O6" s="841">
        <v>672</v>
      </c>
      <c r="P6" s="839"/>
      <c r="Q6" s="839">
        <v>1</v>
      </c>
      <c r="R6" s="839"/>
      <c r="S6" s="839">
        <v>1</v>
      </c>
      <c r="T6" s="839"/>
      <c r="U6" s="839">
        <v>1</v>
      </c>
      <c r="V6" s="839"/>
      <c r="W6" s="839"/>
      <c r="X6" s="839">
        <v>1</v>
      </c>
      <c r="AJ6" s="839">
        <v>300</v>
      </c>
      <c r="AK6" s="839">
        <v>1200</v>
      </c>
      <c r="AL6" s="147">
        <v>476</v>
      </c>
      <c r="AM6" s="249" t="e">
        <f t="shared" ca="1" si="0"/>
        <v>#NAME?</v>
      </c>
      <c r="AN6" s="143">
        <v>686</v>
      </c>
      <c r="AO6" s="249" t="e">
        <f t="shared" ca="1" si="1"/>
        <v>#NAME?</v>
      </c>
      <c r="AP6" s="143">
        <v>254</v>
      </c>
      <c r="AQ6" s="249" t="e">
        <f t="shared" ca="1" si="2"/>
        <v>#NAME?</v>
      </c>
      <c r="AR6" s="143">
        <v>159</v>
      </c>
      <c r="AS6" s="249" t="e">
        <f t="shared" ca="1" si="3"/>
        <v>#NAME?</v>
      </c>
      <c r="AT6" s="143">
        <v>224</v>
      </c>
      <c r="AU6" s="249" t="e">
        <f t="shared" ca="1" si="4"/>
        <v>#NAME?</v>
      </c>
      <c r="AV6" s="144">
        <v>122</v>
      </c>
      <c r="AW6" s="249" t="e">
        <f t="shared" ca="1" si="5"/>
        <v>#NAME?</v>
      </c>
      <c r="AX6" s="148">
        <v>651</v>
      </c>
      <c r="AY6" s="249" t="e">
        <f t="shared" ca="1" si="6"/>
        <v>#NAME?</v>
      </c>
      <c r="AZ6" s="145">
        <v>202</v>
      </c>
      <c r="BA6" s="249" t="e">
        <f t="shared" ca="1" si="7"/>
        <v>#NAME?</v>
      </c>
      <c r="BB6" s="146">
        <v>2312</v>
      </c>
      <c r="BC6" s="249" t="e">
        <f t="shared" ca="1" si="8"/>
        <v>#NAME?</v>
      </c>
      <c r="BE6" s="839" t="s">
        <v>3120</v>
      </c>
    </row>
    <row r="7" spans="1:59" ht="18">
      <c r="A7" s="614" t="s">
        <v>3273</v>
      </c>
      <c r="B7" s="614">
        <v>1</v>
      </c>
      <c r="C7" s="614" t="s">
        <v>3449</v>
      </c>
      <c r="D7" s="839">
        <v>6</v>
      </c>
      <c r="E7" s="840" t="s">
        <v>3116</v>
      </c>
      <c r="F7" s="348">
        <v>40581</v>
      </c>
      <c r="G7" s="839">
        <v>1</v>
      </c>
      <c r="H7" s="839"/>
      <c r="I7" s="839"/>
      <c r="J7" s="839">
        <v>1</v>
      </c>
      <c r="K7" s="839"/>
      <c r="L7" s="859">
        <v>158</v>
      </c>
      <c r="M7" s="839">
        <v>70</v>
      </c>
      <c r="N7" s="839">
        <v>198</v>
      </c>
      <c r="O7" s="841">
        <v>482</v>
      </c>
      <c r="P7" s="839"/>
      <c r="Q7" s="839">
        <v>1</v>
      </c>
      <c r="R7" s="839"/>
      <c r="S7" s="839">
        <v>1</v>
      </c>
      <c r="T7" s="839"/>
      <c r="U7" s="839">
        <v>1</v>
      </c>
      <c r="V7" s="839"/>
      <c r="W7" s="839">
        <v>1</v>
      </c>
      <c r="X7" s="839"/>
      <c r="AJ7" s="839">
        <v>300</v>
      </c>
      <c r="AK7" s="839">
        <v>1000</v>
      </c>
      <c r="AL7" s="147">
        <v>58</v>
      </c>
      <c r="AM7" s="249" t="e">
        <f t="shared" ca="1" si="0"/>
        <v>#NAME?</v>
      </c>
      <c r="AN7" s="143">
        <v>77.5</v>
      </c>
      <c r="AO7" s="249" t="e">
        <f t="shared" ca="1" si="1"/>
        <v>#NAME?</v>
      </c>
      <c r="AP7" s="143">
        <v>64</v>
      </c>
      <c r="AQ7" s="249" t="e">
        <f t="shared" ca="1" si="2"/>
        <v>#NAME?</v>
      </c>
      <c r="AR7" s="143">
        <v>130</v>
      </c>
      <c r="AS7" s="249" t="e">
        <f t="shared" ca="1" si="3"/>
        <v>#NAME?</v>
      </c>
      <c r="AT7" s="143">
        <v>282</v>
      </c>
      <c r="AU7" s="249" t="e">
        <f t="shared" ca="1" si="4"/>
        <v>#NAME?</v>
      </c>
      <c r="AV7" s="144">
        <v>49.5</v>
      </c>
      <c r="AW7" s="249" t="e">
        <f t="shared" ca="1" si="5"/>
        <v>#NAME?</v>
      </c>
      <c r="AX7" s="148">
        <v>464</v>
      </c>
      <c r="AY7" s="249" t="e">
        <f t="shared" ca="1" si="6"/>
        <v>#NAME?</v>
      </c>
      <c r="AZ7" s="145">
        <v>40.5</v>
      </c>
      <c r="BA7" s="249" t="e">
        <f t="shared" ca="1" si="7"/>
        <v>#NAME?</v>
      </c>
      <c r="BB7" s="146">
        <v>1149</v>
      </c>
      <c r="BC7" s="249" t="e">
        <f t="shared" ca="1" si="8"/>
        <v>#NAME?</v>
      </c>
      <c r="BE7" s="839" t="s">
        <v>3121</v>
      </c>
    </row>
    <row r="8" spans="1:59" ht="18">
      <c r="A8" s="614" t="s">
        <v>3273</v>
      </c>
      <c r="B8" s="614">
        <v>1</v>
      </c>
      <c r="C8" s="614" t="s">
        <v>3449</v>
      </c>
      <c r="D8" s="839">
        <v>7</v>
      </c>
      <c r="E8" s="840" t="s">
        <v>3116</v>
      </c>
      <c r="F8" s="348">
        <v>40581</v>
      </c>
      <c r="G8" s="839"/>
      <c r="H8" s="839">
        <v>1</v>
      </c>
      <c r="I8" s="839"/>
      <c r="J8" s="839"/>
      <c r="K8" s="839">
        <v>1</v>
      </c>
      <c r="L8" s="859">
        <v>172</v>
      </c>
      <c r="M8" s="839">
        <v>73</v>
      </c>
      <c r="N8" s="839">
        <v>215</v>
      </c>
      <c r="O8" s="841">
        <v>616</v>
      </c>
      <c r="P8" s="839">
        <v>1</v>
      </c>
      <c r="Q8" s="839"/>
      <c r="R8" s="839"/>
      <c r="S8" s="839">
        <v>1</v>
      </c>
      <c r="T8" s="839"/>
      <c r="U8" s="839">
        <v>1</v>
      </c>
      <c r="V8" s="839"/>
      <c r="W8" s="839">
        <v>1</v>
      </c>
      <c r="X8" s="839"/>
      <c r="AJ8" s="839">
        <v>300</v>
      </c>
      <c r="AK8" s="839">
        <v>800</v>
      </c>
      <c r="AL8" s="147">
        <v>38.5</v>
      </c>
      <c r="AM8" s="249" t="e">
        <f t="shared" ca="1" si="0"/>
        <v>#NAME?</v>
      </c>
      <c r="AN8" s="143">
        <v>71.5</v>
      </c>
      <c r="AO8" s="249" t="e">
        <f t="shared" ca="1" si="1"/>
        <v>#NAME?</v>
      </c>
      <c r="AP8" s="143">
        <v>65</v>
      </c>
      <c r="AQ8" s="249" t="e">
        <f t="shared" ca="1" si="2"/>
        <v>#NAME?</v>
      </c>
      <c r="AR8" s="143">
        <v>47</v>
      </c>
      <c r="AS8" s="249" t="e">
        <f t="shared" ca="1" si="3"/>
        <v>#NAME?</v>
      </c>
      <c r="AT8" s="143">
        <v>57.5</v>
      </c>
      <c r="AU8" s="249" t="e">
        <f t="shared" ca="1" si="4"/>
        <v>#NAME?</v>
      </c>
      <c r="AV8" s="144">
        <v>58</v>
      </c>
      <c r="AW8" s="249" t="e">
        <f t="shared" ca="1" si="5"/>
        <v>#NAME?</v>
      </c>
      <c r="AX8" s="148">
        <v>64.5</v>
      </c>
      <c r="AY8" s="249" t="e">
        <f t="shared" ca="1" si="6"/>
        <v>#NAME?</v>
      </c>
      <c r="AZ8" s="145">
        <v>52</v>
      </c>
      <c r="BA8" s="249" t="e">
        <f t="shared" ca="1" si="7"/>
        <v>#NAME?</v>
      </c>
      <c r="BB8" s="504">
        <v>4236</v>
      </c>
      <c r="BC8" s="249" t="e">
        <f t="shared" ca="1" si="8"/>
        <v>#NAME?</v>
      </c>
      <c r="BE8" s="839" t="s">
        <v>3122</v>
      </c>
    </row>
    <row r="9" spans="1:59" ht="18">
      <c r="A9" s="614" t="s">
        <v>3273</v>
      </c>
      <c r="B9" s="614">
        <v>1</v>
      </c>
      <c r="C9" s="614" t="s">
        <v>3449</v>
      </c>
      <c r="D9" s="839">
        <v>8</v>
      </c>
      <c r="E9" s="840" t="s">
        <v>3116</v>
      </c>
      <c r="F9" s="348">
        <v>40581</v>
      </c>
      <c r="G9" s="839"/>
      <c r="H9" s="839">
        <v>1</v>
      </c>
      <c r="I9" s="839"/>
      <c r="J9" s="839"/>
      <c r="K9" s="839">
        <v>1</v>
      </c>
      <c r="L9" s="859">
        <v>172</v>
      </c>
      <c r="M9" s="839">
        <v>73</v>
      </c>
      <c r="N9" s="839">
        <v>216</v>
      </c>
      <c r="O9" s="841">
        <v>653</v>
      </c>
      <c r="P9" s="839">
        <v>1</v>
      </c>
      <c r="Q9" s="839"/>
      <c r="R9" s="839"/>
      <c r="S9" s="839">
        <v>1</v>
      </c>
      <c r="T9" s="839"/>
      <c r="U9" s="839">
        <v>1</v>
      </c>
      <c r="V9" s="839"/>
      <c r="W9" s="839"/>
      <c r="X9" s="839">
        <v>1</v>
      </c>
      <c r="AJ9" s="839">
        <v>300</v>
      </c>
      <c r="AK9" s="839">
        <v>1100</v>
      </c>
      <c r="AL9" s="147">
        <v>271.5</v>
      </c>
      <c r="AM9" s="249" t="e">
        <f t="shared" ca="1" si="0"/>
        <v>#NAME?</v>
      </c>
      <c r="AN9" s="143">
        <v>80</v>
      </c>
      <c r="AO9" s="249" t="e">
        <f t="shared" ca="1" si="1"/>
        <v>#NAME?</v>
      </c>
      <c r="AP9" s="143">
        <v>78</v>
      </c>
      <c r="AQ9" s="249" t="e">
        <f t="shared" ca="1" si="2"/>
        <v>#NAME?</v>
      </c>
      <c r="AR9" s="143">
        <v>61</v>
      </c>
      <c r="AS9" s="249" t="e">
        <f t="shared" ca="1" si="3"/>
        <v>#NAME?</v>
      </c>
      <c r="AT9" s="143">
        <v>113.5</v>
      </c>
      <c r="AU9" s="249" t="e">
        <f t="shared" ca="1" si="4"/>
        <v>#NAME?</v>
      </c>
      <c r="AV9" s="144">
        <v>583</v>
      </c>
      <c r="AW9" s="249" t="e">
        <f t="shared" ca="1" si="5"/>
        <v>#NAME?</v>
      </c>
      <c r="AX9" s="148">
        <v>267</v>
      </c>
      <c r="AY9" s="249" t="e">
        <f t="shared" ca="1" si="6"/>
        <v>#NAME?</v>
      </c>
      <c r="AZ9" s="145">
        <v>118</v>
      </c>
      <c r="BA9" s="249" t="e">
        <f t="shared" ca="1" si="7"/>
        <v>#NAME?</v>
      </c>
      <c r="BB9" s="146">
        <v>1126</v>
      </c>
      <c r="BC9" s="249" t="e">
        <f t="shared" ca="1" si="8"/>
        <v>#NAME?</v>
      </c>
      <c r="BE9" s="839" t="s">
        <v>3123</v>
      </c>
    </row>
    <row r="10" spans="1:59" ht="18">
      <c r="A10" s="614" t="s">
        <v>3273</v>
      </c>
      <c r="B10" s="614">
        <v>1</v>
      </c>
      <c r="C10" s="614" t="s">
        <v>3449</v>
      </c>
      <c r="D10" s="839">
        <v>9</v>
      </c>
      <c r="E10" s="840" t="s">
        <v>3116</v>
      </c>
      <c r="F10" s="348">
        <v>40581</v>
      </c>
      <c r="G10" s="839">
        <v>1</v>
      </c>
      <c r="H10" s="839"/>
      <c r="I10" s="839"/>
      <c r="J10" s="839"/>
      <c r="K10" s="839">
        <v>1</v>
      </c>
      <c r="L10" s="859">
        <v>170</v>
      </c>
      <c r="M10" s="839">
        <v>72</v>
      </c>
      <c r="N10" s="839">
        <v>218</v>
      </c>
      <c r="O10" s="841">
        <v>701</v>
      </c>
      <c r="P10" s="839"/>
      <c r="Q10" s="839">
        <v>1</v>
      </c>
      <c r="R10" s="839"/>
      <c r="S10" s="839">
        <v>1</v>
      </c>
      <c r="T10" s="839"/>
      <c r="U10" s="839">
        <v>1</v>
      </c>
      <c r="V10" s="839"/>
      <c r="W10" s="839">
        <v>1</v>
      </c>
      <c r="X10" s="839"/>
      <c r="AJ10" s="839">
        <v>300</v>
      </c>
      <c r="AK10" s="839">
        <v>700</v>
      </c>
      <c r="AL10" s="265">
        <v>1872.5</v>
      </c>
      <c r="AM10" s="249" t="e">
        <f t="shared" ca="1" si="0"/>
        <v>#NAME?</v>
      </c>
      <c r="AN10" s="261">
        <v>4091.5</v>
      </c>
      <c r="AO10" s="249" t="e">
        <f t="shared" ca="1" si="1"/>
        <v>#NAME?</v>
      </c>
      <c r="AP10" s="261">
        <v>1434</v>
      </c>
      <c r="AQ10" s="249" t="e">
        <f t="shared" ca="1" si="2"/>
        <v>#NAME?</v>
      </c>
      <c r="AR10" s="143">
        <v>203.5</v>
      </c>
      <c r="AS10" s="249" t="e">
        <f t="shared" ca="1" si="3"/>
        <v>#NAME?</v>
      </c>
      <c r="AT10" s="143">
        <v>180.5</v>
      </c>
      <c r="AU10" s="249" t="e">
        <f t="shared" ca="1" si="4"/>
        <v>#NAME?</v>
      </c>
      <c r="AV10" s="144">
        <v>53</v>
      </c>
      <c r="AW10" s="249" t="e">
        <f t="shared" ca="1" si="5"/>
        <v>#NAME?</v>
      </c>
      <c r="AX10" s="148">
        <v>104.5</v>
      </c>
      <c r="AY10" s="249" t="e">
        <f t="shared" ca="1" si="6"/>
        <v>#NAME?</v>
      </c>
      <c r="AZ10" s="145">
        <v>67</v>
      </c>
      <c r="BA10" s="249" t="e">
        <f t="shared" ca="1" si="7"/>
        <v>#NAME?</v>
      </c>
      <c r="BB10" s="146">
        <v>1710</v>
      </c>
      <c r="BC10" s="249" t="e">
        <f t="shared" ca="1" si="8"/>
        <v>#NAME?</v>
      </c>
      <c r="BE10" s="839" t="s">
        <v>3124</v>
      </c>
    </row>
    <row r="11" spans="1:59" ht="18">
      <c r="A11" s="614" t="s">
        <v>3273</v>
      </c>
      <c r="B11" s="614">
        <v>1</v>
      </c>
      <c r="C11" s="614" t="s">
        <v>3449</v>
      </c>
      <c r="D11" s="839">
        <v>10</v>
      </c>
      <c r="E11" s="840" t="s">
        <v>3116</v>
      </c>
      <c r="F11" s="348">
        <v>40581</v>
      </c>
      <c r="G11" s="839">
        <v>1</v>
      </c>
      <c r="H11" s="839"/>
      <c r="I11" s="839"/>
      <c r="J11" s="839"/>
      <c r="K11" s="839">
        <v>1</v>
      </c>
      <c r="L11" s="859">
        <v>174</v>
      </c>
      <c r="M11" s="839">
        <v>73</v>
      </c>
      <c r="N11" s="839">
        <v>210</v>
      </c>
      <c r="O11" s="841">
        <v>678</v>
      </c>
      <c r="P11" s="839"/>
      <c r="Q11" s="839">
        <v>1</v>
      </c>
      <c r="R11" s="839"/>
      <c r="S11" s="839">
        <v>1</v>
      </c>
      <c r="T11" s="839"/>
      <c r="U11" s="839">
        <v>1</v>
      </c>
      <c r="V11" s="839"/>
      <c r="W11" s="839"/>
      <c r="X11" s="839">
        <v>1</v>
      </c>
      <c r="AJ11" s="839">
        <v>300</v>
      </c>
      <c r="AK11" s="839">
        <v>1200</v>
      </c>
      <c r="AL11" s="147">
        <v>971.5</v>
      </c>
      <c r="AM11" s="249" t="e">
        <f t="shared" ca="1" si="0"/>
        <v>#NAME?</v>
      </c>
      <c r="AN11" s="261">
        <v>1329</v>
      </c>
      <c r="AO11" s="249" t="e">
        <f t="shared" ca="1" si="1"/>
        <v>#NAME?</v>
      </c>
      <c r="AP11" s="261">
        <v>1101</v>
      </c>
      <c r="AQ11" s="249" t="e">
        <f t="shared" ca="1" si="2"/>
        <v>#NAME?</v>
      </c>
      <c r="AR11" s="143">
        <v>141</v>
      </c>
      <c r="AS11" s="249" t="e">
        <f t="shared" ca="1" si="3"/>
        <v>#NAME?</v>
      </c>
      <c r="AT11" s="143">
        <v>329</v>
      </c>
      <c r="AU11" s="249" t="e">
        <f t="shared" ca="1" si="4"/>
        <v>#NAME?</v>
      </c>
      <c r="AV11" s="144">
        <v>260</v>
      </c>
      <c r="AW11" s="249" t="e">
        <f t="shared" ca="1" si="5"/>
        <v>#NAME?</v>
      </c>
      <c r="AX11" s="148">
        <v>307</v>
      </c>
      <c r="AY11" s="249" t="e">
        <f t="shared" ca="1" si="6"/>
        <v>#NAME?</v>
      </c>
      <c r="AZ11" s="145">
        <v>224</v>
      </c>
      <c r="BA11" s="249" t="e">
        <f t="shared" ca="1" si="7"/>
        <v>#NAME?</v>
      </c>
      <c r="BB11" s="146">
        <v>1397.5</v>
      </c>
      <c r="BC11" s="249" t="e">
        <f t="shared" ca="1" si="8"/>
        <v>#NAME?</v>
      </c>
      <c r="BE11" s="839" t="s">
        <v>3125</v>
      </c>
    </row>
    <row r="12" spans="1:59" ht="18">
      <c r="A12" s="614" t="s">
        <v>3273</v>
      </c>
      <c r="B12" s="614">
        <v>1</v>
      </c>
      <c r="C12" s="614" t="s">
        <v>3449</v>
      </c>
      <c r="D12" s="839">
        <v>11</v>
      </c>
      <c r="E12" s="840" t="s">
        <v>3116</v>
      </c>
      <c r="F12" s="348">
        <v>40581</v>
      </c>
      <c r="G12" s="839">
        <v>1</v>
      </c>
      <c r="H12" s="839"/>
      <c r="I12" s="839"/>
      <c r="J12" s="839"/>
      <c r="K12" s="839">
        <v>1</v>
      </c>
      <c r="L12" s="859">
        <v>171</v>
      </c>
      <c r="M12" s="839">
        <v>72</v>
      </c>
      <c r="N12" s="839">
        <v>218</v>
      </c>
      <c r="O12" s="841">
        <v>609</v>
      </c>
      <c r="P12" s="839"/>
      <c r="Q12" s="839">
        <v>1</v>
      </c>
      <c r="R12" s="839"/>
      <c r="S12" s="839">
        <v>1</v>
      </c>
      <c r="T12" s="839"/>
      <c r="U12" s="839">
        <v>1</v>
      </c>
      <c r="V12" s="839"/>
      <c r="W12" s="839">
        <v>1</v>
      </c>
      <c r="X12" s="839"/>
      <c r="AJ12" s="839">
        <v>300</v>
      </c>
      <c r="AK12" s="839">
        <v>1000</v>
      </c>
      <c r="AL12" s="265">
        <v>2985.5</v>
      </c>
      <c r="AM12" s="249" t="e">
        <f t="shared" ca="1" si="0"/>
        <v>#NAME?</v>
      </c>
      <c r="AN12" s="261">
        <v>2407</v>
      </c>
      <c r="AO12" s="249" t="e">
        <f t="shared" ca="1" si="1"/>
        <v>#NAME?</v>
      </c>
      <c r="AP12" s="143">
        <v>865</v>
      </c>
      <c r="AQ12" s="249" t="e">
        <f t="shared" ca="1" si="2"/>
        <v>#NAME?</v>
      </c>
      <c r="AR12" s="143">
        <v>305.5</v>
      </c>
      <c r="AS12" s="249" t="e">
        <f t="shared" ca="1" si="3"/>
        <v>#NAME?</v>
      </c>
      <c r="AT12" s="143">
        <v>434.5</v>
      </c>
      <c r="AU12" s="249" t="e">
        <f t="shared" ca="1" si="4"/>
        <v>#NAME?</v>
      </c>
      <c r="AV12" s="266">
        <v>2175</v>
      </c>
      <c r="AW12" s="249" t="e">
        <f t="shared" ca="1" si="5"/>
        <v>#NAME?</v>
      </c>
      <c r="AX12" s="283">
        <v>1033.5</v>
      </c>
      <c r="AY12" s="249" t="e">
        <f t="shared" ca="1" si="6"/>
        <v>#NAME?</v>
      </c>
      <c r="AZ12" s="145">
        <v>747</v>
      </c>
      <c r="BA12" s="249" t="e">
        <f t="shared" ca="1" si="7"/>
        <v>#NAME?</v>
      </c>
      <c r="BB12" s="146">
        <v>1699</v>
      </c>
      <c r="BC12" s="249" t="e">
        <f t="shared" ca="1" si="8"/>
        <v>#NAME?</v>
      </c>
      <c r="BE12" s="839" t="s">
        <v>3126</v>
      </c>
    </row>
    <row r="13" spans="1:59" ht="18">
      <c r="A13" s="614" t="s">
        <v>3273</v>
      </c>
      <c r="B13" s="614">
        <v>1</v>
      </c>
      <c r="C13" s="614" t="s">
        <v>3449</v>
      </c>
      <c r="D13" s="839">
        <v>12</v>
      </c>
      <c r="E13" s="840" t="s">
        <v>3116</v>
      </c>
      <c r="F13" s="348">
        <v>40581</v>
      </c>
      <c r="G13" s="839">
        <v>1</v>
      </c>
      <c r="H13" s="839"/>
      <c r="I13" s="839"/>
      <c r="J13" s="839"/>
      <c r="K13" s="839">
        <v>1</v>
      </c>
      <c r="L13" s="859">
        <v>177</v>
      </c>
      <c r="M13" s="839">
        <v>74</v>
      </c>
      <c r="N13" s="839">
        <v>219</v>
      </c>
      <c r="O13" s="841">
        <v>771</v>
      </c>
      <c r="P13" s="839"/>
      <c r="Q13" s="839">
        <v>1</v>
      </c>
      <c r="R13" s="839"/>
      <c r="S13" s="839">
        <v>1</v>
      </c>
      <c r="T13" s="839"/>
      <c r="U13" s="839">
        <v>1</v>
      </c>
      <c r="V13" s="839"/>
      <c r="W13" s="839"/>
      <c r="X13" s="839">
        <v>1</v>
      </c>
      <c r="AJ13" s="839">
        <v>300</v>
      </c>
      <c r="AK13" s="839">
        <v>1000</v>
      </c>
      <c r="AL13" s="147">
        <v>770</v>
      </c>
      <c r="AM13" s="249" t="e">
        <f t="shared" ca="1" si="0"/>
        <v>#NAME?</v>
      </c>
      <c r="AN13" s="261">
        <v>1145</v>
      </c>
      <c r="AO13" s="249" t="e">
        <f t="shared" ca="1" si="1"/>
        <v>#NAME?</v>
      </c>
      <c r="AP13" s="143">
        <v>171.5</v>
      </c>
      <c r="AQ13" s="249" t="e">
        <f t="shared" ca="1" si="2"/>
        <v>#NAME?</v>
      </c>
      <c r="AR13" s="143">
        <v>78</v>
      </c>
      <c r="AS13" s="249" t="e">
        <f t="shared" ca="1" si="3"/>
        <v>#NAME?</v>
      </c>
      <c r="AT13" s="143">
        <v>74.5</v>
      </c>
      <c r="AU13" s="249" t="e">
        <f t="shared" ca="1" si="4"/>
        <v>#NAME?</v>
      </c>
      <c r="AV13" s="144">
        <v>95</v>
      </c>
      <c r="AW13" s="249" t="e">
        <f t="shared" ca="1" si="5"/>
        <v>#NAME?</v>
      </c>
      <c r="AX13" s="148">
        <v>95</v>
      </c>
      <c r="AY13" s="249" t="e">
        <f t="shared" ca="1" si="6"/>
        <v>#NAME?</v>
      </c>
      <c r="AZ13" s="145">
        <v>76</v>
      </c>
      <c r="BA13" s="249" t="e">
        <f t="shared" ca="1" si="7"/>
        <v>#NAME?</v>
      </c>
      <c r="BB13" s="146">
        <v>1494</v>
      </c>
      <c r="BC13" s="249" t="e">
        <f t="shared" ca="1" si="8"/>
        <v>#NAME?</v>
      </c>
      <c r="BE13" s="839" t="s">
        <v>3127</v>
      </c>
    </row>
    <row r="14" spans="1:59" ht="18">
      <c r="A14" s="614" t="s">
        <v>3273</v>
      </c>
      <c r="B14" s="614">
        <v>1</v>
      </c>
      <c r="C14" s="614" t="s">
        <v>3449</v>
      </c>
      <c r="D14" s="839">
        <v>13</v>
      </c>
      <c r="E14" s="840" t="s">
        <v>3116</v>
      </c>
      <c r="F14" s="348">
        <v>40581</v>
      </c>
      <c r="G14" s="839">
        <v>1</v>
      </c>
      <c r="H14" s="839"/>
      <c r="I14" s="839"/>
      <c r="J14" s="839"/>
      <c r="K14" s="839">
        <v>1</v>
      </c>
      <c r="L14" s="859">
        <v>180</v>
      </c>
      <c r="M14" s="839">
        <v>74</v>
      </c>
      <c r="N14" s="839">
        <v>206</v>
      </c>
      <c r="O14" s="841">
        <v>650</v>
      </c>
      <c r="P14" s="839"/>
      <c r="Q14" s="839">
        <v>1</v>
      </c>
      <c r="R14" s="839"/>
      <c r="S14" s="839">
        <v>1</v>
      </c>
      <c r="T14" s="839"/>
      <c r="U14" s="839">
        <v>1</v>
      </c>
      <c r="V14" s="839"/>
      <c r="W14" s="839"/>
      <c r="X14" s="839">
        <v>1</v>
      </c>
      <c r="AJ14" s="839">
        <v>300</v>
      </c>
      <c r="AK14" s="839">
        <v>700</v>
      </c>
      <c r="AL14" s="265">
        <v>4778</v>
      </c>
      <c r="AM14" s="249" t="e">
        <f t="shared" ca="1" si="0"/>
        <v>#NAME?</v>
      </c>
      <c r="AN14" s="261">
        <v>4872</v>
      </c>
      <c r="AO14" s="249" t="e">
        <f t="shared" ca="1" si="1"/>
        <v>#NAME?</v>
      </c>
      <c r="AP14" s="261">
        <v>1461</v>
      </c>
      <c r="AQ14" s="249" t="e">
        <f t="shared" ca="1" si="2"/>
        <v>#NAME?</v>
      </c>
      <c r="AR14" s="143">
        <v>117</v>
      </c>
      <c r="AS14" s="249" t="e">
        <f t="shared" ca="1" si="3"/>
        <v>#NAME?</v>
      </c>
      <c r="AT14" s="143">
        <v>112</v>
      </c>
      <c r="AU14" s="249" t="e">
        <f t="shared" ca="1" si="4"/>
        <v>#NAME?</v>
      </c>
      <c r="AV14" s="144">
        <v>185.5</v>
      </c>
      <c r="AW14" s="249" t="e">
        <f t="shared" ca="1" si="5"/>
        <v>#NAME?</v>
      </c>
      <c r="AX14" s="283">
        <v>2877.5</v>
      </c>
      <c r="AY14" s="249" t="e">
        <f t="shared" ca="1" si="6"/>
        <v>#NAME?</v>
      </c>
      <c r="AZ14" s="269">
        <v>2228</v>
      </c>
      <c r="BA14" s="249" t="e">
        <f t="shared" ca="1" si="7"/>
        <v>#NAME?</v>
      </c>
      <c r="BB14" s="146">
        <v>3354</v>
      </c>
      <c r="BC14" s="249" t="e">
        <f t="shared" ca="1" si="8"/>
        <v>#NAME?</v>
      </c>
      <c r="BE14" s="839" t="s">
        <v>3128</v>
      </c>
    </row>
    <row r="15" spans="1:59" ht="18">
      <c r="A15" s="614" t="s">
        <v>3273</v>
      </c>
      <c r="B15" s="614">
        <v>1</v>
      </c>
      <c r="C15" s="614" t="s">
        <v>3449</v>
      </c>
      <c r="D15" s="839">
        <v>14</v>
      </c>
      <c r="E15" s="840" t="s">
        <v>3116</v>
      </c>
      <c r="F15" s="348">
        <v>40581</v>
      </c>
      <c r="G15" s="839"/>
      <c r="H15" s="839">
        <v>1</v>
      </c>
      <c r="I15" s="839"/>
      <c r="J15" s="839"/>
      <c r="K15" s="839">
        <v>1</v>
      </c>
      <c r="L15" s="859">
        <v>170</v>
      </c>
      <c r="M15" s="839">
        <v>71</v>
      </c>
      <c r="N15" s="839">
        <v>202</v>
      </c>
      <c r="O15" s="841">
        <v>674</v>
      </c>
      <c r="P15" s="839">
        <v>1</v>
      </c>
      <c r="Q15" s="839"/>
      <c r="R15" s="839"/>
      <c r="S15" s="839">
        <v>1</v>
      </c>
      <c r="T15" s="839"/>
      <c r="U15" s="839">
        <v>1</v>
      </c>
      <c r="V15" s="839"/>
      <c r="W15" s="839"/>
      <c r="X15" s="839">
        <v>1</v>
      </c>
      <c r="AJ15" s="839">
        <v>300</v>
      </c>
      <c r="AK15" s="839">
        <v>700</v>
      </c>
      <c r="AL15" s="147">
        <v>198</v>
      </c>
      <c r="AM15" s="249" t="e">
        <f t="shared" ca="1" si="0"/>
        <v>#NAME?</v>
      </c>
      <c r="AN15" s="261">
        <v>3389</v>
      </c>
      <c r="AO15" s="249" t="e">
        <f t="shared" ca="1" si="1"/>
        <v>#NAME?</v>
      </c>
      <c r="AP15" s="143">
        <v>417</v>
      </c>
      <c r="AQ15" s="249" t="e">
        <f t="shared" ca="1" si="2"/>
        <v>#NAME?</v>
      </c>
      <c r="AR15" s="143">
        <v>52.5</v>
      </c>
      <c r="AS15" s="249" t="e">
        <f t="shared" ca="1" si="3"/>
        <v>#NAME?</v>
      </c>
      <c r="AT15" s="143">
        <v>70.5</v>
      </c>
      <c r="AU15" s="249" t="e">
        <f t="shared" ca="1" si="4"/>
        <v>#NAME?</v>
      </c>
      <c r="AV15" s="144">
        <v>56</v>
      </c>
      <c r="AW15" s="249" t="e">
        <f t="shared" ca="1" si="5"/>
        <v>#NAME?</v>
      </c>
      <c r="AX15" s="148">
        <v>904</v>
      </c>
      <c r="AY15" s="249" t="e">
        <f t="shared" ca="1" si="6"/>
        <v>#NAME?</v>
      </c>
      <c r="AZ15" s="145">
        <v>44</v>
      </c>
      <c r="BA15" s="249" t="e">
        <f t="shared" ca="1" si="7"/>
        <v>#NAME?</v>
      </c>
      <c r="BB15" s="146">
        <v>1597</v>
      </c>
      <c r="BC15" s="249" t="e">
        <f t="shared" ca="1" si="8"/>
        <v>#NAME?</v>
      </c>
      <c r="BE15" s="839" t="s">
        <v>3129</v>
      </c>
    </row>
    <row r="16" spans="1:59" ht="18">
      <c r="A16" s="614" t="s">
        <v>3273</v>
      </c>
      <c r="B16" s="614">
        <v>1</v>
      </c>
      <c r="C16" s="614" t="s">
        <v>3449</v>
      </c>
      <c r="D16" s="839">
        <v>15</v>
      </c>
      <c r="E16" s="840" t="s">
        <v>3130</v>
      </c>
      <c r="F16" s="348">
        <v>40582</v>
      </c>
      <c r="G16" s="839"/>
      <c r="H16" s="839">
        <v>1</v>
      </c>
      <c r="I16" s="839"/>
      <c r="J16" s="839"/>
      <c r="K16" s="839">
        <v>1</v>
      </c>
      <c r="L16" s="859">
        <v>164</v>
      </c>
      <c r="M16" s="839">
        <v>70</v>
      </c>
      <c r="N16" s="839">
        <v>190</v>
      </c>
      <c r="O16" s="841">
        <v>684</v>
      </c>
      <c r="P16" s="839">
        <v>1</v>
      </c>
      <c r="Q16" s="839"/>
      <c r="R16" s="839"/>
      <c r="S16" s="839">
        <v>1</v>
      </c>
      <c r="T16" s="839"/>
      <c r="U16" s="839">
        <v>1</v>
      </c>
      <c r="V16" s="839"/>
      <c r="W16" s="839"/>
      <c r="X16" s="839">
        <v>1</v>
      </c>
      <c r="AJ16" s="839">
        <v>300</v>
      </c>
      <c r="AK16" s="839">
        <v>800</v>
      </c>
      <c r="AL16" s="824">
        <v>13213</v>
      </c>
      <c r="AM16" s="249" t="e">
        <f t="shared" ca="1" si="0"/>
        <v>#NAME?</v>
      </c>
      <c r="AN16" s="330">
        <v>20569.5</v>
      </c>
      <c r="AO16" s="249" t="e">
        <f t="shared" ca="1" si="1"/>
        <v>#NAME?</v>
      </c>
      <c r="AP16" s="261">
        <v>4389</v>
      </c>
      <c r="AQ16" s="249" t="e">
        <f t="shared" ca="1" si="2"/>
        <v>#NAME?</v>
      </c>
      <c r="AR16" s="143">
        <v>97</v>
      </c>
      <c r="AS16" s="249" t="e">
        <f t="shared" ca="1" si="3"/>
        <v>#NAME?</v>
      </c>
      <c r="AT16" s="143">
        <v>126</v>
      </c>
      <c r="AU16" s="249" t="e">
        <f t="shared" ca="1" si="4"/>
        <v>#NAME?</v>
      </c>
      <c r="AV16" s="144">
        <v>50</v>
      </c>
      <c r="AW16" s="249" t="e">
        <f t="shared" ca="1" si="5"/>
        <v>#NAME?</v>
      </c>
      <c r="AX16" s="148">
        <v>933</v>
      </c>
      <c r="AY16" s="249" t="e">
        <f t="shared" ca="1" si="6"/>
        <v>#NAME?</v>
      </c>
      <c r="AZ16" s="145">
        <v>54</v>
      </c>
      <c r="BA16" s="249" t="e">
        <f t="shared" ca="1" si="7"/>
        <v>#NAME?</v>
      </c>
      <c r="BB16" s="146">
        <v>1854</v>
      </c>
      <c r="BC16" s="249" t="e">
        <f t="shared" ca="1" si="8"/>
        <v>#NAME?</v>
      </c>
      <c r="BE16" s="839" t="s">
        <v>3131</v>
      </c>
    </row>
    <row r="17" spans="1:57" ht="18">
      <c r="A17" s="614" t="s">
        <v>3273</v>
      </c>
      <c r="B17" s="614">
        <v>1</v>
      </c>
      <c r="C17" s="614" t="s">
        <v>3449</v>
      </c>
      <c r="D17" s="839">
        <v>16</v>
      </c>
      <c r="E17" s="840" t="s">
        <v>3130</v>
      </c>
      <c r="F17" s="348">
        <v>40582</v>
      </c>
      <c r="G17" s="839">
        <v>1</v>
      </c>
      <c r="H17" s="839"/>
      <c r="I17" s="839"/>
      <c r="J17" s="839"/>
      <c r="K17" s="839">
        <v>1</v>
      </c>
      <c r="L17" s="859">
        <v>171.3</v>
      </c>
      <c r="M17" s="839">
        <v>71.84</v>
      </c>
      <c r="N17" s="839">
        <v>195</v>
      </c>
      <c r="O17" s="841">
        <v>772</v>
      </c>
      <c r="P17" s="839"/>
      <c r="Q17" s="839">
        <v>1</v>
      </c>
      <c r="R17" s="839"/>
      <c r="S17" s="839">
        <v>1</v>
      </c>
      <c r="T17" s="839"/>
      <c r="U17" s="839">
        <v>1</v>
      </c>
      <c r="V17" s="839"/>
      <c r="W17" s="839"/>
      <c r="X17" s="839">
        <v>1</v>
      </c>
      <c r="AJ17" s="839">
        <v>300</v>
      </c>
      <c r="AK17" s="839">
        <v>950</v>
      </c>
      <c r="AL17" s="147">
        <v>747</v>
      </c>
      <c r="AM17" s="249" t="e">
        <f t="shared" ca="1" si="0"/>
        <v>#NAME?</v>
      </c>
      <c r="AN17" s="261">
        <v>2320.5</v>
      </c>
      <c r="AO17" s="249" t="e">
        <f t="shared" ca="1" si="1"/>
        <v>#NAME?</v>
      </c>
      <c r="AP17" s="143">
        <v>597.5</v>
      </c>
      <c r="AQ17" s="249" t="e">
        <f t="shared" ca="1" si="2"/>
        <v>#NAME?</v>
      </c>
      <c r="AR17" s="143">
        <v>50</v>
      </c>
      <c r="AS17" s="249" t="e">
        <f t="shared" ca="1" si="3"/>
        <v>#NAME?</v>
      </c>
      <c r="AT17" s="143">
        <v>43.5</v>
      </c>
      <c r="AU17" s="249" t="e">
        <f t="shared" ca="1" si="4"/>
        <v>#NAME?</v>
      </c>
      <c r="AV17" s="144">
        <v>164.5</v>
      </c>
      <c r="AW17" s="249" t="e">
        <f t="shared" ca="1" si="5"/>
        <v>#NAME?</v>
      </c>
      <c r="AX17" s="148">
        <v>78</v>
      </c>
      <c r="AY17" s="249" t="e">
        <f t="shared" ca="1" si="6"/>
        <v>#NAME?</v>
      </c>
      <c r="AZ17" s="145">
        <v>67.5</v>
      </c>
      <c r="BA17" s="249" t="e">
        <f t="shared" ca="1" si="7"/>
        <v>#NAME?</v>
      </c>
      <c r="BB17" s="146">
        <v>2784.5</v>
      </c>
      <c r="BC17" s="249" t="e">
        <f t="shared" ca="1" si="8"/>
        <v>#NAME?</v>
      </c>
      <c r="BE17" s="839" t="s">
        <v>3132</v>
      </c>
    </row>
    <row r="18" spans="1:57" ht="18">
      <c r="A18" s="614" t="s">
        <v>3273</v>
      </c>
      <c r="B18" s="614">
        <v>1</v>
      </c>
      <c r="C18" s="614" t="s">
        <v>3449</v>
      </c>
      <c r="D18" s="852">
        <v>17</v>
      </c>
      <c r="E18" s="860" t="s">
        <v>3130</v>
      </c>
      <c r="F18" s="348">
        <v>40582</v>
      </c>
      <c r="G18" s="852"/>
      <c r="H18" s="852">
        <v>1</v>
      </c>
      <c r="I18" s="852"/>
      <c r="J18" s="852">
        <v>1</v>
      </c>
      <c r="K18" s="852"/>
      <c r="L18" s="861">
        <v>160.13</v>
      </c>
      <c r="M18" s="852">
        <v>65</v>
      </c>
      <c r="N18" s="852">
        <v>168.4</v>
      </c>
      <c r="O18" s="862">
        <v>499</v>
      </c>
      <c r="P18" s="852"/>
      <c r="Q18" s="852">
        <v>1</v>
      </c>
      <c r="R18" s="852"/>
      <c r="S18" s="852">
        <v>1</v>
      </c>
      <c r="T18" s="852"/>
      <c r="U18" s="852">
        <v>1</v>
      </c>
      <c r="V18" s="852"/>
      <c r="W18" s="852"/>
      <c r="X18" s="852">
        <v>1</v>
      </c>
      <c r="AJ18" s="852">
        <v>300</v>
      </c>
      <c r="AK18" s="852">
        <v>1150</v>
      </c>
      <c r="AL18" s="147">
        <v>68</v>
      </c>
      <c r="AM18" s="249" t="e">
        <f t="shared" ca="1" si="0"/>
        <v>#NAME?</v>
      </c>
      <c r="AN18" s="143">
        <v>59</v>
      </c>
      <c r="AO18" s="249" t="e">
        <f t="shared" ca="1" si="1"/>
        <v>#NAME?</v>
      </c>
      <c r="AP18" s="143">
        <v>54</v>
      </c>
      <c r="AQ18" s="249" t="e">
        <f t="shared" ca="1" si="2"/>
        <v>#NAME?</v>
      </c>
      <c r="AR18" s="143">
        <v>73</v>
      </c>
      <c r="AS18" s="249" t="e">
        <f t="shared" ca="1" si="3"/>
        <v>#NAME?</v>
      </c>
      <c r="AT18" s="143">
        <v>56.5</v>
      </c>
      <c r="AU18" s="249" t="e">
        <f t="shared" ca="1" si="4"/>
        <v>#NAME?</v>
      </c>
      <c r="AV18" s="144">
        <v>60</v>
      </c>
      <c r="AW18" s="249" t="e">
        <f t="shared" ca="1" si="5"/>
        <v>#NAME?</v>
      </c>
      <c r="AX18" s="283">
        <v>3083</v>
      </c>
      <c r="AY18" s="249" t="e">
        <f t="shared" ca="1" si="6"/>
        <v>#NAME?</v>
      </c>
      <c r="AZ18" s="145">
        <v>66.5</v>
      </c>
      <c r="BA18" s="249" t="e">
        <f t="shared" ca="1" si="7"/>
        <v>#NAME?</v>
      </c>
      <c r="BB18" s="146">
        <v>1730</v>
      </c>
      <c r="BC18" s="249" t="e">
        <f t="shared" ca="1" si="8"/>
        <v>#NAME?</v>
      </c>
      <c r="BE18" s="852" t="s">
        <v>2790</v>
      </c>
    </row>
    <row r="19" spans="1:57" ht="18">
      <c r="A19" s="614" t="s">
        <v>3273</v>
      </c>
      <c r="B19" s="614">
        <v>1</v>
      </c>
      <c r="C19" s="614" t="s">
        <v>3449</v>
      </c>
      <c r="D19" s="852">
        <v>18</v>
      </c>
      <c r="E19" s="860" t="s">
        <v>3133</v>
      </c>
      <c r="F19" s="348">
        <v>40603</v>
      </c>
      <c r="G19" s="852"/>
      <c r="H19" s="852">
        <v>1</v>
      </c>
      <c r="I19" s="852"/>
      <c r="J19" s="852">
        <v>1</v>
      </c>
      <c r="K19" s="852"/>
      <c r="L19" s="861">
        <v>160.37</v>
      </c>
      <c r="M19" s="852">
        <v>69.27</v>
      </c>
      <c r="N19" s="852">
        <v>173.74</v>
      </c>
      <c r="O19" s="862">
        <v>522</v>
      </c>
      <c r="P19" s="852"/>
      <c r="Q19" s="852">
        <v>1</v>
      </c>
      <c r="R19" s="852"/>
      <c r="S19" s="852">
        <v>1</v>
      </c>
      <c r="T19" s="852"/>
      <c r="U19" s="852">
        <v>1</v>
      </c>
      <c r="V19" s="852"/>
      <c r="W19" s="852"/>
      <c r="X19" s="852">
        <v>1</v>
      </c>
      <c r="AJ19" s="852">
        <v>300</v>
      </c>
      <c r="AK19" s="852">
        <v>1050</v>
      </c>
      <c r="AL19" s="147">
        <v>135</v>
      </c>
      <c r="AM19" s="249" t="e">
        <f t="shared" ca="1" si="0"/>
        <v>#NAME?</v>
      </c>
      <c r="AN19" s="143">
        <v>60</v>
      </c>
      <c r="AO19" s="249" t="e">
        <f t="shared" ca="1" si="1"/>
        <v>#NAME?</v>
      </c>
      <c r="AP19" s="143">
        <v>46</v>
      </c>
      <c r="AQ19" s="249" t="e">
        <f t="shared" ca="1" si="2"/>
        <v>#NAME?</v>
      </c>
      <c r="AR19" s="143">
        <v>680</v>
      </c>
      <c r="AS19" s="249" t="e">
        <f t="shared" ca="1" si="3"/>
        <v>#NAME?</v>
      </c>
      <c r="AT19" s="143">
        <v>145</v>
      </c>
      <c r="AU19" s="249" t="e">
        <f t="shared" ca="1" si="4"/>
        <v>#NAME?</v>
      </c>
      <c r="AV19" s="144">
        <v>50</v>
      </c>
      <c r="AW19" s="249" t="e">
        <f t="shared" ca="1" si="5"/>
        <v>#NAME?</v>
      </c>
      <c r="AX19" s="148">
        <v>321</v>
      </c>
      <c r="AY19" s="249" t="e">
        <f t="shared" ca="1" si="6"/>
        <v>#NAME?</v>
      </c>
      <c r="AZ19" s="145">
        <v>85</v>
      </c>
      <c r="BA19" s="249" t="e">
        <f t="shared" ca="1" si="7"/>
        <v>#NAME?</v>
      </c>
      <c r="BB19" s="146">
        <v>467</v>
      </c>
      <c r="BC19" s="249" t="e">
        <f t="shared" ca="1" si="8"/>
        <v>#NAME?</v>
      </c>
      <c r="BE19" s="852" t="s">
        <v>2875</v>
      </c>
    </row>
    <row r="20" spans="1:57" ht="18">
      <c r="A20" s="614" t="s">
        <v>3273</v>
      </c>
      <c r="B20" s="614">
        <v>1</v>
      </c>
      <c r="C20" s="614" t="s">
        <v>3449</v>
      </c>
      <c r="D20" s="839">
        <v>19</v>
      </c>
      <c r="E20" s="840" t="s">
        <v>3133</v>
      </c>
      <c r="F20" s="348">
        <v>40603</v>
      </c>
      <c r="G20" s="839">
        <v>1</v>
      </c>
      <c r="H20" s="839"/>
      <c r="I20" s="839"/>
      <c r="J20" s="839"/>
      <c r="K20" s="839">
        <v>1</v>
      </c>
      <c r="L20" s="859">
        <v>166.71</v>
      </c>
      <c r="M20" s="839">
        <v>65.63</v>
      </c>
      <c r="N20" s="839">
        <v>197.05</v>
      </c>
      <c r="O20" s="841">
        <v>707</v>
      </c>
      <c r="P20" s="839"/>
      <c r="Q20" s="839">
        <v>1</v>
      </c>
      <c r="R20" s="839"/>
      <c r="S20" s="839">
        <v>1</v>
      </c>
      <c r="T20" s="839"/>
      <c r="U20" s="839">
        <v>1</v>
      </c>
      <c r="V20" s="839"/>
      <c r="W20" s="839"/>
      <c r="X20" s="839">
        <v>1</v>
      </c>
      <c r="AJ20" s="839">
        <v>300</v>
      </c>
      <c r="AK20" s="839">
        <v>1000</v>
      </c>
      <c r="AL20" s="265">
        <v>9082</v>
      </c>
      <c r="AM20" s="249" t="e">
        <f t="shared" ca="1" si="0"/>
        <v>#NAME?</v>
      </c>
      <c r="AN20" s="261">
        <v>1563.5</v>
      </c>
      <c r="AO20" s="249" t="e">
        <f t="shared" ca="1" si="1"/>
        <v>#NAME?</v>
      </c>
      <c r="AP20" s="143">
        <v>779.5</v>
      </c>
      <c r="AQ20" s="249" t="e">
        <f t="shared" ca="1" si="2"/>
        <v>#NAME?</v>
      </c>
      <c r="AR20" s="143">
        <v>70.5</v>
      </c>
      <c r="AS20" s="249" t="e">
        <f t="shared" ca="1" si="3"/>
        <v>#NAME?</v>
      </c>
      <c r="AT20" s="143">
        <v>102</v>
      </c>
      <c r="AU20" s="249" t="e">
        <f t="shared" ca="1" si="4"/>
        <v>#NAME?</v>
      </c>
      <c r="AV20" s="266">
        <v>1040</v>
      </c>
      <c r="AW20" s="249" t="e">
        <f t="shared" ca="1" si="5"/>
        <v>#NAME?</v>
      </c>
      <c r="AX20" s="283">
        <v>5773</v>
      </c>
      <c r="AY20" s="249" t="e">
        <f t="shared" ca="1" si="6"/>
        <v>#NAME?</v>
      </c>
      <c r="AZ20" s="269">
        <v>3143</v>
      </c>
      <c r="BA20" s="249" t="e">
        <f t="shared" ca="1" si="7"/>
        <v>#NAME?</v>
      </c>
      <c r="BB20" s="146">
        <v>1354</v>
      </c>
      <c r="BC20" s="249" t="e">
        <f t="shared" ca="1" si="8"/>
        <v>#NAME?</v>
      </c>
      <c r="BE20" s="839" t="s">
        <v>3134</v>
      </c>
    </row>
    <row r="21" spans="1:57" ht="18">
      <c r="A21" s="614" t="s">
        <v>3273</v>
      </c>
      <c r="B21" s="614">
        <v>1</v>
      </c>
      <c r="C21" s="614" t="s">
        <v>3449</v>
      </c>
      <c r="D21" s="839">
        <v>20</v>
      </c>
      <c r="E21" s="840" t="s">
        <v>3133</v>
      </c>
      <c r="F21" s="348">
        <v>40603</v>
      </c>
      <c r="G21" s="839">
        <v>1</v>
      </c>
      <c r="H21" s="839"/>
      <c r="I21" s="839"/>
      <c r="J21" s="839"/>
      <c r="K21" s="839">
        <v>1</v>
      </c>
      <c r="L21" s="859">
        <v>178.53</v>
      </c>
      <c r="M21" s="839">
        <v>74</v>
      </c>
      <c r="N21" s="839">
        <v>211.14</v>
      </c>
      <c r="O21" s="841">
        <v>771</v>
      </c>
      <c r="P21" s="839"/>
      <c r="Q21" s="839">
        <v>1</v>
      </c>
      <c r="R21" s="839"/>
      <c r="S21" s="839">
        <v>1</v>
      </c>
      <c r="T21" s="839"/>
      <c r="U21" s="839">
        <v>1</v>
      </c>
      <c r="V21" s="839"/>
      <c r="W21" s="839"/>
      <c r="X21" s="839">
        <v>1</v>
      </c>
      <c r="AJ21" s="839">
        <v>300</v>
      </c>
      <c r="AK21" s="839">
        <v>800</v>
      </c>
      <c r="AL21" s="265">
        <v>6303.5</v>
      </c>
      <c r="AM21" s="249" t="e">
        <f t="shared" ca="1" si="0"/>
        <v>#NAME?</v>
      </c>
      <c r="AN21" s="261">
        <v>5395</v>
      </c>
      <c r="AO21" s="249" t="e">
        <f t="shared" ca="1" si="1"/>
        <v>#NAME?</v>
      </c>
      <c r="AP21" s="143">
        <v>698</v>
      </c>
      <c r="AQ21" s="249" t="e">
        <f t="shared" ca="1" si="2"/>
        <v>#NAME?</v>
      </c>
      <c r="AR21" s="143">
        <v>61</v>
      </c>
      <c r="AS21" s="249" t="e">
        <f t="shared" ca="1" si="3"/>
        <v>#NAME?</v>
      </c>
      <c r="AT21" s="143">
        <v>61</v>
      </c>
      <c r="AU21" s="249" t="e">
        <f t="shared" ca="1" si="4"/>
        <v>#NAME?</v>
      </c>
      <c r="AV21" s="144">
        <v>762</v>
      </c>
      <c r="AW21" s="249" t="e">
        <f t="shared" ca="1" si="5"/>
        <v>#NAME?</v>
      </c>
      <c r="AX21" s="148">
        <v>716.5</v>
      </c>
      <c r="AY21" s="249" t="e">
        <f t="shared" ca="1" si="6"/>
        <v>#NAME?</v>
      </c>
      <c r="AZ21" s="145">
        <v>158</v>
      </c>
      <c r="BA21" s="249" t="e">
        <f t="shared" ca="1" si="7"/>
        <v>#NAME?</v>
      </c>
      <c r="BB21" s="146">
        <v>1816.5</v>
      </c>
      <c r="BC21" s="249" t="e">
        <f t="shared" ca="1" si="8"/>
        <v>#NAME?</v>
      </c>
      <c r="BE21" s="839" t="s">
        <v>3135</v>
      </c>
    </row>
    <row r="22" spans="1:57" ht="18">
      <c r="A22" s="614" t="s">
        <v>3273</v>
      </c>
      <c r="B22" s="614">
        <v>1</v>
      </c>
      <c r="C22" s="614" t="s">
        <v>3449</v>
      </c>
      <c r="D22" s="839">
        <v>21</v>
      </c>
      <c r="E22" s="840" t="s">
        <v>3133</v>
      </c>
      <c r="F22" s="348">
        <v>40603</v>
      </c>
      <c r="G22" s="839"/>
      <c r="H22" s="839">
        <v>1</v>
      </c>
      <c r="I22" s="839"/>
      <c r="J22" s="839">
        <v>1</v>
      </c>
      <c r="K22" s="839"/>
      <c r="L22" s="859">
        <v>152.5</v>
      </c>
      <c r="M22" s="839">
        <v>64.11</v>
      </c>
      <c r="N22" s="839">
        <v>177.3</v>
      </c>
      <c r="O22" s="841">
        <v>510</v>
      </c>
      <c r="P22" s="839"/>
      <c r="Q22" s="839">
        <v>1</v>
      </c>
      <c r="R22" s="839"/>
      <c r="S22" s="839">
        <v>1</v>
      </c>
      <c r="T22" s="839"/>
      <c r="U22" s="839">
        <v>1</v>
      </c>
      <c r="V22" s="839"/>
      <c r="W22" s="839"/>
      <c r="X22" s="839">
        <v>1</v>
      </c>
      <c r="AJ22" s="839">
        <v>300</v>
      </c>
      <c r="AK22" s="839">
        <v>1000</v>
      </c>
      <c r="AL22" s="147">
        <v>41</v>
      </c>
      <c r="AM22" s="249" t="e">
        <f t="shared" ca="1" si="0"/>
        <v>#NAME?</v>
      </c>
      <c r="AN22" s="143">
        <v>69</v>
      </c>
      <c r="AO22" s="249" t="e">
        <f t="shared" ca="1" si="1"/>
        <v>#NAME?</v>
      </c>
      <c r="AP22" s="143">
        <v>55</v>
      </c>
      <c r="AQ22" s="249" t="e">
        <f t="shared" ca="1" si="2"/>
        <v>#NAME?</v>
      </c>
      <c r="AR22" s="143">
        <v>74</v>
      </c>
      <c r="AS22" s="249" t="e">
        <f t="shared" ca="1" si="3"/>
        <v>#NAME?</v>
      </c>
      <c r="AT22" s="143">
        <v>58.5</v>
      </c>
      <c r="AU22" s="249" t="e">
        <f t="shared" ca="1" si="4"/>
        <v>#NAME?</v>
      </c>
      <c r="AV22" s="144">
        <v>62</v>
      </c>
      <c r="AW22" s="249" t="e">
        <f t="shared" ca="1" si="5"/>
        <v>#NAME?</v>
      </c>
      <c r="AX22" s="148">
        <v>579.5</v>
      </c>
      <c r="AY22" s="249" t="e">
        <f t="shared" ca="1" si="6"/>
        <v>#NAME?</v>
      </c>
      <c r="AZ22" s="145">
        <v>55.5</v>
      </c>
      <c r="BA22" s="249" t="e">
        <f t="shared" ca="1" si="7"/>
        <v>#NAME?</v>
      </c>
      <c r="BB22" s="504">
        <v>5684</v>
      </c>
      <c r="BC22" s="249" t="e">
        <f t="shared" ca="1" si="8"/>
        <v>#NAME?</v>
      </c>
      <c r="BE22" s="839" t="s">
        <v>3136</v>
      </c>
    </row>
    <row r="23" spans="1:57" ht="18">
      <c r="A23" s="614" t="s">
        <v>3273</v>
      </c>
      <c r="B23" s="614">
        <v>1</v>
      </c>
      <c r="C23" s="614" t="s">
        <v>3449</v>
      </c>
      <c r="D23" s="839">
        <v>22</v>
      </c>
      <c r="E23" s="840" t="s">
        <v>3133</v>
      </c>
      <c r="F23" s="348">
        <v>40603</v>
      </c>
      <c r="G23" s="839">
        <v>1</v>
      </c>
      <c r="H23" s="839"/>
      <c r="I23" s="839"/>
      <c r="J23" s="839"/>
      <c r="K23" s="839">
        <v>1</v>
      </c>
      <c r="L23" s="859">
        <v>174.8</v>
      </c>
      <c r="M23" s="839">
        <v>71.91</v>
      </c>
      <c r="N23" s="839">
        <v>218</v>
      </c>
      <c r="O23" s="841">
        <v>770</v>
      </c>
      <c r="P23" s="839"/>
      <c r="Q23" s="839">
        <v>1</v>
      </c>
      <c r="R23" s="839"/>
      <c r="S23" s="839">
        <v>1</v>
      </c>
      <c r="T23" s="839"/>
      <c r="U23" s="839">
        <v>1</v>
      </c>
      <c r="V23" s="839"/>
      <c r="W23" s="839"/>
      <c r="X23" s="839">
        <v>1</v>
      </c>
      <c r="AJ23" s="839">
        <v>300</v>
      </c>
      <c r="AK23" s="839">
        <v>1000</v>
      </c>
      <c r="AL23" s="147">
        <v>77.5</v>
      </c>
      <c r="AM23" s="249" t="e">
        <f t="shared" ca="1" si="0"/>
        <v>#NAME?</v>
      </c>
      <c r="AN23" s="143">
        <v>272</v>
      </c>
      <c r="AO23" s="249" t="e">
        <f t="shared" ca="1" si="1"/>
        <v>#NAME?</v>
      </c>
      <c r="AP23" s="143">
        <v>164</v>
      </c>
      <c r="AQ23" s="249" t="e">
        <f t="shared" ca="1" si="2"/>
        <v>#NAME?</v>
      </c>
      <c r="AR23" s="143">
        <v>47</v>
      </c>
      <c r="AS23" s="249" t="e">
        <f t="shared" ca="1" si="3"/>
        <v>#NAME?</v>
      </c>
      <c r="AT23" s="143">
        <v>62</v>
      </c>
      <c r="AU23" s="249" t="e">
        <f t="shared" ca="1" si="4"/>
        <v>#NAME?</v>
      </c>
      <c r="AV23" s="144">
        <v>53.5</v>
      </c>
      <c r="AW23" s="249" t="e">
        <f t="shared" ca="1" si="5"/>
        <v>#NAME?</v>
      </c>
      <c r="AX23" s="148">
        <v>270</v>
      </c>
      <c r="AY23" s="249" t="e">
        <f t="shared" ca="1" si="6"/>
        <v>#NAME?</v>
      </c>
      <c r="AZ23" s="145">
        <v>55</v>
      </c>
      <c r="BA23" s="249" t="e">
        <f t="shared" ca="1" si="7"/>
        <v>#NAME?</v>
      </c>
      <c r="BB23" s="146">
        <v>2104</v>
      </c>
      <c r="BC23" s="249" t="e">
        <f t="shared" ca="1" si="8"/>
        <v>#NAME?</v>
      </c>
      <c r="BE23" s="839" t="s">
        <v>3137</v>
      </c>
    </row>
    <row r="24" spans="1:57" ht="18">
      <c r="A24" s="614" t="s">
        <v>3273</v>
      </c>
      <c r="B24" s="614">
        <v>1</v>
      </c>
      <c r="C24" s="614" t="s">
        <v>3449</v>
      </c>
      <c r="D24" s="839">
        <v>23</v>
      </c>
      <c r="E24" s="840" t="s">
        <v>3133</v>
      </c>
      <c r="F24" s="348">
        <v>40603</v>
      </c>
      <c r="G24" s="839"/>
      <c r="H24" s="839">
        <v>1</v>
      </c>
      <c r="I24" s="839"/>
      <c r="J24" s="839"/>
      <c r="K24" s="839">
        <v>1</v>
      </c>
      <c r="L24" s="859">
        <v>172.68</v>
      </c>
      <c r="M24" s="839">
        <v>71.599999999999994</v>
      </c>
      <c r="N24" s="839">
        <v>205.68</v>
      </c>
      <c r="O24" s="841">
        <v>731</v>
      </c>
      <c r="P24" s="839">
        <v>1</v>
      </c>
      <c r="Q24" s="839"/>
      <c r="R24" s="839"/>
      <c r="S24" s="839">
        <v>1</v>
      </c>
      <c r="T24" s="839"/>
      <c r="U24" s="839">
        <v>1</v>
      </c>
      <c r="V24" s="839"/>
      <c r="W24" s="839"/>
      <c r="X24" s="839">
        <v>1</v>
      </c>
      <c r="AJ24" s="839">
        <v>300</v>
      </c>
      <c r="AK24" s="839">
        <v>1000</v>
      </c>
      <c r="AL24" s="265">
        <v>1693.5</v>
      </c>
      <c r="AM24" s="249" t="e">
        <f t="shared" ca="1" si="0"/>
        <v>#NAME?</v>
      </c>
      <c r="AN24" s="261">
        <v>2980.5</v>
      </c>
      <c r="AO24" s="249" t="e">
        <f t="shared" ca="1" si="1"/>
        <v>#NAME?</v>
      </c>
      <c r="AP24" s="261">
        <v>1006</v>
      </c>
      <c r="AQ24" s="249" t="e">
        <f t="shared" ca="1" si="2"/>
        <v>#NAME?</v>
      </c>
      <c r="AR24" s="143">
        <v>55</v>
      </c>
      <c r="AS24" s="249" t="e">
        <f t="shared" ca="1" si="3"/>
        <v>#NAME?</v>
      </c>
      <c r="AT24" s="143">
        <v>92</v>
      </c>
      <c r="AU24" s="249" t="e">
        <f t="shared" ca="1" si="4"/>
        <v>#NAME?</v>
      </c>
      <c r="AV24" s="144">
        <v>79</v>
      </c>
      <c r="AW24" s="249" t="e">
        <f t="shared" ca="1" si="5"/>
        <v>#NAME?</v>
      </c>
      <c r="AX24" s="148">
        <v>206</v>
      </c>
      <c r="AY24" s="249" t="e">
        <f t="shared" ca="1" si="6"/>
        <v>#NAME?</v>
      </c>
      <c r="AZ24" s="145">
        <v>60</v>
      </c>
      <c r="BA24" s="249" t="e">
        <f t="shared" ca="1" si="7"/>
        <v>#NAME?</v>
      </c>
      <c r="BB24" s="146">
        <v>1842</v>
      </c>
      <c r="BC24" s="249" t="e">
        <f t="shared" ca="1" si="8"/>
        <v>#NAME?</v>
      </c>
      <c r="BE24" s="839" t="s">
        <v>3138</v>
      </c>
    </row>
    <row r="25" spans="1:57" ht="18">
      <c r="A25" s="614" t="s">
        <v>3273</v>
      </c>
      <c r="B25" s="614">
        <v>1</v>
      </c>
      <c r="C25" s="614" t="s">
        <v>3449</v>
      </c>
      <c r="D25" s="839">
        <v>24</v>
      </c>
      <c r="E25" s="840" t="s">
        <v>3133</v>
      </c>
      <c r="F25" s="348">
        <v>40603</v>
      </c>
      <c r="G25" s="839">
        <v>1</v>
      </c>
      <c r="H25" s="839"/>
      <c r="I25" s="839"/>
      <c r="J25" s="839"/>
      <c r="K25" s="839">
        <v>1</v>
      </c>
      <c r="L25" s="859">
        <v>168.62</v>
      </c>
      <c r="M25" s="839">
        <v>78.2</v>
      </c>
      <c r="N25" s="839">
        <v>204.5</v>
      </c>
      <c r="O25" s="841">
        <v>696</v>
      </c>
      <c r="P25" s="839"/>
      <c r="Q25" s="839">
        <v>1</v>
      </c>
      <c r="R25" s="839"/>
      <c r="S25" s="839">
        <v>1</v>
      </c>
      <c r="T25" s="839"/>
      <c r="U25" s="839">
        <v>1</v>
      </c>
      <c r="V25" s="839"/>
      <c r="W25" s="839"/>
      <c r="X25" s="839">
        <v>1</v>
      </c>
      <c r="AJ25" s="839">
        <v>300</v>
      </c>
      <c r="AK25" s="839">
        <v>1000</v>
      </c>
      <c r="AL25" s="147">
        <v>98.5</v>
      </c>
      <c r="AM25" s="249" t="e">
        <f t="shared" ca="1" si="0"/>
        <v>#NAME?</v>
      </c>
      <c r="AN25" s="143">
        <v>226</v>
      </c>
      <c r="AO25" s="249" t="e">
        <f t="shared" ca="1" si="1"/>
        <v>#NAME?</v>
      </c>
      <c r="AP25" s="143">
        <v>131</v>
      </c>
      <c r="AQ25" s="249" t="e">
        <f t="shared" ca="1" si="2"/>
        <v>#NAME?</v>
      </c>
      <c r="AR25" s="143">
        <v>48</v>
      </c>
      <c r="AS25" s="249" t="e">
        <f t="shared" ca="1" si="3"/>
        <v>#NAME?</v>
      </c>
      <c r="AT25" s="143">
        <v>53.5</v>
      </c>
      <c r="AU25" s="249" t="e">
        <f t="shared" ca="1" si="4"/>
        <v>#NAME?</v>
      </c>
      <c r="AV25" s="144">
        <v>48</v>
      </c>
      <c r="AW25" s="249" t="e">
        <f t="shared" ca="1" si="5"/>
        <v>#NAME?</v>
      </c>
      <c r="AX25" s="148">
        <v>83</v>
      </c>
      <c r="AY25" s="249" t="e">
        <f t="shared" ca="1" si="6"/>
        <v>#NAME?</v>
      </c>
      <c r="AZ25" s="145">
        <v>55.5</v>
      </c>
      <c r="BA25" s="249" t="e">
        <f t="shared" ca="1" si="7"/>
        <v>#NAME?</v>
      </c>
      <c r="BB25" s="146">
        <v>421</v>
      </c>
      <c r="BC25" s="249" t="e">
        <f t="shared" ca="1" si="8"/>
        <v>#NAME?</v>
      </c>
      <c r="BE25" s="839" t="s">
        <v>3139</v>
      </c>
    </row>
    <row r="26" spans="1:57" ht="18">
      <c r="A26" s="614" t="s">
        <v>3273</v>
      </c>
      <c r="B26" s="614">
        <v>1</v>
      </c>
      <c r="C26" s="614" t="s">
        <v>3449</v>
      </c>
      <c r="D26" s="839">
        <v>25</v>
      </c>
      <c r="E26" s="840" t="s">
        <v>3140</v>
      </c>
      <c r="F26" s="348">
        <v>40604</v>
      </c>
      <c r="G26" s="839">
        <v>1</v>
      </c>
      <c r="H26" s="839"/>
      <c r="I26" s="839"/>
      <c r="J26" s="839"/>
      <c r="K26" s="839">
        <v>1</v>
      </c>
      <c r="L26" s="859">
        <v>173.76</v>
      </c>
      <c r="M26" s="839">
        <v>71.849999999999994</v>
      </c>
      <c r="N26" s="839">
        <v>193.2</v>
      </c>
      <c r="O26" s="841">
        <v>660</v>
      </c>
      <c r="P26" s="839"/>
      <c r="Q26" s="839">
        <v>1</v>
      </c>
      <c r="R26" s="839"/>
      <c r="S26" s="839">
        <v>1</v>
      </c>
      <c r="T26" s="839"/>
      <c r="U26" s="839">
        <v>1</v>
      </c>
      <c r="V26" s="839"/>
      <c r="W26" s="839">
        <v>1</v>
      </c>
      <c r="X26" s="839"/>
      <c r="AJ26" s="839">
        <v>200</v>
      </c>
      <c r="AK26" s="839">
        <v>200</v>
      </c>
      <c r="AL26" s="147">
        <v>70</v>
      </c>
      <c r="AM26" s="249" t="e">
        <f t="shared" ca="1" si="0"/>
        <v>#NAME?</v>
      </c>
      <c r="AN26" s="143">
        <v>80</v>
      </c>
      <c r="AO26" s="249" t="e">
        <f t="shared" ca="1" si="1"/>
        <v>#NAME?</v>
      </c>
      <c r="AP26" s="143">
        <v>60</v>
      </c>
      <c r="AQ26" s="249" t="e">
        <f t="shared" ca="1" si="2"/>
        <v>#NAME?</v>
      </c>
      <c r="AR26" s="143">
        <v>54</v>
      </c>
      <c r="AS26" s="249" t="e">
        <f t="shared" ca="1" si="3"/>
        <v>#NAME?</v>
      </c>
      <c r="AT26" s="143">
        <v>65.5</v>
      </c>
      <c r="AU26" s="249" t="e">
        <f t="shared" ca="1" si="4"/>
        <v>#NAME?</v>
      </c>
      <c r="AV26" s="144">
        <v>77</v>
      </c>
      <c r="AW26" s="249" t="e">
        <f t="shared" ca="1" si="5"/>
        <v>#NAME?</v>
      </c>
      <c r="AX26" s="148">
        <v>663</v>
      </c>
      <c r="AY26" s="249" t="e">
        <f t="shared" ca="1" si="6"/>
        <v>#NAME?</v>
      </c>
      <c r="AZ26" s="145">
        <v>65</v>
      </c>
      <c r="BA26" s="249" t="e">
        <f t="shared" ca="1" si="7"/>
        <v>#NAME?</v>
      </c>
      <c r="BB26" s="146">
        <v>1757.5</v>
      </c>
      <c r="BC26" s="249" t="e">
        <f t="shared" ca="1" si="8"/>
        <v>#NAME?</v>
      </c>
      <c r="BE26" s="839" t="s">
        <v>3141</v>
      </c>
    </row>
    <row r="27" spans="1:57" ht="18">
      <c r="A27" s="614" t="s">
        <v>3273</v>
      </c>
      <c r="B27" s="614">
        <v>1</v>
      </c>
      <c r="C27" s="614" t="s">
        <v>3449</v>
      </c>
      <c r="D27" s="839">
        <v>26</v>
      </c>
      <c r="E27" s="840" t="s">
        <v>3140</v>
      </c>
      <c r="F27" s="348">
        <v>40604</v>
      </c>
      <c r="G27" s="839">
        <v>1</v>
      </c>
      <c r="H27" s="839"/>
      <c r="I27" s="839"/>
      <c r="J27" s="839">
        <v>1</v>
      </c>
      <c r="K27" s="839"/>
      <c r="L27" s="859">
        <v>150</v>
      </c>
      <c r="M27" s="839">
        <v>58.52</v>
      </c>
      <c r="N27" s="839">
        <v>165.3</v>
      </c>
      <c r="O27" s="841">
        <v>445</v>
      </c>
      <c r="P27" s="839"/>
      <c r="Q27" s="839">
        <v>1</v>
      </c>
      <c r="R27" s="839"/>
      <c r="S27" s="839">
        <v>1</v>
      </c>
      <c r="T27" s="839"/>
      <c r="U27" s="839">
        <v>1</v>
      </c>
      <c r="V27" s="839"/>
      <c r="W27" s="839"/>
      <c r="X27" s="839">
        <v>1</v>
      </c>
      <c r="AJ27" s="839">
        <v>300</v>
      </c>
      <c r="AK27" s="839">
        <v>900</v>
      </c>
      <c r="AL27" s="147">
        <v>82</v>
      </c>
      <c r="AM27" s="249" t="e">
        <f t="shared" ca="1" si="0"/>
        <v>#NAME?</v>
      </c>
      <c r="AN27" s="143">
        <v>239</v>
      </c>
      <c r="AO27" s="249" t="e">
        <f t="shared" ca="1" si="1"/>
        <v>#NAME?</v>
      </c>
      <c r="AP27" s="143">
        <v>82.5</v>
      </c>
      <c r="AQ27" s="249" t="e">
        <f t="shared" ca="1" si="2"/>
        <v>#NAME?</v>
      </c>
      <c r="AR27" s="143">
        <v>56</v>
      </c>
      <c r="AS27" s="249" t="e">
        <f t="shared" ca="1" si="3"/>
        <v>#NAME?</v>
      </c>
      <c r="AT27" s="143">
        <v>61.5</v>
      </c>
      <c r="AU27" s="249" t="e">
        <f t="shared" ca="1" si="4"/>
        <v>#NAME?</v>
      </c>
      <c r="AV27" s="144">
        <v>96</v>
      </c>
      <c r="AW27" s="249" t="e">
        <f t="shared" ca="1" si="5"/>
        <v>#NAME?</v>
      </c>
      <c r="AX27" s="148">
        <v>381</v>
      </c>
      <c r="AY27" s="249" t="e">
        <f t="shared" ca="1" si="6"/>
        <v>#NAME?</v>
      </c>
      <c r="AZ27" s="145">
        <v>52</v>
      </c>
      <c r="BA27" s="249" t="e">
        <f t="shared" ca="1" si="7"/>
        <v>#NAME?</v>
      </c>
      <c r="BB27" s="146">
        <v>2860.5</v>
      </c>
      <c r="BC27" s="249" t="e">
        <f t="shared" ca="1" si="8"/>
        <v>#NAME?</v>
      </c>
      <c r="BE27" s="839" t="s">
        <v>3142</v>
      </c>
    </row>
    <row r="28" spans="1:57" ht="18">
      <c r="A28" s="614" t="s">
        <v>3273</v>
      </c>
      <c r="B28" s="614">
        <v>1</v>
      </c>
      <c r="C28" s="614" t="s">
        <v>3449</v>
      </c>
      <c r="D28" s="839">
        <v>27</v>
      </c>
      <c r="E28" s="840" t="s">
        <v>3140</v>
      </c>
      <c r="F28" s="348">
        <v>40604</v>
      </c>
      <c r="G28" s="839"/>
      <c r="H28" s="839">
        <v>1</v>
      </c>
      <c r="I28" s="839"/>
      <c r="J28" s="839">
        <v>1</v>
      </c>
      <c r="K28" s="839"/>
      <c r="L28" s="859">
        <v>157.9</v>
      </c>
      <c r="M28" s="839">
        <v>56.9</v>
      </c>
      <c r="N28" s="839">
        <v>158.30000000000001</v>
      </c>
      <c r="O28" s="841">
        <v>460</v>
      </c>
      <c r="P28" s="839"/>
      <c r="Q28" s="839">
        <v>1</v>
      </c>
      <c r="R28" s="839"/>
      <c r="S28" s="839">
        <v>1</v>
      </c>
      <c r="T28" s="839"/>
      <c r="U28" s="839">
        <v>1</v>
      </c>
      <c r="V28" s="839"/>
      <c r="W28" s="839">
        <v>1</v>
      </c>
      <c r="X28" s="839"/>
      <c r="AJ28" s="839">
        <v>300</v>
      </c>
      <c r="AK28" s="839">
        <v>800</v>
      </c>
      <c r="AL28" s="147">
        <v>39.5</v>
      </c>
      <c r="AM28" s="249" t="e">
        <f t="shared" ca="1" si="0"/>
        <v>#NAME?</v>
      </c>
      <c r="AN28" s="143">
        <v>56</v>
      </c>
      <c r="AO28" s="249" t="e">
        <f t="shared" ca="1" si="1"/>
        <v>#NAME?</v>
      </c>
      <c r="AP28" s="143">
        <v>49.5</v>
      </c>
      <c r="AQ28" s="249" t="e">
        <f t="shared" ca="1" si="2"/>
        <v>#NAME?</v>
      </c>
      <c r="AR28" s="143">
        <v>52</v>
      </c>
      <c r="AS28" s="249" t="e">
        <f t="shared" ca="1" si="3"/>
        <v>#NAME?</v>
      </c>
      <c r="AT28" s="143">
        <v>83.5</v>
      </c>
      <c r="AU28" s="249" t="e">
        <f t="shared" ca="1" si="4"/>
        <v>#NAME?</v>
      </c>
      <c r="AV28" s="144">
        <v>57.5</v>
      </c>
      <c r="AW28" s="249" t="e">
        <f t="shared" ca="1" si="5"/>
        <v>#NAME?</v>
      </c>
      <c r="AX28" s="148">
        <v>507</v>
      </c>
      <c r="AY28" s="249" t="e">
        <f t="shared" ca="1" si="6"/>
        <v>#NAME?</v>
      </c>
      <c r="AZ28" s="145">
        <v>56.5</v>
      </c>
      <c r="BA28" s="249" t="e">
        <f t="shared" ca="1" si="7"/>
        <v>#NAME?</v>
      </c>
      <c r="BB28" s="504">
        <v>5366</v>
      </c>
      <c r="BC28" s="249" t="e">
        <f t="shared" ca="1" si="8"/>
        <v>#NAME?</v>
      </c>
      <c r="BE28" s="839" t="s">
        <v>3143</v>
      </c>
    </row>
    <row r="29" spans="1:57" ht="18">
      <c r="A29" s="614" t="s">
        <v>3273</v>
      </c>
      <c r="B29" s="614">
        <v>1</v>
      </c>
      <c r="C29" s="614" t="s">
        <v>3449</v>
      </c>
      <c r="D29" s="839">
        <v>28</v>
      </c>
      <c r="E29" s="840" t="s">
        <v>3140</v>
      </c>
      <c r="F29" s="348">
        <v>40604</v>
      </c>
      <c r="G29" s="839">
        <v>1</v>
      </c>
      <c r="H29" s="839"/>
      <c r="I29" s="839"/>
      <c r="J29" s="839"/>
      <c r="K29" s="839">
        <v>1</v>
      </c>
      <c r="L29" s="859">
        <v>177.36</v>
      </c>
      <c r="M29" s="839">
        <v>74.739999999999995</v>
      </c>
      <c r="N29" s="839">
        <v>196.5</v>
      </c>
      <c r="O29" s="841">
        <v>752</v>
      </c>
      <c r="P29" s="839"/>
      <c r="Q29" s="839">
        <v>1</v>
      </c>
      <c r="R29" s="839"/>
      <c r="S29" s="839">
        <v>1</v>
      </c>
      <c r="T29" s="839"/>
      <c r="U29" s="839">
        <v>1</v>
      </c>
      <c r="V29" s="839"/>
      <c r="W29" s="839"/>
      <c r="X29" s="839">
        <v>1</v>
      </c>
      <c r="AJ29" s="839">
        <v>300</v>
      </c>
      <c r="AK29" s="839">
        <v>700</v>
      </c>
      <c r="AL29" s="147">
        <v>355</v>
      </c>
      <c r="AM29" s="249" t="e">
        <f t="shared" ca="1" si="0"/>
        <v>#NAME?</v>
      </c>
      <c r="AN29" s="261">
        <v>1229</v>
      </c>
      <c r="AO29" s="249" t="e">
        <f t="shared" ca="1" si="1"/>
        <v>#NAME?</v>
      </c>
      <c r="AP29" s="143">
        <v>391</v>
      </c>
      <c r="AQ29" s="249" t="e">
        <f t="shared" ca="1" si="2"/>
        <v>#NAME?</v>
      </c>
      <c r="AR29" s="143">
        <v>72</v>
      </c>
      <c r="AS29" s="249" t="e">
        <f t="shared" ca="1" si="3"/>
        <v>#NAME?</v>
      </c>
      <c r="AT29" s="143">
        <v>188.5</v>
      </c>
      <c r="AU29" s="249" t="e">
        <f t="shared" ca="1" si="4"/>
        <v>#NAME?</v>
      </c>
      <c r="AV29" s="144">
        <v>56</v>
      </c>
      <c r="AW29" s="249" t="e">
        <f t="shared" ca="1" si="5"/>
        <v>#NAME?</v>
      </c>
      <c r="AX29" s="148">
        <v>70.5</v>
      </c>
      <c r="AY29" s="249" t="e">
        <f t="shared" ca="1" si="6"/>
        <v>#NAME?</v>
      </c>
      <c r="AZ29" s="145">
        <v>54</v>
      </c>
      <c r="BA29" s="249" t="e">
        <f t="shared" ca="1" si="7"/>
        <v>#NAME?</v>
      </c>
      <c r="BB29" s="146">
        <v>2296.5</v>
      </c>
      <c r="BC29" s="249" t="e">
        <f t="shared" ca="1" si="8"/>
        <v>#NAME?</v>
      </c>
      <c r="BE29" s="839" t="s">
        <v>3144</v>
      </c>
    </row>
    <row r="30" spans="1:57" ht="18">
      <c r="A30" s="614" t="s">
        <v>3273</v>
      </c>
      <c r="B30" s="614">
        <v>1</v>
      </c>
      <c r="C30" s="614" t="s">
        <v>3449</v>
      </c>
      <c r="D30" s="839">
        <v>29</v>
      </c>
      <c r="E30" s="840" t="s">
        <v>3140</v>
      </c>
      <c r="F30" s="348">
        <v>40604</v>
      </c>
      <c r="G30" s="839">
        <v>1</v>
      </c>
      <c r="H30" s="839"/>
      <c r="I30" s="839"/>
      <c r="J30" s="839"/>
      <c r="K30" s="839">
        <v>1</v>
      </c>
      <c r="L30" s="859">
        <v>167.47</v>
      </c>
      <c r="M30" s="839">
        <v>67.33</v>
      </c>
      <c r="N30" s="839">
        <v>200.9</v>
      </c>
      <c r="O30" s="841">
        <v>642</v>
      </c>
      <c r="P30" s="839"/>
      <c r="Q30" s="839">
        <v>1</v>
      </c>
      <c r="R30" s="839"/>
      <c r="S30" s="839">
        <v>1</v>
      </c>
      <c r="T30" s="839"/>
      <c r="U30" s="839">
        <v>1</v>
      </c>
      <c r="V30" s="839"/>
      <c r="W30" s="839">
        <v>1</v>
      </c>
      <c r="X30" s="839"/>
      <c r="AJ30" s="839">
        <v>300</v>
      </c>
      <c r="AK30" s="839">
        <v>700</v>
      </c>
      <c r="AL30" s="265">
        <v>2155</v>
      </c>
      <c r="AM30" s="249" t="e">
        <f t="shared" ca="1" si="0"/>
        <v>#NAME?</v>
      </c>
      <c r="AN30" s="261">
        <v>3819</v>
      </c>
      <c r="AO30" s="249" t="e">
        <f t="shared" ca="1" si="1"/>
        <v>#NAME?</v>
      </c>
      <c r="AP30" s="143">
        <v>775</v>
      </c>
      <c r="AQ30" s="249" t="e">
        <f t="shared" ca="1" si="2"/>
        <v>#NAME?</v>
      </c>
      <c r="AR30" s="143">
        <v>91</v>
      </c>
      <c r="AS30" s="249" t="e">
        <f t="shared" ca="1" si="3"/>
        <v>#NAME?</v>
      </c>
      <c r="AT30" s="143">
        <v>171</v>
      </c>
      <c r="AU30" s="249" t="e">
        <f t="shared" ca="1" si="4"/>
        <v>#NAME?</v>
      </c>
      <c r="AV30" s="144">
        <v>61</v>
      </c>
      <c r="AW30" s="249" t="e">
        <f t="shared" ca="1" si="5"/>
        <v>#NAME?</v>
      </c>
      <c r="AX30" s="148">
        <v>104</v>
      </c>
      <c r="AY30" s="249" t="e">
        <f t="shared" ca="1" si="6"/>
        <v>#NAME?</v>
      </c>
      <c r="AZ30" s="145">
        <v>45</v>
      </c>
      <c r="BA30" s="249" t="e">
        <f t="shared" ca="1" si="7"/>
        <v>#NAME?</v>
      </c>
      <c r="BB30" s="146">
        <v>1440</v>
      </c>
      <c r="BC30" s="249" t="e">
        <f t="shared" ca="1" si="8"/>
        <v>#NAME?</v>
      </c>
      <c r="BE30" s="839" t="s">
        <v>3145</v>
      </c>
    </row>
    <row r="31" spans="1:57" ht="18">
      <c r="A31" s="614" t="s">
        <v>3273</v>
      </c>
      <c r="B31" s="614">
        <v>1</v>
      </c>
      <c r="C31" s="614" t="s">
        <v>3449</v>
      </c>
      <c r="D31" s="839">
        <v>30</v>
      </c>
      <c r="E31" s="840" t="s">
        <v>3146</v>
      </c>
      <c r="F31" s="348">
        <v>40605</v>
      </c>
      <c r="G31" s="839">
        <v>1</v>
      </c>
      <c r="H31" s="839"/>
      <c r="I31" s="839"/>
      <c r="J31" s="839">
        <v>1</v>
      </c>
      <c r="K31" s="839"/>
      <c r="L31" s="859">
        <v>167</v>
      </c>
      <c r="M31" s="839">
        <v>66</v>
      </c>
      <c r="N31" s="839">
        <v>182</v>
      </c>
      <c r="O31" s="841">
        <v>473</v>
      </c>
      <c r="P31" s="839"/>
      <c r="Q31" s="839">
        <v>1</v>
      </c>
      <c r="R31" s="839"/>
      <c r="S31" s="839">
        <v>1</v>
      </c>
      <c r="T31" s="839"/>
      <c r="U31" s="839">
        <v>1</v>
      </c>
      <c r="V31" s="839"/>
      <c r="W31" s="839">
        <v>1</v>
      </c>
      <c r="X31" s="839"/>
      <c r="AJ31" s="839">
        <v>300</v>
      </c>
      <c r="AK31" s="839">
        <v>850</v>
      </c>
      <c r="AL31" s="147">
        <v>39</v>
      </c>
      <c r="AM31" s="249" t="e">
        <f t="shared" ca="1" si="0"/>
        <v>#NAME?</v>
      </c>
      <c r="AN31" s="143">
        <v>94</v>
      </c>
      <c r="AO31" s="249" t="e">
        <f t="shared" ca="1" si="1"/>
        <v>#NAME?</v>
      </c>
      <c r="AP31" s="143">
        <v>73</v>
      </c>
      <c r="AQ31" s="249" t="e">
        <f t="shared" ca="1" si="2"/>
        <v>#NAME?</v>
      </c>
      <c r="AR31" s="143">
        <v>45</v>
      </c>
      <c r="AS31" s="249" t="e">
        <f t="shared" ca="1" si="3"/>
        <v>#NAME?</v>
      </c>
      <c r="AT31" s="143">
        <v>69</v>
      </c>
      <c r="AU31" s="249" t="e">
        <f t="shared" ca="1" si="4"/>
        <v>#NAME?</v>
      </c>
      <c r="AV31" s="144">
        <v>38</v>
      </c>
      <c r="AW31" s="249" t="e">
        <f t="shared" ca="1" si="5"/>
        <v>#NAME?</v>
      </c>
      <c r="AX31" s="148">
        <v>253.5</v>
      </c>
      <c r="AY31" s="249" t="e">
        <f t="shared" ca="1" si="6"/>
        <v>#NAME?</v>
      </c>
      <c r="AZ31" s="145">
        <v>40.5</v>
      </c>
      <c r="BA31" s="249" t="e">
        <f t="shared" ca="1" si="7"/>
        <v>#NAME?</v>
      </c>
      <c r="BB31" s="146">
        <v>548</v>
      </c>
      <c r="BC31" s="249" t="e">
        <f t="shared" ca="1" si="8"/>
        <v>#NAME?</v>
      </c>
      <c r="BE31" s="839" t="s">
        <v>3147</v>
      </c>
    </row>
    <row r="32" spans="1:57" ht="18">
      <c r="A32" s="614" t="s">
        <v>3273</v>
      </c>
      <c r="B32" s="614">
        <v>1</v>
      </c>
      <c r="C32" s="614" t="s">
        <v>3449</v>
      </c>
      <c r="D32" s="839">
        <v>31</v>
      </c>
      <c r="E32" s="840" t="s">
        <v>3146</v>
      </c>
      <c r="F32" s="348">
        <v>40605</v>
      </c>
      <c r="G32" s="839">
        <v>1</v>
      </c>
      <c r="H32" s="839"/>
      <c r="I32" s="839"/>
      <c r="J32" s="839">
        <v>1</v>
      </c>
      <c r="K32" s="839"/>
      <c r="L32" s="859">
        <v>161</v>
      </c>
      <c r="M32" s="839">
        <v>62</v>
      </c>
      <c r="N32" s="839">
        <v>181</v>
      </c>
      <c r="O32" s="841">
        <v>477</v>
      </c>
      <c r="P32" s="839"/>
      <c r="Q32" s="839">
        <v>1</v>
      </c>
      <c r="R32" s="839"/>
      <c r="S32" s="839">
        <v>1</v>
      </c>
      <c r="T32" s="839"/>
      <c r="U32" s="839">
        <v>1</v>
      </c>
      <c r="V32" s="839"/>
      <c r="W32" s="839"/>
      <c r="X32" s="839">
        <v>1</v>
      </c>
      <c r="AJ32" s="839">
        <v>300</v>
      </c>
      <c r="AK32" s="839">
        <v>1050</v>
      </c>
      <c r="AL32" s="147">
        <v>47</v>
      </c>
      <c r="AM32" s="249" t="e">
        <f t="shared" ca="1" si="0"/>
        <v>#NAME?</v>
      </c>
      <c r="AN32" s="143">
        <v>62</v>
      </c>
      <c r="AO32" s="249" t="e">
        <f t="shared" ca="1" si="1"/>
        <v>#NAME?</v>
      </c>
      <c r="AP32" s="143">
        <v>63</v>
      </c>
      <c r="AQ32" s="249" t="e">
        <f t="shared" ca="1" si="2"/>
        <v>#NAME?</v>
      </c>
      <c r="AR32" s="143">
        <v>32.5</v>
      </c>
      <c r="AS32" s="249" t="e">
        <f t="shared" ca="1" si="3"/>
        <v>#NAME?</v>
      </c>
      <c r="AT32" s="143">
        <v>56</v>
      </c>
      <c r="AU32" s="249" t="e">
        <f t="shared" ca="1" si="4"/>
        <v>#NAME?</v>
      </c>
      <c r="AV32" s="144">
        <v>45</v>
      </c>
      <c r="AW32" s="249" t="e">
        <f t="shared" ca="1" si="5"/>
        <v>#NAME?</v>
      </c>
      <c r="AX32" s="148">
        <v>634.5</v>
      </c>
      <c r="AY32" s="249" t="e">
        <f t="shared" ca="1" si="6"/>
        <v>#NAME?</v>
      </c>
      <c r="AZ32" s="145">
        <v>45.5</v>
      </c>
      <c r="BA32" s="249" t="e">
        <f t="shared" ca="1" si="7"/>
        <v>#NAME?</v>
      </c>
      <c r="BB32" s="146">
        <v>449.5</v>
      </c>
      <c r="BC32" s="249" t="e">
        <f t="shared" ca="1" si="8"/>
        <v>#NAME?</v>
      </c>
      <c r="BE32" s="839" t="s">
        <v>3148</v>
      </c>
    </row>
    <row r="33" spans="1:57" ht="18">
      <c r="A33" s="614" t="s">
        <v>3273</v>
      </c>
      <c r="B33" s="614">
        <v>1</v>
      </c>
      <c r="C33" s="614" t="s">
        <v>3449</v>
      </c>
      <c r="D33" s="839">
        <v>32</v>
      </c>
      <c r="E33" s="840" t="s">
        <v>3146</v>
      </c>
      <c r="F33" s="348">
        <v>40605</v>
      </c>
      <c r="G33" s="839"/>
      <c r="H33" s="839">
        <v>1</v>
      </c>
      <c r="I33" s="839"/>
      <c r="J33" s="839">
        <v>1</v>
      </c>
      <c r="K33" s="839"/>
      <c r="L33" s="863">
        <v>162</v>
      </c>
      <c r="M33" s="839">
        <v>63</v>
      </c>
      <c r="N33" s="839">
        <v>183</v>
      </c>
      <c r="O33" s="841">
        <v>434</v>
      </c>
      <c r="P33" s="839"/>
      <c r="Q33" s="839">
        <v>1</v>
      </c>
      <c r="R33" s="839"/>
      <c r="S33" s="839">
        <v>1</v>
      </c>
      <c r="T33" s="839"/>
      <c r="U33" s="839">
        <v>1</v>
      </c>
      <c r="V33" s="839"/>
      <c r="W33" s="839">
        <v>1</v>
      </c>
      <c r="X33" s="839"/>
      <c r="AJ33" s="839">
        <v>300</v>
      </c>
      <c r="AK33" s="839">
        <v>900</v>
      </c>
      <c r="AL33" s="147">
        <v>40</v>
      </c>
      <c r="AM33" s="249" t="e">
        <f t="shared" ca="1" si="0"/>
        <v>#NAME?</v>
      </c>
      <c r="AN33" s="143">
        <v>63</v>
      </c>
      <c r="AO33" s="249" t="e">
        <f t="shared" ca="1" si="1"/>
        <v>#NAME?</v>
      </c>
      <c r="AP33" s="143">
        <v>43</v>
      </c>
      <c r="AQ33" s="249" t="e">
        <f t="shared" ca="1" si="2"/>
        <v>#NAME?</v>
      </c>
      <c r="AR33" s="143">
        <v>54</v>
      </c>
      <c r="AS33" s="249" t="e">
        <f t="shared" ca="1" si="3"/>
        <v>#NAME?</v>
      </c>
      <c r="AT33" s="143">
        <v>414.5</v>
      </c>
      <c r="AU33" s="249" t="e">
        <f t="shared" ca="1" si="4"/>
        <v>#NAME?</v>
      </c>
      <c r="AV33" s="144">
        <v>49</v>
      </c>
      <c r="AW33" s="249" t="e">
        <f t="shared" ca="1" si="5"/>
        <v>#NAME?</v>
      </c>
      <c r="AX33" s="148">
        <v>214.5</v>
      </c>
      <c r="AY33" s="249" t="e">
        <f t="shared" ca="1" si="6"/>
        <v>#NAME?</v>
      </c>
      <c r="AZ33" s="145">
        <v>44</v>
      </c>
      <c r="BA33" s="249" t="e">
        <f t="shared" ca="1" si="7"/>
        <v>#NAME?</v>
      </c>
      <c r="BB33" s="146">
        <v>360</v>
      </c>
      <c r="BC33" s="249" t="e">
        <f t="shared" ca="1" si="8"/>
        <v>#NAME?</v>
      </c>
      <c r="BE33" s="839" t="s">
        <v>3149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9"/>
  <sheetViews>
    <sheetView workbookViewId="0">
      <selection activeCell="L17" sqref="L17"/>
    </sheetView>
  </sheetViews>
  <sheetFormatPr baseColWidth="10" defaultRowHeight="15" x14ac:dyDescent="0"/>
  <cols>
    <col min="1" max="3" width="10.83203125" style="249"/>
    <col min="4" max="5" width="10.83203125" style="614"/>
    <col min="6" max="16384" width="10.83203125" style="249"/>
  </cols>
  <sheetData>
    <row r="1" spans="1:59" s="651" customFormat="1" ht="16" thickBot="1">
      <c r="A1" s="651" t="s">
        <v>3272</v>
      </c>
      <c r="B1" s="659" t="s">
        <v>3321</v>
      </c>
      <c r="C1" s="659" t="s">
        <v>3274</v>
      </c>
      <c r="D1" s="659" t="s">
        <v>3393</v>
      </c>
      <c r="E1" s="651" t="s">
        <v>3241</v>
      </c>
      <c r="F1" s="651" t="s">
        <v>3322</v>
      </c>
      <c r="G1" s="651" t="s">
        <v>3242</v>
      </c>
      <c r="H1" s="651" t="s">
        <v>3243</v>
      </c>
      <c r="I1" s="651" t="s">
        <v>3327</v>
      </c>
      <c r="J1" s="651" t="s">
        <v>3244</v>
      </c>
      <c r="K1" s="651" t="s">
        <v>3245</v>
      </c>
      <c r="L1" s="651" t="s">
        <v>3246</v>
      </c>
      <c r="M1" s="651" t="s">
        <v>3328</v>
      </c>
      <c r="N1" s="651" t="s">
        <v>3329</v>
      </c>
      <c r="O1" s="658" t="s">
        <v>3247</v>
      </c>
      <c r="P1" s="651" t="s">
        <v>3248</v>
      </c>
      <c r="Q1" s="651" t="s">
        <v>3249</v>
      </c>
      <c r="R1" s="651" t="s">
        <v>3250</v>
      </c>
      <c r="S1" s="651" t="s">
        <v>3251</v>
      </c>
      <c r="T1" s="651" t="s">
        <v>3252</v>
      </c>
      <c r="U1" s="651" t="s">
        <v>3253</v>
      </c>
      <c r="V1" s="651" t="s">
        <v>3254</v>
      </c>
      <c r="W1" s="651" t="s">
        <v>3326</v>
      </c>
      <c r="X1" s="651" t="s">
        <v>3283</v>
      </c>
      <c r="Y1" s="651" t="s">
        <v>3410</v>
      </c>
      <c r="Z1" s="651" t="s">
        <v>3402</v>
      </c>
      <c r="AA1" s="651" t="s">
        <v>3403</v>
      </c>
      <c r="AB1" s="651" t="s">
        <v>3409</v>
      </c>
      <c r="AC1" s="651" t="s">
        <v>3422</v>
      </c>
      <c r="AD1" s="651" t="s">
        <v>3406</v>
      </c>
      <c r="AE1" s="651" t="s">
        <v>3332</v>
      </c>
      <c r="AF1" s="651" t="s">
        <v>3333</v>
      </c>
      <c r="AG1" s="651" t="s">
        <v>3338</v>
      </c>
      <c r="AH1" s="651" t="s">
        <v>3334</v>
      </c>
      <c r="AI1" s="657" t="s">
        <v>3423</v>
      </c>
      <c r="AJ1" s="657" t="s">
        <v>3301</v>
      </c>
      <c r="AK1" s="657" t="s">
        <v>3302</v>
      </c>
      <c r="AL1" s="843" t="s">
        <v>3353</v>
      </c>
      <c r="AM1" s="843" t="s">
        <v>3440</v>
      </c>
      <c r="AN1" s="844" t="s">
        <v>77</v>
      </c>
      <c r="AO1" s="844" t="s">
        <v>3429</v>
      </c>
      <c r="AP1" s="844" t="s">
        <v>79</v>
      </c>
      <c r="AQ1" s="844" t="s">
        <v>3430</v>
      </c>
      <c r="AR1" s="844" t="s">
        <v>3345</v>
      </c>
      <c r="AS1" s="844" t="s">
        <v>3441</v>
      </c>
      <c r="AT1" s="844" t="s">
        <v>3346</v>
      </c>
      <c r="AU1" s="845" t="s">
        <v>3432</v>
      </c>
      <c r="AV1" s="846" t="s">
        <v>82</v>
      </c>
      <c r="AW1" s="846" t="s">
        <v>3433</v>
      </c>
      <c r="AX1" s="847" t="s">
        <v>83</v>
      </c>
      <c r="AY1" s="844" t="s">
        <v>3439</v>
      </c>
      <c r="AZ1" s="845" t="s">
        <v>84</v>
      </c>
      <c r="BA1" s="848" t="s">
        <v>3435</v>
      </c>
      <c r="BB1" s="843" t="s">
        <v>85</v>
      </c>
      <c r="BC1" s="843" t="s">
        <v>3436</v>
      </c>
      <c r="BD1" s="651" t="s">
        <v>3390</v>
      </c>
      <c r="BE1" s="651" t="s">
        <v>3376</v>
      </c>
      <c r="BF1" s="651" t="s">
        <v>24</v>
      </c>
      <c r="BG1" s="651" t="s">
        <v>25</v>
      </c>
    </row>
    <row r="2" spans="1:59" ht="18">
      <c r="A2" s="614" t="s">
        <v>3273</v>
      </c>
      <c r="B2" s="614">
        <v>1</v>
      </c>
      <c r="C2" s="614" t="s">
        <v>3449</v>
      </c>
      <c r="D2" s="732">
        <v>1</v>
      </c>
      <c r="E2" s="733" t="s">
        <v>3151</v>
      </c>
      <c r="F2" s="348">
        <v>40637</v>
      </c>
      <c r="G2" s="839">
        <v>1</v>
      </c>
      <c r="H2" s="839"/>
      <c r="I2" s="839"/>
      <c r="J2" s="839"/>
      <c r="K2" s="839">
        <v>1</v>
      </c>
      <c r="L2" s="839">
        <v>173</v>
      </c>
      <c r="M2" s="839">
        <v>73</v>
      </c>
      <c r="N2" s="839">
        <v>222</v>
      </c>
      <c r="O2" s="841">
        <v>718</v>
      </c>
      <c r="P2" s="839"/>
      <c r="Q2" s="839">
        <v>1</v>
      </c>
      <c r="R2" s="839"/>
      <c r="S2" s="839">
        <v>1</v>
      </c>
      <c r="T2" s="839"/>
      <c r="U2" s="839">
        <v>1</v>
      </c>
      <c r="V2" s="839"/>
      <c r="W2" s="839"/>
      <c r="X2" s="839">
        <v>1</v>
      </c>
      <c r="AJ2" s="839">
        <v>300</v>
      </c>
      <c r="AK2" s="839">
        <v>600</v>
      </c>
      <c r="BE2" s="839" t="s">
        <v>3152</v>
      </c>
      <c r="BG2" s="839"/>
    </row>
    <row r="3" spans="1:59" ht="18">
      <c r="A3" s="614" t="s">
        <v>3273</v>
      </c>
      <c r="B3" s="614">
        <v>1</v>
      </c>
      <c r="C3" s="614" t="s">
        <v>3449</v>
      </c>
      <c r="D3" s="732">
        <v>2</v>
      </c>
      <c r="E3" s="733" t="s">
        <v>3151</v>
      </c>
      <c r="F3" s="348">
        <v>40637</v>
      </c>
      <c r="G3" s="839"/>
      <c r="H3" s="839">
        <v>1</v>
      </c>
      <c r="I3" s="839"/>
      <c r="J3" s="839"/>
      <c r="K3" s="839">
        <v>1</v>
      </c>
      <c r="L3" s="839">
        <v>165</v>
      </c>
      <c r="M3" s="839">
        <v>74</v>
      </c>
      <c r="N3" s="839">
        <v>218</v>
      </c>
      <c r="O3" s="841">
        <v>542</v>
      </c>
      <c r="P3" s="839"/>
      <c r="Q3" s="839">
        <v>1</v>
      </c>
      <c r="R3" s="839">
        <v>1</v>
      </c>
      <c r="S3" s="839"/>
      <c r="T3" s="839">
        <v>1</v>
      </c>
      <c r="U3" s="839"/>
      <c r="V3" s="839"/>
      <c r="W3" s="839">
        <v>1</v>
      </c>
      <c r="X3" s="839"/>
      <c r="AJ3" s="839">
        <v>300</v>
      </c>
      <c r="AK3" s="839">
        <v>600</v>
      </c>
      <c r="BE3" s="839" t="s">
        <v>3153</v>
      </c>
      <c r="BG3" s="839"/>
    </row>
    <row r="4" spans="1:59" ht="18">
      <c r="A4" s="614" t="s">
        <v>3273</v>
      </c>
      <c r="B4" s="614">
        <v>1</v>
      </c>
      <c r="C4" s="614" t="s">
        <v>3449</v>
      </c>
      <c r="D4" s="732">
        <v>3</v>
      </c>
      <c r="E4" s="733" t="s">
        <v>3151</v>
      </c>
      <c r="F4" s="348">
        <v>40637</v>
      </c>
      <c r="G4" s="842">
        <v>1</v>
      </c>
      <c r="H4" s="839"/>
      <c r="I4" s="839">
        <v>1</v>
      </c>
      <c r="J4" s="839"/>
      <c r="K4" s="839"/>
      <c r="L4" s="839">
        <v>83</v>
      </c>
      <c r="M4" s="839">
        <v>53</v>
      </c>
      <c r="N4" s="839">
        <v>98</v>
      </c>
      <c r="O4" s="841">
        <v>79</v>
      </c>
      <c r="P4" s="839"/>
      <c r="Q4" s="839">
        <v>1</v>
      </c>
      <c r="R4" s="839"/>
      <c r="S4" s="839">
        <v>1</v>
      </c>
      <c r="T4" s="839"/>
      <c r="U4" s="839">
        <v>1</v>
      </c>
      <c r="V4" s="839"/>
      <c r="W4" s="839">
        <v>1</v>
      </c>
      <c r="X4" s="839"/>
      <c r="AJ4" s="839">
        <v>200</v>
      </c>
      <c r="AK4" s="839">
        <v>700</v>
      </c>
      <c r="BE4" s="839" t="s">
        <v>3154</v>
      </c>
      <c r="BG4" s="839" t="s">
        <v>3156</v>
      </c>
    </row>
    <row r="5" spans="1:59" ht="18">
      <c r="A5" s="614" t="s">
        <v>3273</v>
      </c>
      <c r="B5" s="614">
        <v>1</v>
      </c>
      <c r="C5" s="614" t="s">
        <v>3449</v>
      </c>
      <c r="D5" s="732">
        <v>4</v>
      </c>
      <c r="E5" s="733" t="s">
        <v>3151</v>
      </c>
      <c r="F5" s="348">
        <v>40637</v>
      </c>
      <c r="G5" s="839">
        <v>1</v>
      </c>
      <c r="H5" s="839"/>
      <c r="I5" s="839"/>
      <c r="J5" s="839"/>
      <c r="K5" s="839">
        <v>1</v>
      </c>
      <c r="L5" s="839">
        <v>176</v>
      </c>
      <c r="M5" s="839">
        <v>76</v>
      </c>
      <c r="N5" s="839">
        <v>224</v>
      </c>
      <c r="O5" s="841">
        <v>735</v>
      </c>
      <c r="P5" s="839"/>
      <c r="Q5" s="839">
        <v>1</v>
      </c>
      <c r="R5" s="839"/>
      <c r="S5" s="839">
        <v>1</v>
      </c>
      <c r="T5" s="839"/>
      <c r="U5" s="839">
        <v>1</v>
      </c>
      <c r="V5" s="839"/>
      <c r="W5" s="839"/>
      <c r="X5" s="839">
        <v>1</v>
      </c>
      <c r="AJ5" s="839">
        <v>300</v>
      </c>
      <c r="AK5" s="839">
        <v>800</v>
      </c>
      <c r="BE5" s="839" t="s">
        <v>3157</v>
      </c>
      <c r="BG5" s="839"/>
    </row>
    <row r="6" spans="1:59" ht="18">
      <c r="A6" s="614" t="s">
        <v>3273</v>
      </c>
      <c r="B6" s="614">
        <v>1</v>
      </c>
      <c r="C6" s="614" t="s">
        <v>3449</v>
      </c>
      <c r="D6" s="732">
        <v>5</v>
      </c>
      <c r="E6" s="733" t="s">
        <v>3151</v>
      </c>
      <c r="F6" s="348">
        <v>40637</v>
      </c>
      <c r="G6" s="842">
        <v>1</v>
      </c>
      <c r="H6" s="839"/>
      <c r="I6" s="839"/>
      <c r="J6" s="839"/>
      <c r="K6" s="839">
        <v>1</v>
      </c>
      <c r="L6" s="839">
        <v>172</v>
      </c>
      <c r="M6" s="839">
        <v>76</v>
      </c>
      <c r="N6" s="839">
        <v>225</v>
      </c>
      <c r="O6" s="841">
        <v>779</v>
      </c>
      <c r="P6" s="839"/>
      <c r="Q6" s="839">
        <v>1</v>
      </c>
      <c r="R6" s="839"/>
      <c r="S6" s="839">
        <v>1</v>
      </c>
      <c r="T6" s="839"/>
      <c r="U6" s="839">
        <v>1</v>
      </c>
      <c r="V6" s="839"/>
      <c r="W6" s="839"/>
      <c r="X6" s="839">
        <v>1</v>
      </c>
      <c r="AJ6" s="839">
        <v>200</v>
      </c>
      <c r="AK6" s="839">
        <v>500</v>
      </c>
      <c r="BE6" s="839" t="s">
        <v>2834</v>
      </c>
      <c r="BG6" s="839" t="s">
        <v>339</v>
      </c>
    </row>
    <row r="7" spans="1:59" ht="18">
      <c r="A7" s="614" t="s">
        <v>3273</v>
      </c>
      <c r="B7" s="614">
        <v>1</v>
      </c>
      <c r="C7" s="614" t="s">
        <v>3449</v>
      </c>
      <c r="D7" s="732">
        <v>6</v>
      </c>
      <c r="E7" s="733" t="s">
        <v>3151</v>
      </c>
      <c r="F7" s="348">
        <v>40637</v>
      </c>
      <c r="G7" s="839">
        <v>1</v>
      </c>
      <c r="H7" s="839"/>
      <c r="I7" s="839"/>
      <c r="J7" s="839"/>
      <c r="K7" s="839">
        <v>1</v>
      </c>
      <c r="L7" s="839">
        <v>172</v>
      </c>
      <c r="M7" s="839">
        <v>76</v>
      </c>
      <c r="N7" s="839">
        <v>226</v>
      </c>
      <c r="O7" s="841">
        <v>767</v>
      </c>
      <c r="P7" s="839"/>
      <c r="Q7" s="839">
        <v>1</v>
      </c>
      <c r="R7" s="839"/>
      <c r="S7" s="839">
        <v>1</v>
      </c>
      <c r="T7" s="839"/>
      <c r="U7" s="839">
        <v>1</v>
      </c>
      <c r="V7" s="839"/>
      <c r="W7" s="839"/>
      <c r="X7" s="839">
        <v>1</v>
      </c>
      <c r="AJ7" s="839">
        <v>300</v>
      </c>
      <c r="AK7" s="839">
        <v>1200</v>
      </c>
      <c r="BE7" s="839" t="s">
        <v>3158</v>
      </c>
      <c r="BG7" s="839"/>
    </row>
    <row r="8" spans="1:59" ht="18">
      <c r="A8" s="614" t="s">
        <v>3273</v>
      </c>
      <c r="B8" s="614">
        <v>1</v>
      </c>
      <c r="C8" s="614" t="s">
        <v>3449</v>
      </c>
      <c r="D8" s="732">
        <v>7</v>
      </c>
      <c r="E8" s="733" t="s">
        <v>3151</v>
      </c>
      <c r="F8" s="348">
        <v>40637</v>
      </c>
      <c r="G8" s="842">
        <v>1</v>
      </c>
      <c r="H8" s="839"/>
      <c r="I8" s="839"/>
      <c r="J8" s="839"/>
      <c r="K8" s="839">
        <v>1</v>
      </c>
      <c r="L8" s="839">
        <v>170</v>
      </c>
      <c r="M8" s="839">
        <v>77</v>
      </c>
      <c r="N8" s="839">
        <v>205</v>
      </c>
      <c r="O8" s="841">
        <v>580</v>
      </c>
      <c r="P8" s="839"/>
      <c r="Q8" s="839">
        <v>1</v>
      </c>
      <c r="R8" s="839"/>
      <c r="S8" s="839">
        <v>1</v>
      </c>
      <c r="T8" s="839"/>
      <c r="U8" s="839">
        <v>1</v>
      </c>
      <c r="V8" s="839"/>
      <c r="W8" s="839">
        <v>1</v>
      </c>
      <c r="X8" s="839"/>
      <c r="AJ8" s="839">
        <v>200</v>
      </c>
      <c r="AK8" s="839">
        <v>700</v>
      </c>
      <c r="BE8" s="839" t="s">
        <v>3159</v>
      </c>
      <c r="BG8" s="839"/>
    </row>
    <row r="9" spans="1:59" ht="18">
      <c r="A9" s="614" t="s">
        <v>3273</v>
      </c>
      <c r="B9" s="614">
        <v>1</v>
      </c>
      <c r="C9" s="614" t="s">
        <v>3449</v>
      </c>
      <c r="D9" s="732">
        <v>8</v>
      </c>
      <c r="E9" s="733" t="s">
        <v>3151</v>
      </c>
      <c r="F9" s="348">
        <v>40637</v>
      </c>
      <c r="G9" s="839">
        <v>1</v>
      </c>
      <c r="H9" s="839"/>
      <c r="I9" s="839"/>
      <c r="J9" s="839"/>
      <c r="K9" s="839">
        <v>1</v>
      </c>
      <c r="L9" s="839">
        <v>172</v>
      </c>
      <c r="M9" s="839">
        <v>73</v>
      </c>
      <c r="N9" s="839">
        <v>221</v>
      </c>
      <c r="O9" s="841">
        <v>727</v>
      </c>
      <c r="P9" s="839"/>
      <c r="Q9" s="839">
        <v>1</v>
      </c>
      <c r="R9" s="839"/>
      <c r="S9" s="839">
        <v>1</v>
      </c>
      <c r="T9" s="839"/>
      <c r="U9" s="839">
        <v>1</v>
      </c>
      <c r="V9" s="839"/>
      <c r="W9" s="839"/>
      <c r="X9" s="839">
        <v>1</v>
      </c>
      <c r="AJ9" s="839">
        <v>300</v>
      </c>
      <c r="AK9" s="839">
        <v>1400</v>
      </c>
      <c r="BE9" s="839" t="s">
        <v>3160</v>
      </c>
      <c r="BG9" s="839"/>
    </row>
    <row r="10" spans="1:59" ht="18">
      <c r="A10" s="614" t="s">
        <v>3273</v>
      </c>
      <c r="B10" s="614">
        <v>1</v>
      </c>
      <c r="C10" s="614" t="s">
        <v>3449</v>
      </c>
      <c r="D10" s="732">
        <v>9</v>
      </c>
      <c r="E10" s="733" t="s">
        <v>3151</v>
      </c>
      <c r="F10" s="348">
        <v>40637</v>
      </c>
      <c r="G10" s="842">
        <v>1</v>
      </c>
      <c r="H10" s="839"/>
      <c r="I10" s="839"/>
      <c r="J10" s="839"/>
      <c r="K10" s="839">
        <v>1</v>
      </c>
      <c r="L10" s="839">
        <v>173</v>
      </c>
      <c r="M10" s="839">
        <v>72</v>
      </c>
      <c r="N10" s="839">
        <v>218</v>
      </c>
      <c r="O10" s="841">
        <v>749</v>
      </c>
      <c r="P10" s="839"/>
      <c r="Q10" s="839">
        <v>1</v>
      </c>
      <c r="R10" s="839"/>
      <c r="S10" s="839">
        <v>1</v>
      </c>
      <c r="T10" s="839"/>
      <c r="U10" s="839">
        <v>1</v>
      </c>
      <c r="V10" s="839"/>
      <c r="W10" s="839"/>
      <c r="X10" s="839">
        <v>1</v>
      </c>
      <c r="AJ10" s="839">
        <v>300</v>
      </c>
      <c r="AK10" s="839">
        <v>1000</v>
      </c>
      <c r="BE10" s="839" t="s">
        <v>2860</v>
      </c>
      <c r="BG10" s="839" t="s">
        <v>339</v>
      </c>
    </row>
    <row r="11" spans="1:59" ht="18">
      <c r="A11" s="614" t="s">
        <v>3273</v>
      </c>
      <c r="B11" s="614">
        <v>1</v>
      </c>
      <c r="C11" s="614" t="s">
        <v>3449</v>
      </c>
      <c r="D11" s="732">
        <v>10</v>
      </c>
      <c r="E11" s="733" t="s">
        <v>3151</v>
      </c>
      <c r="F11" s="348">
        <v>40637</v>
      </c>
      <c r="G11" s="839">
        <v>1</v>
      </c>
      <c r="H11" s="839"/>
      <c r="I11" s="839"/>
      <c r="J11" s="839"/>
      <c r="K11" s="839">
        <v>1</v>
      </c>
      <c r="L11" s="839">
        <v>172</v>
      </c>
      <c r="M11" s="839">
        <v>74</v>
      </c>
      <c r="N11" s="839">
        <v>220</v>
      </c>
      <c r="O11" s="841">
        <v>754</v>
      </c>
      <c r="P11" s="839"/>
      <c r="Q11" s="839">
        <v>1</v>
      </c>
      <c r="R11" s="839"/>
      <c r="S11" s="839">
        <v>1</v>
      </c>
      <c r="T11" s="839"/>
      <c r="U11" s="839">
        <v>1</v>
      </c>
      <c r="V11" s="839"/>
      <c r="W11" s="839"/>
      <c r="X11" s="839">
        <v>1</v>
      </c>
      <c r="AJ11" s="839">
        <v>300</v>
      </c>
      <c r="AK11" s="839">
        <v>800</v>
      </c>
      <c r="BE11" s="839" t="s">
        <v>3161</v>
      </c>
      <c r="BG11" s="839"/>
    </row>
    <row r="12" spans="1:59" ht="18">
      <c r="A12" s="614" t="s">
        <v>3273</v>
      </c>
      <c r="B12" s="614">
        <v>1</v>
      </c>
      <c r="C12" s="614" t="s">
        <v>3449</v>
      </c>
      <c r="D12" s="732">
        <v>11</v>
      </c>
      <c r="E12" s="733" t="s">
        <v>3151</v>
      </c>
      <c r="F12" s="348">
        <v>40637</v>
      </c>
      <c r="G12" s="842">
        <v>1</v>
      </c>
      <c r="H12" s="839"/>
      <c r="I12" s="839"/>
      <c r="J12" s="839"/>
      <c r="K12" s="839">
        <v>1</v>
      </c>
      <c r="L12" s="839">
        <v>176</v>
      </c>
      <c r="M12" s="839">
        <v>74</v>
      </c>
      <c r="N12" s="839">
        <v>222</v>
      </c>
      <c r="O12" s="841">
        <v>760</v>
      </c>
      <c r="P12" s="839"/>
      <c r="Q12" s="839">
        <v>1</v>
      </c>
      <c r="R12" s="839"/>
      <c r="S12" s="839">
        <v>1</v>
      </c>
      <c r="T12" s="839"/>
      <c r="U12" s="839">
        <v>1</v>
      </c>
      <c r="V12" s="839"/>
      <c r="W12" s="839"/>
      <c r="X12" s="839">
        <v>1</v>
      </c>
      <c r="AJ12" s="839">
        <v>300</v>
      </c>
      <c r="AK12" s="839">
        <v>1100</v>
      </c>
      <c r="BE12" s="839" t="s">
        <v>2854</v>
      </c>
      <c r="BG12" s="839" t="s">
        <v>339</v>
      </c>
    </row>
    <row r="13" spans="1:59" ht="18">
      <c r="A13" s="614" t="s">
        <v>3273</v>
      </c>
      <c r="B13" s="614">
        <v>1</v>
      </c>
      <c r="C13" s="614" t="s">
        <v>3449</v>
      </c>
      <c r="D13" s="732">
        <v>12</v>
      </c>
      <c r="E13" s="733" t="s">
        <v>3151</v>
      </c>
      <c r="F13" s="348">
        <v>40637</v>
      </c>
      <c r="G13" s="839">
        <v>1</v>
      </c>
      <c r="H13" s="839"/>
      <c r="I13" s="839"/>
      <c r="J13" s="839"/>
      <c r="K13" s="839">
        <v>1</v>
      </c>
      <c r="L13" s="839">
        <v>174</v>
      </c>
      <c r="M13" s="839">
        <v>73</v>
      </c>
      <c r="N13" s="839">
        <v>221</v>
      </c>
      <c r="O13" s="841">
        <v>734</v>
      </c>
      <c r="P13" s="839"/>
      <c r="Q13" s="839">
        <v>1</v>
      </c>
      <c r="R13" s="839"/>
      <c r="S13" s="839">
        <v>1</v>
      </c>
      <c r="T13" s="839"/>
      <c r="U13" s="839">
        <v>1</v>
      </c>
      <c r="V13" s="839"/>
      <c r="W13" s="839"/>
      <c r="X13" s="839">
        <v>1</v>
      </c>
      <c r="AJ13" s="839">
        <v>300</v>
      </c>
      <c r="AK13" s="839">
        <v>900</v>
      </c>
      <c r="BE13" s="839" t="s">
        <v>3162</v>
      </c>
      <c r="BG13" s="839"/>
    </row>
    <row r="14" spans="1:59" ht="18">
      <c r="A14" s="614" t="s">
        <v>3273</v>
      </c>
      <c r="B14" s="614">
        <v>1</v>
      </c>
      <c r="C14" s="614" t="s">
        <v>3449</v>
      </c>
      <c r="D14" s="732">
        <v>13</v>
      </c>
      <c r="E14" s="733" t="s">
        <v>3151</v>
      </c>
      <c r="F14" s="348">
        <v>40637</v>
      </c>
      <c r="G14" s="842">
        <v>1</v>
      </c>
      <c r="H14" s="839"/>
      <c r="I14" s="839"/>
      <c r="J14" s="839"/>
      <c r="K14" s="839">
        <v>1</v>
      </c>
      <c r="L14" s="839">
        <v>172</v>
      </c>
      <c r="M14" s="839">
        <v>72</v>
      </c>
      <c r="N14" s="839">
        <v>222</v>
      </c>
      <c r="O14" s="841">
        <v>587</v>
      </c>
      <c r="P14" s="839"/>
      <c r="Q14" s="839">
        <v>1</v>
      </c>
      <c r="R14" s="839"/>
      <c r="S14" s="839">
        <v>1</v>
      </c>
      <c r="T14" s="839"/>
      <c r="U14" s="839">
        <v>1</v>
      </c>
      <c r="V14" s="839"/>
      <c r="W14" s="839"/>
      <c r="X14" s="839">
        <v>1</v>
      </c>
      <c r="AJ14" s="839">
        <v>300</v>
      </c>
      <c r="AK14" s="839">
        <v>800</v>
      </c>
      <c r="BE14" s="839" t="s">
        <v>3163</v>
      </c>
      <c r="BG14" s="839"/>
    </row>
    <row r="15" spans="1:59" ht="18">
      <c r="A15" s="614" t="s">
        <v>3273</v>
      </c>
      <c r="B15" s="614">
        <v>1</v>
      </c>
      <c r="C15" s="614" t="s">
        <v>3449</v>
      </c>
      <c r="D15" s="732">
        <v>14</v>
      </c>
      <c r="E15" s="733" t="s">
        <v>3151</v>
      </c>
      <c r="F15" s="348">
        <v>40637</v>
      </c>
      <c r="G15" s="839">
        <v>1</v>
      </c>
      <c r="H15" s="839"/>
      <c r="I15" s="839"/>
      <c r="J15" s="839">
        <v>1</v>
      </c>
      <c r="K15" s="839"/>
      <c r="L15" s="839">
        <v>156</v>
      </c>
      <c r="M15" s="839">
        <v>71</v>
      </c>
      <c r="N15" s="839">
        <v>203</v>
      </c>
      <c r="O15" s="841">
        <v>447</v>
      </c>
      <c r="P15" s="839"/>
      <c r="Q15" s="839">
        <v>1</v>
      </c>
      <c r="R15" s="839"/>
      <c r="S15" s="839">
        <v>1</v>
      </c>
      <c r="T15" s="839"/>
      <c r="U15" s="839">
        <v>1</v>
      </c>
      <c r="V15" s="839"/>
      <c r="W15" s="839"/>
      <c r="X15" s="839">
        <v>1</v>
      </c>
      <c r="AJ15" s="839">
        <v>300</v>
      </c>
      <c r="AK15" s="839">
        <v>700</v>
      </c>
      <c r="BE15" s="839" t="s">
        <v>3164</v>
      </c>
      <c r="BG15" s="839"/>
    </row>
    <row r="16" spans="1:59" ht="18">
      <c r="A16" s="614" t="s">
        <v>3273</v>
      </c>
      <c r="B16" s="614">
        <v>1</v>
      </c>
      <c r="C16" s="614" t="s">
        <v>3449</v>
      </c>
      <c r="D16" s="732">
        <v>15</v>
      </c>
      <c r="E16" s="733" t="s">
        <v>3151</v>
      </c>
      <c r="F16" s="348">
        <v>40637</v>
      </c>
      <c r="G16" s="839"/>
      <c r="H16" s="839">
        <v>1</v>
      </c>
      <c r="I16" s="839"/>
      <c r="J16" s="839"/>
      <c r="K16" s="839">
        <v>1</v>
      </c>
      <c r="L16" s="839">
        <v>172</v>
      </c>
      <c r="M16" s="839">
        <v>72</v>
      </c>
      <c r="N16" s="839">
        <v>211</v>
      </c>
      <c r="O16" s="841">
        <v>590</v>
      </c>
      <c r="P16" s="839"/>
      <c r="Q16" s="839">
        <v>1</v>
      </c>
      <c r="R16" s="839">
        <v>1</v>
      </c>
      <c r="S16" s="839"/>
      <c r="T16" s="839">
        <v>1</v>
      </c>
      <c r="U16" s="839"/>
      <c r="V16" s="839"/>
      <c r="W16" s="839">
        <v>1</v>
      </c>
      <c r="X16" s="839"/>
      <c r="AJ16" s="839">
        <v>300</v>
      </c>
      <c r="AK16" s="839">
        <v>700</v>
      </c>
      <c r="BE16" s="839" t="s">
        <v>3165</v>
      </c>
      <c r="BG16" s="839"/>
    </row>
    <row r="17" spans="1:59" ht="18">
      <c r="A17" s="614" t="s">
        <v>3273</v>
      </c>
      <c r="B17" s="614">
        <v>1</v>
      </c>
      <c r="C17" s="614" t="s">
        <v>3449</v>
      </c>
      <c r="D17" s="732">
        <v>16</v>
      </c>
      <c r="E17" s="733" t="s">
        <v>3151</v>
      </c>
      <c r="F17" s="348">
        <v>40637</v>
      </c>
      <c r="G17" s="839">
        <v>1</v>
      </c>
      <c r="H17" s="839"/>
      <c r="I17" s="839">
        <v>1</v>
      </c>
      <c r="J17" s="839"/>
      <c r="K17" s="839"/>
      <c r="L17" s="839">
        <v>76</v>
      </c>
      <c r="M17" s="839">
        <v>55</v>
      </c>
      <c r="N17" s="839">
        <v>105</v>
      </c>
      <c r="O17" s="841">
        <v>92</v>
      </c>
      <c r="P17" s="839"/>
      <c r="Q17" s="839">
        <v>1</v>
      </c>
      <c r="R17" s="839"/>
      <c r="S17" s="839">
        <v>1</v>
      </c>
      <c r="T17" s="839"/>
      <c r="U17" s="839">
        <v>1</v>
      </c>
      <c r="V17" s="839"/>
      <c r="W17" s="839">
        <v>1</v>
      </c>
      <c r="X17" s="839"/>
      <c r="AJ17" s="839">
        <v>300</v>
      </c>
      <c r="AK17" s="839">
        <v>800</v>
      </c>
      <c r="BE17" s="839" t="s">
        <v>3166</v>
      </c>
      <c r="BG17" s="839" t="s">
        <v>3156</v>
      </c>
    </row>
    <row r="18" spans="1:59" ht="18">
      <c r="A18" s="614" t="s">
        <v>3273</v>
      </c>
      <c r="B18" s="614">
        <v>1</v>
      </c>
      <c r="C18" s="614" t="s">
        <v>3449</v>
      </c>
      <c r="D18" s="732">
        <v>17</v>
      </c>
      <c r="E18" s="733" t="s">
        <v>3151</v>
      </c>
      <c r="F18" s="348">
        <v>40637</v>
      </c>
      <c r="G18" s="839">
        <v>1</v>
      </c>
      <c r="H18" s="839"/>
      <c r="I18" s="839"/>
      <c r="J18" s="839">
        <v>1</v>
      </c>
      <c r="K18" s="839"/>
      <c r="L18" s="839">
        <v>165</v>
      </c>
      <c r="M18" s="839">
        <v>71</v>
      </c>
      <c r="N18" s="839">
        <v>199</v>
      </c>
      <c r="O18" s="841">
        <v>534</v>
      </c>
      <c r="P18" s="839"/>
      <c r="Q18" s="839">
        <v>1</v>
      </c>
      <c r="R18" s="839"/>
      <c r="S18" s="839">
        <v>1</v>
      </c>
      <c r="T18" s="839"/>
      <c r="U18" s="839">
        <v>1</v>
      </c>
      <c r="V18" s="839"/>
      <c r="W18" s="839"/>
      <c r="X18" s="839">
        <v>1</v>
      </c>
      <c r="AJ18" s="839">
        <v>300</v>
      </c>
      <c r="AK18" s="839">
        <v>900</v>
      </c>
      <c r="BE18" s="839" t="s">
        <v>3168</v>
      </c>
      <c r="BG18" s="839"/>
    </row>
    <row r="19" spans="1:59" ht="18">
      <c r="A19" s="614" t="s">
        <v>3273</v>
      </c>
      <c r="B19" s="614">
        <v>1</v>
      </c>
      <c r="C19" s="614" t="s">
        <v>3449</v>
      </c>
      <c r="D19" s="732">
        <v>18</v>
      </c>
      <c r="E19" s="733" t="s">
        <v>3151</v>
      </c>
      <c r="F19" s="348">
        <v>40637</v>
      </c>
      <c r="G19" s="839"/>
      <c r="H19" s="839">
        <v>1</v>
      </c>
      <c r="I19" s="839"/>
      <c r="J19" s="839"/>
      <c r="K19" s="839">
        <v>1</v>
      </c>
      <c r="L19" s="839">
        <v>162</v>
      </c>
      <c r="M19" s="839">
        <v>74</v>
      </c>
      <c r="N19" s="839">
        <v>112</v>
      </c>
      <c r="O19" s="841">
        <v>584</v>
      </c>
      <c r="P19" s="839"/>
      <c r="Q19" s="839">
        <v>1</v>
      </c>
      <c r="R19" s="839">
        <v>1</v>
      </c>
      <c r="S19" s="839"/>
      <c r="T19" s="839">
        <v>1</v>
      </c>
      <c r="U19" s="839"/>
      <c r="V19" s="839"/>
      <c r="W19" s="839">
        <v>1</v>
      </c>
      <c r="X19" s="839"/>
      <c r="AJ19" s="839">
        <v>300</v>
      </c>
      <c r="AK19" s="839">
        <v>600</v>
      </c>
      <c r="BE19" s="839" t="s">
        <v>3169</v>
      </c>
      <c r="BG19" s="839"/>
    </row>
    <row r="20" spans="1:59" ht="18">
      <c r="A20" s="614" t="s">
        <v>3273</v>
      </c>
      <c r="B20" s="614">
        <v>1</v>
      </c>
      <c r="C20" s="614" t="s">
        <v>3449</v>
      </c>
      <c r="D20" s="732">
        <v>19</v>
      </c>
      <c r="E20" s="733" t="s">
        <v>3151</v>
      </c>
      <c r="F20" s="348">
        <v>40637</v>
      </c>
      <c r="G20" s="839">
        <v>1</v>
      </c>
      <c r="H20" s="839"/>
      <c r="I20" s="839">
        <v>1</v>
      </c>
      <c r="J20" s="839"/>
      <c r="K20" s="839"/>
      <c r="L20" s="839">
        <v>84</v>
      </c>
      <c r="M20" s="839">
        <v>55</v>
      </c>
      <c r="N20" s="839">
        <v>104</v>
      </c>
      <c r="O20" s="841">
        <v>91</v>
      </c>
      <c r="P20" s="839"/>
      <c r="Q20" s="839">
        <v>1</v>
      </c>
      <c r="R20" s="839"/>
      <c r="S20" s="839">
        <v>1</v>
      </c>
      <c r="T20" s="839"/>
      <c r="U20" s="839">
        <v>1</v>
      </c>
      <c r="V20" s="839"/>
      <c r="W20" s="839">
        <v>1</v>
      </c>
      <c r="X20" s="839"/>
      <c r="AJ20" s="839">
        <v>300</v>
      </c>
      <c r="AK20" s="839">
        <v>700</v>
      </c>
      <c r="BE20" s="839" t="s">
        <v>3170</v>
      </c>
      <c r="BG20" s="839"/>
    </row>
    <row r="21" spans="1:59" ht="18">
      <c r="A21" s="614" t="s">
        <v>3273</v>
      </c>
      <c r="B21" s="614">
        <v>1</v>
      </c>
      <c r="C21" s="614" t="s">
        <v>3449</v>
      </c>
      <c r="D21" s="732">
        <v>20</v>
      </c>
      <c r="E21" s="733" t="s">
        <v>3151</v>
      </c>
      <c r="F21" s="348">
        <v>40637</v>
      </c>
      <c r="G21" s="839">
        <v>1</v>
      </c>
      <c r="H21" s="839"/>
      <c r="I21" s="839"/>
      <c r="J21" s="839"/>
      <c r="K21" s="839">
        <v>1</v>
      </c>
      <c r="L21" s="839">
        <v>175</v>
      </c>
      <c r="M21" s="839">
        <v>74</v>
      </c>
      <c r="N21" s="839">
        <v>223</v>
      </c>
      <c r="O21" s="841">
        <v>671</v>
      </c>
      <c r="P21" s="839"/>
      <c r="Q21" s="839">
        <v>1</v>
      </c>
      <c r="R21" s="839"/>
      <c r="S21" s="839">
        <v>1</v>
      </c>
      <c r="T21" s="839"/>
      <c r="U21" s="839">
        <v>1</v>
      </c>
      <c r="V21" s="839"/>
      <c r="W21" s="839"/>
      <c r="X21" s="839">
        <v>1</v>
      </c>
      <c r="AJ21" s="839">
        <v>300</v>
      </c>
      <c r="AK21" s="839">
        <v>900</v>
      </c>
      <c r="BE21" s="839" t="s">
        <v>3171</v>
      </c>
      <c r="BG21" s="839"/>
    </row>
    <row r="22" spans="1:59" ht="18">
      <c r="A22" s="614" t="s">
        <v>3273</v>
      </c>
      <c r="B22" s="614">
        <v>1</v>
      </c>
      <c r="C22" s="614" t="s">
        <v>3449</v>
      </c>
      <c r="D22" s="732">
        <v>21</v>
      </c>
      <c r="E22" s="733" t="s">
        <v>3172</v>
      </c>
      <c r="F22" s="348">
        <v>40638</v>
      </c>
      <c r="G22" s="839"/>
      <c r="H22" s="839">
        <v>1</v>
      </c>
      <c r="I22" s="839"/>
      <c r="J22" s="839"/>
      <c r="K22" s="839">
        <v>1</v>
      </c>
      <c r="L22" s="839">
        <v>174</v>
      </c>
      <c r="M22" s="839">
        <v>73</v>
      </c>
      <c r="N22" s="839">
        <v>221</v>
      </c>
      <c r="O22" s="841">
        <v>597</v>
      </c>
      <c r="P22" s="839"/>
      <c r="Q22" s="839">
        <v>1</v>
      </c>
      <c r="R22" s="839">
        <v>1</v>
      </c>
      <c r="S22" s="839"/>
      <c r="T22" s="839">
        <v>1</v>
      </c>
      <c r="U22" s="839"/>
      <c r="V22" s="839"/>
      <c r="W22" s="839">
        <v>1</v>
      </c>
      <c r="X22" s="839"/>
      <c r="AJ22" s="839">
        <v>300</v>
      </c>
      <c r="AK22" s="839">
        <v>900</v>
      </c>
      <c r="BE22" s="839" t="s">
        <v>3173</v>
      </c>
      <c r="BG22" s="839"/>
    </row>
    <row r="23" spans="1:59" ht="18">
      <c r="A23" s="614" t="s">
        <v>3273</v>
      </c>
      <c r="B23" s="614">
        <v>1</v>
      </c>
      <c r="C23" s="614" t="s">
        <v>3449</v>
      </c>
      <c r="D23" s="732">
        <v>22</v>
      </c>
      <c r="E23" s="733" t="s">
        <v>3172</v>
      </c>
      <c r="F23" s="348">
        <v>40638</v>
      </c>
      <c r="G23" s="839">
        <v>1</v>
      </c>
      <c r="H23" s="839"/>
      <c r="I23" s="839"/>
      <c r="J23" s="839">
        <v>1</v>
      </c>
      <c r="K23" s="839"/>
      <c r="L23" s="839">
        <v>82</v>
      </c>
      <c r="M23" s="839">
        <v>56</v>
      </c>
      <c r="N23" s="839">
        <v>106</v>
      </c>
      <c r="O23" s="841">
        <v>93</v>
      </c>
      <c r="P23" s="839"/>
      <c r="Q23" s="839">
        <v>1</v>
      </c>
      <c r="R23" s="839"/>
      <c r="S23" s="839">
        <v>1</v>
      </c>
      <c r="T23" s="839"/>
      <c r="U23" s="839">
        <v>1</v>
      </c>
      <c r="V23" s="839"/>
      <c r="W23" s="839">
        <v>1</v>
      </c>
      <c r="X23" s="839"/>
      <c r="AJ23" s="839">
        <v>300</v>
      </c>
      <c r="AK23" s="839">
        <v>600</v>
      </c>
      <c r="BE23" s="839" t="s">
        <v>3174</v>
      </c>
      <c r="BG23" s="839"/>
    </row>
    <row r="24" spans="1:59" ht="18">
      <c r="A24" s="614" t="s">
        <v>3273</v>
      </c>
      <c r="B24" s="614">
        <v>1</v>
      </c>
      <c r="C24" s="614" t="s">
        <v>3449</v>
      </c>
      <c r="D24" s="732">
        <v>23</v>
      </c>
      <c r="E24" s="733" t="s">
        <v>3172</v>
      </c>
      <c r="F24" s="348">
        <v>40638</v>
      </c>
      <c r="G24" s="839"/>
      <c r="H24" s="839">
        <v>1</v>
      </c>
      <c r="I24" s="839"/>
      <c r="J24" s="839"/>
      <c r="K24" s="839">
        <v>1</v>
      </c>
      <c r="L24" s="839">
        <v>169</v>
      </c>
      <c r="M24" s="839">
        <v>74</v>
      </c>
      <c r="N24" s="839">
        <v>218</v>
      </c>
      <c r="O24" s="841">
        <v>603</v>
      </c>
      <c r="P24" s="839"/>
      <c r="Q24" s="839">
        <v>1</v>
      </c>
      <c r="R24" s="839">
        <v>1</v>
      </c>
      <c r="S24" s="839"/>
      <c r="T24" s="839">
        <v>1</v>
      </c>
      <c r="U24" s="839"/>
      <c r="V24" s="839"/>
      <c r="W24" s="839">
        <v>1</v>
      </c>
      <c r="X24" s="839"/>
      <c r="AJ24" s="839">
        <v>300</v>
      </c>
      <c r="AK24" s="839">
        <v>600</v>
      </c>
      <c r="BE24" s="839" t="s">
        <v>3176</v>
      </c>
      <c r="BG24" s="839"/>
    </row>
    <row r="25" spans="1:59" ht="18">
      <c r="A25" s="614" t="s">
        <v>3273</v>
      </c>
      <c r="B25" s="614">
        <v>1</v>
      </c>
      <c r="C25" s="614" t="s">
        <v>3449</v>
      </c>
      <c r="D25" s="732">
        <v>24</v>
      </c>
      <c r="E25" s="733" t="s">
        <v>3172</v>
      </c>
      <c r="F25" s="348">
        <v>40638</v>
      </c>
      <c r="G25" s="839"/>
      <c r="H25" s="839">
        <v>1</v>
      </c>
      <c r="I25" s="839">
        <v>1</v>
      </c>
      <c r="J25" s="839"/>
      <c r="K25" s="839"/>
      <c r="L25" s="839">
        <v>75</v>
      </c>
      <c r="M25" s="839">
        <v>54</v>
      </c>
      <c r="N25" s="839">
        <v>96</v>
      </c>
      <c r="O25" s="841">
        <v>82</v>
      </c>
      <c r="P25" s="839"/>
      <c r="Q25" s="839">
        <v>1</v>
      </c>
      <c r="R25" s="839"/>
      <c r="S25" s="839">
        <v>1</v>
      </c>
      <c r="T25" s="839"/>
      <c r="U25" s="839">
        <v>1</v>
      </c>
      <c r="V25" s="839"/>
      <c r="W25" s="839">
        <v>1</v>
      </c>
      <c r="X25" s="839"/>
      <c r="AJ25" s="839">
        <v>300</v>
      </c>
      <c r="AK25" s="839">
        <v>400</v>
      </c>
      <c r="BE25" s="839" t="s">
        <v>3177</v>
      </c>
      <c r="BG25" s="839"/>
    </row>
    <row r="26" spans="1:59" ht="18">
      <c r="A26" s="614" t="s">
        <v>3273</v>
      </c>
      <c r="B26" s="614">
        <v>1</v>
      </c>
      <c r="C26" s="614" t="s">
        <v>3449</v>
      </c>
      <c r="D26" s="732">
        <v>25</v>
      </c>
      <c r="E26" s="733" t="s">
        <v>3172</v>
      </c>
      <c r="F26" s="348">
        <v>40638</v>
      </c>
      <c r="G26" s="839"/>
      <c r="H26" s="839">
        <v>1</v>
      </c>
      <c r="I26" s="839"/>
      <c r="J26" s="839">
        <v>1</v>
      </c>
      <c r="K26" s="839"/>
      <c r="L26" s="839">
        <v>167</v>
      </c>
      <c r="M26" s="839">
        <v>70</v>
      </c>
      <c r="N26" s="839">
        <v>198</v>
      </c>
      <c r="O26" s="841">
        <v>463</v>
      </c>
      <c r="P26" s="839"/>
      <c r="Q26" s="839">
        <v>1</v>
      </c>
      <c r="R26" s="839">
        <v>1</v>
      </c>
      <c r="S26" s="839"/>
      <c r="T26" s="839">
        <v>1</v>
      </c>
      <c r="U26" s="839"/>
      <c r="V26" s="839"/>
      <c r="W26" s="839">
        <v>1</v>
      </c>
      <c r="X26" s="839"/>
      <c r="AJ26" s="839">
        <v>300</v>
      </c>
      <c r="AK26" s="839">
        <v>900</v>
      </c>
      <c r="BE26" s="839" t="s">
        <v>3178</v>
      </c>
      <c r="BG26" s="839"/>
    </row>
    <row r="27" spans="1:59" ht="18">
      <c r="A27" s="614" t="s">
        <v>3273</v>
      </c>
      <c r="B27" s="614">
        <v>1</v>
      </c>
      <c r="C27" s="614" t="s">
        <v>3449</v>
      </c>
      <c r="D27" s="732">
        <v>26</v>
      </c>
      <c r="E27" s="733" t="s">
        <v>3172</v>
      </c>
      <c r="F27" s="348">
        <v>40638</v>
      </c>
      <c r="G27" s="839"/>
      <c r="H27" s="839">
        <v>1</v>
      </c>
      <c r="I27" s="839"/>
      <c r="J27" s="839"/>
      <c r="K27" s="839">
        <v>1</v>
      </c>
      <c r="L27" s="839">
        <v>172</v>
      </c>
      <c r="M27" s="839">
        <v>73</v>
      </c>
      <c r="N27" s="839">
        <v>215</v>
      </c>
      <c r="O27" s="841">
        <v>598</v>
      </c>
      <c r="P27" s="839"/>
      <c r="Q27" s="839">
        <v>1</v>
      </c>
      <c r="R27" s="839">
        <v>1</v>
      </c>
      <c r="S27" s="839"/>
      <c r="T27" s="839">
        <v>1</v>
      </c>
      <c r="U27" s="839"/>
      <c r="V27" s="839"/>
      <c r="W27" s="839">
        <v>1</v>
      </c>
      <c r="X27" s="839"/>
      <c r="AJ27" s="839">
        <v>300</v>
      </c>
      <c r="AK27" s="839">
        <v>900</v>
      </c>
      <c r="BE27" s="839" t="s">
        <v>3179</v>
      </c>
      <c r="BG27" s="839"/>
    </row>
    <row r="28" spans="1:59" ht="18">
      <c r="A28" s="614" t="s">
        <v>3273</v>
      </c>
      <c r="B28" s="614">
        <v>1</v>
      </c>
      <c r="C28" s="614" t="s">
        <v>3449</v>
      </c>
      <c r="D28" s="732">
        <v>27</v>
      </c>
      <c r="E28" s="733" t="s">
        <v>3172</v>
      </c>
      <c r="F28" s="348">
        <v>40638</v>
      </c>
      <c r="G28" s="839">
        <v>1</v>
      </c>
      <c r="H28" s="839"/>
      <c r="I28" s="839">
        <v>1</v>
      </c>
      <c r="J28" s="839"/>
      <c r="K28" s="839"/>
      <c r="L28" s="839">
        <v>81</v>
      </c>
      <c r="M28" s="839">
        <v>58</v>
      </c>
      <c r="N28" s="839">
        <v>98</v>
      </c>
      <c r="O28" s="841">
        <v>102</v>
      </c>
      <c r="P28" s="839"/>
      <c r="Q28" s="839">
        <v>1</v>
      </c>
      <c r="R28" s="839"/>
      <c r="S28" s="839">
        <v>1</v>
      </c>
      <c r="T28" s="839"/>
      <c r="U28" s="839">
        <v>1</v>
      </c>
      <c r="V28" s="839"/>
      <c r="W28" s="839"/>
      <c r="X28" s="839">
        <v>1</v>
      </c>
      <c r="AJ28" s="839">
        <v>300</v>
      </c>
      <c r="AK28" s="839">
        <v>800</v>
      </c>
      <c r="BE28" s="839" t="s">
        <v>3180</v>
      </c>
      <c r="BG28" s="839"/>
    </row>
    <row r="29" spans="1:59" ht="18">
      <c r="A29" s="614" t="s">
        <v>3273</v>
      </c>
      <c r="B29" s="614">
        <v>1</v>
      </c>
      <c r="C29" s="614" t="s">
        <v>3449</v>
      </c>
      <c r="D29" s="732">
        <v>28</v>
      </c>
      <c r="E29" s="733" t="s">
        <v>3172</v>
      </c>
      <c r="F29" s="348">
        <v>40638</v>
      </c>
      <c r="G29" s="839"/>
      <c r="H29" s="839">
        <v>1</v>
      </c>
      <c r="I29" s="839"/>
      <c r="J29" s="839"/>
      <c r="K29" s="839">
        <v>1</v>
      </c>
      <c r="L29" s="839">
        <v>170</v>
      </c>
      <c r="M29" s="839">
        <v>74</v>
      </c>
      <c r="N29" s="839">
        <v>210</v>
      </c>
      <c r="O29" s="841">
        <v>549</v>
      </c>
      <c r="P29" s="839"/>
      <c r="Q29" s="839">
        <v>1</v>
      </c>
      <c r="R29" s="839">
        <v>1</v>
      </c>
      <c r="S29" s="839"/>
      <c r="T29" s="839">
        <v>1</v>
      </c>
      <c r="U29" s="839"/>
      <c r="V29" s="839">
        <v>1</v>
      </c>
      <c r="W29" s="839"/>
      <c r="X29" s="839"/>
      <c r="AJ29" s="839">
        <v>300</v>
      </c>
      <c r="AK29" s="839">
        <v>800</v>
      </c>
      <c r="BE29" s="839" t="s">
        <v>3181</v>
      </c>
      <c r="BG29" s="839"/>
    </row>
    <row r="30" spans="1:59" ht="18">
      <c r="A30" s="614" t="s">
        <v>3273</v>
      </c>
      <c r="B30" s="614">
        <v>1</v>
      </c>
      <c r="C30" s="614" t="s">
        <v>3449</v>
      </c>
      <c r="D30" s="732">
        <v>29</v>
      </c>
      <c r="E30" s="733" t="s">
        <v>3172</v>
      </c>
      <c r="F30" s="348">
        <v>40638</v>
      </c>
      <c r="G30" s="839"/>
      <c r="H30" s="839">
        <v>1</v>
      </c>
      <c r="I30" s="839">
        <v>1</v>
      </c>
      <c r="J30" s="839"/>
      <c r="K30" s="839"/>
      <c r="L30" s="839">
        <v>80</v>
      </c>
      <c r="M30" s="839">
        <v>55</v>
      </c>
      <c r="N30" s="839">
        <v>99</v>
      </c>
      <c r="O30" s="841">
        <v>89</v>
      </c>
      <c r="P30" s="839"/>
      <c r="Q30" s="839">
        <v>1</v>
      </c>
      <c r="R30" s="839"/>
      <c r="S30" s="839">
        <v>1</v>
      </c>
      <c r="T30" s="839"/>
      <c r="U30" s="839">
        <v>1</v>
      </c>
      <c r="V30" s="839"/>
      <c r="W30" s="839">
        <v>1</v>
      </c>
      <c r="X30" s="839"/>
      <c r="AJ30" s="839">
        <v>300</v>
      </c>
      <c r="AK30" s="839">
        <v>1600</v>
      </c>
      <c r="BE30" s="839" t="s">
        <v>3182</v>
      </c>
      <c r="BG30" s="839"/>
    </row>
    <row r="31" spans="1:59" ht="18">
      <c r="A31" s="614" t="s">
        <v>3273</v>
      </c>
      <c r="B31" s="614">
        <v>1</v>
      </c>
      <c r="C31" s="614" t="s">
        <v>3449</v>
      </c>
      <c r="D31" s="732">
        <v>30</v>
      </c>
      <c r="E31" s="733" t="s">
        <v>3172</v>
      </c>
      <c r="F31" s="348">
        <v>40638</v>
      </c>
      <c r="G31" s="839"/>
      <c r="H31" s="839">
        <v>1</v>
      </c>
      <c r="I31" s="839"/>
      <c r="J31" s="839"/>
      <c r="K31" s="839">
        <v>1</v>
      </c>
      <c r="L31" s="839">
        <v>170</v>
      </c>
      <c r="M31" s="839">
        <v>72</v>
      </c>
      <c r="N31" s="839">
        <v>216</v>
      </c>
      <c r="O31" s="841">
        <v>581</v>
      </c>
      <c r="P31" s="839"/>
      <c r="Q31" s="839">
        <v>1</v>
      </c>
      <c r="R31" s="839">
        <v>1</v>
      </c>
      <c r="S31" s="839"/>
      <c r="T31" s="839">
        <v>1</v>
      </c>
      <c r="U31" s="839"/>
      <c r="V31" s="839"/>
      <c r="W31" s="839">
        <v>1</v>
      </c>
      <c r="X31" s="839"/>
      <c r="AJ31" s="839">
        <v>300</v>
      </c>
      <c r="AK31" s="839">
        <v>1000</v>
      </c>
      <c r="BE31" s="839" t="s">
        <v>3184</v>
      </c>
      <c r="BG31" s="839"/>
    </row>
    <row r="32" spans="1:59" ht="18">
      <c r="A32" s="614" t="s">
        <v>3273</v>
      </c>
      <c r="B32" s="614">
        <v>1</v>
      </c>
      <c r="C32" s="614" t="s">
        <v>3449</v>
      </c>
      <c r="D32" s="732">
        <v>31</v>
      </c>
      <c r="E32" s="733" t="s">
        <v>3172</v>
      </c>
      <c r="F32" s="348">
        <v>40638</v>
      </c>
      <c r="G32" s="839">
        <v>1</v>
      </c>
      <c r="H32" s="839"/>
      <c r="I32" s="839">
        <v>1</v>
      </c>
      <c r="J32" s="839"/>
      <c r="K32" s="839"/>
      <c r="L32" s="839">
        <v>71</v>
      </c>
      <c r="M32" s="839">
        <v>52</v>
      </c>
      <c r="N32" s="839">
        <v>93</v>
      </c>
      <c r="O32" s="841">
        <v>82</v>
      </c>
      <c r="P32" s="839"/>
      <c r="Q32" s="839">
        <v>1</v>
      </c>
      <c r="R32" s="839"/>
      <c r="S32" s="839">
        <v>1</v>
      </c>
      <c r="T32" s="839"/>
      <c r="U32" s="839">
        <v>1</v>
      </c>
      <c r="V32" s="839"/>
      <c r="W32" s="839">
        <v>1</v>
      </c>
      <c r="X32" s="839"/>
      <c r="AJ32" s="839">
        <v>300</v>
      </c>
      <c r="AK32" s="839">
        <v>800</v>
      </c>
      <c r="BE32" s="839" t="s">
        <v>3185</v>
      </c>
      <c r="BG32" s="839"/>
    </row>
    <row r="33" spans="1:59" ht="18">
      <c r="A33" s="614" t="s">
        <v>3273</v>
      </c>
      <c r="B33" s="614">
        <v>1</v>
      </c>
      <c r="C33" s="614" t="s">
        <v>3449</v>
      </c>
      <c r="D33" s="732">
        <v>32</v>
      </c>
      <c r="E33" s="733" t="s">
        <v>3172</v>
      </c>
      <c r="F33" s="348">
        <v>40638</v>
      </c>
      <c r="G33" s="839"/>
      <c r="H33" s="839">
        <v>1</v>
      </c>
      <c r="I33" s="839"/>
      <c r="J33" s="839"/>
      <c r="K33" s="839">
        <v>1</v>
      </c>
      <c r="L33" s="839">
        <v>171</v>
      </c>
      <c r="M33" s="839">
        <v>72</v>
      </c>
      <c r="N33" s="839">
        <v>214</v>
      </c>
      <c r="O33" s="841">
        <v>610</v>
      </c>
      <c r="P33" s="839"/>
      <c r="Q33" s="839">
        <v>1</v>
      </c>
      <c r="R33" s="839">
        <v>1</v>
      </c>
      <c r="S33" s="839"/>
      <c r="T33" s="839">
        <v>1</v>
      </c>
      <c r="U33" s="839"/>
      <c r="V33" s="839">
        <v>1</v>
      </c>
      <c r="W33" s="839"/>
      <c r="X33" s="839"/>
      <c r="AJ33" s="839">
        <v>300</v>
      </c>
      <c r="AK33" s="839">
        <v>800</v>
      </c>
      <c r="BE33" s="839" t="s">
        <v>3187</v>
      </c>
      <c r="BG33" s="839"/>
    </row>
    <row r="34" spans="1:59" ht="18">
      <c r="A34" s="614" t="s">
        <v>3273</v>
      </c>
      <c r="B34" s="614">
        <v>1</v>
      </c>
      <c r="C34" s="614" t="s">
        <v>3449</v>
      </c>
      <c r="D34" s="732">
        <v>33</v>
      </c>
      <c r="E34" s="733" t="s">
        <v>3172</v>
      </c>
      <c r="F34" s="348">
        <v>40638</v>
      </c>
      <c r="G34" s="839">
        <v>1</v>
      </c>
      <c r="H34" s="839"/>
      <c r="I34" s="839">
        <v>1</v>
      </c>
      <c r="J34" s="839"/>
      <c r="K34" s="839"/>
      <c r="L34" s="839">
        <v>76</v>
      </c>
      <c r="M34" s="839">
        <v>56</v>
      </c>
      <c r="N34" s="839">
        <v>99</v>
      </c>
      <c r="O34" s="841">
        <v>87</v>
      </c>
      <c r="P34" s="839"/>
      <c r="Q34" s="839">
        <v>1</v>
      </c>
      <c r="R34" s="839"/>
      <c r="S34" s="839">
        <v>1</v>
      </c>
      <c r="T34" s="839"/>
      <c r="U34" s="839">
        <v>1</v>
      </c>
      <c r="V34" s="839"/>
      <c r="W34" s="839">
        <v>1</v>
      </c>
      <c r="X34" s="839"/>
      <c r="AJ34" s="839">
        <v>300</v>
      </c>
      <c r="AK34" s="839">
        <v>1600</v>
      </c>
      <c r="BE34" s="839" t="s">
        <v>3188</v>
      </c>
      <c r="BG34" s="839"/>
    </row>
    <row r="35" spans="1:59" ht="18">
      <c r="A35" s="614" t="s">
        <v>3273</v>
      </c>
      <c r="B35" s="614">
        <v>1</v>
      </c>
      <c r="C35" s="614" t="s">
        <v>3449</v>
      </c>
      <c r="D35" s="732">
        <v>34</v>
      </c>
      <c r="E35" s="733" t="s">
        <v>3172</v>
      </c>
      <c r="F35" s="348">
        <v>40638</v>
      </c>
      <c r="G35" s="839"/>
      <c r="H35" s="839">
        <v>1</v>
      </c>
      <c r="I35" s="839"/>
      <c r="J35" s="839"/>
      <c r="K35" s="839">
        <v>1</v>
      </c>
      <c r="L35" s="839">
        <v>163</v>
      </c>
      <c r="M35" s="839">
        <v>73</v>
      </c>
      <c r="N35" s="839">
        <v>212</v>
      </c>
      <c r="O35" s="841">
        <v>538</v>
      </c>
      <c r="P35" s="839"/>
      <c r="Q35" s="839">
        <v>1</v>
      </c>
      <c r="R35" s="839">
        <v>1</v>
      </c>
      <c r="S35" s="839"/>
      <c r="T35" s="839">
        <v>1</v>
      </c>
      <c r="U35" s="839"/>
      <c r="V35" s="839">
        <v>1</v>
      </c>
      <c r="W35" s="839"/>
      <c r="X35" s="839"/>
      <c r="AJ35" s="839">
        <v>300</v>
      </c>
      <c r="AK35" s="839">
        <v>700</v>
      </c>
      <c r="BE35" s="839" t="s">
        <v>3190</v>
      </c>
      <c r="BG35" s="839"/>
    </row>
    <row r="36" spans="1:59" ht="18">
      <c r="A36" s="614" t="s">
        <v>3273</v>
      </c>
      <c r="B36" s="614">
        <v>1</v>
      </c>
      <c r="C36" s="614" t="s">
        <v>3449</v>
      </c>
      <c r="D36" s="732">
        <v>35</v>
      </c>
      <c r="E36" s="733" t="s">
        <v>3172</v>
      </c>
      <c r="F36" s="348">
        <v>40638</v>
      </c>
      <c r="G36" s="839"/>
      <c r="H36" s="839">
        <v>1</v>
      </c>
      <c r="I36" s="839">
        <v>1</v>
      </c>
      <c r="J36" s="839"/>
      <c r="K36" s="839"/>
      <c r="L36" s="839">
        <v>83</v>
      </c>
      <c r="M36" s="839">
        <v>60</v>
      </c>
      <c r="N36" s="839">
        <v>105</v>
      </c>
      <c r="O36" s="841">
        <v>93</v>
      </c>
      <c r="P36" s="839"/>
      <c r="Q36" s="839">
        <v>1</v>
      </c>
      <c r="R36" s="839"/>
      <c r="S36" s="839">
        <v>1</v>
      </c>
      <c r="T36" s="839"/>
      <c r="U36" s="839">
        <v>1</v>
      </c>
      <c r="V36" s="839"/>
      <c r="W36" s="839">
        <v>1</v>
      </c>
      <c r="X36" s="839"/>
      <c r="AJ36" s="839">
        <v>300</v>
      </c>
      <c r="AK36" s="839">
        <v>1200</v>
      </c>
      <c r="BE36" s="839" t="s">
        <v>3191</v>
      </c>
      <c r="BG36" s="839"/>
    </row>
    <row r="37" spans="1:59" ht="18">
      <c r="A37" s="614" t="s">
        <v>3273</v>
      </c>
      <c r="B37" s="614">
        <v>1</v>
      </c>
      <c r="C37" s="614" t="s">
        <v>3449</v>
      </c>
      <c r="D37" s="732">
        <v>36</v>
      </c>
      <c r="E37" s="733" t="s">
        <v>3172</v>
      </c>
      <c r="F37" s="348">
        <v>40638</v>
      </c>
      <c r="G37" s="839"/>
      <c r="H37" s="839">
        <v>1</v>
      </c>
      <c r="I37" s="839"/>
      <c r="J37" s="839">
        <v>1</v>
      </c>
      <c r="K37" s="839"/>
      <c r="L37" s="839">
        <v>152</v>
      </c>
      <c r="M37" s="839">
        <v>71</v>
      </c>
      <c r="N37" s="839">
        <v>195</v>
      </c>
      <c r="O37" s="841">
        <v>388</v>
      </c>
      <c r="P37" s="839"/>
      <c r="Q37" s="839">
        <v>1</v>
      </c>
      <c r="R37" s="839"/>
      <c r="S37" s="839">
        <v>1</v>
      </c>
      <c r="T37" s="839"/>
      <c r="U37" s="839">
        <v>1</v>
      </c>
      <c r="V37" s="839"/>
      <c r="W37" s="839"/>
      <c r="X37" s="839">
        <v>1</v>
      </c>
      <c r="AJ37" s="839">
        <v>300</v>
      </c>
      <c r="AK37" s="839">
        <v>700</v>
      </c>
      <c r="BE37" s="839" t="s">
        <v>3192</v>
      </c>
      <c r="BG37" s="839"/>
    </row>
    <row r="38" spans="1:59" ht="18">
      <c r="A38" s="614" t="s">
        <v>3273</v>
      </c>
      <c r="B38" s="614">
        <v>1</v>
      </c>
      <c r="C38" s="614" t="s">
        <v>3449</v>
      </c>
      <c r="D38" s="732">
        <v>37</v>
      </c>
      <c r="E38" s="733" t="s">
        <v>3172</v>
      </c>
      <c r="F38" s="348">
        <v>40638</v>
      </c>
      <c r="G38" s="839">
        <v>1</v>
      </c>
      <c r="H38" s="839"/>
      <c r="I38" s="839"/>
      <c r="J38" s="839">
        <v>1</v>
      </c>
      <c r="K38" s="839"/>
      <c r="L38" s="839">
        <v>156</v>
      </c>
      <c r="M38" s="839">
        <v>71</v>
      </c>
      <c r="N38" s="839">
        <v>200</v>
      </c>
      <c r="O38" s="841">
        <v>468</v>
      </c>
      <c r="P38" s="839"/>
      <c r="Q38" s="839">
        <v>1</v>
      </c>
      <c r="R38" s="839"/>
      <c r="S38" s="839">
        <v>1</v>
      </c>
      <c r="T38" s="839"/>
      <c r="U38" s="839">
        <v>1</v>
      </c>
      <c r="V38" s="839"/>
      <c r="W38" s="839"/>
      <c r="X38" s="839">
        <v>1</v>
      </c>
      <c r="AJ38" s="839">
        <v>300</v>
      </c>
      <c r="AK38" s="839">
        <v>800</v>
      </c>
      <c r="BE38" s="839" t="s">
        <v>3193</v>
      </c>
      <c r="BG38" s="839"/>
    </row>
    <row r="39" spans="1:59" ht="18">
      <c r="A39" s="614" t="s">
        <v>3273</v>
      </c>
      <c r="B39" s="614">
        <v>1</v>
      </c>
      <c r="C39" s="614" t="s">
        <v>3449</v>
      </c>
      <c r="D39" s="732">
        <v>38</v>
      </c>
      <c r="E39" s="733" t="s">
        <v>3172</v>
      </c>
      <c r="F39" s="348">
        <v>40638</v>
      </c>
      <c r="G39" s="839"/>
      <c r="H39" s="839">
        <v>1</v>
      </c>
      <c r="I39" s="839"/>
      <c r="J39" s="839">
        <v>1</v>
      </c>
      <c r="K39" s="839"/>
      <c r="L39" s="839">
        <v>172</v>
      </c>
      <c r="M39" s="839">
        <v>72</v>
      </c>
      <c r="N39" s="839">
        <v>204</v>
      </c>
      <c r="O39" s="841">
        <v>483</v>
      </c>
      <c r="P39" s="839"/>
      <c r="Q39" s="839">
        <v>1</v>
      </c>
      <c r="R39" s="839"/>
      <c r="S39" s="839">
        <v>1</v>
      </c>
      <c r="T39" s="839"/>
      <c r="U39" s="839">
        <v>1</v>
      </c>
      <c r="V39" s="839"/>
      <c r="W39" s="839">
        <v>1</v>
      </c>
      <c r="X39" s="839"/>
      <c r="AJ39" s="839">
        <v>300</v>
      </c>
      <c r="AK39" s="839">
        <v>800</v>
      </c>
      <c r="BE39" s="839" t="s">
        <v>3194</v>
      </c>
      <c r="BG39" s="83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theme="7" tint="-0.499984740745262"/>
  </sheetPr>
  <dimension ref="A1:AP489"/>
  <sheetViews>
    <sheetView zoomScale="50" zoomScaleNormal="50" zoomScalePageLayoutView="50" workbookViewId="0">
      <pane ySplit="8" topLeftCell="A9" activePane="bottomLeft" state="frozen"/>
      <selection activeCell="R51" sqref="R51"/>
      <selection pane="bottomLeft" activeCell="H9" sqref="H9"/>
    </sheetView>
  </sheetViews>
  <sheetFormatPr baseColWidth="10" defaultColWidth="9.1640625" defaultRowHeight="18" x14ac:dyDescent="0"/>
  <cols>
    <col min="1" max="1" width="10.33203125" style="166" customWidth="1"/>
    <col min="2" max="2" width="24.1640625" style="166" customWidth="1"/>
    <col min="3" max="3" width="13.83203125" style="166" customWidth="1"/>
    <col min="4" max="4" width="13.1640625" style="166" customWidth="1"/>
    <col min="5" max="5" width="20" style="166" customWidth="1"/>
    <col min="6" max="6" width="18.83203125" style="166" customWidth="1"/>
    <col min="7" max="7" width="11.6640625" style="166" customWidth="1"/>
    <col min="8" max="8" width="19.5" style="202" customWidth="1"/>
    <col min="9" max="9" width="12.5" style="166" customWidth="1"/>
    <col min="10" max="10" width="13.5" style="166" customWidth="1"/>
    <col min="11" max="11" width="12.1640625" style="166" customWidth="1"/>
    <col min="12" max="12" width="17" style="166" customWidth="1"/>
    <col min="13" max="13" width="17.1640625" style="166" customWidth="1"/>
    <col min="14" max="14" width="14" style="166" customWidth="1"/>
    <col min="15" max="15" width="11" style="166" customWidth="1"/>
    <col min="16" max="16" width="12.6640625" style="166" customWidth="1"/>
    <col min="17" max="17" width="12.33203125" style="166" customWidth="1"/>
    <col min="18" max="18" width="11.5" style="166" customWidth="1"/>
    <col min="19" max="19" width="12.33203125" style="166" customWidth="1"/>
    <col min="20" max="20" width="13.83203125" style="166" customWidth="1"/>
    <col min="21" max="21" width="9.1640625" style="166"/>
    <col min="22" max="22" width="12.6640625" style="166" customWidth="1"/>
    <col min="23" max="23" width="14.6640625" style="166" customWidth="1"/>
    <col min="24" max="24" width="37.1640625" style="166" customWidth="1"/>
    <col min="25" max="33" width="9.1640625" style="129"/>
    <col min="34" max="34" width="16" style="166" customWidth="1"/>
    <col min="35" max="35" width="11" style="166" customWidth="1"/>
    <col min="36" max="36" width="20.33203125" style="166" customWidth="1"/>
    <col min="37" max="37" width="48" style="166" customWidth="1"/>
    <col min="38" max="41" width="13.1640625" style="166" hidden="1" customWidth="1"/>
    <col min="42" max="42" width="58.1640625" style="166" customWidth="1"/>
    <col min="43" max="16384" width="9.1640625" style="166"/>
  </cols>
  <sheetData>
    <row r="1" spans="1:42" ht="19" thickBot="1">
      <c r="A1" s="134" t="s">
        <v>1072</v>
      </c>
      <c r="B1" s="163"/>
      <c r="C1" s="116"/>
      <c r="D1" s="116"/>
      <c r="E1" s="116"/>
      <c r="F1" s="116"/>
      <c r="G1" s="135"/>
      <c r="H1" s="114"/>
      <c r="I1" s="115"/>
      <c r="J1" s="164"/>
      <c r="K1" s="164"/>
      <c r="L1" s="164"/>
      <c r="M1" s="115"/>
      <c r="N1" s="115"/>
      <c r="O1" s="115"/>
      <c r="P1" s="164"/>
      <c r="Q1" s="164"/>
      <c r="R1" s="164"/>
      <c r="S1" s="164"/>
      <c r="T1" s="164"/>
      <c r="U1" s="164"/>
      <c r="V1" s="164"/>
      <c r="W1" s="164"/>
      <c r="X1" s="164"/>
      <c r="AH1" s="164"/>
      <c r="AI1" s="164"/>
      <c r="AJ1" s="164"/>
      <c r="AK1" s="164"/>
      <c r="AL1" s="164"/>
      <c r="AM1" s="164"/>
      <c r="AN1" s="164"/>
      <c r="AO1" s="164"/>
      <c r="AP1" s="165"/>
    </row>
    <row r="2" spans="1:42" ht="19" thickBot="1">
      <c r="A2" s="116" t="s">
        <v>0</v>
      </c>
      <c r="B2" s="167"/>
      <c r="C2" s="116"/>
      <c r="D2" s="116"/>
      <c r="E2" s="116"/>
      <c r="F2" s="116"/>
      <c r="G2" s="116"/>
      <c r="H2" s="114"/>
      <c r="I2" s="115"/>
      <c r="J2" s="164"/>
      <c r="K2" s="164"/>
      <c r="L2" s="164"/>
      <c r="M2" s="115"/>
      <c r="N2" s="115"/>
      <c r="O2" s="115"/>
      <c r="P2" s="164"/>
      <c r="Q2" s="164"/>
      <c r="R2" s="164"/>
      <c r="S2" s="164"/>
      <c r="T2" s="164"/>
      <c r="U2" s="164"/>
      <c r="V2" s="164"/>
      <c r="W2" s="164"/>
      <c r="X2" s="164"/>
      <c r="AH2" s="164"/>
      <c r="AI2" s="164"/>
      <c r="AJ2" s="164"/>
      <c r="AK2" s="164"/>
      <c r="AL2" s="164"/>
      <c r="AM2" s="164"/>
      <c r="AN2" s="164"/>
      <c r="AO2" s="164"/>
      <c r="AP2" s="164"/>
    </row>
    <row r="3" spans="1:42" ht="19" thickBot="1">
      <c r="A3" s="167" t="s">
        <v>1</v>
      </c>
      <c r="B3" s="967" t="s">
        <v>2</v>
      </c>
      <c r="C3" s="967"/>
      <c r="D3" s="967"/>
      <c r="E3" s="167"/>
      <c r="F3" s="167"/>
      <c r="G3" s="167"/>
      <c r="H3" s="168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AH3" s="164"/>
      <c r="AI3" s="164"/>
      <c r="AJ3" s="164"/>
      <c r="AK3" s="164"/>
      <c r="AL3" s="164"/>
      <c r="AM3" s="164"/>
      <c r="AN3" s="164"/>
      <c r="AO3" s="164"/>
      <c r="AP3" s="164"/>
    </row>
    <row r="4" spans="1:42" ht="19" thickBot="1">
      <c r="A4" s="167" t="s">
        <v>3</v>
      </c>
      <c r="B4" s="169"/>
      <c r="C4" s="967" t="s">
        <v>3079</v>
      </c>
      <c r="D4" s="967"/>
      <c r="E4" s="167" t="s">
        <v>5</v>
      </c>
      <c r="F4" s="968" t="s">
        <v>2866</v>
      </c>
      <c r="G4" s="969"/>
      <c r="H4" s="970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36"/>
      <c r="Z4" s="136"/>
      <c r="AA4" s="136"/>
      <c r="AB4" s="136"/>
      <c r="AC4" s="136"/>
      <c r="AD4" s="136"/>
      <c r="AE4" s="136"/>
      <c r="AF4" s="136"/>
      <c r="AG4" s="136"/>
      <c r="AH4" s="164"/>
      <c r="AI4" s="164"/>
      <c r="AJ4" s="164"/>
      <c r="AK4" s="164"/>
      <c r="AL4" s="164"/>
      <c r="AM4" s="164"/>
      <c r="AN4" s="164"/>
      <c r="AO4" s="164"/>
      <c r="AP4" s="164"/>
    </row>
    <row r="5" spans="1:42" ht="19" thickBot="1">
      <c r="A5" s="170" t="s">
        <v>6</v>
      </c>
      <c r="B5" s="171"/>
      <c r="C5" s="170"/>
      <c r="D5" s="170"/>
      <c r="E5" s="170" t="s">
        <v>5</v>
      </c>
      <c r="F5" s="170"/>
      <c r="G5" s="170"/>
      <c r="H5" s="172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36"/>
      <c r="Z5" s="136"/>
      <c r="AA5" s="136"/>
      <c r="AB5" s="136"/>
      <c r="AC5" s="136"/>
      <c r="AD5" s="136"/>
      <c r="AE5" s="136"/>
      <c r="AF5" s="136"/>
      <c r="AG5" s="136"/>
      <c r="AH5" s="164"/>
      <c r="AI5" s="164"/>
      <c r="AJ5" s="164"/>
      <c r="AK5" s="164"/>
      <c r="AL5" s="164"/>
      <c r="AM5" s="164"/>
      <c r="AN5" s="164"/>
      <c r="AO5" s="164"/>
      <c r="AP5" s="164"/>
    </row>
    <row r="6" spans="1:42" ht="19" thickBot="1">
      <c r="A6" s="173"/>
      <c r="B6" s="174"/>
      <c r="C6" s="173"/>
      <c r="D6" s="173"/>
      <c r="E6" s="173"/>
      <c r="F6" s="173"/>
      <c r="G6" s="173"/>
      <c r="H6" s="175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6"/>
      <c r="U6" s="177" t="s">
        <v>11</v>
      </c>
      <c r="V6" s="173"/>
      <c r="W6" s="173"/>
      <c r="X6" s="173"/>
      <c r="Y6" s="971" t="s">
        <v>2703</v>
      </c>
      <c r="Z6" s="972"/>
      <c r="AA6" s="972"/>
      <c r="AB6" s="972"/>
      <c r="AC6" s="972"/>
      <c r="AD6" s="972"/>
      <c r="AE6" s="972"/>
      <c r="AF6" s="972"/>
      <c r="AG6" s="973"/>
      <c r="AH6" s="974"/>
      <c r="AI6" s="975"/>
      <c r="AJ6" s="206"/>
      <c r="AK6" s="173"/>
      <c r="AL6" s="965" t="s">
        <v>9</v>
      </c>
      <c r="AM6" s="966"/>
      <c r="AN6" s="966"/>
      <c r="AO6" s="966"/>
    </row>
    <row r="7" spans="1:42" ht="19" thickBot="1">
      <c r="A7" s="178" t="s">
        <v>11</v>
      </c>
      <c r="B7" s="179" t="s">
        <v>12</v>
      </c>
      <c r="C7" s="979" t="s">
        <v>13</v>
      </c>
      <c r="D7" s="979"/>
      <c r="E7" s="979" t="s">
        <v>14</v>
      </c>
      <c r="F7" s="979"/>
      <c r="G7" s="979"/>
      <c r="H7" s="180" t="s">
        <v>16</v>
      </c>
      <c r="I7" s="979" t="s">
        <v>20</v>
      </c>
      <c r="J7" s="979"/>
      <c r="K7" s="979"/>
      <c r="L7" s="181" t="s">
        <v>15</v>
      </c>
      <c r="M7" s="181" t="s">
        <v>68</v>
      </c>
      <c r="N7" s="181" t="s">
        <v>69</v>
      </c>
      <c r="O7" s="979" t="s">
        <v>17</v>
      </c>
      <c r="P7" s="979"/>
      <c r="Q7" s="979" t="s">
        <v>18</v>
      </c>
      <c r="R7" s="979"/>
      <c r="S7" s="979" t="s">
        <v>19</v>
      </c>
      <c r="T7" s="979"/>
      <c r="U7" s="182"/>
      <c r="V7" s="976" t="s">
        <v>2760</v>
      </c>
      <c r="W7" s="977"/>
      <c r="X7" s="183"/>
      <c r="Y7" s="137" t="s">
        <v>78</v>
      </c>
      <c r="Z7" s="138" t="s">
        <v>77</v>
      </c>
      <c r="AA7" s="138" t="s">
        <v>79</v>
      </c>
      <c r="AB7" s="138" t="s">
        <v>80</v>
      </c>
      <c r="AC7" s="138" t="s">
        <v>81</v>
      </c>
      <c r="AD7" s="139" t="s">
        <v>82</v>
      </c>
      <c r="AE7" s="138" t="s">
        <v>83</v>
      </c>
      <c r="AF7" s="140" t="s">
        <v>84</v>
      </c>
      <c r="AG7" s="141" t="s">
        <v>85</v>
      </c>
      <c r="AH7" s="976" t="s">
        <v>1301</v>
      </c>
      <c r="AI7" s="978"/>
      <c r="AJ7" s="183" t="s">
        <v>3150</v>
      </c>
      <c r="AK7" s="181" t="s">
        <v>25</v>
      </c>
      <c r="AL7" s="184" t="s">
        <v>21</v>
      </c>
      <c r="AM7" s="184" t="s">
        <v>70</v>
      </c>
      <c r="AN7" s="184" t="s">
        <v>22</v>
      </c>
      <c r="AO7" s="185" t="s">
        <v>23</v>
      </c>
    </row>
    <row r="8" spans="1:42">
      <c r="A8" s="186"/>
      <c r="B8" s="186"/>
      <c r="C8" s="187" t="s">
        <v>26</v>
      </c>
      <c r="D8" s="187" t="s">
        <v>27</v>
      </c>
      <c r="E8" s="187" t="s">
        <v>71</v>
      </c>
      <c r="F8" s="187" t="s">
        <v>72</v>
      </c>
      <c r="G8" s="187" t="s">
        <v>28</v>
      </c>
      <c r="H8" s="188" t="s">
        <v>30</v>
      </c>
      <c r="I8" s="187" t="s">
        <v>33</v>
      </c>
      <c r="J8" s="187" t="s">
        <v>73</v>
      </c>
      <c r="K8" s="187" t="s">
        <v>34</v>
      </c>
      <c r="L8" s="187" t="s">
        <v>29</v>
      </c>
      <c r="M8" s="187" t="s">
        <v>29</v>
      </c>
      <c r="N8" s="187" t="s">
        <v>29</v>
      </c>
      <c r="O8" s="187" t="s">
        <v>31</v>
      </c>
      <c r="P8" s="187" t="s">
        <v>32</v>
      </c>
      <c r="Q8" s="187" t="s">
        <v>31</v>
      </c>
      <c r="R8" s="187" t="s">
        <v>32</v>
      </c>
      <c r="S8" s="187" t="s">
        <v>31</v>
      </c>
      <c r="T8" s="187" t="s">
        <v>32</v>
      </c>
      <c r="U8" s="182"/>
      <c r="V8" s="184" t="s">
        <v>35</v>
      </c>
      <c r="W8" s="184" t="s">
        <v>36</v>
      </c>
      <c r="X8" s="189" t="s">
        <v>1073</v>
      </c>
      <c r="Y8" s="136"/>
      <c r="Z8" s="136"/>
      <c r="AA8" s="136"/>
      <c r="AB8" s="136"/>
      <c r="AC8" s="136"/>
      <c r="AD8" s="136"/>
      <c r="AE8" s="136"/>
      <c r="AF8" s="136"/>
      <c r="AG8" s="136"/>
      <c r="AH8" s="189" t="s">
        <v>1074</v>
      </c>
      <c r="AI8" s="189" t="s">
        <v>67</v>
      </c>
      <c r="AJ8" s="189"/>
      <c r="AK8" s="187"/>
      <c r="AL8" s="190" t="s">
        <v>488</v>
      </c>
      <c r="AM8" s="190" t="s">
        <v>489</v>
      </c>
      <c r="AN8" s="190"/>
      <c r="AO8" s="191"/>
    </row>
    <row r="9" spans="1:42" ht="29.25" customHeight="1">
      <c r="A9" s="192">
        <v>1</v>
      </c>
      <c r="B9" s="193" t="s">
        <v>3151</v>
      </c>
      <c r="C9" s="192">
        <v>1</v>
      </c>
      <c r="D9" s="192"/>
      <c r="E9" s="192"/>
      <c r="F9" s="192"/>
      <c r="G9" s="192">
        <v>1</v>
      </c>
      <c r="H9" s="194">
        <v>718</v>
      </c>
      <c r="I9" s="192"/>
      <c r="J9" s="192"/>
      <c r="K9" s="192">
        <v>1</v>
      </c>
      <c r="L9" s="192">
        <v>173</v>
      </c>
      <c r="M9" s="192">
        <v>73</v>
      </c>
      <c r="N9" s="192">
        <v>222</v>
      </c>
      <c r="O9" s="192"/>
      <c r="P9" s="192">
        <v>1</v>
      </c>
      <c r="Q9" s="192"/>
      <c r="R9" s="192">
        <v>1</v>
      </c>
      <c r="S9" s="192"/>
      <c r="T9" s="192">
        <v>1</v>
      </c>
      <c r="U9" s="195">
        <v>1</v>
      </c>
      <c r="V9" s="192">
        <v>300</v>
      </c>
      <c r="W9" s="192">
        <v>600</v>
      </c>
      <c r="X9" s="192" t="s">
        <v>3152</v>
      </c>
      <c r="Y9" s="50">
        <v>2434</v>
      </c>
      <c r="Z9" s="143">
        <v>225</v>
      </c>
      <c r="AA9" s="143">
        <v>61.5</v>
      </c>
      <c r="AB9" s="143">
        <v>64</v>
      </c>
      <c r="AC9" s="143">
        <v>62</v>
      </c>
      <c r="AD9" s="144">
        <v>537</v>
      </c>
      <c r="AE9" s="55">
        <v>2271.5</v>
      </c>
      <c r="AF9" s="145">
        <v>744</v>
      </c>
      <c r="AG9" s="78">
        <v>4163</v>
      </c>
      <c r="AH9" s="192">
        <v>20</v>
      </c>
      <c r="AI9" s="192">
        <v>20</v>
      </c>
      <c r="AJ9" s="192"/>
      <c r="AK9" s="192"/>
      <c r="AL9" s="192"/>
      <c r="AM9" s="192"/>
      <c r="AN9" s="192"/>
      <c r="AO9" s="196"/>
    </row>
    <row r="10" spans="1:42" ht="29.25" customHeight="1">
      <c r="A10" s="192">
        <v>2</v>
      </c>
      <c r="B10" s="193" t="s">
        <v>3151</v>
      </c>
      <c r="C10" s="192"/>
      <c r="D10" s="192">
        <v>1</v>
      </c>
      <c r="E10" s="192"/>
      <c r="F10" s="192"/>
      <c r="G10" s="192">
        <v>1</v>
      </c>
      <c r="H10" s="194">
        <v>542</v>
      </c>
      <c r="I10" s="192"/>
      <c r="J10" s="192">
        <v>1</v>
      </c>
      <c r="K10" s="192"/>
      <c r="L10" s="192">
        <v>165</v>
      </c>
      <c r="M10" s="192">
        <v>74</v>
      </c>
      <c r="N10" s="192">
        <v>218</v>
      </c>
      <c r="O10" s="192"/>
      <c r="P10" s="192">
        <v>1</v>
      </c>
      <c r="Q10" s="192">
        <v>1</v>
      </c>
      <c r="R10" s="192"/>
      <c r="S10" s="192">
        <v>1</v>
      </c>
      <c r="T10" s="192"/>
      <c r="U10" s="195">
        <v>2</v>
      </c>
      <c r="V10" s="192">
        <v>300</v>
      </c>
      <c r="W10" s="192">
        <v>600</v>
      </c>
      <c r="X10" s="192" t="s">
        <v>3153</v>
      </c>
      <c r="Y10" s="50">
        <v>3090</v>
      </c>
      <c r="Z10" s="143">
        <v>172</v>
      </c>
      <c r="AA10" s="143">
        <v>76</v>
      </c>
      <c r="AB10" s="143">
        <v>67</v>
      </c>
      <c r="AC10" s="143">
        <v>71</v>
      </c>
      <c r="AD10" s="144">
        <v>497.5</v>
      </c>
      <c r="AE10" s="55">
        <v>2750.5</v>
      </c>
      <c r="AF10" s="52">
        <v>1168</v>
      </c>
      <c r="AG10" s="146">
        <v>1130</v>
      </c>
      <c r="AH10" s="192"/>
      <c r="AI10" s="192"/>
      <c r="AJ10" s="192"/>
      <c r="AK10" s="192"/>
      <c r="AL10" s="192"/>
      <c r="AM10" s="192"/>
      <c r="AN10" s="192"/>
      <c r="AO10" s="196"/>
    </row>
    <row r="11" spans="1:42" ht="29.25" customHeight="1">
      <c r="A11" s="192">
        <v>3</v>
      </c>
      <c r="B11" s="193" t="s">
        <v>3151</v>
      </c>
      <c r="C11" s="197">
        <v>1</v>
      </c>
      <c r="D11" s="192"/>
      <c r="E11" s="192">
        <v>1</v>
      </c>
      <c r="F11" s="192"/>
      <c r="G11" s="192"/>
      <c r="H11" s="194">
        <v>79</v>
      </c>
      <c r="I11" s="192"/>
      <c r="J11" s="192">
        <v>1</v>
      </c>
      <c r="K11" s="192"/>
      <c r="L11" s="192">
        <v>83</v>
      </c>
      <c r="M11" s="192">
        <v>53</v>
      </c>
      <c r="N11" s="192">
        <v>98</v>
      </c>
      <c r="O11" s="192"/>
      <c r="P11" s="192">
        <v>1</v>
      </c>
      <c r="Q11" s="192"/>
      <c r="R11" s="192">
        <v>1</v>
      </c>
      <c r="S11" s="192"/>
      <c r="T11" s="192">
        <v>1</v>
      </c>
      <c r="U11" s="195">
        <v>3</v>
      </c>
      <c r="V11" s="192">
        <v>200</v>
      </c>
      <c r="W11" s="192">
        <v>700</v>
      </c>
      <c r="X11" s="192" t="s">
        <v>3154</v>
      </c>
      <c r="Y11" s="50">
        <v>1923</v>
      </c>
      <c r="Z11" s="143">
        <v>83</v>
      </c>
      <c r="AA11" s="143">
        <v>39</v>
      </c>
      <c r="AB11" s="143">
        <v>46.5</v>
      </c>
      <c r="AC11" s="143">
        <v>64</v>
      </c>
      <c r="AD11" s="144">
        <v>232</v>
      </c>
      <c r="AE11" s="55">
        <v>1509</v>
      </c>
      <c r="AF11" s="145">
        <v>589</v>
      </c>
      <c r="AG11" s="146">
        <v>506</v>
      </c>
      <c r="AH11" s="192"/>
      <c r="AI11" s="192"/>
      <c r="AJ11" s="192" t="s">
        <v>3155</v>
      </c>
      <c r="AK11" s="192" t="s">
        <v>3156</v>
      </c>
      <c r="AL11" s="192"/>
      <c r="AM11" s="192"/>
      <c r="AN11" s="192"/>
      <c r="AO11" s="196"/>
    </row>
    <row r="12" spans="1:42" ht="29.25" customHeight="1">
      <c r="A12" s="192">
        <v>4</v>
      </c>
      <c r="B12" s="193" t="s">
        <v>3151</v>
      </c>
      <c r="C12" s="192">
        <v>1</v>
      </c>
      <c r="D12" s="192"/>
      <c r="E12" s="192"/>
      <c r="F12" s="192"/>
      <c r="G12" s="192">
        <v>1</v>
      </c>
      <c r="H12" s="194">
        <v>735</v>
      </c>
      <c r="I12" s="192"/>
      <c r="J12" s="192"/>
      <c r="K12" s="192">
        <v>1</v>
      </c>
      <c r="L12" s="192">
        <v>176</v>
      </c>
      <c r="M12" s="192">
        <v>76</v>
      </c>
      <c r="N12" s="192">
        <v>224</v>
      </c>
      <c r="O12" s="192"/>
      <c r="P12" s="192">
        <v>1</v>
      </c>
      <c r="Q12" s="192"/>
      <c r="R12" s="192">
        <v>1</v>
      </c>
      <c r="S12" s="192"/>
      <c r="T12" s="192">
        <v>1</v>
      </c>
      <c r="U12" s="195">
        <v>4</v>
      </c>
      <c r="V12" s="192">
        <v>300</v>
      </c>
      <c r="W12" s="192">
        <v>800</v>
      </c>
      <c r="X12" s="192" t="s">
        <v>3157</v>
      </c>
      <c r="Y12" s="147">
        <v>257</v>
      </c>
      <c r="Z12" s="49">
        <v>1088</v>
      </c>
      <c r="AA12" s="143">
        <v>479</v>
      </c>
      <c r="AB12" s="143">
        <v>162.5</v>
      </c>
      <c r="AC12" s="143">
        <v>390.5</v>
      </c>
      <c r="AD12" s="144">
        <v>276</v>
      </c>
      <c r="AE12" s="148">
        <v>293</v>
      </c>
      <c r="AF12" s="145">
        <v>157.5</v>
      </c>
      <c r="AG12" s="146">
        <v>2978</v>
      </c>
      <c r="AH12" s="192"/>
      <c r="AI12" s="192"/>
      <c r="AJ12" s="192"/>
      <c r="AK12" s="192"/>
      <c r="AL12" s="192"/>
      <c r="AM12" s="192"/>
      <c r="AN12" s="192"/>
      <c r="AO12" s="196"/>
    </row>
    <row r="13" spans="1:42" ht="29.25" customHeight="1">
      <c r="A13" s="203">
        <v>5</v>
      </c>
      <c r="B13" s="204" t="s">
        <v>3151</v>
      </c>
      <c r="C13" s="207">
        <v>1</v>
      </c>
      <c r="D13" s="203"/>
      <c r="E13" s="203"/>
      <c r="F13" s="203"/>
      <c r="G13" s="203">
        <v>1</v>
      </c>
      <c r="H13" s="205">
        <v>779</v>
      </c>
      <c r="I13" s="203"/>
      <c r="J13" s="203"/>
      <c r="K13" s="203">
        <v>1</v>
      </c>
      <c r="L13" s="203">
        <v>172</v>
      </c>
      <c r="M13" s="203">
        <v>76</v>
      </c>
      <c r="N13" s="203">
        <v>225</v>
      </c>
      <c r="O13" s="203"/>
      <c r="P13" s="203">
        <v>1</v>
      </c>
      <c r="Q13" s="203"/>
      <c r="R13" s="203">
        <v>1</v>
      </c>
      <c r="S13" s="203"/>
      <c r="T13" s="203">
        <v>1</v>
      </c>
      <c r="U13" s="195">
        <v>5</v>
      </c>
      <c r="V13" s="203">
        <v>200</v>
      </c>
      <c r="W13" s="203">
        <v>500</v>
      </c>
      <c r="X13" s="203" t="s">
        <v>2834</v>
      </c>
      <c r="Y13" s="147">
        <v>869</v>
      </c>
      <c r="Z13" s="143">
        <v>79</v>
      </c>
      <c r="AA13" s="143">
        <v>100</v>
      </c>
      <c r="AB13" s="143">
        <v>53</v>
      </c>
      <c r="AC13" s="143">
        <v>249</v>
      </c>
      <c r="AD13" s="144">
        <v>121</v>
      </c>
      <c r="AE13" s="55">
        <v>1402</v>
      </c>
      <c r="AF13" s="145">
        <v>371</v>
      </c>
      <c r="AG13" s="146">
        <v>2393</v>
      </c>
      <c r="AH13" s="203"/>
      <c r="AI13" s="203"/>
      <c r="AJ13" s="203"/>
      <c r="AK13" s="203" t="s">
        <v>3195</v>
      </c>
      <c r="AL13" s="192"/>
      <c r="AM13" s="192"/>
      <c r="AN13" s="192"/>
      <c r="AO13" s="196"/>
    </row>
    <row r="14" spans="1:42" ht="29.25" customHeight="1">
      <c r="A14" s="192">
        <v>6</v>
      </c>
      <c r="B14" s="193" t="s">
        <v>3151</v>
      </c>
      <c r="C14" s="192">
        <v>1</v>
      </c>
      <c r="D14" s="192"/>
      <c r="E14" s="192"/>
      <c r="F14" s="192"/>
      <c r="G14" s="192">
        <v>1</v>
      </c>
      <c r="H14" s="194">
        <v>767</v>
      </c>
      <c r="I14" s="192"/>
      <c r="J14" s="192"/>
      <c r="K14" s="192">
        <v>1</v>
      </c>
      <c r="L14" s="192">
        <v>172</v>
      </c>
      <c r="M14" s="192">
        <v>76</v>
      </c>
      <c r="N14" s="192">
        <v>226</v>
      </c>
      <c r="O14" s="192"/>
      <c r="P14" s="192">
        <v>1</v>
      </c>
      <c r="Q14" s="192"/>
      <c r="R14" s="192">
        <v>1</v>
      </c>
      <c r="S14" s="192"/>
      <c r="T14" s="192">
        <v>1</v>
      </c>
      <c r="U14" s="195">
        <v>6</v>
      </c>
      <c r="V14" s="192">
        <v>300</v>
      </c>
      <c r="W14" s="192">
        <v>1200</v>
      </c>
      <c r="X14" s="192" t="s">
        <v>3158</v>
      </c>
      <c r="Y14" s="147">
        <v>363</v>
      </c>
      <c r="Z14" s="49">
        <v>3438</v>
      </c>
      <c r="AA14" s="143">
        <v>95</v>
      </c>
      <c r="AB14" s="143">
        <v>62</v>
      </c>
      <c r="AC14" s="143">
        <v>52.5</v>
      </c>
      <c r="AD14" s="144">
        <v>51.5</v>
      </c>
      <c r="AE14" s="148">
        <v>190</v>
      </c>
      <c r="AF14" s="145">
        <v>53</v>
      </c>
      <c r="AG14" s="146">
        <v>1266.5</v>
      </c>
      <c r="AH14" s="192"/>
      <c r="AI14" s="192"/>
      <c r="AJ14" s="192"/>
      <c r="AK14" s="192"/>
      <c r="AL14" s="192"/>
      <c r="AM14" s="192"/>
      <c r="AN14" s="192"/>
      <c r="AO14" s="196"/>
    </row>
    <row r="15" spans="1:42" ht="29.25" customHeight="1">
      <c r="A15" s="192">
        <v>7</v>
      </c>
      <c r="B15" s="193" t="s">
        <v>3151</v>
      </c>
      <c r="C15" s="197">
        <v>1</v>
      </c>
      <c r="D15" s="192"/>
      <c r="E15" s="192"/>
      <c r="F15" s="192"/>
      <c r="G15" s="192">
        <v>1</v>
      </c>
      <c r="H15" s="194">
        <v>580</v>
      </c>
      <c r="I15" s="192"/>
      <c r="J15" s="192">
        <v>1</v>
      </c>
      <c r="K15" s="192"/>
      <c r="L15" s="192">
        <v>170</v>
      </c>
      <c r="M15" s="192">
        <v>77</v>
      </c>
      <c r="N15" s="192">
        <v>205</v>
      </c>
      <c r="O15" s="192"/>
      <c r="P15" s="192">
        <v>1</v>
      </c>
      <c r="Q15" s="192"/>
      <c r="R15" s="192">
        <v>1</v>
      </c>
      <c r="S15" s="192"/>
      <c r="T15" s="192">
        <v>1</v>
      </c>
      <c r="U15" s="195">
        <v>7</v>
      </c>
      <c r="V15" s="192">
        <v>200</v>
      </c>
      <c r="W15" s="192">
        <v>700</v>
      </c>
      <c r="X15" s="192" t="s">
        <v>3159</v>
      </c>
      <c r="Y15" s="50">
        <v>4359</v>
      </c>
      <c r="Z15" s="68">
        <v>14228.5</v>
      </c>
      <c r="AA15" s="49">
        <v>4637</v>
      </c>
      <c r="AB15" s="143">
        <v>83</v>
      </c>
      <c r="AC15" s="143">
        <v>103</v>
      </c>
      <c r="AD15" s="144">
        <v>127</v>
      </c>
      <c r="AE15" s="148">
        <v>92</v>
      </c>
      <c r="AF15" s="145">
        <v>78</v>
      </c>
      <c r="AG15" s="146">
        <v>1133</v>
      </c>
      <c r="AH15" s="192"/>
      <c r="AI15" s="192"/>
      <c r="AJ15" s="192"/>
      <c r="AK15" s="192"/>
      <c r="AL15" s="192"/>
      <c r="AM15" s="192"/>
      <c r="AN15" s="192"/>
      <c r="AO15" s="196"/>
    </row>
    <row r="16" spans="1:42" ht="29.25" customHeight="1">
      <c r="A16" s="192">
        <v>8</v>
      </c>
      <c r="B16" s="193" t="s">
        <v>3151</v>
      </c>
      <c r="C16" s="192">
        <v>1</v>
      </c>
      <c r="D16" s="192"/>
      <c r="E16" s="192"/>
      <c r="F16" s="192"/>
      <c r="G16" s="192">
        <v>1</v>
      </c>
      <c r="H16" s="194">
        <v>727</v>
      </c>
      <c r="I16" s="192"/>
      <c r="J16" s="192"/>
      <c r="K16" s="192">
        <v>1</v>
      </c>
      <c r="L16" s="192">
        <v>172</v>
      </c>
      <c r="M16" s="192">
        <v>73</v>
      </c>
      <c r="N16" s="192">
        <v>221</v>
      </c>
      <c r="O16" s="192"/>
      <c r="P16" s="192">
        <v>1</v>
      </c>
      <c r="Q16" s="192"/>
      <c r="R16" s="192">
        <v>1</v>
      </c>
      <c r="S16" s="192"/>
      <c r="T16" s="192">
        <v>1</v>
      </c>
      <c r="U16" s="195">
        <v>8</v>
      </c>
      <c r="V16" s="192">
        <v>300</v>
      </c>
      <c r="W16" s="192">
        <v>1400</v>
      </c>
      <c r="X16" s="192" t="s">
        <v>3160</v>
      </c>
      <c r="Y16" s="147">
        <v>43</v>
      </c>
      <c r="Z16" s="143">
        <v>70.5</v>
      </c>
      <c r="AA16" s="143">
        <v>48</v>
      </c>
      <c r="AB16" s="143">
        <v>62</v>
      </c>
      <c r="AC16" s="143">
        <v>181</v>
      </c>
      <c r="AD16" s="144">
        <v>36.5</v>
      </c>
      <c r="AE16" s="148">
        <v>99</v>
      </c>
      <c r="AF16" s="145">
        <v>53</v>
      </c>
      <c r="AG16" s="146">
        <v>1231.5</v>
      </c>
      <c r="AH16" s="192"/>
      <c r="AI16" s="192"/>
      <c r="AJ16" s="192"/>
      <c r="AK16" s="192"/>
      <c r="AL16" s="192"/>
      <c r="AM16" s="192"/>
      <c r="AN16" s="192"/>
      <c r="AO16" s="196"/>
    </row>
    <row r="17" spans="1:41" ht="29.25" customHeight="1">
      <c r="A17" s="203">
        <v>9</v>
      </c>
      <c r="B17" s="204" t="s">
        <v>3151</v>
      </c>
      <c r="C17" s="207">
        <v>1</v>
      </c>
      <c r="D17" s="203"/>
      <c r="E17" s="203"/>
      <c r="F17" s="203"/>
      <c r="G17" s="203">
        <v>1</v>
      </c>
      <c r="H17" s="205">
        <v>749</v>
      </c>
      <c r="I17" s="203"/>
      <c r="J17" s="203"/>
      <c r="K17" s="203">
        <v>1</v>
      </c>
      <c r="L17" s="203">
        <v>173</v>
      </c>
      <c r="M17" s="203">
        <v>72</v>
      </c>
      <c r="N17" s="203">
        <v>218</v>
      </c>
      <c r="O17" s="203"/>
      <c r="P17" s="203">
        <v>1</v>
      </c>
      <c r="Q17" s="203"/>
      <c r="R17" s="203">
        <v>1</v>
      </c>
      <c r="S17" s="203"/>
      <c r="T17" s="203">
        <v>1</v>
      </c>
      <c r="U17" s="195">
        <v>9</v>
      </c>
      <c r="V17" s="203">
        <v>300</v>
      </c>
      <c r="W17" s="203">
        <v>1000</v>
      </c>
      <c r="X17" s="203" t="s">
        <v>2860</v>
      </c>
      <c r="Y17" s="147">
        <v>60.5</v>
      </c>
      <c r="Z17" s="143">
        <v>73</v>
      </c>
      <c r="AA17" s="143">
        <v>165</v>
      </c>
      <c r="AB17" s="143">
        <v>71.5</v>
      </c>
      <c r="AC17" s="143">
        <v>185</v>
      </c>
      <c r="AD17" s="144">
        <v>53</v>
      </c>
      <c r="AE17" s="55">
        <v>3334</v>
      </c>
      <c r="AF17" s="145">
        <v>85</v>
      </c>
      <c r="AG17" s="146">
        <v>3326</v>
      </c>
      <c r="AH17" s="203"/>
      <c r="AI17" s="203"/>
      <c r="AJ17" s="203"/>
      <c r="AK17" s="203" t="s">
        <v>3196</v>
      </c>
      <c r="AL17" s="192"/>
      <c r="AM17" s="192"/>
      <c r="AN17" s="192"/>
      <c r="AO17" s="196"/>
    </row>
    <row r="18" spans="1:41" ht="29.25" customHeight="1">
      <c r="A18" s="192">
        <v>10</v>
      </c>
      <c r="B18" s="193" t="s">
        <v>3151</v>
      </c>
      <c r="C18" s="192">
        <v>1</v>
      </c>
      <c r="D18" s="192"/>
      <c r="E18" s="192"/>
      <c r="F18" s="192"/>
      <c r="G18" s="192">
        <v>1</v>
      </c>
      <c r="H18" s="194">
        <v>754</v>
      </c>
      <c r="I18" s="192"/>
      <c r="J18" s="192"/>
      <c r="K18" s="192">
        <v>1</v>
      </c>
      <c r="L18" s="192">
        <v>172</v>
      </c>
      <c r="M18" s="192">
        <v>74</v>
      </c>
      <c r="N18" s="192">
        <v>220</v>
      </c>
      <c r="O18" s="192"/>
      <c r="P18" s="192">
        <v>1</v>
      </c>
      <c r="Q18" s="192"/>
      <c r="R18" s="192">
        <v>1</v>
      </c>
      <c r="S18" s="192"/>
      <c r="T18" s="192">
        <v>1</v>
      </c>
      <c r="U18" s="195">
        <v>10</v>
      </c>
      <c r="V18" s="192">
        <v>300</v>
      </c>
      <c r="W18" s="192">
        <v>800</v>
      </c>
      <c r="X18" s="192" t="s">
        <v>3161</v>
      </c>
      <c r="Y18" s="147">
        <v>69</v>
      </c>
      <c r="Z18" s="143">
        <v>578</v>
      </c>
      <c r="AA18" s="143">
        <v>61</v>
      </c>
      <c r="AB18" s="143">
        <v>54</v>
      </c>
      <c r="AC18" s="143">
        <v>61</v>
      </c>
      <c r="AD18" s="144">
        <v>80</v>
      </c>
      <c r="AE18" s="148">
        <v>262</v>
      </c>
      <c r="AF18" s="145">
        <v>64</v>
      </c>
      <c r="AG18" s="146">
        <v>2160</v>
      </c>
      <c r="AH18" s="192"/>
      <c r="AI18" s="192"/>
      <c r="AJ18" s="192"/>
      <c r="AK18" s="192"/>
      <c r="AL18" s="192"/>
      <c r="AM18" s="192"/>
      <c r="AN18" s="192"/>
      <c r="AO18" s="196"/>
    </row>
    <row r="19" spans="1:41" ht="29.25" customHeight="1">
      <c r="A19" s="203">
        <v>11</v>
      </c>
      <c r="B19" s="204" t="s">
        <v>3151</v>
      </c>
      <c r="C19" s="207">
        <v>1</v>
      </c>
      <c r="D19" s="203"/>
      <c r="E19" s="203"/>
      <c r="F19" s="203"/>
      <c r="G19" s="203">
        <v>1</v>
      </c>
      <c r="H19" s="205">
        <v>760</v>
      </c>
      <c r="I19" s="203"/>
      <c r="J19" s="203"/>
      <c r="K19" s="203">
        <v>1</v>
      </c>
      <c r="L19" s="203">
        <v>176</v>
      </c>
      <c r="M19" s="203">
        <v>74</v>
      </c>
      <c r="N19" s="203">
        <v>222</v>
      </c>
      <c r="O19" s="203"/>
      <c r="P19" s="203">
        <v>1</v>
      </c>
      <c r="Q19" s="203"/>
      <c r="R19" s="203">
        <v>1</v>
      </c>
      <c r="S19" s="203"/>
      <c r="T19" s="203">
        <v>1</v>
      </c>
      <c r="U19" s="195">
        <v>11</v>
      </c>
      <c r="V19" s="203">
        <v>300</v>
      </c>
      <c r="W19" s="203">
        <v>1100</v>
      </c>
      <c r="X19" s="203" t="s">
        <v>2854</v>
      </c>
      <c r="Y19" s="147">
        <v>40</v>
      </c>
      <c r="Z19" s="143">
        <v>129</v>
      </c>
      <c r="AA19" s="143">
        <v>204</v>
      </c>
      <c r="AB19" s="143">
        <v>56</v>
      </c>
      <c r="AC19" s="143">
        <v>73</v>
      </c>
      <c r="AD19" s="144">
        <v>64</v>
      </c>
      <c r="AE19" s="148">
        <v>80</v>
      </c>
      <c r="AF19" s="145">
        <v>60</v>
      </c>
      <c r="AG19" s="146">
        <v>1398</v>
      </c>
      <c r="AH19" s="192"/>
      <c r="AI19" s="192"/>
      <c r="AJ19" s="192"/>
      <c r="AK19" s="203" t="s">
        <v>3197</v>
      </c>
      <c r="AL19" s="192"/>
      <c r="AM19" s="192"/>
      <c r="AN19" s="192"/>
      <c r="AO19" s="196"/>
    </row>
    <row r="20" spans="1:41" ht="29.25" customHeight="1">
      <c r="A20" s="192">
        <v>12</v>
      </c>
      <c r="B20" s="193" t="s">
        <v>3151</v>
      </c>
      <c r="C20" s="192">
        <v>1</v>
      </c>
      <c r="D20" s="192"/>
      <c r="E20" s="192"/>
      <c r="F20" s="192"/>
      <c r="G20" s="192">
        <v>1</v>
      </c>
      <c r="H20" s="194">
        <v>734</v>
      </c>
      <c r="I20" s="192"/>
      <c r="J20" s="192"/>
      <c r="K20" s="192">
        <v>1</v>
      </c>
      <c r="L20" s="192">
        <v>174</v>
      </c>
      <c r="M20" s="192">
        <v>73</v>
      </c>
      <c r="N20" s="192">
        <v>221</v>
      </c>
      <c r="O20" s="192"/>
      <c r="P20" s="192">
        <v>1</v>
      </c>
      <c r="Q20" s="192"/>
      <c r="R20" s="192">
        <v>1</v>
      </c>
      <c r="S20" s="192"/>
      <c r="T20" s="192">
        <v>1</v>
      </c>
      <c r="U20" s="195">
        <v>12</v>
      </c>
      <c r="V20" s="192">
        <v>300</v>
      </c>
      <c r="W20" s="192">
        <v>900</v>
      </c>
      <c r="X20" s="192" t="s">
        <v>3162</v>
      </c>
      <c r="Y20" s="50">
        <v>1319</v>
      </c>
      <c r="Z20" s="49">
        <v>1555</v>
      </c>
      <c r="AA20" s="143">
        <v>534</v>
      </c>
      <c r="AB20" s="143">
        <v>76</v>
      </c>
      <c r="AC20" s="143">
        <v>85.5</v>
      </c>
      <c r="AD20" s="144">
        <v>155</v>
      </c>
      <c r="AE20" s="148">
        <v>626</v>
      </c>
      <c r="AF20" s="145">
        <v>238</v>
      </c>
      <c r="AG20" s="146">
        <v>2688</v>
      </c>
      <c r="AH20" s="192"/>
      <c r="AI20" s="192"/>
      <c r="AJ20" s="192"/>
      <c r="AK20" s="192"/>
      <c r="AL20" s="192"/>
      <c r="AM20" s="192"/>
      <c r="AN20" s="192"/>
      <c r="AO20" s="196"/>
    </row>
    <row r="21" spans="1:41" ht="29.25" customHeight="1">
      <c r="A21" s="192">
        <v>13</v>
      </c>
      <c r="B21" s="193" t="s">
        <v>3151</v>
      </c>
      <c r="C21" s="197">
        <v>1</v>
      </c>
      <c r="D21" s="192"/>
      <c r="E21" s="192"/>
      <c r="F21" s="192"/>
      <c r="G21" s="192">
        <v>1</v>
      </c>
      <c r="H21" s="194">
        <v>587</v>
      </c>
      <c r="I21" s="192"/>
      <c r="J21" s="192"/>
      <c r="K21" s="192">
        <v>1</v>
      </c>
      <c r="L21" s="192">
        <v>172</v>
      </c>
      <c r="M21" s="192">
        <v>72</v>
      </c>
      <c r="N21" s="192">
        <v>222</v>
      </c>
      <c r="O21" s="192"/>
      <c r="P21" s="192">
        <v>1</v>
      </c>
      <c r="Q21" s="192"/>
      <c r="R21" s="192">
        <v>1</v>
      </c>
      <c r="S21" s="192"/>
      <c r="T21" s="192">
        <v>1</v>
      </c>
      <c r="U21" s="195">
        <v>13</v>
      </c>
      <c r="V21" s="192">
        <v>300</v>
      </c>
      <c r="W21" s="192">
        <v>800</v>
      </c>
      <c r="X21" s="192" t="s">
        <v>3163</v>
      </c>
      <c r="Y21" s="147">
        <v>703</v>
      </c>
      <c r="Z21" s="143">
        <v>269</v>
      </c>
      <c r="AA21" s="143">
        <v>114</v>
      </c>
      <c r="AB21" s="143">
        <v>69</v>
      </c>
      <c r="AC21" s="143">
        <v>102.5</v>
      </c>
      <c r="AD21" s="144">
        <v>672</v>
      </c>
      <c r="AE21" s="148">
        <v>323</v>
      </c>
      <c r="AF21" s="145">
        <v>282</v>
      </c>
      <c r="AG21" s="146">
        <v>1959</v>
      </c>
      <c r="AH21" s="192"/>
      <c r="AI21" s="192"/>
      <c r="AJ21" s="192"/>
      <c r="AK21" s="192"/>
      <c r="AL21" s="192"/>
      <c r="AM21" s="192"/>
      <c r="AN21" s="192"/>
      <c r="AO21" s="196"/>
    </row>
    <row r="22" spans="1:41" ht="29.25" customHeight="1">
      <c r="A22" s="203">
        <v>14</v>
      </c>
      <c r="B22" s="204" t="s">
        <v>3151</v>
      </c>
      <c r="C22" s="203">
        <v>1</v>
      </c>
      <c r="D22" s="203"/>
      <c r="E22" s="203"/>
      <c r="F22" s="203">
        <v>1</v>
      </c>
      <c r="G22" s="203"/>
      <c r="H22" s="205">
        <v>447</v>
      </c>
      <c r="I22" s="203"/>
      <c r="J22" s="203"/>
      <c r="K22" s="203">
        <v>1</v>
      </c>
      <c r="L22" s="203">
        <v>156</v>
      </c>
      <c r="M22" s="203">
        <v>71</v>
      </c>
      <c r="N22" s="203">
        <v>203</v>
      </c>
      <c r="O22" s="203"/>
      <c r="P22" s="203">
        <v>1</v>
      </c>
      <c r="Q22" s="203"/>
      <c r="R22" s="203">
        <v>1</v>
      </c>
      <c r="S22" s="203"/>
      <c r="T22" s="203">
        <v>1</v>
      </c>
      <c r="U22" s="195">
        <v>14</v>
      </c>
      <c r="V22" s="203">
        <v>300</v>
      </c>
      <c r="W22" s="203">
        <v>700</v>
      </c>
      <c r="X22" s="203" t="s">
        <v>3164</v>
      </c>
      <c r="Y22" s="147">
        <v>102</v>
      </c>
      <c r="Z22" s="143">
        <v>70</v>
      </c>
      <c r="AA22" s="143">
        <v>75</v>
      </c>
      <c r="AB22" s="143">
        <v>70</v>
      </c>
      <c r="AC22" s="143">
        <v>120.5</v>
      </c>
      <c r="AD22" s="144">
        <v>226</v>
      </c>
      <c r="AE22" s="148">
        <v>327</v>
      </c>
      <c r="AF22" s="145">
        <v>90</v>
      </c>
      <c r="AG22" s="146">
        <v>3863.5</v>
      </c>
      <c r="AH22" s="203"/>
      <c r="AI22" s="203"/>
      <c r="AJ22" s="203"/>
      <c r="AK22" s="203" t="s">
        <v>3198</v>
      </c>
      <c r="AL22" s="192"/>
      <c r="AM22" s="192"/>
      <c r="AN22" s="192"/>
      <c r="AO22" s="196"/>
    </row>
    <row r="23" spans="1:41" ht="29.25" customHeight="1">
      <c r="A23" s="192">
        <v>15</v>
      </c>
      <c r="B23" s="193" t="s">
        <v>3151</v>
      </c>
      <c r="C23" s="192"/>
      <c r="D23" s="192">
        <v>1</v>
      </c>
      <c r="E23" s="192"/>
      <c r="F23" s="192"/>
      <c r="G23" s="192">
        <v>1</v>
      </c>
      <c r="H23" s="194">
        <v>590</v>
      </c>
      <c r="I23" s="192"/>
      <c r="J23" s="192">
        <v>1</v>
      </c>
      <c r="K23" s="192"/>
      <c r="L23" s="192">
        <v>172</v>
      </c>
      <c r="M23" s="192">
        <v>72</v>
      </c>
      <c r="N23" s="192">
        <v>211</v>
      </c>
      <c r="O23" s="192"/>
      <c r="P23" s="192">
        <v>1</v>
      </c>
      <c r="Q23" s="192">
        <v>1</v>
      </c>
      <c r="R23" s="192"/>
      <c r="S23" s="192">
        <v>1</v>
      </c>
      <c r="T23" s="192"/>
      <c r="U23" s="195">
        <v>15</v>
      </c>
      <c r="V23" s="192">
        <v>300</v>
      </c>
      <c r="W23" s="192">
        <v>700</v>
      </c>
      <c r="X23" s="192" t="s">
        <v>3165</v>
      </c>
      <c r="Y23" s="147">
        <v>59.5</v>
      </c>
      <c r="Z23" s="143">
        <v>61</v>
      </c>
      <c r="AA23" s="143">
        <v>78.5</v>
      </c>
      <c r="AB23" s="143">
        <v>119</v>
      </c>
      <c r="AC23" s="143">
        <v>104.5</v>
      </c>
      <c r="AD23" s="144">
        <v>63.5</v>
      </c>
      <c r="AE23" s="148">
        <v>110.5</v>
      </c>
      <c r="AF23" s="145">
        <v>58</v>
      </c>
      <c r="AG23" s="146">
        <v>1268</v>
      </c>
      <c r="AH23" s="192"/>
      <c r="AI23" s="192"/>
      <c r="AJ23" s="192"/>
      <c r="AK23" s="192"/>
      <c r="AL23" s="192"/>
      <c r="AM23" s="192"/>
      <c r="AN23" s="192"/>
      <c r="AO23" s="196"/>
    </row>
    <row r="24" spans="1:41" ht="29.25" customHeight="1">
      <c r="A24" s="192">
        <v>16</v>
      </c>
      <c r="B24" s="193" t="s">
        <v>3151</v>
      </c>
      <c r="C24" s="192">
        <v>1</v>
      </c>
      <c r="D24" s="192"/>
      <c r="E24" s="192">
        <v>1</v>
      </c>
      <c r="F24" s="192"/>
      <c r="G24" s="192"/>
      <c r="H24" s="194">
        <v>92</v>
      </c>
      <c r="I24" s="192"/>
      <c r="J24" s="192">
        <v>1</v>
      </c>
      <c r="K24" s="192"/>
      <c r="L24" s="192">
        <v>76</v>
      </c>
      <c r="M24" s="192">
        <v>55</v>
      </c>
      <c r="N24" s="192">
        <v>105</v>
      </c>
      <c r="O24" s="192"/>
      <c r="P24" s="192">
        <v>1</v>
      </c>
      <c r="Q24" s="192"/>
      <c r="R24" s="192">
        <v>1</v>
      </c>
      <c r="S24" s="192"/>
      <c r="T24" s="192">
        <v>1</v>
      </c>
      <c r="U24" s="195">
        <v>16</v>
      </c>
      <c r="V24" s="192">
        <v>300</v>
      </c>
      <c r="W24" s="192">
        <v>800</v>
      </c>
      <c r="X24" s="192" t="s">
        <v>3166</v>
      </c>
      <c r="Y24" s="147">
        <v>37</v>
      </c>
      <c r="Z24" s="143">
        <v>72</v>
      </c>
      <c r="AA24" s="143">
        <v>42</v>
      </c>
      <c r="AB24" s="143">
        <v>59.5</v>
      </c>
      <c r="AC24" s="143">
        <v>45.5</v>
      </c>
      <c r="AD24" s="144">
        <v>48</v>
      </c>
      <c r="AE24" s="148">
        <v>47</v>
      </c>
      <c r="AF24" s="145">
        <v>39</v>
      </c>
      <c r="AG24" s="146">
        <v>473</v>
      </c>
      <c r="AH24" s="192"/>
      <c r="AI24" s="192"/>
      <c r="AJ24" s="192" t="s">
        <v>3167</v>
      </c>
      <c r="AK24" s="192" t="s">
        <v>3156</v>
      </c>
      <c r="AL24" s="192"/>
      <c r="AM24" s="192"/>
      <c r="AN24" s="192"/>
      <c r="AO24" s="196"/>
    </row>
    <row r="25" spans="1:41" ht="29.25" customHeight="1">
      <c r="A25" s="192">
        <v>17</v>
      </c>
      <c r="B25" s="193" t="s">
        <v>3151</v>
      </c>
      <c r="C25" s="192">
        <v>1</v>
      </c>
      <c r="D25" s="192"/>
      <c r="E25" s="192"/>
      <c r="F25" s="192">
        <v>1</v>
      </c>
      <c r="G25" s="192"/>
      <c r="H25" s="194">
        <v>534</v>
      </c>
      <c r="I25" s="192"/>
      <c r="J25" s="192"/>
      <c r="K25" s="192">
        <v>1</v>
      </c>
      <c r="L25" s="192">
        <v>165</v>
      </c>
      <c r="M25" s="192">
        <v>71</v>
      </c>
      <c r="N25" s="192">
        <v>199</v>
      </c>
      <c r="O25" s="192"/>
      <c r="P25" s="192">
        <v>1</v>
      </c>
      <c r="Q25" s="192"/>
      <c r="R25" s="192">
        <v>1</v>
      </c>
      <c r="S25" s="192"/>
      <c r="T25" s="192">
        <v>1</v>
      </c>
      <c r="U25" s="195">
        <v>17</v>
      </c>
      <c r="V25" s="192">
        <v>300</v>
      </c>
      <c r="W25" s="192">
        <v>900</v>
      </c>
      <c r="X25" s="192" t="s">
        <v>3168</v>
      </c>
      <c r="Y25" s="147">
        <v>36</v>
      </c>
      <c r="Z25" s="143">
        <v>73</v>
      </c>
      <c r="AA25" s="143">
        <v>75</v>
      </c>
      <c r="AB25" s="143">
        <v>54.5</v>
      </c>
      <c r="AC25" s="143">
        <v>72</v>
      </c>
      <c r="AD25" s="144">
        <v>74</v>
      </c>
      <c r="AE25" s="148">
        <v>160</v>
      </c>
      <c r="AF25" s="145">
        <v>58</v>
      </c>
      <c r="AG25" s="146">
        <v>3869</v>
      </c>
      <c r="AH25" s="192"/>
      <c r="AI25" s="192"/>
      <c r="AJ25" s="192"/>
      <c r="AK25" s="192"/>
      <c r="AL25" s="192"/>
      <c r="AM25" s="192"/>
      <c r="AN25" s="192"/>
      <c r="AO25" s="196"/>
    </row>
    <row r="26" spans="1:41" ht="29.25" customHeight="1">
      <c r="A26" s="192">
        <v>18</v>
      </c>
      <c r="B26" s="193" t="s">
        <v>3151</v>
      </c>
      <c r="C26" s="192"/>
      <c r="D26" s="192">
        <v>1</v>
      </c>
      <c r="E26" s="192"/>
      <c r="F26" s="192"/>
      <c r="G26" s="192">
        <v>1</v>
      </c>
      <c r="H26" s="194">
        <v>584</v>
      </c>
      <c r="I26" s="192"/>
      <c r="J26" s="192">
        <v>1</v>
      </c>
      <c r="K26" s="192"/>
      <c r="L26" s="192">
        <v>162</v>
      </c>
      <c r="M26" s="192">
        <v>74</v>
      </c>
      <c r="N26" s="192">
        <v>112</v>
      </c>
      <c r="O26" s="192"/>
      <c r="P26" s="192">
        <v>1</v>
      </c>
      <c r="Q26" s="192">
        <v>1</v>
      </c>
      <c r="R26" s="192"/>
      <c r="S26" s="192">
        <v>1</v>
      </c>
      <c r="T26" s="192"/>
      <c r="U26" s="195">
        <v>18</v>
      </c>
      <c r="V26" s="192">
        <v>300</v>
      </c>
      <c r="W26" s="192">
        <v>600</v>
      </c>
      <c r="X26" s="192" t="s">
        <v>3169</v>
      </c>
      <c r="Y26" s="149">
        <v>16452.5</v>
      </c>
      <c r="Z26" s="68">
        <v>20800.5</v>
      </c>
      <c r="AA26" s="49">
        <v>4705</v>
      </c>
      <c r="AB26" s="143">
        <v>235</v>
      </c>
      <c r="AC26" s="143">
        <v>271</v>
      </c>
      <c r="AD26" s="144">
        <v>104</v>
      </c>
      <c r="AE26" s="148">
        <v>528</v>
      </c>
      <c r="AF26" s="145">
        <v>95</v>
      </c>
      <c r="AG26" s="146">
        <v>2802</v>
      </c>
      <c r="AH26" s="192"/>
      <c r="AI26" s="192"/>
      <c r="AJ26" s="192"/>
      <c r="AK26" s="192"/>
      <c r="AL26" s="192"/>
      <c r="AM26" s="192"/>
      <c r="AN26" s="192"/>
      <c r="AO26" s="196"/>
    </row>
    <row r="27" spans="1:41" ht="29.25" customHeight="1">
      <c r="A27" s="192">
        <v>19</v>
      </c>
      <c r="B27" s="193" t="s">
        <v>3151</v>
      </c>
      <c r="C27" s="192">
        <v>1</v>
      </c>
      <c r="D27" s="192"/>
      <c r="E27" s="192">
        <v>1</v>
      </c>
      <c r="F27" s="192"/>
      <c r="G27" s="192"/>
      <c r="H27" s="194">
        <v>91</v>
      </c>
      <c r="I27" s="192"/>
      <c r="J27" s="192">
        <v>1</v>
      </c>
      <c r="K27" s="192"/>
      <c r="L27" s="192">
        <v>84</v>
      </c>
      <c r="M27" s="192">
        <v>55</v>
      </c>
      <c r="N27" s="192">
        <v>104</v>
      </c>
      <c r="O27" s="192"/>
      <c r="P27" s="192">
        <v>1</v>
      </c>
      <c r="Q27" s="192"/>
      <c r="R27" s="192">
        <v>1</v>
      </c>
      <c r="S27" s="192"/>
      <c r="T27" s="192">
        <v>1</v>
      </c>
      <c r="U27" s="195">
        <v>19</v>
      </c>
      <c r="V27" s="192">
        <v>300</v>
      </c>
      <c r="W27" s="192">
        <v>700</v>
      </c>
      <c r="X27" s="192" t="s">
        <v>3170</v>
      </c>
      <c r="Y27" s="50">
        <v>9702</v>
      </c>
      <c r="Z27" s="68">
        <v>15090</v>
      </c>
      <c r="AA27" s="49">
        <v>3080.5</v>
      </c>
      <c r="AB27" s="143">
        <v>96</v>
      </c>
      <c r="AC27" s="143">
        <v>133</v>
      </c>
      <c r="AD27" s="144">
        <v>57</v>
      </c>
      <c r="AE27" s="148">
        <v>164</v>
      </c>
      <c r="AF27" s="145">
        <v>68</v>
      </c>
      <c r="AG27" s="146">
        <v>1434</v>
      </c>
      <c r="AH27" s="192"/>
      <c r="AI27" s="192"/>
      <c r="AJ27" s="192" t="s">
        <v>3167</v>
      </c>
      <c r="AK27" s="192"/>
      <c r="AL27" s="192"/>
      <c r="AM27" s="192"/>
      <c r="AN27" s="192"/>
      <c r="AO27" s="196"/>
    </row>
    <row r="28" spans="1:41" ht="29.25" customHeight="1">
      <c r="A28" s="192">
        <v>20</v>
      </c>
      <c r="B28" s="193" t="s">
        <v>3151</v>
      </c>
      <c r="C28" s="192">
        <v>1</v>
      </c>
      <c r="D28" s="192"/>
      <c r="E28" s="192"/>
      <c r="F28" s="192"/>
      <c r="G28" s="192">
        <v>1</v>
      </c>
      <c r="H28" s="194">
        <v>671</v>
      </c>
      <c r="I28" s="192"/>
      <c r="J28" s="192"/>
      <c r="K28" s="192">
        <v>1</v>
      </c>
      <c r="L28" s="192">
        <v>175</v>
      </c>
      <c r="M28" s="192">
        <v>74</v>
      </c>
      <c r="N28" s="192">
        <v>223</v>
      </c>
      <c r="O28" s="192"/>
      <c r="P28" s="192">
        <v>1</v>
      </c>
      <c r="Q28" s="192"/>
      <c r="R28" s="192">
        <v>1</v>
      </c>
      <c r="S28" s="192"/>
      <c r="T28" s="192">
        <v>1</v>
      </c>
      <c r="U28" s="195">
        <v>20</v>
      </c>
      <c r="V28" s="192">
        <v>300</v>
      </c>
      <c r="W28" s="192">
        <v>900</v>
      </c>
      <c r="X28" s="192" t="s">
        <v>3171</v>
      </c>
      <c r="Y28" s="147">
        <v>648</v>
      </c>
      <c r="Z28" s="143">
        <v>899.5</v>
      </c>
      <c r="AA28" s="49">
        <v>1891</v>
      </c>
      <c r="AB28" s="143">
        <v>135</v>
      </c>
      <c r="AC28" s="143">
        <v>128.5</v>
      </c>
      <c r="AD28" s="144">
        <v>330</v>
      </c>
      <c r="AE28" s="148">
        <v>188</v>
      </c>
      <c r="AF28" s="145">
        <v>194</v>
      </c>
      <c r="AG28" s="146">
        <v>1508</v>
      </c>
      <c r="AH28" s="192"/>
      <c r="AI28" s="192"/>
      <c r="AJ28" s="192"/>
      <c r="AK28" s="192"/>
      <c r="AL28" s="192"/>
      <c r="AM28" s="192"/>
      <c r="AN28" s="192"/>
      <c r="AO28" s="196"/>
    </row>
    <row r="29" spans="1:41" ht="29.25" customHeight="1">
      <c r="A29" s="192">
        <v>21</v>
      </c>
      <c r="B29" s="193" t="s">
        <v>3172</v>
      </c>
      <c r="C29" s="192"/>
      <c r="D29" s="192">
        <v>1</v>
      </c>
      <c r="E29" s="192"/>
      <c r="F29" s="192"/>
      <c r="G29" s="192">
        <v>1</v>
      </c>
      <c r="H29" s="194">
        <v>597</v>
      </c>
      <c r="I29" s="192"/>
      <c r="J29" s="192">
        <v>1</v>
      </c>
      <c r="K29" s="192"/>
      <c r="L29" s="192">
        <v>174</v>
      </c>
      <c r="M29" s="192">
        <v>73</v>
      </c>
      <c r="N29" s="192">
        <v>221</v>
      </c>
      <c r="O29" s="192"/>
      <c r="P29" s="192">
        <v>1</v>
      </c>
      <c r="Q29" s="192">
        <v>1</v>
      </c>
      <c r="R29" s="192"/>
      <c r="S29" s="192">
        <v>1</v>
      </c>
      <c r="T29" s="192"/>
      <c r="U29" s="195">
        <v>21</v>
      </c>
      <c r="V29" s="192">
        <v>300</v>
      </c>
      <c r="W29" s="192">
        <v>900</v>
      </c>
      <c r="X29" s="192" t="s">
        <v>3173</v>
      </c>
      <c r="Y29" s="149">
        <v>26450</v>
      </c>
      <c r="Z29" s="68">
        <v>26267</v>
      </c>
      <c r="AA29" s="49">
        <v>6461</v>
      </c>
      <c r="AB29" s="49">
        <v>8665</v>
      </c>
      <c r="AC29" s="68">
        <v>11408.5</v>
      </c>
      <c r="AD29" s="144">
        <v>115</v>
      </c>
      <c r="AE29" s="55">
        <v>1165</v>
      </c>
      <c r="AF29" s="145">
        <v>85.5</v>
      </c>
      <c r="AG29" s="146">
        <v>2207.5</v>
      </c>
      <c r="AH29" s="192"/>
      <c r="AI29" s="192"/>
      <c r="AJ29" s="192"/>
      <c r="AK29" s="192"/>
      <c r="AL29" s="192"/>
      <c r="AM29" s="192"/>
      <c r="AN29" s="192"/>
      <c r="AO29" s="196"/>
    </row>
    <row r="30" spans="1:41" ht="29.25" customHeight="1">
      <c r="A30" s="192">
        <v>22</v>
      </c>
      <c r="B30" s="193" t="s">
        <v>3172</v>
      </c>
      <c r="C30" s="192">
        <v>1</v>
      </c>
      <c r="D30" s="192"/>
      <c r="E30" s="192"/>
      <c r="F30" s="192">
        <v>1</v>
      </c>
      <c r="G30" s="192"/>
      <c r="H30" s="194">
        <v>93</v>
      </c>
      <c r="I30" s="192"/>
      <c r="J30" s="192">
        <v>1</v>
      </c>
      <c r="K30" s="192"/>
      <c r="L30" s="192">
        <v>82</v>
      </c>
      <c r="M30" s="192">
        <v>56</v>
      </c>
      <c r="N30" s="192">
        <v>106</v>
      </c>
      <c r="O30" s="192"/>
      <c r="P30" s="192">
        <v>1</v>
      </c>
      <c r="Q30" s="192"/>
      <c r="R30" s="192">
        <v>1</v>
      </c>
      <c r="S30" s="192"/>
      <c r="T30" s="192">
        <v>1</v>
      </c>
      <c r="U30" s="195">
        <v>22</v>
      </c>
      <c r="V30" s="192">
        <v>300</v>
      </c>
      <c r="W30" s="192">
        <v>600</v>
      </c>
      <c r="X30" s="192" t="s">
        <v>3174</v>
      </c>
      <c r="Y30" s="50">
        <v>9761.5</v>
      </c>
      <c r="Z30" s="49">
        <v>9457</v>
      </c>
      <c r="AA30" s="143">
        <v>280</v>
      </c>
      <c r="AB30" s="143">
        <v>75</v>
      </c>
      <c r="AC30" s="143">
        <v>71</v>
      </c>
      <c r="AD30" s="144">
        <v>33</v>
      </c>
      <c r="AE30" s="148">
        <v>104</v>
      </c>
      <c r="AF30" s="145">
        <v>44</v>
      </c>
      <c r="AG30" s="146">
        <v>1176.5</v>
      </c>
      <c r="AH30" s="192"/>
      <c r="AI30" s="192"/>
      <c r="AJ30" s="192" t="s">
        <v>3175</v>
      </c>
      <c r="AK30" s="192"/>
      <c r="AL30" s="192"/>
      <c r="AM30" s="192"/>
      <c r="AN30" s="192"/>
      <c r="AO30" s="196"/>
    </row>
    <row r="31" spans="1:41" ht="29.25" customHeight="1">
      <c r="A31" s="192">
        <v>23</v>
      </c>
      <c r="B31" s="193" t="s">
        <v>3172</v>
      </c>
      <c r="C31" s="192"/>
      <c r="D31" s="192">
        <v>1</v>
      </c>
      <c r="E31" s="192"/>
      <c r="F31" s="192"/>
      <c r="G31" s="192">
        <v>1</v>
      </c>
      <c r="H31" s="194">
        <v>603</v>
      </c>
      <c r="I31" s="192"/>
      <c r="J31" s="192">
        <v>1</v>
      </c>
      <c r="K31" s="192"/>
      <c r="L31" s="192">
        <v>169</v>
      </c>
      <c r="M31" s="192">
        <v>74</v>
      </c>
      <c r="N31" s="192">
        <v>218</v>
      </c>
      <c r="O31" s="192"/>
      <c r="P31" s="192">
        <v>1</v>
      </c>
      <c r="Q31" s="192">
        <v>1</v>
      </c>
      <c r="R31" s="192"/>
      <c r="S31" s="192">
        <v>1</v>
      </c>
      <c r="T31" s="192"/>
      <c r="U31" s="195">
        <v>23</v>
      </c>
      <c r="V31" s="192">
        <v>300</v>
      </c>
      <c r="W31" s="192">
        <v>600</v>
      </c>
      <c r="X31" s="192" t="s">
        <v>3176</v>
      </c>
      <c r="Y31" s="147">
        <v>136</v>
      </c>
      <c r="Z31" s="143">
        <v>96</v>
      </c>
      <c r="AA31" s="143">
        <v>71</v>
      </c>
      <c r="AB31" s="143">
        <v>78</v>
      </c>
      <c r="AC31" s="143">
        <v>95.5</v>
      </c>
      <c r="AD31" s="144">
        <v>70</v>
      </c>
      <c r="AE31" s="148">
        <v>334</v>
      </c>
      <c r="AF31" s="145">
        <v>82.5</v>
      </c>
      <c r="AG31" s="146">
        <v>1499</v>
      </c>
      <c r="AH31" s="192"/>
      <c r="AI31" s="192"/>
      <c r="AJ31" s="192"/>
      <c r="AK31" s="192"/>
      <c r="AL31" s="192"/>
      <c r="AM31" s="192"/>
      <c r="AN31" s="192"/>
      <c r="AO31" s="196"/>
    </row>
    <row r="32" spans="1:41" ht="29.25" customHeight="1">
      <c r="A32" s="192">
        <v>24</v>
      </c>
      <c r="B32" s="193" t="s">
        <v>3172</v>
      </c>
      <c r="C32" s="192"/>
      <c r="D32" s="192">
        <v>1</v>
      </c>
      <c r="E32" s="192">
        <v>1</v>
      </c>
      <c r="F32" s="192"/>
      <c r="G32" s="192"/>
      <c r="H32" s="194">
        <v>82</v>
      </c>
      <c r="I32" s="192"/>
      <c r="J32" s="192">
        <v>1</v>
      </c>
      <c r="K32" s="192"/>
      <c r="L32" s="192">
        <v>75</v>
      </c>
      <c r="M32" s="192">
        <v>54</v>
      </c>
      <c r="N32" s="192">
        <v>96</v>
      </c>
      <c r="O32" s="192"/>
      <c r="P32" s="192">
        <v>1</v>
      </c>
      <c r="Q32" s="192"/>
      <c r="R32" s="192">
        <v>1</v>
      </c>
      <c r="S32" s="192"/>
      <c r="T32" s="192">
        <v>1</v>
      </c>
      <c r="U32" s="195">
        <v>24</v>
      </c>
      <c r="V32" s="192">
        <v>300</v>
      </c>
      <c r="W32" s="192">
        <v>400</v>
      </c>
      <c r="X32" s="192" t="s">
        <v>3177</v>
      </c>
      <c r="Y32" s="147">
        <v>53</v>
      </c>
      <c r="Z32" s="143">
        <v>47</v>
      </c>
      <c r="AA32" s="143">
        <v>49.5</v>
      </c>
      <c r="AB32" s="143">
        <v>53</v>
      </c>
      <c r="AC32" s="143">
        <v>64</v>
      </c>
      <c r="AD32" s="144">
        <v>48</v>
      </c>
      <c r="AE32" s="148">
        <v>162</v>
      </c>
      <c r="AF32" s="145">
        <v>56</v>
      </c>
      <c r="AG32" s="146">
        <v>982</v>
      </c>
      <c r="AH32" s="192"/>
      <c r="AI32" s="192"/>
      <c r="AJ32" s="192" t="s">
        <v>3167</v>
      </c>
      <c r="AK32" s="192"/>
      <c r="AL32" s="192"/>
      <c r="AM32" s="192"/>
      <c r="AN32" s="192"/>
      <c r="AO32" s="196"/>
    </row>
    <row r="33" spans="1:41" ht="29.25" customHeight="1">
      <c r="A33" s="192">
        <v>25</v>
      </c>
      <c r="B33" s="193" t="s">
        <v>3172</v>
      </c>
      <c r="C33" s="192"/>
      <c r="D33" s="192">
        <v>1</v>
      </c>
      <c r="E33" s="192"/>
      <c r="F33" s="192">
        <v>1</v>
      </c>
      <c r="G33" s="192"/>
      <c r="H33" s="194">
        <v>463</v>
      </c>
      <c r="I33" s="192"/>
      <c r="J33" s="192">
        <v>1</v>
      </c>
      <c r="K33" s="192"/>
      <c r="L33" s="192">
        <v>167</v>
      </c>
      <c r="M33" s="192">
        <v>70</v>
      </c>
      <c r="N33" s="192">
        <v>198</v>
      </c>
      <c r="O33" s="192"/>
      <c r="P33" s="192">
        <v>1</v>
      </c>
      <c r="Q33" s="192">
        <v>1</v>
      </c>
      <c r="R33" s="192"/>
      <c r="S33" s="192">
        <v>1</v>
      </c>
      <c r="T33" s="192"/>
      <c r="U33" s="195">
        <v>25</v>
      </c>
      <c r="V33" s="192">
        <v>300</v>
      </c>
      <c r="W33" s="192">
        <v>900</v>
      </c>
      <c r="X33" s="192" t="s">
        <v>3178</v>
      </c>
      <c r="Y33" s="147">
        <v>72</v>
      </c>
      <c r="Z33" s="143">
        <v>85</v>
      </c>
      <c r="AA33" s="143">
        <v>44.5</v>
      </c>
      <c r="AB33" s="143">
        <v>177</v>
      </c>
      <c r="AC33" s="143">
        <v>90</v>
      </c>
      <c r="AD33" s="144">
        <v>229</v>
      </c>
      <c r="AE33" s="148">
        <v>419</v>
      </c>
      <c r="AF33" s="145">
        <v>52</v>
      </c>
      <c r="AG33" s="146">
        <v>1467</v>
      </c>
      <c r="AH33" s="192"/>
      <c r="AI33" s="192"/>
      <c r="AJ33" s="192"/>
      <c r="AK33" s="192"/>
      <c r="AL33" s="192"/>
      <c r="AM33" s="192"/>
      <c r="AN33" s="192"/>
      <c r="AO33" s="196"/>
    </row>
    <row r="34" spans="1:41" ht="29.25" customHeight="1">
      <c r="A34" s="192">
        <v>26</v>
      </c>
      <c r="B34" s="193" t="s">
        <v>3172</v>
      </c>
      <c r="C34" s="192"/>
      <c r="D34" s="192">
        <v>1</v>
      </c>
      <c r="E34" s="192"/>
      <c r="F34" s="192"/>
      <c r="G34" s="192">
        <v>1</v>
      </c>
      <c r="H34" s="194">
        <v>598</v>
      </c>
      <c r="I34" s="192"/>
      <c r="J34" s="192">
        <v>1</v>
      </c>
      <c r="K34" s="192"/>
      <c r="L34" s="192">
        <v>172</v>
      </c>
      <c r="M34" s="192">
        <v>73</v>
      </c>
      <c r="N34" s="192">
        <v>215</v>
      </c>
      <c r="O34" s="192"/>
      <c r="P34" s="192">
        <v>1</v>
      </c>
      <c r="Q34" s="192">
        <v>1</v>
      </c>
      <c r="R34" s="192"/>
      <c r="S34" s="192">
        <v>1</v>
      </c>
      <c r="T34" s="192"/>
      <c r="U34" s="195">
        <v>26</v>
      </c>
      <c r="V34" s="192">
        <v>300</v>
      </c>
      <c r="W34" s="192">
        <v>900</v>
      </c>
      <c r="X34" s="192" t="s">
        <v>3179</v>
      </c>
      <c r="Y34" s="149">
        <v>10326</v>
      </c>
      <c r="Z34" s="143">
        <v>750.5</v>
      </c>
      <c r="AA34" s="143">
        <v>617</v>
      </c>
      <c r="AB34" s="143">
        <v>129.5</v>
      </c>
      <c r="AC34" s="143">
        <v>179.5</v>
      </c>
      <c r="AD34" s="51">
        <v>2144</v>
      </c>
      <c r="AE34" s="55">
        <v>8453.5</v>
      </c>
      <c r="AF34" s="52">
        <v>4536.5</v>
      </c>
      <c r="AG34" s="146">
        <v>1737</v>
      </c>
      <c r="AH34" s="192"/>
      <c r="AI34" s="192"/>
      <c r="AJ34" s="192"/>
      <c r="AK34" s="192"/>
      <c r="AL34" s="192"/>
      <c r="AM34" s="192"/>
      <c r="AN34" s="192"/>
      <c r="AO34" s="196"/>
    </row>
    <row r="35" spans="1:41" ht="29.25" customHeight="1">
      <c r="A35" s="192">
        <v>27</v>
      </c>
      <c r="B35" s="193" t="s">
        <v>3172</v>
      </c>
      <c r="C35" s="192">
        <v>1</v>
      </c>
      <c r="D35" s="192"/>
      <c r="E35" s="192">
        <v>1</v>
      </c>
      <c r="F35" s="192"/>
      <c r="G35" s="192"/>
      <c r="H35" s="194">
        <v>102</v>
      </c>
      <c r="I35" s="192"/>
      <c r="J35" s="192"/>
      <c r="K35" s="192">
        <v>1</v>
      </c>
      <c r="L35" s="192">
        <v>81</v>
      </c>
      <c r="M35" s="192">
        <v>58</v>
      </c>
      <c r="N35" s="192">
        <v>98</v>
      </c>
      <c r="O35" s="192"/>
      <c r="P35" s="192">
        <v>1</v>
      </c>
      <c r="Q35" s="192"/>
      <c r="R35" s="192">
        <v>1</v>
      </c>
      <c r="S35" s="192"/>
      <c r="T35" s="192">
        <v>1</v>
      </c>
      <c r="U35" s="195">
        <v>27</v>
      </c>
      <c r="V35" s="192">
        <v>300</v>
      </c>
      <c r="W35" s="192">
        <v>800</v>
      </c>
      <c r="X35" s="192" t="s">
        <v>3180</v>
      </c>
      <c r="Y35" s="50">
        <v>1692</v>
      </c>
      <c r="Z35" s="143">
        <v>147</v>
      </c>
      <c r="AA35" s="143">
        <v>115</v>
      </c>
      <c r="AB35" s="143">
        <v>56</v>
      </c>
      <c r="AC35" s="143">
        <v>44</v>
      </c>
      <c r="AD35" s="144">
        <v>138</v>
      </c>
      <c r="AE35" s="55">
        <v>1429</v>
      </c>
      <c r="AF35" s="145">
        <v>539</v>
      </c>
      <c r="AG35" s="146">
        <v>572</v>
      </c>
      <c r="AH35" s="192"/>
      <c r="AI35" s="192"/>
      <c r="AJ35" s="192" t="s">
        <v>3175</v>
      </c>
      <c r="AK35" s="192"/>
      <c r="AL35" s="192"/>
      <c r="AM35" s="192"/>
      <c r="AN35" s="192"/>
      <c r="AO35" s="196"/>
    </row>
    <row r="36" spans="1:41" ht="29.25" customHeight="1" thickBot="1">
      <c r="A36" s="192">
        <v>28</v>
      </c>
      <c r="B36" s="193" t="s">
        <v>3172</v>
      </c>
      <c r="C36" s="192"/>
      <c r="D36" s="192">
        <v>1</v>
      </c>
      <c r="E36" s="192"/>
      <c r="F36" s="192"/>
      <c r="G36" s="192">
        <v>1</v>
      </c>
      <c r="H36" s="194">
        <v>549</v>
      </c>
      <c r="I36" s="192">
        <v>1</v>
      </c>
      <c r="J36" s="192"/>
      <c r="K36" s="192"/>
      <c r="L36" s="192">
        <v>170</v>
      </c>
      <c r="M36" s="192">
        <v>74</v>
      </c>
      <c r="N36" s="192">
        <v>210</v>
      </c>
      <c r="O36" s="192"/>
      <c r="P36" s="192">
        <v>1</v>
      </c>
      <c r="Q36" s="192">
        <v>1</v>
      </c>
      <c r="R36" s="192"/>
      <c r="S36" s="192">
        <v>1</v>
      </c>
      <c r="T36" s="192"/>
      <c r="U36" s="195">
        <v>28</v>
      </c>
      <c r="V36" s="192">
        <v>300</v>
      </c>
      <c r="W36" s="192">
        <v>800</v>
      </c>
      <c r="X36" s="192" t="s">
        <v>3181</v>
      </c>
      <c r="Y36" s="208">
        <v>21408</v>
      </c>
      <c r="Z36" s="119">
        <v>23387</v>
      </c>
      <c r="AA36" s="66">
        <v>5919.5</v>
      </c>
      <c r="AB36" s="66">
        <v>1614.5</v>
      </c>
      <c r="AC36" s="66">
        <v>1298</v>
      </c>
      <c r="AD36" s="74">
        <v>1323.5</v>
      </c>
      <c r="AE36" s="75">
        <v>1818.5</v>
      </c>
      <c r="AF36" s="155">
        <v>585</v>
      </c>
      <c r="AG36" s="156">
        <v>3175</v>
      </c>
      <c r="AH36" s="192"/>
      <c r="AI36" s="192"/>
      <c r="AJ36" s="192"/>
      <c r="AK36" s="192"/>
      <c r="AL36" s="192"/>
      <c r="AM36" s="192"/>
      <c r="AN36" s="192"/>
      <c r="AO36" s="196"/>
    </row>
    <row r="37" spans="1:41" ht="29.25" customHeight="1">
      <c r="A37" s="192">
        <v>29</v>
      </c>
      <c r="B37" s="193" t="s">
        <v>3172</v>
      </c>
      <c r="C37" s="192"/>
      <c r="D37" s="192">
        <v>1</v>
      </c>
      <c r="E37" s="192">
        <v>1</v>
      </c>
      <c r="F37" s="192"/>
      <c r="G37" s="192"/>
      <c r="H37" s="194">
        <v>89</v>
      </c>
      <c r="I37" s="192"/>
      <c r="J37" s="192">
        <v>1</v>
      </c>
      <c r="K37" s="192"/>
      <c r="L37" s="192">
        <v>80</v>
      </c>
      <c r="M37" s="192">
        <v>55</v>
      </c>
      <c r="N37" s="192">
        <v>99</v>
      </c>
      <c r="O37" s="192"/>
      <c r="P37" s="192">
        <v>1</v>
      </c>
      <c r="Q37" s="192"/>
      <c r="R37" s="192">
        <v>1</v>
      </c>
      <c r="S37" s="192"/>
      <c r="T37" s="192">
        <v>1</v>
      </c>
      <c r="U37" s="195">
        <v>29</v>
      </c>
      <c r="V37" s="192">
        <v>300</v>
      </c>
      <c r="W37" s="192">
        <v>1600</v>
      </c>
      <c r="X37" s="192" t="s">
        <v>3182</v>
      </c>
      <c r="Y37" s="209">
        <v>11616</v>
      </c>
      <c r="Z37" s="120">
        <v>16987.5</v>
      </c>
      <c r="AA37" s="54">
        <v>3120.5</v>
      </c>
      <c r="AB37" s="158">
        <v>251</v>
      </c>
      <c r="AC37" s="158">
        <v>235</v>
      </c>
      <c r="AD37" s="159">
        <v>346</v>
      </c>
      <c r="AE37" s="161">
        <v>183.5</v>
      </c>
      <c r="AF37" s="160">
        <v>132</v>
      </c>
      <c r="AG37" s="162">
        <v>847</v>
      </c>
      <c r="AH37" s="192"/>
      <c r="AI37" s="192"/>
      <c r="AJ37" s="192" t="s">
        <v>3183</v>
      </c>
      <c r="AK37" s="192"/>
      <c r="AL37" s="192"/>
      <c r="AM37" s="192"/>
      <c r="AN37" s="192"/>
      <c r="AO37" s="196"/>
    </row>
    <row r="38" spans="1:41" ht="29.25" customHeight="1">
      <c r="A38" s="192">
        <v>30</v>
      </c>
      <c r="B38" s="193" t="s">
        <v>3172</v>
      </c>
      <c r="C38" s="192"/>
      <c r="D38" s="192">
        <v>1</v>
      </c>
      <c r="E38" s="192"/>
      <c r="F38" s="192"/>
      <c r="G38" s="192">
        <v>1</v>
      </c>
      <c r="H38" s="194">
        <v>581</v>
      </c>
      <c r="I38" s="192"/>
      <c r="J38" s="192">
        <v>1</v>
      </c>
      <c r="K38" s="192"/>
      <c r="L38" s="192">
        <v>170</v>
      </c>
      <c r="M38" s="192">
        <v>72</v>
      </c>
      <c r="N38" s="192">
        <v>216</v>
      </c>
      <c r="O38" s="192"/>
      <c r="P38" s="192">
        <v>1</v>
      </c>
      <c r="Q38" s="192">
        <v>1</v>
      </c>
      <c r="R38" s="192"/>
      <c r="S38" s="192">
        <v>1</v>
      </c>
      <c r="T38" s="192"/>
      <c r="U38" s="195">
        <v>30</v>
      </c>
      <c r="V38" s="192">
        <v>300</v>
      </c>
      <c r="W38" s="192">
        <v>1000</v>
      </c>
      <c r="X38" s="192" t="s">
        <v>3184</v>
      </c>
      <c r="Y38" s="147">
        <v>983</v>
      </c>
      <c r="Z38" s="143">
        <v>215</v>
      </c>
      <c r="AA38" s="143">
        <v>173</v>
      </c>
      <c r="AB38" s="143">
        <v>74.5</v>
      </c>
      <c r="AC38" s="143">
        <v>103</v>
      </c>
      <c r="AD38" s="144">
        <v>242</v>
      </c>
      <c r="AE38" s="55">
        <v>1886</v>
      </c>
      <c r="AF38" s="145">
        <v>299.5</v>
      </c>
      <c r="AG38" s="146">
        <v>1583</v>
      </c>
      <c r="AH38" s="192"/>
      <c r="AI38" s="192"/>
      <c r="AJ38" s="192"/>
      <c r="AK38" s="192"/>
      <c r="AL38" s="192"/>
      <c r="AM38" s="192"/>
      <c r="AN38" s="192"/>
      <c r="AO38" s="196"/>
    </row>
    <row r="39" spans="1:41" ht="29.25" customHeight="1">
      <c r="A39" s="192">
        <v>31</v>
      </c>
      <c r="B39" s="193" t="s">
        <v>3172</v>
      </c>
      <c r="C39" s="192">
        <v>1</v>
      </c>
      <c r="D39" s="192"/>
      <c r="E39" s="192">
        <v>1</v>
      </c>
      <c r="F39" s="192"/>
      <c r="G39" s="192"/>
      <c r="H39" s="194">
        <v>82</v>
      </c>
      <c r="I39" s="192"/>
      <c r="J39" s="192">
        <v>1</v>
      </c>
      <c r="K39" s="192"/>
      <c r="L39" s="192">
        <v>71</v>
      </c>
      <c r="M39" s="192">
        <v>52</v>
      </c>
      <c r="N39" s="192">
        <v>93</v>
      </c>
      <c r="O39" s="192"/>
      <c r="P39" s="192">
        <v>1</v>
      </c>
      <c r="Q39" s="192"/>
      <c r="R39" s="192">
        <v>1</v>
      </c>
      <c r="S39" s="192"/>
      <c r="T39" s="192">
        <v>1</v>
      </c>
      <c r="U39" s="195">
        <v>31</v>
      </c>
      <c r="V39" s="192">
        <v>300</v>
      </c>
      <c r="W39" s="192">
        <v>800</v>
      </c>
      <c r="X39" s="192" t="s">
        <v>3185</v>
      </c>
      <c r="Y39" s="147">
        <v>335</v>
      </c>
      <c r="Z39" s="143">
        <v>71</v>
      </c>
      <c r="AA39" s="143">
        <v>91</v>
      </c>
      <c r="AB39" s="143">
        <v>54</v>
      </c>
      <c r="AC39" s="143">
        <v>76</v>
      </c>
      <c r="AD39" s="144">
        <v>107</v>
      </c>
      <c r="AE39" s="148">
        <v>354</v>
      </c>
      <c r="AF39" s="145">
        <v>132.5</v>
      </c>
      <c r="AG39" s="146">
        <v>1089</v>
      </c>
      <c r="AH39" s="192"/>
      <c r="AI39" s="192"/>
      <c r="AJ39" s="192" t="s">
        <v>3186</v>
      </c>
      <c r="AK39" s="192"/>
      <c r="AL39" s="192"/>
      <c r="AM39" s="192"/>
      <c r="AN39" s="192"/>
      <c r="AO39" s="196"/>
    </row>
    <row r="40" spans="1:41" ht="29.25" customHeight="1">
      <c r="A40" s="192">
        <v>32</v>
      </c>
      <c r="B40" s="193" t="s">
        <v>3172</v>
      </c>
      <c r="C40" s="192"/>
      <c r="D40" s="192">
        <v>1</v>
      </c>
      <c r="E40" s="192"/>
      <c r="F40" s="192"/>
      <c r="G40" s="192">
        <v>1</v>
      </c>
      <c r="H40" s="194">
        <v>610</v>
      </c>
      <c r="I40" s="192">
        <v>1</v>
      </c>
      <c r="J40" s="192"/>
      <c r="K40" s="192"/>
      <c r="L40" s="192">
        <v>171</v>
      </c>
      <c r="M40" s="192">
        <v>72</v>
      </c>
      <c r="N40" s="192">
        <v>214</v>
      </c>
      <c r="O40" s="192"/>
      <c r="P40" s="192">
        <v>1</v>
      </c>
      <c r="Q40" s="192">
        <v>1</v>
      </c>
      <c r="R40" s="192"/>
      <c r="S40" s="192">
        <v>1</v>
      </c>
      <c r="T40" s="192"/>
      <c r="U40" s="195">
        <v>32</v>
      </c>
      <c r="V40" s="192">
        <v>300</v>
      </c>
      <c r="W40" s="192">
        <v>800</v>
      </c>
      <c r="X40" s="192" t="s">
        <v>3187</v>
      </c>
      <c r="Y40" s="50">
        <v>4165.5</v>
      </c>
      <c r="Z40" s="68">
        <v>11673</v>
      </c>
      <c r="AA40" s="49">
        <v>2560</v>
      </c>
      <c r="AB40" s="49">
        <v>1709</v>
      </c>
      <c r="AC40" s="49">
        <v>2001</v>
      </c>
      <c r="AD40" s="144">
        <v>536</v>
      </c>
      <c r="AE40" s="55">
        <v>2271.5</v>
      </c>
      <c r="AF40" s="145">
        <v>275</v>
      </c>
      <c r="AG40" s="146">
        <v>1827.5</v>
      </c>
      <c r="AH40" s="192"/>
      <c r="AI40" s="192"/>
      <c r="AJ40" s="192"/>
      <c r="AK40" s="192"/>
      <c r="AL40" s="192"/>
      <c r="AM40" s="192"/>
      <c r="AN40" s="192"/>
      <c r="AO40" s="196"/>
    </row>
    <row r="41" spans="1:41" ht="29.25" customHeight="1">
      <c r="A41" s="192">
        <v>33</v>
      </c>
      <c r="B41" s="193" t="s">
        <v>3172</v>
      </c>
      <c r="C41" s="192">
        <v>1</v>
      </c>
      <c r="D41" s="192"/>
      <c r="E41" s="192">
        <v>1</v>
      </c>
      <c r="F41" s="192"/>
      <c r="G41" s="192"/>
      <c r="H41" s="194">
        <v>87</v>
      </c>
      <c r="I41" s="192"/>
      <c r="J41" s="192">
        <v>1</v>
      </c>
      <c r="K41" s="192"/>
      <c r="L41" s="192">
        <v>76</v>
      </c>
      <c r="M41" s="192">
        <v>56</v>
      </c>
      <c r="N41" s="192">
        <v>99</v>
      </c>
      <c r="O41" s="192"/>
      <c r="P41" s="192">
        <v>1</v>
      </c>
      <c r="Q41" s="192"/>
      <c r="R41" s="192">
        <v>1</v>
      </c>
      <c r="S41" s="192"/>
      <c r="T41" s="192">
        <v>1</v>
      </c>
      <c r="U41" s="195">
        <v>33</v>
      </c>
      <c r="V41" s="192">
        <v>300</v>
      </c>
      <c r="W41" s="192">
        <v>1600</v>
      </c>
      <c r="X41" s="192" t="s">
        <v>3188</v>
      </c>
      <c r="Y41" s="147">
        <v>637</v>
      </c>
      <c r="Z41" s="49">
        <v>4392</v>
      </c>
      <c r="AA41" s="143">
        <v>866.5</v>
      </c>
      <c r="AB41" s="143">
        <v>278</v>
      </c>
      <c r="AC41" s="143">
        <v>329.5</v>
      </c>
      <c r="AD41" s="144">
        <v>160</v>
      </c>
      <c r="AE41" s="148">
        <v>163</v>
      </c>
      <c r="AF41" s="145">
        <v>59</v>
      </c>
      <c r="AG41" s="146">
        <v>923.5</v>
      </c>
      <c r="AH41" s="192"/>
      <c r="AI41" s="192"/>
      <c r="AJ41" s="192" t="s">
        <v>3189</v>
      </c>
      <c r="AK41" s="192"/>
      <c r="AL41" s="192"/>
      <c r="AM41" s="192"/>
      <c r="AN41" s="192"/>
      <c r="AO41" s="196"/>
    </row>
    <row r="42" spans="1:41" ht="29.25" customHeight="1">
      <c r="A42" s="192">
        <v>34</v>
      </c>
      <c r="B42" s="193" t="s">
        <v>3172</v>
      </c>
      <c r="C42" s="192"/>
      <c r="D42" s="192">
        <v>1</v>
      </c>
      <c r="E42" s="192"/>
      <c r="F42" s="192"/>
      <c r="G42" s="192">
        <v>1</v>
      </c>
      <c r="H42" s="194">
        <v>538</v>
      </c>
      <c r="I42" s="192">
        <v>1</v>
      </c>
      <c r="J42" s="192"/>
      <c r="K42" s="192"/>
      <c r="L42" s="192">
        <v>163</v>
      </c>
      <c r="M42" s="192">
        <v>73</v>
      </c>
      <c r="N42" s="192">
        <v>212</v>
      </c>
      <c r="O42" s="192"/>
      <c r="P42" s="192">
        <v>1</v>
      </c>
      <c r="Q42" s="192">
        <v>1</v>
      </c>
      <c r="R42" s="192"/>
      <c r="S42" s="192">
        <v>1</v>
      </c>
      <c r="T42" s="192"/>
      <c r="U42" s="195">
        <v>34</v>
      </c>
      <c r="V42" s="192">
        <v>300</v>
      </c>
      <c r="W42" s="192">
        <v>700</v>
      </c>
      <c r="X42" s="192" t="s">
        <v>3190</v>
      </c>
      <c r="Y42" s="50">
        <v>1389</v>
      </c>
      <c r="Z42" s="143">
        <v>103</v>
      </c>
      <c r="AA42" s="143">
        <v>222.5</v>
      </c>
      <c r="AB42" s="143">
        <v>214</v>
      </c>
      <c r="AC42" s="143">
        <v>242.5</v>
      </c>
      <c r="AD42" s="51">
        <v>1682.5</v>
      </c>
      <c r="AE42" s="55">
        <v>1229.5</v>
      </c>
      <c r="AF42" s="145">
        <v>604.5</v>
      </c>
      <c r="AG42" s="146">
        <v>1996</v>
      </c>
      <c r="AH42" s="192"/>
      <c r="AI42" s="192"/>
      <c r="AJ42" s="192"/>
      <c r="AK42" s="192"/>
      <c r="AL42" s="192"/>
      <c r="AM42" s="192"/>
      <c r="AN42" s="192"/>
      <c r="AO42" s="196"/>
    </row>
    <row r="43" spans="1:41" ht="29.25" customHeight="1">
      <c r="A43" s="192">
        <v>35</v>
      </c>
      <c r="B43" s="193" t="s">
        <v>3172</v>
      </c>
      <c r="C43" s="192"/>
      <c r="D43" s="192">
        <v>1</v>
      </c>
      <c r="E43" s="192">
        <v>1</v>
      </c>
      <c r="F43" s="192"/>
      <c r="G43" s="192"/>
      <c r="H43" s="194">
        <v>93</v>
      </c>
      <c r="I43" s="192"/>
      <c r="J43" s="192">
        <v>1</v>
      </c>
      <c r="K43" s="192"/>
      <c r="L43" s="192">
        <v>83</v>
      </c>
      <c r="M43" s="192">
        <v>60</v>
      </c>
      <c r="N43" s="192">
        <v>105</v>
      </c>
      <c r="O43" s="192"/>
      <c r="P43" s="192">
        <v>1</v>
      </c>
      <c r="Q43" s="192"/>
      <c r="R43" s="192">
        <v>1</v>
      </c>
      <c r="S43" s="192"/>
      <c r="T43" s="192">
        <v>1</v>
      </c>
      <c r="U43" s="195">
        <v>35</v>
      </c>
      <c r="V43" s="192">
        <v>300</v>
      </c>
      <c r="W43" s="192">
        <v>1200</v>
      </c>
      <c r="X43" s="192" t="s">
        <v>3191</v>
      </c>
      <c r="Y43" s="147">
        <v>208</v>
      </c>
      <c r="Z43" s="143">
        <v>56.5</v>
      </c>
      <c r="AA43" s="143">
        <v>82</v>
      </c>
      <c r="AB43" s="143">
        <v>44</v>
      </c>
      <c r="AC43" s="143">
        <v>64.5</v>
      </c>
      <c r="AD43" s="144">
        <v>207</v>
      </c>
      <c r="AE43" s="148">
        <v>166.5</v>
      </c>
      <c r="AF43" s="145">
        <v>121</v>
      </c>
      <c r="AG43" s="146">
        <v>762</v>
      </c>
      <c r="AH43" s="192"/>
      <c r="AI43" s="192"/>
      <c r="AJ43" s="192" t="s">
        <v>3183</v>
      </c>
      <c r="AK43" s="192"/>
      <c r="AL43" s="192"/>
      <c r="AM43" s="192"/>
      <c r="AN43" s="192"/>
      <c r="AO43" s="196"/>
    </row>
    <row r="44" spans="1:41" ht="29.25" customHeight="1">
      <c r="A44" s="192">
        <v>36</v>
      </c>
      <c r="B44" s="193" t="s">
        <v>3172</v>
      </c>
      <c r="C44" s="192"/>
      <c r="D44" s="192">
        <v>1</v>
      </c>
      <c r="E44" s="192"/>
      <c r="F44" s="192">
        <v>1</v>
      </c>
      <c r="G44" s="192"/>
      <c r="H44" s="194">
        <v>388</v>
      </c>
      <c r="I44" s="192"/>
      <c r="J44" s="192"/>
      <c r="K44" s="192">
        <v>1</v>
      </c>
      <c r="L44" s="192">
        <v>152</v>
      </c>
      <c r="M44" s="192">
        <v>71</v>
      </c>
      <c r="N44" s="192">
        <v>195</v>
      </c>
      <c r="O44" s="192"/>
      <c r="P44" s="192">
        <v>1</v>
      </c>
      <c r="Q44" s="192"/>
      <c r="R44" s="192">
        <v>1</v>
      </c>
      <c r="S44" s="192"/>
      <c r="T44" s="192">
        <v>1</v>
      </c>
      <c r="U44" s="195">
        <v>36</v>
      </c>
      <c r="V44" s="192">
        <v>300</v>
      </c>
      <c r="W44" s="192">
        <v>700</v>
      </c>
      <c r="X44" s="192" t="s">
        <v>3192</v>
      </c>
      <c r="Y44" s="147">
        <v>43.5</v>
      </c>
      <c r="Z44" s="143">
        <v>72</v>
      </c>
      <c r="AA44" s="143">
        <v>65</v>
      </c>
      <c r="AB44" s="143">
        <v>55</v>
      </c>
      <c r="AC44" s="143">
        <v>45.5</v>
      </c>
      <c r="AD44" s="144">
        <v>62</v>
      </c>
      <c r="AE44" s="148">
        <v>251</v>
      </c>
      <c r="AF44" s="145">
        <v>55</v>
      </c>
      <c r="AG44" s="78">
        <v>5237</v>
      </c>
      <c r="AH44" s="192"/>
      <c r="AI44" s="192"/>
      <c r="AJ44" s="192"/>
      <c r="AK44" s="192"/>
      <c r="AL44" s="192"/>
      <c r="AM44" s="192"/>
      <c r="AN44" s="192"/>
      <c r="AO44" s="196"/>
    </row>
    <row r="45" spans="1:41" ht="29.25" customHeight="1">
      <c r="A45" s="192">
        <v>37</v>
      </c>
      <c r="B45" s="193" t="s">
        <v>3172</v>
      </c>
      <c r="C45" s="192">
        <v>1</v>
      </c>
      <c r="D45" s="192"/>
      <c r="E45" s="192"/>
      <c r="F45" s="192">
        <v>1</v>
      </c>
      <c r="G45" s="192"/>
      <c r="H45" s="194">
        <v>468</v>
      </c>
      <c r="I45" s="192"/>
      <c r="J45" s="192"/>
      <c r="K45" s="192">
        <v>1</v>
      </c>
      <c r="L45" s="192">
        <v>156</v>
      </c>
      <c r="M45" s="192">
        <v>71</v>
      </c>
      <c r="N45" s="192">
        <v>200</v>
      </c>
      <c r="O45" s="192"/>
      <c r="P45" s="192">
        <v>1</v>
      </c>
      <c r="Q45" s="192"/>
      <c r="R45" s="192">
        <v>1</v>
      </c>
      <c r="S45" s="192"/>
      <c r="T45" s="192">
        <v>1</v>
      </c>
      <c r="U45" s="195">
        <v>37</v>
      </c>
      <c r="V45" s="192">
        <v>300</v>
      </c>
      <c r="W45" s="192">
        <v>800</v>
      </c>
      <c r="X45" s="192" t="s">
        <v>3193</v>
      </c>
      <c r="Y45" s="147">
        <v>42</v>
      </c>
      <c r="Z45" s="143">
        <v>61</v>
      </c>
      <c r="AA45" s="143">
        <v>51</v>
      </c>
      <c r="AB45" s="143">
        <v>57</v>
      </c>
      <c r="AC45" s="143">
        <v>75</v>
      </c>
      <c r="AD45" s="144">
        <v>44.5</v>
      </c>
      <c r="AE45" s="148">
        <v>514</v>
      </c>
      <c r="AF45" s="145">
        <v>44.5</v>
      </c>
      <c r="AG45" s="146">
        <v>1276</v>
      </c>
      <c r="AH45" s="192"/>
      <c r="AI45" s="192"/>
      <c r="AJ45" s="192"/>
      <c r="AK45" s="192"/>
      <c r="AL45" s="192"/>
      <c r="AM45" s="192"/>
      <c r="AN45" s="192"/>
      <c r="AO45" s="196"/>
    </row>
    <row r="46" spans="1:41" ht="29.25" customHeight="1">
      <c r="A46" s="192">
        <v>38</v>
      </c>
      <c r="B46" s="193" t="s">
        <v>3172</v>
      </c>
      <c r="C46" s="192"/>
      <c r="D46" s="192">
        <v>1</v>
      </c>
      <c r="E46" s="192"/>
      <c r="F46" s="192">
        <v>1</v>
      </c>
      <c r="G46" s="192"/>
      <c r="H46" s="194">
        <v>483</v>
      </c>
      <c r="I46" s="192"/>
      <c r="J46" s="192">
        <v>1</v>
      </c>
      <c r="K46" s="192"/>
      <c r="L46" s="192">
        <v>172</v>
      </c>
      <c r="M46" s="192">
        <v>72</v>
      </c>
      <c r="N46" s="192">
        <v>204</v>
      </c>
      <c r="O46" s="192"/>
      <c r="P46" s="192">
        <v>1</v>
      </c>
      <c r="Q46" s="192"/>
      <c r="R46" s="192">
        <v>1</v>
      </c>
      <c r="S46" s="192"/>
      <c r="T46" s="192">
        <v>1</v>
      </c>
      <c r="U46" s="195">
        <v>38</v>
      </c>
      <c r="V46" s="192">
        <v>300</v>
      </c>
      <c r="W46" s="192">
        <v>800</v>
      </c>
      <c r="X46" s="192" t="s">
        <v>3194</v>
      </c>
      <c r="Y46" s="149">
        <v>10982</v>
      </c>
      <c r="Z46" s="68">
        <v>16026</v>
      </c>
      <c r="AA46" s="49">
        <v>2203.5</v>
      </c>
      <c r="AB46" s="143">
        <v>128</v>
      </c>
      <c r="AC46" s="143">
        <v>175</v>
      </c>
      <c r="AD46" s="51">
        <v>1015</v>
      </c>
      <c r="AE46" s="148">
        <v>938</v>
      </c>
      <c r="AF46" s="145">
        <v>502</v>
      </c>
      <c r="AG46" s="146">
        <v>1966</v>
      </c>
      <c r="AH46" s="192"/>
      <c r="AI46" s="192"/>
      <c r="AJ46" s="192"/>
      <c r="AK46" s="192"/>
      <c r="AL46" s="192"/>
      <c r="AM46" s="192"/>
      <c r="AN46" s="192"/>
      <c r="AO46" s="196"/>
    </row>
    <row r="47" spans="1:41" ht="29.25" customHeight="1">
      <c r="A47" s="192">
        <v>39</v>
      </c>
      <c r="B47" s="193"/>
      <c r="C47" s="192"/>
      <c r="D47" s="192"/>
      <c r="E47" s="192"/>
      <c r="F47" s="192"/>
      <c r="G47" s="192"/>
      <c r="H47" s="194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92"/>
      <c r="T47" s="192"/>
      <c r="U47" s="195">
        <v>39</v>
      </c>
      <c r="V47" s="192"/>
      <c r="W47" s="192"/>
      <c r="X47" s="192"/>
      <c r="AH47" s="192"/>
      <c r="AI47" s="192"/>
      <c r="AJ47" s="192"/>
      <c r="AK47" s="192"/>
      <c r="AL47" s="192"/>
      <c r="AM47" s="192"/>
      <c r="AN47" s="192"/>
      <c r="AO47" s="196"/>
    </row>
    <row r="48" spans="1:41" ht="29.25" customHeight="1">
      <c r="A48" s="192">
        <v>40</v>
      </c>
      <c r="B48" s="193"/>
      <c r="C48" s="118">
        <f>SUM(C9:C47)</f>
        <v>22</v>
      </c>
      <c r="D48" s="118">
        <f t="shared" ref="D48:T48" si="0">SUM(D9:D47)</f>
        <v>16</v>
      </c>
      <c r="E48" s="118">
        <f t="shared" si="0"/>
        <v>9</v>
      </c>
      <c r="F48" s="118">
        <f t="shared" si="0"/>
        <v>7</v>
      </c>
      <c r="G48" s="118">
        <f t="shared" si="0"/>
        <v>22</v>
      </c>
      <c r="H48" s="118">
        <f t="shared" si="0"/>
        <v>18026</v>
      </c>
      <c r="I48" s="118">
        <f t="shared" si="0"/>
        <v>3</v>
      </c>
      <c r="J48" s="118">
        <f t="shared" si="0"/>
        <v>19</v>
      </c>
      <c r="K48" s="118">
        <f t="shared" si="0"/>
        <v>16</v>
      </c>
      <c r="L48" s="118">
        <f t="shared" si="0"/>
        <v>5524</v>
      </c>
      <c r="M48" s="118">
        <f t="shared" si="0"/>
        <v>2601</v>
      </c>
      <c r="N48" s="118">
        <f t="shared" si="0"/>
        <v>6898</v>
      </c>
      <c r="O48" s="118">
        <f t="shared" si="0"/>
        <v>0</v>
      </c>
      <c r="P48" s="118">
        <f t="shared" si="0"/>
        <v>38</v>
      </c>
      <c r="Q48" s="118">
        <f t="shared" si="0"/>
        <v>11</v>
      </c>
      <c r="R48" s="118">
        <f t="shared" si="0"/>
        <v>27</v>
      </c>
      <c r="S48" s="118">
        <f t="shared" si="0"/>
        <v>11</v>
      </c>
      <c r="T48" s="118">
        <f t="shared" si="0"/>
        <v>27</v>
      </c>
      <c r="U48" s="195">
        <v>40</v>
      </c>
      <c r="V48" s="192"/>
      <c r="W48" s="192"/>
      <c r="X48" s="192"/>
      <c r="AH48" s="192"/>
      <c r="AI48" s="192"/>
      <c r="AJ48" s="192"/>
      <c r="AK48" s="192"/>
      <c r="AL48" s="192"/>
      <c r="AM48" s="192"/>
      <c r="AN48" s="192"/>
      <c r="AO48" s="196"/>
    </row>
    <row r="49" spans="1:41" ht="29.25" customHeight="1">
      <c r="A49" s="192">
        <v>41</v>
      </c>
      <c r="B49" s="193"/>
      <c r="C49" s="192"/>
      <c r="D49" s="192"/>
      <c r="E49" s="192"/>
      <c r="F49" s="192"/>
      <c r="G49" s="192"/>
      <c r="H49" s="194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5">
        <v>41</v>
      </c>
      <c r="V49" s="192"/>
      <c r="W49" s="192"/>
      <c r="X49" s="192"/>
      <c r="AH49" s="192"/>
      <c r="AI49" s="192"/>
      <c r="AJ49" s="192"/>
      <c r="AK49" s="192"/>
      <c r="AL49" s="192"/>
      <c r="AM49" s="192"/>
      <c r="AN49" s="192"/>
      <c r="AO49" s="196"/>
    </row>
    <row r="50" spans="1:41" ht="29.25" customHeight="1">
      <c r="A50" s="192">
        <v>42</v>
      </c>
      <c r="B50" s="142" t="s">
        <v>2914</v>
      </c>
      <c r="C50" s="192">
        <f>COUNT(Z11,Z13,Z14,Z19,Z22,Z24,Z27,Z29)</f>
        <v>8</v>
      </c>
      <c r="D50" s="192"/>
      <c r="E50" s="192"/>
      <c r="F50" s="192"/>
      <c r="G50" s="192"/>
      <c r="H50" s="194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92"/>
      <c r="T50" s="192"/>
      <c r="U50" s="195">
        <v>42</v>
      </c>
      <c r="V50" s="192"/>
      <c r="W50" s="192"/>
      <c r="X50" s="192"/>
      <c r="AH50" s="192"/>
      <c r="AI50" s="192"/>
      <c r="AJ50" s="192"/>
      <c r="AK50" s="192"/>
      <c r="AL50" s="192"/>
      <c r="AM50" s="192"/>
      <c r="AN50" s="192"/>
      <c r="AO50" s="196"/>
    </row>
    <row r="51" spans="1:41" ht="29.25" customHeight="1">
      <c r="A51" s="192">
        <v>43</v>
      </c>
      <c r="B51" s="142" t="s">
        <v>2476</v>
      </c>
      <c r="C51" s="166">
        <f>COUNT(Z33,Z37)</f>
        <v>2</v>
      </c>
      <c r="D51" s="192"/>
      <c r="E51" s="192"/>
      <c r="F51" s="192"/>
      <c r="G51" s="192"/>
      <c r="H51" s="194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5">
        <v>43</v>
      </c>
      <c r="V51" s="192"/>
      <c r="W51" s="192"/>
      <c r="X51" s="192"/>
      <c r="AH51" s="192"/>
      <c r="AI51" s="192"/>
      <c r="AJ51" s="192"/>
      <c r="AK51" s="192"/>
      <c r="AL51" s="192"/>
      <c r="AM51" s="192"/>
      <c r="AN51" s="192"/>
      <c r="AO51" s="196"/>
    </row>
    <row r="52" spans="1:41" ht="29.25" customHeight="1">
      <c r="A52" s="192">
        <v>44</v>
      </c>
      <c r="B52" s="142" t="s">
        <v>2698</v>
      </c>
      <c r="C52" s="192">
        <f>COUNT(Z45,Z43,Z40)</f>
        <v>3</v>
      </c>
      <c r="D52" s="192"/>
      <c r="E52" s="192"/>
      <c r="F52" s="192"/>
      <c r="G52" s="192"/>
      <c r="H52" s="194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U52" s="195">
        <v>44</v>
      </c>
      <c r="V52" s="192"/>
      <c r="W52" s="192"/>
      <c r="X52" s="192"/>
      <c r="AH52" s="192"/>
      <c r="AI52" s="192"/>
      <c r="AJ52" s="192"/>
      <c r="AK52" s="192"/>
      <c r="AL52" s="192"/>
      <c r="AM52" s="192"/>
      <c r="AN52" s="192"/>
      <c r="AO52" s="196"/>
    </row>
    <row r="53" spans="1:41" ht="29.25" customHeight="1">
      <c r="A53" s="192">
        <v>45</v>
      </c>
      <c r="B53" s="193"/>
      <c r="C53" s="192"/>
      <c r="D53" s="192"/>
      <c r="E53" s="192"/>
      <c r="F53" s="192"/>
      <c r="G53" s="192"/>
      <c r="H53" s="194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U53" s="195">
        <v>45</v>
      </c>
      <c r="V53" s="192"/>
      <c r="W53" s="192"/>
      <c r="X53" s="192"/>
      <c r="AH53" s="192"/>
      <c r="AI53" s="192"/>
      <c r="AJ53" s="192"/>
      <c r="AK53" s="192"/>
      <c r="AL53" s="192"/>
      <c r="AM53" s="192"/>
      <c r="AN53" s="192"/>
      <c r="AO53" s="196"/>
    </row>
    <row r="54" spans="1:41" ht="29.25" customHeight="1">
      <c r="A54" s="192">
        <v>46</v>
      </c>
      <c r="B54" s="193"/>
      <c r="C54" s="192"/>
      <c r="D54" s="192"/>
      <c r="E54" s="192"/>
      <c r="F54" s="192"/>
      <c r="G54" s="192"/>
      <c r="H54" s="194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92"/>
      <c r="U54" s="195">
        <v>46</v>
      </c>
      <c r="V54" s="192"/>
      <c r="W54" s="192"/>
      <c r="X54" s="192"/>
      <c r="AH54" s="192"/>
      <c r="AI54" s="192"/>
      <c r="AJ54" s="192"/>
      <c r="AK54" s="192"/>
      <c r="AL54" s="192"/>
      <c r="AM54" s="192"/>
      <c r="AN54" s="192"/>
      <c r="AO54" s="196"/>
    </row>
    <row r="55" spans="1:41" ht="29.25" customHeight="1">
      <c r="A55" s="192">
        <v>47</v>
      </c>
      <c r="B55" s="193"/>
      <c r="C55" s="192"/>
      <c r="D55" s="192"/>
      <c r="E55" s="192"/>
      <c r="F55" s="192"/>
      <c r="G55" s="192"/>
      <c r="H55" s="194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  <c r="U55" s="195">
        <v>47</v>
      </c>
      <c r="V55" s="192"/>
      <c r="W55" s="192"/>
      <c r="X55" s="192"/>
      <c r="AH55" s="192"/>
      <c r="AI55" s="192"/>
      <c r="AJ55" s="192"/>
      <c r="AK55" s="192"/>
      <c r="AL55" s="192"/>
      <c r="AM55" s="192"/>
      <c r="AN55" s="192"/>
      <c r="AO55" s="196"/>
    </row>
    <row r="56" spans="1:41" ht="29.25" customHeight="1">
      <c r="A56" s="192">
        <v>48</v>
      </c>
      <c r="B56" s="193"/>
      <c r="C56" s="192"/>
      <c r="D56" s="192"/>
      <c r="E56" s="192"/>
      <c r="F56" s="192"/>
      <c r="G56" s="192"/>
      <c r="H56" s="194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5">
        <v>48</v>
      </c>
      <c r="V56" s="192"/>
      <c r="W56" s="192"/>
      <c r="X56" s="192"/>
      <c r="AH56" s="192"/>
      <c r="AI56" s="192"/>
      <c r="AJ56" s="192"/>
      <c r="AK56" s="192"/>
      <c r="AL56" s="190"/>
      <c r="AM56" s="190"/>
      <c r="AN56" s="190"/>
      <c r="AO56" s="191"/>
    </row>
    <row r="57" spans="1:41" ht="29.25" customHeight="1">
      <c r="A57" s="192">
        <v>49</v>
      </c>
      <c r="B57" s="193"/>
      <c r="C57" s="192"/>
      <c r="D57" s="192"/>
      <c r="E57" s="192"/>
      <c r="F57" s="192"/>
      <c r="G57" s="192"/>
      <c r="H57" s="194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  <c r="U57" s="195">
        <v>49</v>
      </c>
      <c r="V57" s="192"/>
      <c r="W57" s="192"/>
      <c r="X57" s="192"/>
      <c r="AH57" s="192"/>
      <c r="AI57" s="192"/>
      <c r="AJ57" s="192"/>
      <c r="AK57" s="192"/>
      <c r="AL57" s="190"/>
      <c r="AM57" s="190"/>
      <c r="AN57" s="190"/>
      <c r="AO57" s="191"/>
    </row>
    <row r="58" spans="1:41" ht="29.25" customHeight="1">
      <c r="A58" s="192">
        <v>50</v>
      </c>
      <c r="B58" s="193"/>
      <c r="C58" s="192"/>
      <c r="D58" s="192"/>
      <c r="E58" s="192"/>
      <c r="F58" s="192"/>
      <c r="G58" s="192"/>
      <c r="H58" s="194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5">
        <v>50</v>
      </c>
      <c r="V58" s="192"/>
      <c r="W58" s="192"/>
      <c r="X58" s="192"/>
      <c r="AH58" s="192"/>
      <c r="AI58" s="192"/>
      <c r="AJ58" s="192"/>
      <c r="AK58" s="192"/>
      <c r="AL58" s="190"/>
      <c r="AM58" s="190"/>
      <c r="AN58" s="190"/>
      <c r="AO58" s="191"/>
    </row>
    <row r="59" spans="1:41" ht="29.25" customHeight="1">
      <c r="A59" s="192">
        <v>51</v>
      </c>
      <c r="B59" s="193"/>
      <c r="C59" s="192"/>
      <c r="D59" s="192"/>
      <c r="E59" s="192"/>
      <c r="F59" s="192"/>
      <c r="G59" s="192"/>
      <c r="H59" s="194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5">
        <v>51</v>
      </c>
      <c r="V59" s="192"/>
      <c r="W59" s="192"/>
      <c r="X59" s="192"/>
      <c r="AH59" s="192"/>
      <c r="AI59" s="192"/>
      <c r="AJ59" s="192"/>
      <c r="AK59" s="192"/>
      <c r="AL59" s="190"/>
      <c r="AM59" s="190"/>
      <c r="AN59" s="190"/>
      <c r="AO59" s="191"/>
    </row>
    <row r="60" spans="1:41" ht="29.25" customHeight="1">
      <c r="A60" s="192">
        <v>52</v>
      </c>
      <c r="B60" s="198"/>
      <c r="C60" s="190"/>
      <c r="D60" s="190"/>
      <c r="E60" s="190"/>
      <c r="F60" s="190"/>
      <c r="G60" s="190"/>
      <c r="H60" s="199"/>
      <c r="I60" s="190"/>
      <c r="J60" s="192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5">
        <v>52</v>
      </c>
      <c r="V60" s="192"/>
      <c r="W60" s="192"/>
      <c r="X60" s="190"/>
      <c r="AH60" s="190"/>
      <c r="AI60" s="190"/>
      <c r="AJ60" s="190"/>
      <c r="AK60" s="190"/>
      <c r="AL60" s="190"/>
      <c r="AM60" s="190"/>
      <c r="AN60" s="190"/>
      <c r="AO60" s="191"/>
    </row>
    <row r="61" spans="1:41" ht="29.25" customHeight="1">
      <c r="A61" s="192">
        <v>53</v>
      </c>
      <c r="B61" s="198"/>
      <c r="C61" s="190"/>
      <c r="D61" s="190"/>
      <c r="E61" s="190"/>
      <c r="F61" s="190"/>
      <c r="G61" s="190"/>
      <c r="H61" s="199"/>
      <c r="I61" s="190"/>
      <c r="J61" s="192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5">
        <v>53</v>
      </c>
      <c r="V61" s="192"/>
      <c r="W61" s="192"/>
      <c r="X61" s="190"/>
      <c r="AH61" s="190"/>
      <c r="AI61" s="190"/>
      <c r="AJ61" s="190"/>
      <c r="AK61" s="190"/>
      <c r="AL61" s="190"/>
      <c r="AM61" s="190"/>
      <c r="AN61" s="190"/>
      <c r="AO61" s="191"/>
    </row>
    <row r="62" spans="1:41" ht="29.25" customHeight="1">
      <c r="A62" s="192">
        <v>54</v>
      </c>
      <c r="B62" s="198"/>
      <c r="C62" s="190"/>
      <c r="D62" s="190"/>
      <c r="E62" s="190"/>
      <c r="F62" s="190"/>
      <c r="G62" s="190"/>
      <c r="H62" s="199"/>
      <c r="I62" s="190"/>
      <c r="J62" s="192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5">
        <v>54</v>
      </c>
      <c r="V62" s="192"/>
      <c r="W62" s="192"/>
      <c r="X62" s="190"/>
      <c r="AH62" s="190"/>
      <c r="AI62" s="190"/>
      <c r="AJ62" s="190"/>
      <c r="AK62" s="190"/>
      <c r="AL62" s="190"/>
      <c r="AM62" s="190"/>
      <c r="AN62" s="190"/>
      <c r="AO62" s="191"/>
    </row>
    <row r="63" spans="1:41" ht="29.25" customHeight="1">
      <c r="A63" s="192">
        <v>55</v>
      </c>
      <c r="B63" s="198"/>
      <c r="C63" s="190"/>
      <c r="D63" s="190"/>
      <c r="E63" s="190"/>
      <c r="F63" s="190"/>
      <c r="G63" s="190"/>
      <c r="H63" s="199"/>
      <c r="I63" s="190"/>
      <c r="J63" s="192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5">
        <v>55</v>
      </c>
      <c r="V63" s="192"/>
      <c r="W63" s="192"/>
      <c r="X63" s="190"/>
      <c r="AH63" s="190"/>
      <c r="AI63" s="190"/>
      <c r="AJ63" s="190"/>
      <c r="AK63" s="190"/>
      <c r="AL63" s="190"/>
      <c r="AM63" s="190"/>
      <c r="AN63" s="190"/>
      <c r="AO63" s="191"/>
    </row>
    <row r="64" spans="1:41" ht="29.25" customHeight="1">
      <c r="A64" s="192">
        <v>56</v>
      </c>
      <c r="B64" s="198"/>
      <c r="C64" s="190"/>
      <c r="D64" s="190"/>
      <c r="E64" s="190"/>
      <c r="F64" s="190"/>
      <c r="G64" s="190"/>
      <c r="H64" s="199"/>
      <c r="I64" s="190"/>
      <c r="J64" s="192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5">
        <v>56</v>
      </c>
      <c r="V64" s="192"/>
      <c r="W64" s="192"/>
      <c r="X64" s="190"/>
      <c r="AH64" s="190"/>
      <c r="AI64" s="190"/>
      <c r="AJ64" s="190"/>
      <c r="AK64" s="190"/>
      <c r="AL64" s="190"/>
      <c r="AM64" s="190"/>
      <c r="AN64" s="190"/>
      <c r="AO64" s="191"/>
    </row>
    <row r="65" spans="1:41" ht="29.25" customHeight="1">
      <c r="A65" s="192">
        <v>57</v>
      </c>
      <c r="B65" s="198"/>
      <c r="C65" s="190"/>
      <c r="D65" s="190"/>
      <c r="E65" s="190"/>
      <c r="F65" s="190"/>
      <c r="G65" s="190"/>
      <c r="H65" s="199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5">
        <v>57</v>
      </c>
      <c r="V65" s="192"/>
      <c r="W65" s="192"/>
      <c r="X65" s="190"/>
      <c r="AH65" s="190"/>
      <c r="AI65" s="190"/>
      <c r="AJ65" s="190"/>
      <c r="AK65" s="190"/>
      <c r="AL65" s="190"/>
      <c r="AM65" s="190"/>
      <c r="AN65" s="190"/>
      <c r="AO65" s="191"/>
    </row>
    <row r="66" spans="1:41" ht="29.25" customHeight="1">
      <c r="A66" s="192">
        <v>58</v>
      </c>
      <c r="B66" s="198"/>
      <c r="C66" s="190"/>
      <c r="D66" s="190"/>
      <c r="E66" s="190"/>
      <c r="F66" s="190"/>
      <c r="G66" s="190"/>
      <c r="H66" s="199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5">
        <v>58</v>
      </c>
      <c r="V66" s="192"/>
      <c r="W66" s="192"/>
      <c r="X66" s="190"/>
      <c r="AH66" s="190"/>
      <c r="AI66" s="190"/>
      <c r="AJ66" s="190"/>
      <c r="AK66" s="190"/>
      <c r="AL66" s="190"/>
      <c r="AM66" s="190"/>
      <c r="AN66" s="190"/>
      <c r="AO66" s="191"/>
    </row>
    <row r="67" spans="1:41" ht="29.25" customHeight="1">
      <c r="A67" s="192">
        <v>59</v>
      </c>
      <c r="B67" s="198"/>
      <c r="C67" s="190"/>
      <c r="D67" s="190"/>
      <c r="E67" s="190"/>
      <c r="F67" s="190"/>
      <c r="G67" s="190"/>
      <c r="H67" s="199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5">
        <v>59</v>
      </c>
      <c r="V67" s="192"/>
      <c r="W67" s="192"/>
      <c r="X67" s="190"/>
      <c r="AH67" s="190"/>
      <c r="AI67" s="190"/>
      <c r="AJ67" s="190"/>
      <c r="AK67" s="190"/>
      <c r="AL67" s="190"/>
      <c r="AM67" s="190"/>
      <c r="AN67" s="190"/>
      <c r="AO67" s="191"/>
    </row>
    <row r="68" spans="1:41" ht="29.25" customHeight="1">
      <c r="A68" s="192">
        <v>60</v>
      </c>
      <c r="B68" s="198"/>
      <c r="C68" s="190"/>
      <c r="D68" s="190"/>
      <c r="E68" s="190"/>
      <c r="F68" s="190"/>
      <c r="G68" s="190"/>
      <c r="H68" s="199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5">
        <v>60</v>
      </c>
      <c r="V68" s="192"/>
      <c r="W68" s="192"/>
      <c r="X68" s="190"/>
      <c r="AH68" s="190"/>
      <c r="AI68" s="190"/>
      <c r="AJ68" s="190"/>
      <c r="AK68" s="190"/>
      <c r="AL68" s="190"/>
      <c r="AM68" s="190"/>
      <c r="AN68" s="190"/>
      <c r="AO68" s="191"/>
    </row>
    <row r="69" spans="1:41" ht="29.25" customHeight="1">
      <c r="A69" s="192">
        <v>61</v>
      </c>
      <c r="B69" s="198"/>
      <c r="C69" s="190"/>
      <c r="D69" s="190"/>
      <c r="E69" s="190"/>
      <c r="F69" s="190"/>
      <c r="G69" s="190"/>
      <c r="H69" s="199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90"/>
      <c r="T69" s="190"/>
      <c r="U69" s="195">
        <v>61</v>
      </c>
      <c r="V69" s="192"/>
      <c r="W69" s="192"/>
      <c r="X69" s="190"/>
      <c r="AH69" s="190"/>
      <c r="AI69" s="190"/>
      <c r="AJ69" s="190"/>
      <c r="AK69" s="190"/>
      <c r="AL69" s="190"/>
      <c r="AM69" s="190"/>
      <c r="AN69" s="190"/>
      <c r="AO69" s="191"/>
    </row>
    <row r="70" spans="1:41" ht="29.25" customHeight="1">
      <c r="A70" s="192">
        <v>62</v>
      </c>
      <c r="B70" s="198"/>
      <c r="C70" s="190"/>
      <c r="D70" s="190"/>
      <c r="E70" s="190"/>
      <c r="F70" s="190"/>
      <c r="G70" s="190"/>
      <c r="H70" s="199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5">
        <v>62</v>
      </c>
      <c r="V70" s="192"/>
      <c r="W70" s="192"/>
      <c r="X70" s="190"/>
      <c r="AH70" s="190"/>
      <c r="AI70" s="190"/>
      <c r="AJ70" s="190"/>
      <c r="AK70" s="190"/>
      <c r="AL70" s="190"/>
      <c r="AM70" s="190"/>
      <c r="AN70" s="190"/>
      <c r="AO70" s="191"/>
    </row>
    <row r="71" spans="1:41" ht="29.25" customHeight="1">
      <c r="A71" s="192">
        <v>63</v>
      </c>
      <c r="B71" s="198"/>
      <c r="C71" s="190"/>
      <c r="D71" s="190"/>
      <c r="E71" s="190"/>
      <c r="F71" s="190"/>
      <c r="G71" s="190"/>
      <c r="H71" s="199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5">
        <v>63</v>
      </c>
      <c r="V71" s="192"/>
      <c r="W71" s="192"/>
      <c r="X71" s="190"/>
      <c r="AH71" s="190"/>
      <c r="AI71" s="190"/>
      <c r="AJ71" s="190"/>
      <c r="AK71" s="190"/>
      <c r="AL71" s="190"/>
      <c r="AM71" s="190"/>
      <c r="AN71" s="190"/>
      <c r="AO71" s="191"/>
    </row>
    <row r="72" spans="1:41" ht="29.25" customHeight="1">
      <c r="A72" s="192">
        <v>64</v>
      </c>
      <c r="B72" s="198"/>
      <c r="C72" s="190"/>
      <c r="D72" s="190"/>
      <c r="E72" s="190"/>
      <c r="F72" s="190"/>
      <c r="G72" s="190"/>
      <c r="H72" s="199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5">
        <v>64</v>
      </c>
      <c r="V72" s="192"/>
      <c r="W72" s="192"/>
      <c r="X72" s="190"/>
      <c r="AH72" s="190"/>
      <c r="AI72" s="190"/>
      <c r="AJ72" s="190"/>
      <c r="AK72" s="190"/>
      <c r="AL72" s="190"/>
      <c r="AM72" s="190"/>
      <c r="AN72" s="190"/>
      <c r="AO72" s="191"/>
    </row>
    <row r="73" spans="1:41" ht="29.25" customHeight="1">
      <c r="A73" s="192">
        <v>65</v>
      </c>
      <c r="B73" s="198"/>
      <c r="C73" s="190"/>
      <c r="D73" s="190"/>
      <c r="E73" s="190"/>
      <c r="F73" s="190"/>
      <c r="G73" s="190"/>
      <c r="H73" s="199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5">
        <v>65</v>
      </c>
      <c r="V73" s="192"/>
      <c r="W73" s="192"/>
      <c r="X73" s="190"/>
      <c r="AH73" s="190"/>
      <c r="AI73" s="190"/>
      <c r="AJ73" s="190"/>
      <c r="AK73" s="190"/>
      <c r="AL73" s="190"/>
      <c r="AM73" s="190"/>
      <c r="AN73" s="190"/>
      <c r="AO73" s="191"/>
    </row>
    <row r="74" spans="1:41" ht="29.25" customHeight="1">
      <c r="A74" s="192">
        <v>66</v>
      </c>
      <c r="B74" s="198"/>
      <c r="C74" s="190"/>
      <c r="D74" s="190"/>
      <c r="E74" s="190"/>
      <c r="F74" s="190"/>
      <c r="G74" s="190"/>
      <c r="H74" s="199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5">
        <v>66</v>
      </c>
      <c r="V74" s="192"/>
      <c r="W74" s="192"/>
      <c r="X74" s="190"/>
      <c r="AH74" s="190"/>
      <c r="AI74" s="190"/>
      <c r="AJ74" s="190"/>
      <c r="AK74" s="190"/>
      <c r="AL74" s="190"/>
      <c r="AM74" s="190"/>
      <c r="AN74" s="190"/>
      <c r="AO74" s="191"/>
    </row>
    <row r="75" spans="1:41" ht="29.25" customHeight="1">
      <c r="A75" s="192">
        <v>67</v>
      </c>
      <c r="B75" s="198"/>
      <c r="C75" s="190"/>
      <c r="D75" s="190"/>
      <c r="E75" s="190"/>
      <c r="F75" s="190"/>
      <c r="G75" s="190"/>
      <c r="H75" s="199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5">
        <v>67</v>
      </c>
      <c r="V75" s="192"/>
      <c r="W75" s="192"/>
      <c r="X75" s="190"/>
      <c r="AH75" s="190"/>
      <c r="AI75" s="190"/>
      <c r="AJ75" s="190"/>
      <c r="AK75" s="190"/>
      <c r="AL75" s="190"/>
      <c r="AM75" s="190"/>
      <c r="AN75" s="190"/>
      <c r="AO75" s="191"/>
    </row>
    <row r="76" spans="1:41" ht="29.25" customHeight="1">
      <c r="A76" s="192">
        <v>68</v>
      </c>
      <c r="B76" s="198"/>
      <c r="C76" s="190"/>
      <c r="D76" s="190"/>
      <c r="E76" s="190"/>
      <c r="F76" s="190"/>
      <c r="G76" s="190"/>
      <c r="H76" s="199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5">
        <v>68</v>
      </c>
      <c r="V76" s="192"/>
      <c r="W76" s="192"/>
      <c r="X76" s="190"/>
      <c r="AH76" s="190"/>
      <c r="AI76" s="190"/>
      <c r="AJ76" s="190"/>
      <c r="AK76" s="190"/>
      <c r="AL76" s="190"/>
      <c r="AM76" s="190"/>
      <c r="AN76" s="190"/>
      <c r="AO76" s="191"/>
    </row>
    <row r="77" spans="1:41" ht="29.25" customHeight="1">
      <c r="A77" s="192">
        <v>69</v>
      </c>
      <c r="B77" s="198"/>
      <c r="C77" s="190"/>
      <c r="D77" s="190"/>
      <c r="E77" s="190"/>
      <c r="F77" s="190"/>
      <c r="G77" s="190"/>
      <c r="H77" s="199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5">
        <v>69</v>
      </c>
      <c r="V77" s="192"/>
      <c r="W77" s="192"/>
      <c r="X77" s="190"/>
      <c r="AH77" s="190"/>
      <c r="AI77" s="190"/>
      <c r="AJ77" s="190"/>
      <c r="AK77" s="190"/>
      <c r="AL77" s="190"/>
      <c r="AM77" s="190"/>
      <c r="AN77" s="190"/>
      <c r="AO77" s="191"/>
    </row>
    <row r="78" spans="1:41" ht="29.25" customHeight="1">
      <c r="A78" s="192">
        <v>70</v>
      </c>
      <c r="B78" s="198"/>
      <c r="C78" s="190"/>
      <c r="D78" s="190"/>
      <c r="E78" s="190"/>
      <c r="F78" s="190"/>
      <c r="G78" s="190"/>
      <c r="H78" s="199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5">
        <v>70</v>
      </c>
      <c r="V78" s="192"/>
      <c r="W78" s="192"/>
      <c r="X78" s="190"/>
      <c r="AH78" s="190"/>
      <c r="AI78" s="190"/>
      <c r="AJ78" s="190"/>
      <c r="AK78" s="190"/>
      <c r="AL78" s="190"/>
      <c r="AM78" s="190"/>
      <c r="AN78" s="190"/>
      <c r="AO78" s="191"/>
    </row>
    <row r="79" spans="1:41" ht="29.25" customHeight="1">
      <c r="A79" s="192">
        <v>71</v>
      </c>
      <c r="B79" s="198"/>
      <c r="C79" s="190"/>
      <c r="D79" s="190"/>
      <c r="E79" s="190"/>
      <c r="F79" s="190"/>
      <c r="G79" s="190"/>
      <c r="H79" s="199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5">
        <v>71</v>
      </c>
      <c r="V79" s="192"/>
      <c r="W79" s="192"/>
      <c r="X79" s="190"/>
      <c r="AH79" s="190"/>
      <c r="AI79" s="190"/>
      <c r="AJ79" s="190"/>
      <c r="AK79" s="190"/>
      <c r="AL79" s="190"/>
      <c r="AM79" s="190"/>
      <c r="AN79" s="190"/>
      <c r="AO79" s="191"/>
    </row>
    <row r="80" spans="1:41" ht="29.25" customHeight="1">
      <c r="A80" s="192">
        <v>72</v>
      </c>
      <c r="B80" s="198"/>
      <c r="C80" s="190"/>
      <c r="D80" s="190"/>
      <c r="E80" s="190"/>
      <c r="F80" s="190"/>
      <c r="G80" s="190"/>
      <c r="H80" s="199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5">
        <v>72</v>
      </c>
      <c r="V80" s="192"/>
      <c r="W80" s="192"/>
      <c r="X80" s="190"/>
      <c r="AH80" s="190"/>
      <c r="AI80" s="190"/>
      <c r="AJ80" s="190"/>
      <c r="AK80" s="190"/>
      <c r="AL80" s="190"/>
      <c r="AM80" s="190"/>
      <c r="AN80" s="190"/>
      <c r="AO80" s="191"/>
    </row>
    <row r="81" spans="1:41" ht="29.25" customHeight="1">
      <c r="A81" s="192">
        <v>73</v>
      </c>
      <c r="B81" s="198"/>
      <c r="C81" s="190"/>
      <c r="D81" s="190"/>
      <c r="E81" s="190"/>
      <c r="F81" s="190"/>
      <c r="G81" s="190"/>
      <c r="H81" s="199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5">
        <v>73</v>
      </c>
      <c r="V81" s="192"/>
      <c r="W81" s="192"/>
      <c r="X81" s="190"/>
      <c r="AH81" s="190"/>
      <c r="AI81" s="190"/>
      <c r="AJ81" s="190"/>
      <c r="AK81" s="190"/>
      <c r="AL81" s="190"/>
      <c r="AM81" s="190"/>
      <c r="AN81" s="190"/>
      <c r="AO81" s="191"/>
    </row>
    <row r="82" spans="1:41" ht="29.25" customHeight="1">
      <c r="A82" s="192">
        <v>74</v>
      </c>
      <c r="B82" s="198"/>
      <c r="C82" s="190"/>
      <c r="D82" s="190"/>
      <c r="E82" s="190"/>
      <c r="F82" s="190"/>
      <c r="G82" s="190"/>
      <c r="H82" s="199"/>
      <c r="I82" s="190"/>
      <c r="J82" s="190"/>
      <c r="K82" s="190"/>
      <c r="L82" s="190"/>
      <c r="M82" s="190"/>
      <c r="N82" s="190"/>
      <c r="O82" s="190"/>
      <c r="P82" s="190"/>
      <c r="Q82" s="190"/>
      <c r="R82" s="190"/>
      <c r="S82" s="190"/>
      <c r="T82" s="190"/>
      <c r="U82" s="195">
        <v>74</v>
      </c>
      <c r="V82" s="192"/>
      <c r="W82" s="192"/>
      <c r="X82" s="190"/>
      <c r="AH82" s="190"/>
      <c r="AI82" s="190"/>
      <c r="AJ82" s="190"/>
      <c r="AK82" s="190"/>
      <c r="AL82" s="190"/>
      <c r="AM82" s="190"/>
      <c r="AN82" s="190"/>
      <c r="AO82" s="191"/>
    </row>
    <row r="83" spans="1:41" ht="29.25" customHeight="1">
      <c r="A83" s="192">
        <v>75</v>
      </c>
      <c r="B83" s="198"/>
      <c r="C83" s="190"/>
      <c r="D83" s="190"/>
      <c r="E83" s="190"/>
      <c r="F83" s="190"/>
      <c r="G83" s="190"/>
      <c r="H83" s="199"/>
      <c r="I83" s="190"/>
      <c r="J83" s="190"/>
      <c r="K83" s="190"/>
      <c r="L83" s="190"/>
      <c r="M83" s="190"/>
      <c r="N83" s="190"/>
      <c r="O83" s="190"/>
      <c r="P83" s="190"/>
      <c r="Q83" s="190"/>
      <c r="R83" s="190"/>
      <c r="S83" s="190"/>
      <c r="T83" s="190"/>
      <c r="U83" s="195">
        <v>75</v>
      </c>
      <c r="V83" s="192"/>
      <c r="W83" s="192"/>
      <c r="X83" s="190"/>
      <c r="AH83" s="190"/>
      <c r="AI83" s="190"/>
      <c r="AJ83" s="190"/>
      <c r="AK83" s="190"/>
      <c r="AL83" s="190"/>
      <c r="AM83" s="190"/>
      <c r="AN83" s="190"/>
      <c r="AO83" s="191"/>
    </row>
    <row r="84" spans="1:41" ht="29.25" customHeight="1">
      <c r="A84" s="192">
        <v>76</v>
      </c>
      <c r="B84" s="198"/>
      <c r="C84" s="190"/>
      <c r="D84" s="190"/>
      <c r="E84" s="190"/>
      <c r="F84" s="190"/>
      <c r="G84" s="190"/>
      <c r="H84" s="199"/>
      <c r="I84" s="190"/>
      <c r="J84" s="190"/>
      <c r="K84" s="190"/>
      <c r="L84" s="190"/>
      <c r="M84" s="190"/>
      <c r="N84" s="190"/>
      <c r="O84" s="190"/>
      <c r="P84" s="190"/>
      <c r="Q84" s="190"/>
      <c r="R84" s="190"/>
      <c r="S84" s="190"/>
      <c r="T84" s="190"/>
      <c r="U84" s="195">
        <v>76</v>
      </c>
      <c r="V84" s="192"/>
      <c r="W84" s="192"/>
      <c r="X84" s="190"/>
      <c r="AH84" s="190"/>
      <c r="AI84" s="190"/>
      <c r="AJ84" s="190"/>
      <c r="AK84" s="190"/>
      <c r="AL84" s="190"/>
      <c r="AM84" s="190"/>
      <c r="AN84" s="190"/>
      <c r="AO84" s="191"/>
    </row>
    <row r="85" spans="1:41" ht="29.25" customHeight="1">
      <c r="A85" s="192">
        <v>77</v>
      </c>
      <c r="B85" s="198"/>
      <c r="C85" s="190"/>
      <c r="D85" s="190"/>
      <c r="E85" s="190"/>
      <c r="F85" s="190"/>
      <c r="G85" s="190"/>
      <c r="H85" s="199"/>
      <c r="I85" s="190"/>
      <c r="J85" s="190"/>
      <c r="K85" s="190"/>
      <c r="L85" s="190"/>
      <c r="M85" s="190"/>
      <c r="N85" s="190"/>
      <c r="O85" s="190"/>
      <c r="P85" s="190"/>
      <c r="Q85" s="190"/>
      <c r="R85" s="190"/>
      <c r="S85" s="190"/>
      <c r="T85" s="190"/>
      <c r="U85" s="195">
        <v>77</v>
      </c>
      <c r="V85" s="192"/>
      <c r="W85" s="192"/>
      <c r="X85" s="190"/>
      <c r="AH85" s="190"/>
      <c r="AI85" s="190"/>
      <c r="AJ85" s="190"/>
      <c r="AK85" s="190"/>
      <c r="AL85" s="190"/>
      <c r="AM85" s="190"/>
      <c r="AN85" s="190"/>
      <c r="AO85" s="191"/>
    </row>
    <row r="86" spans="1:41" ht="29.25" customHeight="1">
      <c r="A86" s="192">
        <v>78</v>
      </c>
      <c r="B86" s="198"/>
      <c r="C86" s="190"/>
      <c r="D86" s="190"/>
      <c r="E86" s="190"/>
      <c r="F86" s="190"/>
      <c r="G86" s="190"/>
      <c r="H86" s="199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5">
        <v>78</v>
      </c>
      <c r="V86" s="192"/>
      <c r="W86" s="192"/>
      <c r="X86" s="190"/>
      <c r="AH86" s="190"/>
      <c r="AI86" s="190"/>
      <c r="AJ86" s="190"/>
      <c r="AK86" s="190"/>
      <c r="AL86" s="190"/>
      <c r="AM86" s="190"/>
      <c r="AN86" s="190"/>
      <c r="AO86" s="191"/>
    </row>
    <row r="87" spans="1:41" ht="29.25" customHeight="1">
      <c r="A87" s="192">
        <v>79</v>
      </c>
      <c r="B87" s="198"/>
      <c r="C87" s="190"/>
      <c r="D87" s="190"/>
      <c r="E87" s="190"/>
      <c r="F87" s="190"/>
      <c r="G87" s="190"/>
      <c r="H87" s="199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5">
        <v>79</v>
      </c>
      <c r="V87" s="192"/>
      <c r="W87" s="192"/>
      <c r="X87" s="190"/>
      <c r="AH87" s="190"/>
      <c r="AI87" s="190"/>
      <c r="AJ87" s="190"/>
      <c r="AK87" s="190"/>
      <c r="AL87" s="190"/>
      <c r="AM87" s="190"/>
      <c r="AN87" s="190"/>
      <c r="AO87" s="191"/>
    </row>
    <row r="88" spans="1:41" ht="29.25" customHeight="1">
      <c r="A88" s="192">
        <v>80</v>
      </c>
      <c r="B88" s="198"/>
      <c r="C88" s="190"/>
      <c r="D88" s="190"/>
      <c r="E88" s="190"/>
      <c r="F88" s="190"/>
      <c r="G88" s="190"/>
      <c r="H88" s="199"/>
      <c r="I88" s="190"/>
      <c r="J88" s="190"/>
      <c r="K88" s="190"/>
      <c r="L88" s="190"/>
      <c r="M88" s="190"/>
      <c r="N88" s="190"/>
      <c r="O88" s="190"/>
      <c r="P88" s="190"/>
      <c r="Q88" s="190"/>
      <c r="R88" s="190"/>
      <c r="S88" s="190"/>
      <c r="T88" s="190"/>
      <c r="U88" s="195">
        <v>80</v>
      </c>
      <c r="V88" s="192"/>
      <c r="W88" s="192"/>
      <c r="X88" s="190"/>
      <c r="AH88" s="190"/>
      <c r="AI88" s="190"/>
      <c r="AJ88" s="190"/>
      <c r="AK88" s="190"/>
      <c r="AL88" s="190"/>
      <c r="AM88" s="190"/>
      <c r="AN88" s="190"/>
      <c r="AO88" s="191"/>
    </row>
    <row r="89" spans="1:41" ht="29.25" customHeight="1">
      <c r="A89" s="192">
        <v>81</v>
      </c>
      <c r="B89" s="198"/>
      <c r="C89" s="190"/>
      <c r="D89" s="190"/>
      <c r="E89" s="190"/>
      <c r="F89" s="190"/>
      <c r="G89" s="190"/>
      <c r="H89" s="199"/>
      <c r="I89" s="190"/>
      <c r="J89" s="190"/>
      <c r="K89" s="190"/>
      <c r="L89" s="190"/>
      <c r="M89" s="190"/>
      <c r="N89" s="190"/>
      <c r="O89" s="190"/>
      <c r="P89" s="190"/>
      <c r="Q89" s="190"/>
      <c r="R89" s="190"/>
      <c r="S89" s="190"/>
      <c r="T89" s="190"/>
      <c r="U89" s="195">
        <v>81</v>
      </c>
      <c r="V89" s="192"/>
      <c r="W89" s="192"/>
      <c r="X89" s="190"/>
      <c r="AH89" s="190"/>
      <c r="AI89" s="190"/>
      <c r="AJ89" s="190"/>
      <c r="AK89" s="190"/>
      <c r="AL89" s="190"/>
      <c r="AM89" s="190"/>
      <c r="AN89" s="190"/>
      <c r="AO89" s="191"/>
    </row>
    <row r="90" spans="1:41" ht="29.25" customHeight="1">
      <c r="A90" s="192">
        <v>82</v>
      </c>
      <c r="B90" s="198"/>
      <c r="C90" s="190"/>
      <c r="D90" s="190"/>
      <c r="E90" s="190"/>
      <c r="F90" s="190"/>
      <c r="G90" s="190"/>
      <c r="H90" s="199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5">
        <v>82</v>
      </c>
      <c r="V90" s="192"/>
      <c r="W90" s="192"/>
      <c r="X90" s="190"/>
      <c r="AH90" s="190"/>
      <c r="AI90" s="190"/>
      <c r="AJ90" s="190"/>
      <c r="AK90" s="190"/>
      <c r="AL90" s="190"/>
      <c r="AM90" s="190"/>
      <c r="AN90" s="190"/>
      <c r="AO90" s="191"/>
    </row>
    <row r="91" spans="1:41" ht="29.25" customHeight="1">
      <c r="A91" s="192">
        <v>83</v>
      </c>
      <c r="B91" s="198"/>
      <c r="C91" s="190"/>
      <c r="D91" s="190"/>
      <c r="E91" s="190"/>
      <c r="F91" s="190"/>
      <c r="G91" s="190"/>
      <c r="H91" s="199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5">
        <v>83</v>
      </c>
      <c r="V91" s="192"/>
      <c r="W91" s="192"/>
      <c r="X91" s="190"/>
      <c r="AH91" s="190"/>
      <c r="AI91" s="190"/>
      <c r="AJ91" s="190"/>
      <c r="AK91" s="190"/>
      <c r="AL91" s="190"/>
      <c r="AM91" s="190"/>
      <c r="AN91" s="190"/>
      <c r="AO91" s="191"/>
    </row>
    <row r="92" spans="1:41" ht="29.25" customHeight="1">
      <c r="A92" s="192">
        <v>84</v>
      </c>
      <c r="B92" s="198"/>
      <c r="C92" s="190"/>
      <c r="D92" s="190"/>
      <c r="E92" s="190"/>
      <c r="F92" s="190"/>
      <c r="G92" s="190"/>
      <c r="H92" s="199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5">
        <v>84</v>
      </c>
      <c r="V92" s="192"/>
      <c r="W92" s="192"/>
      <c r="X92" s="190"/>
      <c r="AH92" s="190"/>
      <c r="AI92" s="190"/>
      <c r="AJ92" s="190"/>
      <c r="AK92" s="190"/>
      <c r="AL92" s="190"/>
      <c r="AM92" s="190"/>
      <c r="AN92" s="190"/>
      <c r="AO92" s="191"/>
    </row>
    <row r="93" spans="1:41" ht="29.25" customHeight="1">
      <c r="A93" s="192">
        <v>85</v>
      </c>
      <c r="B93" s="198"/>
      <c r="C93" s="190"/>
      <c r="D93" s="190"/>
      <c r="E93" s="190"/>
      <c r="F93" s="190"/>
      <c r="G93" s="190"/>
      <c r="H93" s="199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5">
        <v>85</v>
      </c>
      <c r="V93" s="192"/>
      <c r="W93" s="192"/>
      <c r="X93" s="190"/>
      <c r="AH93" s="190"/>
      <c r="AI93" s="190"/>
      <c r="AJ93" s="190"/>
      <c r="AK93" s="190"/>
      <c r="AL93" s="190"/>
      <c r="AM93" s="190"/>
      <c r="AN93" s="190"/>
      <c r="AO93" s="191"/>
    </row>
    <row r="94" spans="1:41" ht="29.25" customHeight="1">
      <c r="A94" s="192">
        <v>86</v>
      </c>
      <c r="B94" s="198"/>
      <c r="C94" s="190"/>
      <c r="D94" s="190"/>
      <c r="E94" s="190"/>
      <c r="F94" s="190"/>
      <c r="G94" s="190"/>
      <c r="H94" s="199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5">
        <v>86</v>
      </c>
      <c r="V94" s="192"/>
      <c r="W94" s="192"/>
      <c r="X94" s="190"/>
      <c r="AH94" s="190"/>
      <c r="AI94" s="190"/>
      <c r="AJ94" s="190"/>
      <c r="AK94" s="190"/>
      <c r="AL94" s="190"/>
      <c r="AM94" s="190"/>
      <c r="AN94" s="190"/>
      <c r="AO94" s="191"/>
    </row>
    <row r="95" spans="1:41" ht="29.25" customHeight="1">
      <c r="A95" s="192">
        <v>87</v>
      </c>
      <c r="B95" s="198"/>
      <c r="C95" s="190"/>
      <c r="D95" s="190"/>
      <c r="E95" s="190"/>
      <c r="F95" s="190"/>
      <c r="G95" s="190"/>
      <c r="H95" s="199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5">
        <v>87</v>
      </c>
      <c r="V95" s="192"/>
      <c r="W95" s="192"/>
      <c r="X95" s="190"/>
      <c r="AH95" s="190"/>
      <c r="AI95" s="190"/>
      <c r="AJ95" s="190"/>
      <c r="AK95" s="190"/>
      <c r="AL95" s="190"/>
      <c r="AM95" s="190"/>
      <c r="AN95" s="190"/>
      <c r="AO95" s="191"/>
    </row>
    <row r="96" spans="1:41" ht="29.25" customHeight="1">
      <c r="A96" s="192">
        <v>88</v>
      </c>
      <c r="B96" s="198"/>
      <c r="C96" s="190"/>
      <c r="D96" s="190"/>
      <c r="E96" s="190"/>
      <c r="F96" s="190"/>
      <c r="G96" s="190"/>
      <c r="H96" s="199"/>
      <c r="I96" s="190"/>
      <c r="J96" s="190"/>
      <c r="K96" s="190"/>
      <c r="L96" s="190"/>
      <c r="M96" s="190"/>
      <c r="N96" s="190"/>
      <c r="O96" s="190"/>
      <c r="P96" s="190"/>
      <c r="Q96" s="190"/>
      <c r="R96" s="190"/>
      <c r="S96" s="190"/>
      <c r="T96" s="190"/>
      <c r="U96" s="195">
        <v>88</v>
      </c>
      <c r="V96" s="192"/>
      <c r="W96" s="192"/>
      <c r="X96" s="190"/>
      <c r="AH96" s="190"/>
      <c r="AI96" s="190"/>
      <c r="AJ96" s="190"/>
      <c r="AK96" s="190"/>
      <c r="AL96" s="190"/>
      <c r="AM96" s="190"/>
      <c r="AN96" s="190"/>
      <c r="AO96" s="191"/>
    </row>
    <row r="97" spans="1:41" ht="29.25" customHeight="1">
      <c r="A97" s="192">
        <v>89</v>
      </c>
      <c r="B97" s="198"/>
      <c r="C97" s="190"/>
      <c r="D97" s="190"/>
      <c r="E97" s="190"/>
      <c r="F97" s="190"/>
      <c r="G97" s="190"/>
      <c r="H97" s="199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5">
        <v>89</v>
      </c>
      <c r="V97" s="192"/>
      <c r="W97" s="192"/>
      <c r="X97" s="190"/>
      <c r="AH97" s="190"/>
      <c r="AI97" s="190"/>
      <c r="AJ97" s="190"/>
      <c r="AK97" s="190"/>
      <c r="AL97" s="190"/>
      <c r="AM97" s="190"/>
      <c r="AN97" s="190"/>
      <c r="AO97" s="191"/>
    </row>
    <row r="98" spans="1:41" ht="29.25" customHeight="1">
      <c r="A98" s="192">
        <v>90</v>
      </c>
      <c r="B98" s="198"/>
      <c r="C98" s="190"/>
      <c r="D98" s="190"/>
      <c r="E98" s="190"/>
      <c r="F98" s="190"/>
      <c r="G98" s="190"/>
      <c r="H98" s="199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5">
        <v>90</v>
      </c>
      <c r="V98" s="192"/>
      <c r="W98" s="192"/>
      <c r="X98" s="190"/>
      <c r="AH98" s="190"/>
      <c r="AI98" s="190"/>
      <c r="AJ98" s="190"/>
      <c r="AK98" s="190"/>
      <c r="AL98" s="190"/>
      <c r="AM98" s="190"/>
      <c r="AN98" s="190"/>
      <c r="AO98" s="191"/>
    </row>
    <row r="99" spans="1:41" ht="29.25" customHeight="1">
      <c r="A99" s="192">
        <v>91</v>
      </c>
      <c r="B99" s="198"/>
      <c r="C99" s="190"/>
      <c r="D99" s="190"/>
      <c r="E99" s="190"/>
      <c r="F99" s="190"/>
      <c r="G99" s="190"/>
      <c r="H99" s="199"/>
      <c r="I99" s="190"/>
      <c r="J99" s="190"/>
      <c r="K99" s="190"/>
      <c r="L99" s="190"/>
      <c r="M99" s="190"/>
      <c r="N99" s="190"/>
      <c r="O99" s="190"/>
      <c r="P99" s="190"/>
      <c r="Q99" s="190"/>
      <c r="R99" s="190"/>
      <c r="S99" s="190"/>
      <c r="T99" s="190"/>
      <c r="U99" s="195">
        <v>91</v>
      </c>
      <c r="V99" s="192"/>
      <c r="W99" s="192"/>
      <c r="X99" s="190"/>
      <c r="AH99" s="190"/>
      <c r="AI99" s="190"/>
      <c r="AJ99" s="190"/>
      <c r="AK99" s="190"/>
      <c r="AL99" s="190"/>
      <c r="AM99" s="190"/>
      <c r="AN99" s="190"/>
      <c r="AO99" s="191"/>
    </row>
    <row r="100" spans="1:41" ht="29.25" customHeight="1">
      <c r="A100" s="192">
        <v>92</v>
      </c>
      <c r="B100" s="198"/>
      <c r="C100" s="190"/>
      <c r="D100" s="190"/>
      <c r="E100" s="190"/>
      <c r="F100" s="190"/>
      <c r="G100" s="190"/>
      <c r="H100" s="199"/>
      <c r="I100" s="190"/>
      <c r="J100" s="190"/>
      <c r="K100" s="190"/>
      <c r="L100" s="190"/>
      <c r="M100" s="190"/>
      <c r="N100" s="190"/>
      <c r="O100" s="190"/>
      <c r="P100" s="190"/>
      <c r="Q100" s="190"/>
      <c r="R100" s="190"/>
      <c r="S100" s="190"/>
      <c r="T100" s="190"/>
      <c r="U100" s="195">
        <v>92</v>
      </c>
      <c r="V100" s="192"/>
      <c r="W100" s="192"/>
      <c r="X100" s="190"/>
      <c r="AH100" s="190"/>
      <c r="AI100" s="190"/>
      <c r="AJ100" s="190"/>
      <c r="AK100" s="190"/>
      <c r="AL100" s="190"/>
      <c r="AM100" s="190"/>
      <c r="AN100" s="190"/>
      <c r="AO100" s="191"/>
    </row>
    <row r="101" spans="1:41" ht="29.25" customHeight="1">
      <c r="A101" s="192">
        <v>93</v>
      </c>
      <c r="B101" s="198"/>
      <c r="C101" s="190"/>
      <c r="D101" s="190"/>
      <c r="E101" s="190"/>
      <c r="F101" s="190"/>
      <c r="G101" s="190"/>
      <c r="H101" s="199"/>
      <c r="I101" s="190"/>
      <c r="J101" s="190"/>
      <c r="K101" s="190"/>
      <c r="L101" s="190"/>
      <c r="M101" s="190"/>
      <c r="N101" s="190"/>
      <c r="O101" s="190"/>
      <c r="P101" s="190"/>
      <c r="Q101" s="190"/>
      <c r="R101" s="190"/>
      <c r="S101" s="190"/>
      <c r="T101" s="190"/>
      <c r="U101" s="195">
        <v>93</v>
      </c>
      <c r="V101" s="192"/>
      <c r="W101" s="192"/>
      <c r="X101" s="190"/>
      <c r="AH101" s="190"/>
      <c r="AI101" s="190"/>
      <c r="AJ101" s="190"/>
      <c r="AK101" s="190"/>
      <c r="AL101" s="190"/>
      <c r="AM101" s="190"/>
      <c r="AN101" s="190"/>
      <c r="AO101" s="191"/>
    </row>
    <row r="102" spans="1:41" ht="29.25" customHeight="1">
      <c r="A102" s="192">
        <v>94</v>
      </c>
      <c r="B102" s="198"/>
      <c r="C102" s="190"/>
      <c r="D102" s="190"/>
      <c r="E102" s="190"/>
      <c r="F102" s="190"/>
      <c r="G102" s="190"/>
      <c r="H102" s="199"/>
      <c r="I102" s="190"/>
      <c r="J102" s="190"/>
      <c r="K102" s="190"/>
      <c r="L102" s="190"/>
      <c r="M102" s="190"/>
      <c r="N102" s="190"/>
      <c r="O102" s="190"/>
      <c r="P102" s="190"/>
      <c r="Q102" s="190"/>
      <c r="R102" s="190"/>
      <c r="S102" s="190"/>
      <c r="T102" s="190"/>
      <c r="U102" s="195">
        <v>94</v>
      </c>
      <c r="V102" s="192"/>
      <c r="W102" s="192"/>
      <c r="X102" s="190"/>
      <c r="AH102" s="190"/>
      <c r="AI102" s="190"/>
      <c r="AJ102" s="190"/>
      <c r="AK102" s="200"/>
      <c r="AL102" s="190"/>
      <c r="AM102" s="190"/>
      <c r="AN102" s="190"/>
      <c r="AO102" s="191"/>
    </row>
    <row r="103" spans="1:41" ht="29.25" customHeight="1">
      <c r="A103" s="192">
        <v>95</v>
      </c>
      <c r="B103" s="198"/>
      <c r="C103" s="190"/>
      <c r="D103" s="190"/>
      <c r="E103" s="190"/>
      <c r="F103" s="190"/>
      <c r="G103" s="190"/>
      <c r="H103" s="199"/>
      <c r="I103" s="190"/>
      <c r="J103" s="190"/>
      <c r="K103" s="190"/>
      <c r="L103" s="190"/>
      <c r="M103" s="190"/>
      <c r="N103" s="190"/>
      <c r="O103" s="190"/>
      <c r="P103" s="190"/>
      <c r="Q103" s="190"/>
      <c r="R103" s="190"/>
      <c r="S103" s="190"/>
      <c r="T103" s="190"/>
      <c r="U103" s="195">
        <v>95</v>
      </c>
      <c r="V103" s="192"/>
      <c r="W103" s="192"/>
      <c r="X103" s="190"/>
      <c r="AH103" s="190"/>
      <c r="AI103" s="190"/>
      <c r="AJ103" s="190"/>
      <c r="AK103" s="200"/>
      <c r="AL103" s="192"/>
      <c r="AM103" s="192"/>
      <c r="AN103" s="192"/>
      <c r="AO103" s="196"/>
    </row>
    <row r="104" spans="1:41" ht="29.25" customHeight="1">
      <c r="A104" s="192">
        <v>96</v>
      </c>
      <c r="B104" s="198"/>
      <c r="C104" s="190"/>
      <c r="D104" s="190"/>
      <c r="E104" s="190"/>
      <c r="F104" s="190"/>
      <c r="G104" s="190"/>
      <c r="H104" s="199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5">
        <v>96</v>
      </c>
      <c r="V104" s="192"/>
      <c r="W104" s="192"/>
      <c r="X104" s="190"/>
      <c r="AH104" s="190"/>
      <c r="AI104" s="190"/>
      <c r="AJ104" s="190"/>
      <c r="AK104" s="200"/>
      <c r="AL104" s="192"/>
      <c r="AM104" s="192"/>
      <c r="AN104" s="192"/>
      <c r="AO104" s="196"/>
    </row>
    <row r="105" spans="1:41" ht="29.25" customHeight="1">
      <c r="A105" s="192">
        <v>97</v>
      </c>
      <c r="B105" s="198"/>
      <c r="C105" s="190"/>
      <c r="D105" s="190"/>
      <c r="E105" s="190"/>
      <c r="F105" s="190"/>
      <c r="G105" s="190"/>
      <c r="H105" s="199"/>
      <c r="I105" s="190"/>
      <c r="J105" s="190"/>
      <c r="K105" s="190"/>
      <c r="L105" s="190"/>
      <c r="M105" s="190"/>
      <c r="N105" s="190"/>
      <c r="O105" s="190"/>
      <c r="P105" s="190"/>
      <c r="Q105" s="190"/>
      <c r="R105" s="190"/>
      <c r="S105" s="190"/>
      <c r="T105" s="190"/>
      <c r="U105" s="195">
        <v>97</v>
      </c>
      <c r="V105" s="192"/>
      <c r="W105" s="192"/>
      <c r="X105" s="190"/>
      <c r="AH105" s="190"/>
      <c r="AI105" s="190"/>
      <c r="AJ105" s="190"/>
      <c r="AK105" s="200"/>
      <c r="AL105" s="192"/>
      <c r="AM105" s="192"/>
      <c r="AN105" s="192"/>
      <c r="AO105" s="196"/>
    </row>
    <row r="106" spans="1:41" ht="29.25" customHeight="1">
      <c r="A106" s="192">
        <v>98</v>
      </c>
      <c r="B106" s="198"/>
      <c r="C106" s="190"/>
      <c r="D106" s="190"/>
      <c r="E106" s="190"/>
      <c r="F106" s="190"/>
      <c r="G106" s="190"/>
      <c r="H106" s="199"/>
      <c r="I106" s="190"/>
      <c r="J106" s="190"/>
      <c r="K106" s="190"/>
      <c r="L106" s="190"/>
      <c r="M106" s="190"/>
      <c r="N106" s="190"/>
      <c r="O106" s="190"/>
      <c r="P106" s="190"/>
      <c r="Q106" s="190"/>
      <c r="R106" s="190"/>
      <c r="S106" s="190"/>
      <c r="T106" s="190"/>
      <c r="U106" s="195">
        <v>98</v>
      </c>
      <c r="V106" s="192"/>
      <c r="W106" s="192"/>
      <c r="X106" s="190"/>
      <c r="AH106" s="190"/>
      <c r="AI106" s="190"/>
      <c r="AJ106" s="190"/>
      <c r="AK106" s="200"/>
      <c r="AL106" s="192"/>
      <c r="AM106" s="192"/>
      <c r="AN106" s="192"/>
      <c r="AO106" s="196"/>
    </row>
    <row r="107" spans="1:41" ht="29.25" customHeight="1">
      <c r="A107" s="192">
        <v>99</v>
      </c>
      <c r="B107" s="198"/>
      <c r="C107" s="190"/>
      <c r="D107" s="190"/>
      <c r="E107" s="190"/>
      <c r="F107" s="190"/>
      <c r="G107" s="190"/>
      <c r="H107" s="199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5">
        <v>99</v>
      </c>
      <c r="V107" s="192"/>
      <c r="W107" s="192"/>
      <c r="X107" s="190"/>
      <c r="AH107" s="190"/>
      <c r="AI107" s="190"/>
      <c r="AJ107" s="190"/>
      <c r="AK107" s="200"/>
      <c r="AL107" s="190"/>
      <c r="AM107" s="190"/>
      <c r="AN107" s="190"/>
      <c r="AO107" s="191"/>
    </row>
    <row r="108" spans="1:41" ht="29.25" customHeight="1">
      <c r="A108" s="192">
        <v>100</v>
      </c>
      <c r="B108" s="198"/>
      <c r="C108" s="190"/>
      <c r="D108" s="190"/>
      <c r="E108" s="190"/>
      <c r="F108" s="190"/>
      <c r="G108" s="190"/>
      <c r="H108" s="199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5">
        <v>100</v>
      </c>
      <c r="V108" s="192"/>
      <c r="W108" s="192"/>
      <c r="X108" s="190"/>
      <c r="AH108" s="190"/>
      <c r="AI108" s="190"/>
      <c r="AJ108" s="190"/>
      <c r="AK108" s="200"/>
      <c r="AL108" s="190"/>
      <c r="AM108" s="190"/>
      <c r="AN108" s="190"/>
      <c r="AO108" s="191"/>
    </row>
    <row r="109" spans="1:41" ht="29.25" customHeight="1">
      <c r="A109" s="190"/>
      <c r="B109" s="190"/>
      <c r="C109" s="190"/>
      <c r="D109" s="190"/>
      <c r="E109" s="190"/>
      <c r="F109" s="190"/>
      <c r="G109" s="190"/>
      <c r="H109" s="199"/>
      <c r="I109" s="190"/>
      <c r="J109" s="190"/>
      <c r="K109" s="190"/>
      <c r="O109" s="190"/>
      <c r="P109" s="190"/>
      <c r="Q109" s="190"/>
      <c r="R109" s="190"/>
      <c r="S109" s="190"/>
      <c r="T109" s="190"/>
      <c r="U109" s="190"/>
      <c r="V109" s="190"/>
      <c r="W109" s="190"/>
      <c r="X109" s="190"/>
      <c r="AH109" s="190"/>
      <c r="AI109" s="190"/>
      <c r="AJ109" s="190"/>
      <c r="AK109" s="200"/>
      <c r="AL109" s="190"/>
      <c r="AM109" s="190"/>
      <c r="AN109" s="190"/>
      <c r="AO109" s="191"/>
    </row>
    <row r="110" spans="1:41" ht="29.25" customHeight="1">
      <c r="A110" s="190" t="s">
        <v>45</v>
      </c>
      <c r="B110" s="190"/>
      <c r="C110" s="190"/>
      <c r="D110" s="190"/>
      <c r="E110" s="190"/>
      <c r="F110" s="190"/>
      <c r="G110" s="190"/>
      <c r="H110" s="199"/>
      <c r="I110" s="190"/>
      <c r="J110" s="190"/>
      <c r="K110" s="190"/>
      <c r="L110" s="190"/>
      <c r="M110" s="190"/>
      <c r="N110" s="190"/>
      <c r="O110" s="190"/>
      <c r="P110" s="190"/>
      <c r="Q110" s="190"/>
      <c r="R110" s="190"/>
      <c r="S110" s="190"/>
      <c r="T110" s="190"/>
      <c r="U110" s="190"/>
      <c r="V110" s="190"/>
      <c r="W110" s="190"/>
      <c r="X110" s="190"/>
      <c r="AH110" s="190"/>
      <c r="AI110" s="190"/>
      <c r="AJ110" s="190"/>
      <c r="AK110" s="200"/>
      <c r="AL110" s="190"/>
      <c r="AM110" s="190"/>
      <c r="AN110" s="190"/>
      <c r="AO110" s="191"/>
    </row>
    <row r="111" spans="1:41">
      <c r="A111" s="190"/>
      <c r="B111" s="190"/>
      <c r="C111" s="190"/>
      <c r="D111" s="190"/>
      <c r="E111" s="190"/>
      <c r="F111" s="190"/>
      <c r="G111" s="190"/>
      <c r="H111" s="199"/>
      <c r="I111" s="190"/>
      <c r="J111" s="190"/>
      <c r="K111" s="190"/>
      <c r="L111" s="190"/>
      <c r="M111" s="190"/>
      <c r="N111" s="190"/>
      <c r="O111" s="190"/>
      <c r="P111" s="190"/>
      <c r="Q111" s="190"/>
      <c r="R111" s="190"/>
      <c r="S111" s="190"/>
      <c r="T111" s="190"/>
      <c r="U111" s="190"/>
      <c r="V111" s="190"/>
      <c r="W111" s="190"/>
      <c r="X111" s="190"/>
      <c r="AH111" s="201"/>
      <c r="AI111" s="201"/>
      <c r="AJ111" s="201"/>
      <c r="AL111" s="190"/>
      <c r="AM111" s="190"/>
      <c r="AN111" s="190"/>
      <c r="AO111" s="191"/>
    </row>
    <row r="112" spans="1:41">
      <c r="A112" s="190"/>
      <c r="B112" s="190"/>
      <c r="C112" s="190"/>
      <c r="D112" s="190"/>
      <c r="E112" s="190"/>
      <c r="F112" s="190"/>
      <c r="G112" s="190"/>
      <c r="H112" s="199"/>
      <c r="I112" s="190"/>
      <c r="J112" s="190"/>
      <c r="K112" s="190"/>
      <c r="L112" s="190"/>
      <c r="M112" s="190"/>
      <c r="N112" s="190"/>
      <c r="O112" s="190"/>
      <c r="P112" s="190"/>
      <c r="Q112" s="190"/>
      <c r="R112" s="190"/>
      <c r="S112" s="190"/>
      <c r="T112" s="190"/>
      <c r="U112" s="190"/>
      <c r="V112" s="190"/>
      <c r="W112" s="190"/>
      <c r="X112" s="190"/>
      <c r="AH112" s="201"/>
      <c r="AI112" s="201"/>
      <c r="AJ112" s="201"/>
      <c r="AL112" s="190"/>
      <c r="AM112" s="190"/>
      <c r="AN112" s="190"/>
      <c r="AO112" s="191"/>
    </row>
    <row r="113" spans="1:41">
      <c r="A113" s="190"/>
      <c r="B113" s="190"/>
      <c r="C113" s="190"/>
      <c r="D113" s="190"/>
      <c r="E113" s="190"/>
      <c r="F113" s="190"/>
      <c r="G113" s="190"/>
      <c r="H113" s="199"/>
      <c r="I113" s="190"/>
      <c r="J113" s="190"/>
      <c r="K113" s="190"/>
      <c r="L113" s="190"/>
      <c r="M113" s="190"/>
      <c r="N113" s="190"/>
      <c r="O113" s="190"/>
      <c r="P113" s="190"/>
      <c r="Q113" s="190"/>
      <c r="R113" s="190"/>
      <c r="S113" s="190"/>
      <c r="T113" s="190"/>
      <c r="U113" s="190"/>
      <c r="V113" s="190"/>
      <c r="W113" s="190"/>
      <c r="X113" s="190"/>
      <c r="AH113" s="201"/>
      <c r="AI113" s="201"/>
      <c r="AJ113" s="201"/>
      <c r="AL113" s="190"/>
      <c r="AM113" s="190"/>
      <c r="AN113" s="190"/>
      <c r="AO113" s="191"/>
    </row>
    <row r="114" spans="1:41">
      <c r="A114" s="190"/>
      <c r="B114" s="190"/>
      <c r="C114" s="190"/>
      <c r="D114" s="190"/>
      <c r="E114" s="190"/>
      <c r="F114" s="190"/>
      <c r="G114" s="190"/>
      <c r="H114" s="199"/>
      <c r="I114" s="190"/>
      <c r="J114" s="190"/>
      <c r="K114" s="190"/>
      <c r="L114" s="190"/>
      <c r="M114" s="190"/>
      <c r="N114" s="190"/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AH114" s="201"/>
      <c r="AI114" s="201"/>
      <c r="AJ114" s="201"/>
      <c r="AL114" s="190"/>
      <c r="AM114" s="190"/>
      <c r="AN114" s="190"/>
      <c r="AO114" s="191"/>
    </row>
    <row r="115" spans="1:41">
      <c r="A115" s="190"/>
      <c r="B115" s="190"/>
      <c r="C115" s="190"/>
      <c r="D115" s="190"/>
      <c r="E115" s="190"/>
      <c r="F115" s="190"/>
      <c r="G115" s="190"/>
      <c r="H115" s="199"/>
      <c r="I115" s="190"/>
      <c r="J115" s="190"/>
      <c r="K115" s="190"/>
      <c r="L115" s="190"/>
      <c r="M115" s="190"/>
      <c r="N115" s="190"/>
      <c r="O115" s="190"/>
      <c r="P115" s="190"/>
      <c r="Q115" s="190"/>
      <c r="R115" s="190"/>
      <c r="S115" s="190"/>
      <c r="T115" s="190"/>
      <c r="U115" s="190"/>
      <c r="V115" s="190"/>
      <c r="W115" s="190"/>
      <c r="X115" s="190"/>
      <c r="AH115" s="201"/>
      <c r="AI115" s="201"/>
      <c r="AJ115" s="201"/>
      <c r="AL115" s="190"/>
      <c r="AM115" s="190"/>
      <c r="AN115" s="190"/>
      <c r="AO115" s="191"/>
    </row>
    <row r="116" spans="1:41">
      <c r="A116" s="190"/>
      <c r="B116" s="190"/>
      <c r="C116" s="190"/>
      <c r="D116" s="190"/>
      <c r="E116" s="190"/>
      <c r="F116" s="190"/>
      <c r="G116" s="190"/>
      <c r="H116" s="199"/>
      <c r="I116" s="190"/>
      <c r="J116" s="190"/>
      <c r="K116" s="190"/>
      <c r="L116" s="190"/>
      <c r="M116" s="190"/>
      <c r="N116" s="190"/>
      <c r="O116" s="190"/>
      <c r="P116" s="190"/>
      <c r="Q116" s="190"/>
      <c r="R116" s="190"/>
      <c r="S116" s="190"/>
      <c r="T116" s="190"/>
      <c r="U116" s="190"/>
      <c r="V116" s="190"/>
      <c r="W116" s="190"/>
      <c r="X116" s="190"/>
      <c r="AH116" s="201"/>
      <c r="AI116" s="201"/>
      <c r="AJ116" s="201"/>
      <c r="AL116" s="190"/>
      <c r="AM116" s="190"/>
      <c r="AN116" s="190"/>
      <c r="AO116" s="191"/>
    </row>
    <row r="117" spans="1:41">
      <c r="A117" s="190"/>
      <c r="B117" s="190"/>
      <c r="C117" s="190"/>
      <c r="D117" s="190"/>
      <c r="E117" s="190"/>
      <c r="F117" s="190"/>
      <c r="G117" s="190"/>
      <c r="H117" s="199"/>
      <c r="I117" s="190"/>
      <c r="J117" s="190"/>
      <c r="K117" s="190"/>
      <c r="L117" s="190"/>
      <c r="M117" s="190"/>
      <c r="N117" s="190"/>
      <c r="O117" s="190"/>
      <c r="P117" s="190"/>
      <c r="Q117" s="190"/>
      <c r="R117" s="190"/>
      <c r="S117" s="190"/>
      <c r="T117" s="190"/>
      <c r="U117" s="190"/>
      <c r="V117" s="190"/>
      <c r="W117" s="190"/>
      <c r="X117" s="190"/>
      <c r="AH117" s="201"/>
      <c r="AI117" s="201"/>
      <c r="AJ117" s="201"/>
      <c r="AL117" s="190"/>
      <c r="AM117" s="190"/>
      <c r="AN117" s="190"/>
      <c r="AO117" s="191"/>
    </row>
    <row r="118" spans="1:41">
      <c r="A118" s="190"/>
      <c r="B118" s="190"/>
      <c r="C118" s="190"/>
      <c r="D118" s="190"/>
      <c r="E118" s="190"/>
      <c r="F118" s="190"/>
      <c r="G118" s="190"/>
      <c r="H118" s="199"/>
      <c r="I118" s="190"/>
      <c r="J118" s="190"/>
      <c r="K118" s="190"/>
      <c r="L118" s="190"/>
      <c r="M118" s="190"/>
      <c r="N118" s="190"/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AH118" s="201"/>
      <c r="AI118" s="201"/>
      <c r="AJ118" s="201"/>
      <c r="AL118" s="190"/>
      <c r="AM118" s="190"/>
      <c r="AN118" s="190"/>
      <c r="AO118" s="191"/>
    </row>
    <row r="119" spans="1:41">
      <c r="A119" s="190"/>
      <c r="B119" s="190"/>
      <c r="C119" s="190"/>
      <c r="D119" s="190"/>
      <c r="E119" s="190"/>
      <c r="F119" s="190"/>
      <c r="G119" s="190"/>
      <c r="H119" s="199"/>
      <c r="I119" s="190"/>
      <c r="J119" s="190"/>
      <c r="K119" s="190"/>
      <c r="L119" s="190"/>
      <c r="M119" s="190"/>
      <c r="N119" s="190"/>
      <c r="O119" s="190"/>
      <c r="P119" s="190"/>
      <c r="Q119" s="190"/>
      <c r="R119" s="190"/>
      <c r="S119" s="190"/>
      <c r="T119" s="190"/>
      <c r="U119" s="190"/>
      <c r="V119" s="190"/>
      <c r="W119" s="190"/>
      <c r="X119" s="190"/>
      <c r="AH119" s="201"/>
      <c r="AI119" s="201"/>
      <c r="AJ119" s="201"/>
      <c r="AL119" s="190"/>
      <c r="AM119" s="190"/>
      <c r="AN119" s="190"/>
      <c r="AO119" s="191"/>
    </row>
    <row r="120" spans="1:41">
      <c r="A120" s="190"/>
      <c r="B120" s="190"/>
      <c r="C120" s="190"/>
      <c r="D120" s="190"/>
      <c r="E120" s="190"/>
      <c r="F120" s="190"/>
      <c r="G120" s="190"/>
      <c r="H120" s="199"/>
      <c r="I120" s="190"/>
      <c r="J120" s="190"/>
      <c r="K120" s="190"/>
      <c r="L120" s="190"/>
      <c r="M120" s="190"/>
      <c r="N120" s="190"/>
      <c r="O120" s="190"/>
      <c r="P120" s="190"/>
      <c r="Q120" s="190"/>
      <c r="R120" s="190"/>
      <c r="S120" s="190"/>
      <c r="T120" s="190"/>
      <c r="U120" s="190"/>
      <c r="V120" s="190"/>
      <c r="W120" s="190"/>
      <c r="X120" s="190"/>
      <c r="AH120" s="201"/>
      <c r="AI120" s="201"/>
      <c r="AJ120" s="201"/>
      <c r="AL120" s="190"/>
      <c r="AM120" s="190"/>
      <c r="AN120" s="190"/>
      <c r="AO120" s="191"/>
    </row>
    <row r="121" spans="1:41">
      <c r="A121" s="190"/>
      <c r="B121" s="190"/>
      <c r="C121" s="190"/>
      <c r="D121" s="190"/>
      <c r="E121" s="190"/>
      <c r="F121" s="190"/>
      <c r="G121" s="190"/>
      <c r="H121" s="199"/>
      <c r="I121" s="190"/>
      <c r="J121" s="190"/>
      <c r="K121" s="190"/>
      <c r="L121" s="190"/>
      <c r="M121" s="190"/>
      <c r="N121" s="190"/>
      <c r="O121" s="190"/>
      <c r="P121" s="190"/>
      <c r="Q121" s="190"/>
      <c r="R121" s="190"/>
      <c r="S121" s="190"/>
      <c r="T121" s="190"/>
      <c r="U121" s="190"/>
      <c r="V121" s="190"/>
      <c r="W121" s="190"/>
      <c r="X121" s="190"/>
      <c r="AH121" s="201"/>
      <c r="AI121" s="201"/>
      <c r="AJ121" s="201"/>
      <c r="AL121" s="190"/>
      <c r="AM121" s="190"/>
      <c r="AN121" s="190"/>
      <c r="AO121" s="191"/>
    </row>
    <row r="122" spans="1:41">
      <c r="A122" s="190"/>
      <c r="B122" s="190"/>
      <c r="C122" s="190"/>
      <c r="D122" s="190"/>
      <c r="E122" s="190"/>
      <c r="F122" s="190"/>
      <c r="G122" s="190"/>
      <c r="H122" s="199"/>
      <c r="I122" s="190"/>
      <c r="J122" s="190"/>
      <c r="K122" s="190"/>
      <c r="L122" s="190"/>
      <c r="M122" s="190"/>
      <c r="N122" s="190"/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AH122" s="201"/>
      <c r="AI122" s="201"/>
      <c r="AJ122" s="201"/>
      <c r="AL122" s="190"/>
      <c r="AM122" s="190"/>
      <c r="AN122" s="190"/>
      <c r="AO122" s="191"/>
    </row>
    <row r="123" spans="1:41">
      <c r="A123" s="190"/>
      <c r="B123" s="190"/>
      <c r="C123" s="190"/>
      <c r="D123" s="190"/>
      <c r="E123" s="190"/>
      <c r="F123" s="190"/>
      <c r="G123" s="190"/>
      <c r="H123" s="199"/>
      <c r="I123" s="190"/>
      <c r="J123" s="190"/>
      <c r="K123" s="190"/>
      <c r="L123" s="190"/>
      <c r="M123" s="190"/>
      <c r="N123" s="190"/>
      <c r="O123" s="190"/>
      <c r="P123" s="190"/>
      <c r="Q123" s="190"/>
      <c r="R123" s="190"/>
      <c r="S123" s="190"/>
      <c r="T123" s="190"/>
      <c r="U123" s="190"/>
      <c r="V123" s="190"/>
      <c r="W123" s="190"/>
      <c r="X123" s="190"/>
      <c r="AH123" s="201"/>
      <c r="AI123" s="201"/>
      <c r="AJ123" s="201"/>
      <c r="AL123" s="190"/>
      <c r="AM123" s="190"/>
      <c r="AN123" s="190"/>
      <c r="AO123" s="191"/>
    </row>
    <row r="124" spans="1:41">
      <c r="A124" s="190"/>
      <c r="B124" s="190"/>
      <c r="C124" s="190"/>
      <c r="D124" s="190"/>
      <c r="E124" s="190"/>
      <c r="F124" s="190"/>
      <c r="G124" s="190"/>
      <c r="H124" s="199"/>
      <c r="I124" s="190"/>
      <c r="J124" s="190"/>
      <c r="K124" s="190"/>
      <c r="L124" s="190"/>
      <c r="M124" s="190"/>
      <c r="N124" s="190"/>
      <c r="O124" s="190"/>
      <c r="P124" s="190"/>
      <c r="Q124" s="190"/>
      <c r="R124" s="190"/>
      <c r="S124" s="190"/>
      <c r="T124" s="190"/>
      <c r="U124" s="190"/>
      <c r="V124" s="190"/>
      <c r="W124" s="190"/>
      <c r="X124" s="190"/>
      <c r="AH124" s="201"/>
      <c r="AI124" s="201"/>
      <c r="AJ124" s="201"/>
      <c r="AL124" s="190"/>
      <c r="AM124" s="190"/>
      <c r="AN124" s="190"/>
      <c r="AO124" s="191"/>
    </row>
    <row r="125" spans="1:41">
      <c r="A125" s="190"/>
      <c r="B125" s="190"/>
      <c r="C125" s="190"/>
      <c r="D125" s="190"/>
      <c r="E125" s="190"/>
      <c r="F125" s="190"/>
      <c r="G125" s="190"/>
      <c r="H125" s="199"/>
      <c r="I125" s="190"/>
      <c r="J125" s="190"/>
      <c r="K125" s="190"/>
      <c r="L125" s="190"/>
      <c r="M125" s="190"/>
      <c r="N125" s="190"/>
      <c r="O125" s="190"/>
      <c r="P125" s="190"/>
      <c r="Q125" s="190"/>
      <c r="R125" s="190"/>
      <c r="S125" s="190"/>
      <c r="T125" s="190"/>
      <c r="U125" s="190"/>
      <c r="V125" s="190"/>
      <c r="W125" s="190"/>
      <c r="X125" s="190"/>
      <c r="AH125" s="201"/>
      <c r="AI125" s="201"/>
      <c r="AJ125" s="201"/>
      <c r="AL125" s="190"/>
      <c r="AM125" s="190"/>
      <c r="AN125" s="190"/>
      <c r="AO125" s="191"/>
    </row>
    <row r="126" spans="1:41">
      <c r="A126" s="190"/>
      <c r="B126" s="190"/>
      <c r="C126" s="190"/>
      <c r="D126" s="190"/>
      <c r="E126" s="190"/>
      <c r="F126" s="190"/>
      <c r="G126" s="190"/>
      <c r="H126" s="199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AH126" s="201"/>
      <c r="AI126" s="201"/>
      <c r="AJ126" s="201"/>
      <c r="AL126" s="190"/>
      <c r="AM126" s="190"/>
      <c r="AN126" s="190"/>
      <c r="AO126" s="191"/>
    </row>
    <row r="127" spans="1:41">
      <c r="A127" s="190"/>
      <c r="B127" s="190"/>
      <c r="C127" s="190"/>
      <c r="D127" s="190"/>
      <c r="E127" s="190"/>
      <c r="F127" s="190"/>
      <c r="G127" s="190"/>
      <c r="H127" s="199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AH127" s="201"/>
      <c r="AI127" s="201"/>
      <c r="AJ127" s="201"/>
      <c r="AL127" s="190"/>
      <c r="AM127" s="190"/>
      <c r="AN127" s="190"/>
      <c r="AO127" s="191"/>
    </row>
    <row r="128" spans="1:41">
      <c r="A128" s="190"/>
      <c r="B128" s="190"/>
      <c r="C128" s="190"/>
      <c r="D128" s="190"/>
      <c r="E128" s="190"/>
      <c r="F128" s="190"/>
      <c r="G128" s="190"/>
      <c r="H128" s="199"/>
      <c r="I128" s="190"/>
      <c r="J128" s="190"/>
      <c r="K128" s="190"/>
      <c r="L128" s="190"/>
      <c r="M128" s="190"/>
      <c r="N128" s="190"/>
      <c r="O128" s="190"/>
      <c r="P128" s="190"/>
      <c r="Q128" s="190"/>
      <c r="R128" s="190"/>
      <c r="S128" s="190"/>
      <c r="T128" s="190"/>
      <c r="U128" s="190"/>
      <c r="V128" s="190"/>
      <c r="W128" s="190"/>
      <c r="X128" s="190"/>
      <c r="AH128" s="201"/>
      <c r="AI128" s="201"/>
      <c r="AJ128" s="201"/>
      <c r="AL128" s="190"/>
      <c r="AM128" s="190"/>
      <c r="AN128" s="190"/>
      <c r="AO128" s="191"/>
    </row>
    <row r="129" spans="1:41">
      <c r="A129" s="190"/>
      <c r="B129" s="190"/>
      <c r="C129" s="190"/>
      <c r="D129" s="190"/>
      <c r="E129" s="190"/>
      <c r="F129" s="190"/>
      <c r="G129" s="190"/>
      <c r="H129" s="199"/>
      <c r="I129" s="190"/>
      <c r="J129" s="190"/>
      <c r="K129" s="190"/>
      <c r="L129" s="190"/>
      <c r="M129" s="190"/>
      <c r="N129" s="190"/>
      <c r="O129" s="190"/>
      <c r="P129" s="190"/>
      <c r="Q129" s="190"/>
      <c r="R129" s="190"/>
      <c r="S129" s="190"/>
      <c r="T129" s="190"/>
      <c r="U129" s="190"/>
      <c r="V129" s="190"/>
      <c r="W129" s="190"/>
      <c r="X129" s="190"/>
      <c r="AH129" s="201"/>
      <c r="AI129" s="201"/>
      <c r="AJ129" s="201"/>
      <c r="AL129" s="190"/>
      <c r="AM129" s="190"/>
      <c r="AN129" s="190"/>
      <c r="AO129" s="191"/>
    </row>
    <row r="130" spans="1:41">
      <c r="A130" s="190"/>
      <c r="B130" s="190"/>
      <c r="C130" s="190"/>
      <c r="D130" s="190"/>
      <c r="E130" s="190"/>
      <c r="F130" s="190"/>
      <c r="G130" s="190"/>
      <c r="H130" s="199"/>
      <c r="I130" s="190"/>
      <c r="J130" s="190"/>
      <c r="K130" s="190"/>
      <c r="L130" s="190"/>
      <c r="M130" s="190"/>
      <c r="N130" s="190"/>
      <c r="O130" s="190"/>
      <c r="P130" s="190"/>
      <c r="Q130" s="190"/>
      <c r="R130" s="190"/>
      <c r="S130" s="190"/>
      <c r="T130" s="190"/>
      <c r="U130" s="190"/>
      <c r="V130" s="190"/>
      <c r="W130" s="190"/>
      <c r="X130" s="190"/>
      <c r="AH130" s="201"/>
      <c r="AI130" s="201"/>
      <c r="AJ130" s="201"/>
      <c r="AL130" s="190"/>
      <c r="AM130" s="190"/>
      <c r="AN130" s="190"/>
      <c r="AO130" s="191"/>
    </row>
    <row r="131" spans="1:41">
      <c r="A131" s="190"/>
      <c r="B131" s="190"/>
      <c r="C131" s="190"/>
      <c r="D131" s="190"/>
      <c r="E131" s="190"/>
      <c r="F131" s="190"/>
      <c r="G131" s="190"/>
      <c r="H131" s="199"/>
      <c r="I131" s="190"/>
      <c r="J131" s="190"/>
      <c r="K131" s="190"/>
      <c r="L131" s="190"/>
      <c r="M131" s="190"/>
      <c r="N131" s="190"/>
      <c r="O131" s="190"/>
      <c r="P131" s="190"/>
      <c r="Q131" s="190"/>
      <c r="R131" s="190"/>
      <c r="S131" s="190"/>
      <c r="T131" s="190"/>
      <c r="U131" s="190"/>
      <c r="V131" s="190"/>
      <c r="W131" s="190"/>
      <c r="X131" s="190"/>
      <c r="AH131" s="201"/>
      <c r="AI131" s="201"/>
      <c r="AJ131" s="201"/>
      <c r="AL131" s="190"/>
      <c r="AM131" s="190"/>
      <c r="AN131" s="190"/>
      <c r="AO131" s="191"/>
    </row>
    <row r="132" spans="1:41">
      <c r="A132" s="190"/>
      <c r="B132" s="190"/>
      <c r="C132" s="190"/>
      <c r="D132" s="190"/>
      <c r="E132" s="190"/>
      <c r="F132" s="190"/>
      <c r="G132" s="190"/>
      <c r="H132" s="199"/>
      <c r="I132" s="190"/>
      <c r="J132" s="190"/>
      <c r="K132" s="190"/>
      <c r="L132" s="190"/>
      <c r="M132" s="190"/>
      <c r="N132" s="190"/>
      <c r="O132" s="190"/>
      <c r="P132" s="190"/>
      <c r="Q132" s="190"/>
      <c r="R132" s="190"/>
      <c r="S132" s="190"/>
      <c r="T132" s="190"/>
      <c r="U132" s="190"/>
      <c r="V132" s="190"/>
      <c r="W132" s="190"/>
      <c r="X132" s="190"/>
      <c r="AH132" s="201"/>
      <c r="AI132" s="201"/>
      <c r="AJ132" s="201"/>
      <c r="AL132" s="190"/>
      <c r="AM132" s="190"/>
      <c r="AN132" s="190"/>
      <c r="AO132" s="191"/>
    </row>
    <row r="133" spans="1:41">
      <c r="A133" s="190"/>
      <c r="B133" s="190"/>
      <c r="C133" s="190"/>
      <c r="D133" s="190"/>
      <c r="E133" s="190"/>
      <c r="F133" s="190"/>
      <c r="G133" s="190"/>
      <c r="H133" s="199"/>
      <c r="I133" s="190"/>
      <c r="J133" s="190"/>
      <c r="K133" s="190"/>
      <c r="L133" s="190"/>
      <c r="M133" s="190"/>
      <c r="N133" s="190"/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AH133" s="201"/>
      <c r="AI133" s="201"/>
      <c r="AJ133" s="201"/>
      <c r="AL133" s="190"/>
      <c r="AM133" s="190"/>
      <c r="AN133" s="190"/>
      <c r="AO133" s="191"/>
    </row>
    <row r="134" spans="1:41">
      <c r="A134" s="190"/>
      <c r="B134" s="190"/>
      <c r="C134" s="190"/>
      <c r="D134" s="190"/>
      <c r="E134" s="190"/>
      <c r="F134" s="190"/>
      <c r="G134" s="190"/>
      <c r="H134" s="199"/>
      <c r="I134" s="190"/>
      <c r="J134" s="190"/>
      <c r="K134" s="190"/>
      <c r="L134" s="190"/>
      <c r="M134" s="190"/>
      <c r="N134" s="190"/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AH134" s="201"/>
      <c r="AI134" s="201"/>
      <c r="AJ134" s="201"/>
      <c r="AL134" s="190"/>
      <c r="AM134" s="190"/>
      <c r="AN134" s="190"/>
      <c r="AO134" s="191"/>
    </row>
    <row r="135" spans="1:41">
      <c r="A135" s="190"/>
      <c r="B135" s="190"/>
      <c r="C135" s="190"/>
      <c r="D135" s="190"/>
      <c r="E135" s="190"/>
      <c r="F135" s="190"/>
      <c r="G135" s="190"/>
      <c r="H135" s="199"/>
      <c r="I135" s="190"/>
      <c r="J135" s="190"/>
      <c r="K135" s="190"/>
      <c r="L135" s="190"/>
      <c r="M135" s="190"/>
      <c r="N135" s="190"/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AH135" s="201"/>
      <c r="AI135" s="201"/>
      <c r="AJ135" s="201"/>
      <c r="AL135" s="190"/>
      <c r="AM135" s="190"/>
      <c r="AN135" s="190"/>
      <c r="AO135" s="191"/>
    </row>
    <row r="136" spans="1:41">
      <c r="A136" s="190"/>
      <c r="B136" s="190"/>
      <c r="C136" s="190"/>
      <c r="D136" s="190"/>
      <c r="E136" s="190"/>
      <c r="F136" s="190"/>
      <c r="G136" s="190"/>
      <c r="H136" s="199"/>
      <c r="I136" s="190"/>
      <c r="J136" s="190"/>
      <c r="K136" s="190"/>
      <c r="L136" s="190"/>
      <c r="M136" s="190"/>
      <c r="N136" s="190"/>
      <c r="O136" s="190"/>
      <c r="P136" s="190"/>
      <c r="Q136" s="190"/>
      <c r="R136" s="190"/>
      <c r="S136" s="190"/>
      <c r="T136" s="190"/>
      <c r="U136" s="190"/>
      <c r="V136" s="190"/>
      <c r="W136" s="190"/>
      <c r="X136" s="190"/>
      <c r="AH136" s="201"/>
      <c r="AI136" s="201"/>
      <c r="AJ136" s="201"/>
      <c r="AL136" s="190"/>
      <c r="AM136" s="190"/>
      <c r="AN136" s="190"/>
      <c r="AO136" s="191"/>
    </row>
    <row r="137" spans="1:41">
      <c r="A137" s="190"/>
      <c r="B137" s="190"/>
      <c r="C137" s="190"/>
      <c r="D137" s="190"/>
      <c r="E137" s="190"/>
      <c r="F137" s="190"/>
      <c r="G137" s="190"/>
      <c r="H137" s="199"/>
      <c r="I137" s="190"/>
      <c r="J137" s="190"/>
      <c r="K137" s="190"/>
      <c r="L137" s="190"/>
      <c r="M137" s="190"/>
      <c r="N137" s="190"/>
      <c r="O137" s="190"/>
      <c r="P137" s="190"/>
      <c r="Q137" s="190"/>
      <c r="R137" s="190"/>
      <c r="S137" s="190"/>
      <c r="T137" s="190"/>
      <c r="U137" s="190"/>
      <c r="V137" s="190"/>
      <c r="W137" s="190"/>
      <c r="X137" s="190"/>
      <c r="AH137" s="201"/>
      <c r="AI137" s="201"/>
      <c r="AJ137" s="201"/>
      <c r="AL137" s="190"/>
      <c r="AM137" s="190"/>
      <c r="AN137" s="190"/>
      <c r="AO137" s="191"/>
    </row>
    <row r="138" spans="1:41">
      <c r="A138" s="190"/>
      <c r="B138" s="190"/>
      <c r="C138" s="190"/>
      <c r="D138" s="190"/>
      <c r="E138" s="190"/>
      <c r="F138" s="190"/>
      <c r="G138" s="190"/>
      <c r="H138" s="199"/>
      <c r="I138" s="190"/>
      <c r="J138" s="190"/>
      <c r="K138" s="190"/>
      <c r="L138" s="190"/>
      <c r="M138" s="190"/>
      <c r="N138" s="190"/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AH138" s="201"/>
      <c r="AI138" s="201"/>
      <c r="AJ138" s="201"/>
      <c r="AL138" s="190"/>
      <c r="AM138" s="190"/>
      <c r="AN138" s="190"/>
      <c r="AO138" s="191"/>
    </row>
    <row r="139" spans="1:41">
      <c r="A139" s="190"/>
      <c r="B139" s="190"/>
      <c r="C139" s="190"/>
      <c r="D139" s="190"/>
      <c r="E139" s="190"/>
      <c r="F139" s="190"/>
      <c r="G139" s="190"/>
      <c r="H139" s="199"/>
      <c r="I139" s="190"/>
      <c r="J139" s="190"/>
      <c r="K139" s="190"/>
      <c r="L139" s="190"/>
      <c r="M139" s="190"/>
      <c r="N139" s="190"/>
      <c r="O139" s="190"/>
      <c r="P139" s="190"/>
      <c r="Q139" s="190"/>
      <c r="R139" s="190"/>
      <c r="S139" s="190"/>
      <c r="T139" s="190"/>
      <c r="U139" s="190"/>
      <c r="V139" s="190"/>
      <c r="W139" s="190"/>
      <c r="X139" s="190"/>
      <c r="AH139" s="201"/>
      <c r="AI139" s="201"/>
      <c r="AJ139" s="201"/>
      <c r="AL139" s="190"/>
      <c r="AM139" s="190"/>
      <c r="AN139" s="190"/>
      <c r="AO139" s="191"/>
    </row>
    <row r="140" spans="1:41">
      <c r="A140" s="190"/>
      <c r="B140" s="190"/>
      <c r="C140" s="190"/>
      <c r="D140" s="190"/>
      <c r="E140" s="190"/>
      <c r="F140" s="190"/>
      <c r="G140" s="190"/>
      <c r="H140" s="199"/>
      <c r="I140" s="190"/>
      <c r="J140" s="190"/>
      <c r="K140" s="190"/>
      <c r="L140" s="190"/>
      <c r="M140" s="190"/>
      <c r="N140" s="190"/>
      <c r="O140" s="190"/>
      <c r="P140" s="190"/>
      <c r="Q140" s="190"/>
      <c r="R140" s="190"/>
      <c r="S140" s="190"/>
      <c r="T140" s="190"/>
      <c r="U140" s="190"/>
      <c r="V140" s="190"/>
      <c r="W140" s="190"/>
      <c r="X140" s="190"/>
      <c r="AH140" s="201"/>
      <c r="AI140" s="201"/>
      <c r="AJ140" s="201"/>
      <c r="AL140" s="190"/>
      <c r="AM140" s="190"/>
      <c r="AN140" s="190"/>
      <c r="AO140" s="191"/>
    </row>
    <row r="141" spans="1:41">
      <c r="A141" s="190"/>
      <c r="B141" s="190"/>
      <c r="C141" s="190"/>
      <c r="D141" s="190"/>
      <c r="E141" s="190"/>
      <c r="F141" s="190"/>
      <c r="G141" s="190"/>
      <c r="H141" s="199"/>
      <c r="I141" s="190"/>
      <c r="J141" s="190"/>
      <c r="K141" s="190"/>
      <c r="L141" s="190"/>
      <c r="M141" s="190"/>
      <c r="N141" s="190"/>
      <c r="O141" s="190"/>
      <c r="P141" s="190"/>
      <c r="Q141" s="190"/>
      <c r="R141" s="190"/>
      <c r="S141" s="190"/>
      <c r="T141" s="190"/>
      <c r="U141" s="190"/>
      <c r="V141" s="190"/>
      <c r="W141" s="190"/>
      <c r="X141" s="190"/>
      <c r="AH141" s="201"/>
      <c r="AI141" s="201"/>
      <c r="AJ141" s="201"/>
      <c r="AL141" s="190"/>
      <c r="AM141" s="190"/>
      <c r="AN141" s="190"/>
      <c r="AO141" s="191"/>
    </row>
    <row r="142" spans="1:41">
      <c r="A142" s="190"/>
      <c r="B142" s="190"/>
      <c r="C142" s="190"/>
      <c r="D142" s="190"/>
      <c r="E142" s="190"/>
      <c r="F142" s="190"/>
      <c r="G142" s="190"/>
      <c r="H142" s="199"/>
      <c r="I142" s="190"/>
      <c r="J142" s="190"/>
      <c r="K142" s="190"/>
      <c r="L142" s="190"/>
      <c r="M142" s="190"/>
      <c r="N142" s="190"/>
      <c r="O142" s="190"/>
      <c r="P142" s="190"/>
      <c r="Q142" s="190"/>
      <c r="R142" s="190"/>
      <c r="S142" s="190"/>
      <c r="T142" s="190"/>
      <c r="U142" s="190"/>
      <c r="V142" s="190"/>
      <c r="W142" s="190"/>
      <c r="X142" s="190"/>
      <c r="AH142" s="201"/>
      <c r="AI142" s="201"/>
      <c r="AJ142" s="201"/>
      <c r="AL142" s="190"/>
      <c r="AM142" s="190"/>
      <c r="AN142" s="190"/>
      <c r="AO142" s="191"/>
    </row>
    <row r="143" spans="1:41">
      <c r="A143" s="190"/>
      <c r="B143" s="190"/>
      <c r="C143" s="190"/>
      <c r="D143" s="190"/>
      <c r="E143" s="190"/>
      <c r="F143" s="190"/>
      <c r="G143" s="190"/>
      <c r="H143" s="199"/>
      <c r="I143" s="190"/>
      <c r="J143" s="190"/>
      <c r="K143" s="190"/>
      <c r="L143" s="190"/>
      <c r="M143" s="190"/>
      <c r="N143" s="190"/>
      <c r="O143" s="190"/>
      <c r="P143" s="190"/>
      <c r="Q143" s="190"/>
      <c r="R143" s="190"/>
      <c r="S143" s="190"/>
      <c r="T143" s="190"/>
      <c r="U143" s="190"/>
      <c r="V143" s="190"/>
      <c r="W143" s="190"/>
      <c r="X143" s="190"/>
      <c r="AH143" s="201"/>
      <c r="AI143" s="201"/>
      <c r="AJ143" s="201"/>
      <c r="AL143" s="190"/>
      <c r="AM143" s="190"/>
      <c r="AN143" s="190"/>
      <c r="AO143" s="191"/>
    </row>
    <row r="144" spans="1:41">
      <c r="A144" s="190"/>
      <c r="B144" s="190"/>
      <c r="C144" s="190"/>
      <c r="D144" s="190"/>
      <c r="E144" s="190"/>
      <c r="F144" s="190"/>
      <c r="G144" s="190"/>
      <c r="H144" s="199"/>
      <c r="I144" s="190"/>
      <c r="J144" s="190"/>
      <c r="K144" s="190"/>
      <c r="L144" s="190"/>
      <c r="M144" s="190"/>
      <c r="N144" s="190"/>
      <c r="O144" s="190"/>
      <c r="P144" s="190"/>
      <c r="Q144" s="190"/>
      <c r="R144" s="190"/>
      <c r="S144" s="190"/>
      <c r="T144" s="190"/>
      <c r="U144" s="190"/>
      <c r="V144" s="190"/>
      <c r="W144" s="190"/>
      <c r="X144" s="190"/>
      <c r="AH144" s="201"/>
      <c r="AI144" s="201"/>
      <c r="AJ144" s="201"/>
      <c r="AL144" s="190"/>
      <c r="AM144" s="190"/>
      <c r="AN144" s="190"/>
      <c r="AO144" s="191"/>
    </row>
    <row r="145" spans="1:41">
      <c r="A145" s="190"/>
      <c r="B145" s="190"/>
      <c r="C145" s="190"/>
      <c r="D145" s="190"/>
      <c r="E145" s="190"/>
      <c r="F145" s="190"/>
      <c r="G145" s="190"/>
      <c r="H145" s="199"/>
      <c r="I145" s="190"/>
      <c r="J145" s="190"/>
      <c r="K145" s="190"/>
      <c r="L145" s="190"/>
      <c r="M145" s="190"/>
      <c r="N145" s="190"/>
      <c r="O145" s="190"/>
      <c r="P145" s="190"/>
      <c r="Q145" s="190"/>
      <c r="R145" s="190"/>
      <c r="S145" s="190"/>
      <c r="T145" s="190"/>
      <c r="U145" s="190"/>
      <c r="V145" s="190"/>
      <c r="W145" s="190"/>
      <c r="X145" s="190"/>
      <c r="AH145" s="201"/>
      <c r="AI145" s="201"/>
      <c r="AJ145" s="201"/>
      <c r="AL145" s="190"/>
      <c r="AM145" s="190"/>
      <c r="AN145" s="190"/>
      <c r="AO145" s="191"/>
    </row>
    <row r="146" spans="1:41">
      <c r="A146" s="190"/>
      <c r="B146" s="190"/>
      <c r="C146" s="190"/>
      <c r="D146" s="190"/>
      <c r="E146" s="190"/>
      <c r="F146" s="190"/>
      <c r="G146" s="190"/>
      <c r="H146" s="199"/>
      <c r="I146" s="190"/>
      <c r="J146" s="190"/>
      <c r="K146" s="190"/>
      <c r="L146" s="190"/>
      <c r="M146" s="190"/>
      <c r="N146" s="190"/>
      <c r="O146" s="190"/>
      <c r="P146" s="190"/>
      <c r="Q146" s="190"/>
      <c r="R146" s="190"/>
      <c r="S146" s="190"/>
      <c r="T146" s="190"/>
      <c r="U146" s="190"/>
      <c r="V146" s="190"/>
      <c r="W146" s="190"/>
      <c r="X146" s="190"/>
      <c r="AH146" s="201"/>
      <c r="AI146" s="201"/>
      <c r="AJ146" s="201"/>
      <c r="AL146" s="190"/>
      <c r="AM146" s="190"/>
      <c r="AN146" s="190"/>
      <c r="AO146" s="191"/>
    </row>
    <row r="147" spans="1:41">
      <c r="A147" s="190"/>
      <c r="B147" s="190"/>
      <c r="C147" s="190"/>
      <c r="D147" s="190"/>
      <c r="E147" s="190"/>
      <c r="F147" s="190"/>
      <c r="G147" s="190"/>
      <c r="H147" s="199"/>
      <c r="I147" s="190"/>
      <c r="J147" s="190"/>
      <c r="K147" s="190"/>
      <c r="L147" s="190"/>
      <c r="M147" s="190"/>
      <c r="N147" s="190"/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AH147" s="201"/>
      <c r="AI147" s="201"/>
      <c r="AJ147" s="201"/>
      <c r="AL147" s="190"/>
      <c r="AM147" s="190"/>
      <c r="AN147" s="190"/>
      <c r="AO147" s="191"/>
    </row>
    <row r="148" spans="1:41">
      <c r="A148" s="190"/>
      <c r="B148" s="190"/>
      <c r="C148" s="190"/>
      <c r="D148" s="190"/>
      <c r="E148" s="190"/>
      <c r="F148" s="190"/>
      <c r="G148" s="190"/>
      <c r="H148" s="199"/>
      <c r="I148" s="190"/>
      <c r="J148" s="190"/>
      <c r="K148" s="190"/>
      <c r="L148" s="190"/>
      <c r="M148" s="190"/>
      <c r="N148" s="190"/>
      <c r="O148" s="190"/>
      <c r="P148" s="190"/>
      <c r="Q148" s="190"/>
      <c r="R148" s="190"/>
      <c r="S148" s="190"/>
      <c r="T148" s="190"/>
      <c r="U148" s="190"/>
      <c r="V148" s="190"/>
      <c r="W148" s="190"/>
      <c r="X148" s="190"/>
      <c r="AH148" s="201"/>
      <c r="AI148" s="201"/>
      <c r="AJ148" s="201"/>
      <c r="AL148" s="190"/>
      <c r="AM148" s="190"/>
      <c r="AN148" s="190"/>
      <c r="AO148" s="191"/>
    </row>
    <row r="149" spans="1:41">
      <c r="A149" s="190"/>
      <c r="B149" s="190"/>
      <c r="C149" s="190"/>
      <c r="D149" s="190"/>
      <c r="E149" s="190"/>
      <c r="F149" s="190"/>
      <c r="G149" s="190"/>
      <c r="H149" s="199"/>
      <c r="I149" s="190"/>
      <c r="J149" s="190"/>
      <c r="K149" s="190"/>
      <c r="L149" s="190"/>
      <c r="M149" s="190"/>
      <c r="N149" s="190"/>
      <c r="O149" s="190"/>
      <c r="P149" s="190"/>
      <c r="Q149" s="190"/>
      <c r="R149" s="190"/>
      <c r="S149" s="190"/>
      <c r="T149" s="190"/>
      <c r="U149" s="190"/>
      <c r="V149" s="190"/>
      <c r="W149" s="190"/>
      <c r="X149" s="190"/>
      <c r="AH149" s="201"/>
      <c r="AI149" s="201"/>
      <c r="AJ149" s="201"/>
      <c r="AL149" s="190"/>
      <c r="AM149" s="190"/>
      <c r="AN149" s="190"/>
      <c r="AO149" s="191"/>
    </row>
    <row r="150" spans="1:41">
      <c r="A150" s="190"/>
      <c r="B150" s="190"/>
      <c r="C150" s="190"/>
      <c r="D150" s="190"/>
      <c r="E150" s="190"/>
      <c r="F150" s="190"/>
      <c r="G150" s="190"/>
      <c r="H150" s="199"/>
      <c r="I150" s="190"/>
      <c r="J150" s="190"/>
      <c r="K150" s="190"/>
      <c r="L150" s="190"/>
      <c r="M150" s="190"/>
      <c r="N150" s="190"/>
      <c r="O150" s="190"/>
      <c r="P150" s="190"/>
      <c r="Q150" s="190"/>
      <c r="R150" s="190"/>
      <c r="S150" s="190"/>
      <c r="T150" s="190"/>
      <c r="U150" s="190"/>
      <c r="V150" s="190"/>
      <c r="W150" s="190"/>
      <c r="X150" s="190"/>
      <c r="AH150" s="201"/>
      <c r="AI150" s="201"/>
      <c r="AJ150" s="201"/>
      <c r="AL150" s="190"/>
      <c r="AM150" s="190"/>
      <c r="AN150" s="190"/>
      <c r="AO150" s="191"/>
    </row>
    <row r="151" spans="1:41">
      <c r="A151" s="190"/>
      <c r="B151" s="190"/>
      <c r="C151" s="190"/>
      <c r="D151" s="190"/>
      <c r="E151" s="190"/>
      <c r="F151" s="190"/>
      <c r="G151" s="190"/>
      <c r="H151" s="199"/>
      <c r="I151" s="190"/>
      <c r="J151" s="190"/>
      <c r="K151" s="190"/>
      <c r="L151" s="190"/>
      <c r="M151" s="190"/>
      <c r="N151" s="190"/>
      <c r="O151" s="190"/>
      <c r="P151" s="190"/>
      <c r="Q151" s="190"/>
      <c r="R151" s="190"/>
      <c r="S151" s="190"/>
      <c r="T151" s="190"/>
      <c r="U151" s="190"/>
      <c r="V151" s="190"/>
      <c r="W151" s="190"/>
      <c r="X151" s="190"/>
      <c r="AH151" s="201"/>
      <c r="AI151" s="201"/>
      <c r="AJ151" s="201"/>
      <c r="AL151" s="190"/>
      <c r="AM151" s="190"/>
      <c r="AN151" s="190"/>
      <c r="AO151" s="191"/>
    </row>
    <row r="152" spans="1:41">
      <c r="A152" s="190"/>
      <c r="B152" s="190"/>
      <c r="C152" s="190"/>
      <c r="D152" s="190"/>
      <c r="E152" s="190"/>
      <c r="F152" s="190"/>
      <c r="G152" s="190"/>
      <c r="H152" s="199"/>
      <c r="I152" s="190"/>
      <c r="J152" s="190"/>
      <c r="K152" s="190"/>
      <c r="L152" s="190"/>
      <c r="M152" s="190"/>
      <c r="N152" s="190"/>
      <c r="O152" s="190"/>
      <c r="P152" s="190"/>
      <c r="Q152" s="190"/>
      <c r="R152" s="190"/>
      <c r="S152" s="190"/>
      <c r="T152" s="190"/>
      <c r="U152" s="190"/>
      <c r="V152" s="190"/>
      <c r="W152" s="190"/>
      <c r="X152" s="190"/>
      <c r="AH152" s="201"/>
      <c r="AI152" s="201"/>
      <c r="AJ152" s="201"/>
      <c r="AL152" s="190"/>
      <c r="AM152" s="190"/>
      <c r="AN152" s="190"/>
      <c r="AO152" s="191"/>
    </row>
    <row r="153" spans="1:41">
      <c r="A153" s="190"/>
      <c r="B153" s="190"/>
      <c r="C153" s="190"/>
      <c r="D153" s="190"/>
      <c r="E153" s="190"/>
      <c r="F153" s="190"/>
      <c r="G153" s="190"/>
      <c r="H153" s="199"/>
      <c r="I153" s="190"/>
      <c r="J153" s="190"/>
      <c r="K153" s="190"/>
      <c r="L153" s="190"/>
      <c r="M153" s="190"/>
      <c r="N153" s="190"/>
      <c r="O153" s="190"/>
      <c r="P153" s="190"/>
      <c r="Q153" s="190"/>
      <c r="R153" s="190"/>
      <c r="S153" s="190"/>
      <c r="T153" s="190"/>
      <c r="U153" s="190"/>
      <c r="V153" s="190"/>
      <c r="W153" s="190"/>
      <c r="X153" s="190"/>
      <c r="AH153" s="201"/>
      <c r="AI153" s="201"/>
      <c r="AJ153" s="201"/>
      <c r="AL153" s="190"/>
      <c r="AM153" s="190"/>
      <c r="AN153" s="190"/>
      <c r="AO153" s="191"/>
    </row>
    <row r="154" spans="1:41">
      <c r="A154" s="190"/>
      <c r="B154" s="190"/>
      <c r="C154" s="190"/>
      <c r="D154" s="190"/>
      <c r="E154" s="190"/>
      <c r="F154" s="190"/>
      <c r="G154" s="190"/>
      <c r="H154" s="199"/>
      <c r="I154" s="190"/>
      <c r="J154" s="190"/>
      <c r="K154" s="190"/>
      <c r="L154" s="190"/>
      <c r="M154" s="190"/>
      <c r="N154" s="190"/>
      <c r="O154" s="190"/>
      <c r="P154" s="190"/>
      <c r="Q154" s="190"/>
      <c r="R154" s="190"/>
      <c r="S154" s="190"/>
      <c r="T154" s="190"/>
      <c r="U154" s="190"/>
      <c r="V154" s="190"/>
      <c r="W154" s="190"/>
      <c r="X154" s="190"/>
      <c r="AH154" s="201"/>
      <c r="AI154" s="201"/>
      <c r="AJ154" s="201"/>
      <c r="AL154" s="190"/>
      <c r="AM154" s="190"/>
      <c r="AN154" s="190"/>
      <c r="AO154" s="191"/>
    </row>
    <row r="155" spans="1:41">
      <c r="A155" s="190"/>
      <c r="B155" s="190"/>
      <c r="C155" s="190"/>
      <c r="D155" s="190"/>
      <c r="E155" s="190"/>
      <c r="F155" s="190"/>
      <c r="G155" s="190"/>
      <c r="H155" s="199"/>
      <c r="I155" s="190"/>
      <c r="J155" s="190"/>
      <c r="K155" s="190"/>
      <c r="L155" s="190"/>
      <c r="M155" s="190"/>
      <c r="N155" s="190"/>
      <c r="O155" s="190"/>
      <c r="P155" s="190"/>
      <c r="Q155" s="190"/>
      <c r="R155" s="190"/>
      <c r="S155" s="190"/>
      <c r="T155" s="190"/>
      <c r="U155" s="190"/>
      <c r="V155" s="190"/>
      <c r="W155" s="190"/>
      <c r="X155" s="190"/>
      <c r="AH155" s="201"/>
      <c r="AI155" s="201"/>
      <c r="AJ155" s="201"/>
      <c r="AL155" s="190"/>
      <c r="AM155" s="190"/>
      <c r="AN155" s="190"/>
      <c r="AO155" s="191"/>
    </row>
    <row r="156" spans="1:41">
      <c r="A156" s="190"/>
      <c r="B156" s="190"/>
      <c r="C156" s="190"/>
      <c r="D156" s="190"/>
      <c r="E156" s="190"/>
      <c r="F156" s="190"/>
      <c r="G156" s="190"/>
      <c r="H156" s="199"/>
      <c r="I156" s="190"/>
      <c r="J156" s="190"/>
      <c r="K156" s="190"/>
      <c r="L156" s="190"/>
      <c r="M156" s="190"/>
      <c r="N156" s="190"/>
      <c r="O156" s="190"/>
      <c r="P156" s="190"/>
      <c r="Q156" s="190"/>
      <c r="R156" s="190"/>
      <c r="S156" s="190"/>
      <c r="T156" s="190"/>
      <c r="U156" s="190"/>
      <c r="V156" s="190"/>
      <c r="W156" s="190"/>
      <c r="X156" s="190"/>
      <c r="AH156" s="201"/>
      <c r="AI156" s="201"/>
      <c r="AJ156" s="201"/>
      <c r="AL156" s="190"/>
      <c r="AM156" s="190"/>
      <c r="AN156" s="190"/>
      <c r="AO156" s="191"/>
    </row>
    <row r="157" spans="1:41">
      <c r="A157" s="190"/>
      <c r="B157" s="190"/>
      <c r="C157" s="190"/>
      <c r="D157" s="190"/>
      <c r="E157" s="190"/>
      <c r="F157" s="190"/>
      <c r="G157" s="190"/>
      <c r="H157" s="199"/>
      <c r="I157" s="190"/>
      <c r="J157" s="190"/>
      <c r="K157" s="190"/>
      <c r="L157" s="190"/>
      <c r="M157" s="190"/>
      <c r="N157" s="190"/>
      <c r="O157" s="190"/>
      <c r="P157" s="190"/>
      <c r="Q157" s="190"/>
      <c r="R157" s="190"/>
      <c r="S157" s="190"/>
      <c r="T157" s="190"/>
      <c r="U157" s="190"/>
      <c r="V157" s="190"/>
      <c r="W157" s="190"/>
      <c r="X157" s="190"/>
      <c r="AH157" s="201"/>
      <c r="AI157" s="201"/>
      <c r="AJ157" s="201"/>
      <c r="AL157" s="190"/>
      <c r="AM157" s="190"/>
      <c r="AN157" s="190"/>
      <c r="AO157" s="191"/>
    </row>
    <row r="158" spans="1:41">
      <c r="A158" s="190"/>
      <c r="B158" s="190"/>
      <c r="C158" s="190"/>
      <c r="D158" s="190"/>
      <c r="E158" s="190"/>
      <c r="F158" s="190"/>
      <c r="G158" s="190"/>
      <c r="H158" s="199"/>
      <c r="I158" s="190"/>
      <c r="J158" s="190"/>
      <c r="K158" s="190"/>
      <c r="L158" s="190"/>
      <c r="M158" s="190"/>
      <c r="N158" s="190"/>
      <c r="O158" s="190"/>
      <c r="P158" s="190"/>
      <c r="Q158" s="190"/>
      <c r="R158" s="190"/>
      <c r="S158" s="190"/>
      <c r="T158" s="190"/>
      <c r="U158" s="190"/>
      <c r="V158" s="190"/>
      <c r="W158" s="190"/>
      <c r="X158" s="190"/>
      <c r="AH158" s="201"/>
      <c r="AI158" s="201"/>
      <c r="AJ158" s="201"/>
      <c r="AL158" s="190"/>
      <c r="AM158" s="190"/>
      <c r="AN158" s="190"/>
      <c r="AO158" s="191"/>
    </row>
    <row r="159" spans="1:41">
      <c r="A159" s="190"/>
      <c r="B159" s="190"/>
      <c r="C159" s="190"/>
      <c r="D159" s="190"/>
      <c r="E159" s="190"/>
      <c r="F159" s="190"/>
      <c r="G159" s="190"/>
      <c r="H159" s="199"/>
      <c r="I159" s="190"/>
      <c r="J159" s="190"/>
      <c r="K159" s="190"/>
      <c r="L159" s="190"/>
      <c r="M159" s="190"/>
      <c r="N159" s="190"/>
      <c r="O159" s="190"/>
      <c r="P159" s="190"/>
      <c r="Q159" s="190"/>
      <c r="R159" s="190"/>
      <c r="S159" s="190"/>
      <c r="T159" s="190"/>
      <c r="U159" s="190"/>
      <c r="V159" s="190"/>
      <c r="W159" s="190"/>
      <c r="X159" s="190"/>
      <c r="AH159" s="201"/>
      <c r="AI159" s="201"/>
      <c r="AJ159" s="201"/>
      <c r="AL159" s="190"/>
      <c r="AM159" s="190"/>
      <c r="AN159" s="190"/>
      <c r="AO159" s="191"/>
    </row>
    <row r="160" spans="1:41">
      <c r="A160" s="190"/>
      <c r="B160" s="190"/>
      <c r="C160" s="190"/>
      <c r="D160" s="190"/>
      <c r="E160" s="190"/>
      <c r="F160" s="190"/>
      <c r="G160" s="190"/>
      <c r="H160" s="199"/>
      <c r="I160" s="190"/>
      <c r="J160" s="190"/>
      <c r="K160" s="190"/>
      <c r="L160" s="190"/>
      <c r="M160" s="190"/>
      <c r="N160" s="190"/>
      <c r="O160" s="190"/>
      <c r="P160" s="190"/>
      <c r="Q160" s="190"/>
      <c r="R160" s="190"/>
      <c r="S160" s="190"/>
      <c r="T160" s="190"/>
      <c r="U160" s="190"/>
      <c r="V160" s="190"/>
      <c r="W160" s="190"/>
      <c r="X160" s="190"/>
      <c r="AH160" s="201"/>
      <c r="AI160" s="201"/>
      <c r="AJ160" s="201"/>
      <c r="AL160" s="190"/>
      <c r="AM160" s="190"/>
      <c r="AN160" s="190"/>
      <c r="AO160" s="191"/>
    </row>
    <row r="161" spans="1:41">
      <c r="A161" s="190"/>
      <c r="B161" s="190"/>
      <c r="C161" s="190"/>
      <c r="D161" s="190"/>
      <c r="E161" s="190"/>
      <c r="F161" s="190"/>
      <c r="G161" s="190"/>
      <c r="H161" s="199"/>
      <c r="I161" s="190"/>
      <c r="J161" s="190"/>
      <c r="K161" s="190"/>
      <c r="L161" s="190"/>
      <c r="M161" s="190"/>
      <c r="N161" s="190"/>
      <c r="O161" s="190"/>
      <c r="P161" s="190"/>
      <c r="Q161" s="190"/>
      <c r="R161" s="190"/>
      <c r="S161" s="190"/>
      <c r="T161" s="190"/>
      <c r="U161" s="190"/>
      <c r="V161" s="190"/>
      <c r="W161" s="190"/>
      <c r="X161" s="190"/>
      <c r="AH161" s="201"/>
      <c r="AI161" s="201"/>
      <c r="AJ161" s="201"/>
      <c r="AL161" s="190"/>
      <c r="AM161" s="190"/>
      <c r="AN161" s="190"/>
      <c r="AO161" s="191"/>
    </row>
    <row r="162" spans="1:41">
      <c r="A162" s="190"/>
      <c r="B162" s="190"/>
      <c r="C162" s="190"/>
      <c r="D162" s="190"/>
      <c r="E162" s="190"/>
      <c r="F162" s="190"/>
      <c r="G162" s="190"/>
      <c r="H162" s="199"/>
      <c r="I162" s="190"/>
      <c r="J162" s="190"/>
      <c r="K162" s="190"/>
      <c r="L162" s="190"/>
      <c r="M162" s="190"/>
      <c r="N162" s="190"/>
      <c r="O162" s="190"/>
      <c r="P162" s="190"/>
      <c r="Q162" s="190"/>
      <c r="R162" s="190"/>
      <c r="S162" s="190"/>
      <c r="T162" s="190"/>
      <c r="U162" s="190"/>
      <c r="V162" s="190"/>
      <c r="W162" s="190"/>
      <c r="X162" s="190"/>
      <c r="AH162" s="201"/>
      <c r="AI162" s="201"/>
      <c r="AJ162" s="201"/>
      <c r="AL162" s="190"/>
      <c r="AM162" s="190"/>
      <c r="AN162" s="190"/>
      <c r="AO162" s="191"/>
    </row>
    <row r="163" spans="1:41">
      <c r="A163" s="190"/>
      <c r="B163" s="190"/>
      <c r="C163" s="190"/>
      <c r="D163" s="190"/>
      <c r="E163" s="190"/>
      <c r="F163" s="190"/>
      <c r="G163" s="190"/>
      <c r="H163" s="199"/>
      <c r="I163" s="190"/>
      <c r="J163" s="190"/>
      <c r="K163" s="190"/>
      <c r="L163" s="190"/>
      <c r="M163" s="190"/>
      <c r="N163" s="190"/>
      <c r="O163" s="190"/>
      <c r="P163" s="190"/>
      <c r="Q163" s="190"/>
      <c r="R163" s="190"/>
      <c r="S163" s="190"/>
      <c r="T163" s="190"/>
      <c r="U163" s="190"/>
      <c r="V163" s="190"/>
      <c r="W163" s="190"/>
      <c r="X163" s="190"/>
      <c r="AH163" s="201"/>
      <c r="AI163" s="201"/>
      <c r="AJ163" s="201"/>
      <c r="AL163" s="190"/>
      <c r="AM163" s="190"/>
      <c r="AN163" s="190"/>
      <c r="AO163" s="191"/>
    </row>
    <row r="164" spans="1:41">
      <c r="A164" s="190"/>
      <c r="B164" s="190"/>
      <c r="C164" s="190"/>
      <c r="D164" s="190"/>
      <c r="E164" s="190"/>
      <c r="F164" s="190"/>
      <c r="G164" s="190"/>
      <c r="H164" s="199"/>
      <c r="I164" s="190"/>
      <c r="J164" s="190"/>
      <c r="K164" s="190"/>
      <c r="L164" s="190"/>
      <c r="M164" s="190"/>
      <c r="N164" s="190"/>
      <c r="O164" s="190"/>
      <c r="P164" s="190"/>
      <c r="Q164" s="190"/>
      <c r="R164" s="190"/>
      <c r="S164" s="190"/>
      <c r="T164" s="190"/>
      <c r="U164" s="190"/>
      <c r="V164" s="190"/>
      <c r="W164" s="190"/>
      <c r="X164" s="190"/>
      <c r="AH164" s="201"/>
      <c r="AI164" s="201"/>
      <c r="AJ164" s="201"/>
      <c r="AL164" s="190"/>
      <c r="AM164" s="190"/>
      <c r="AN164" s="190"/>
      <c r="AO164" s="191"/>
    </row>
    <row r="165" spans="1:41">
      <c r="U165" s="190"/>
      <c r="AL165" s="190"/>
      <c r="AM165" s="190"/>
      <c r="AN165" s="190"/>
      <c r="AO165" s="191"/>
    </row>
    <row r="166" spans="1:41">
      <c r="U166" s="190"/>
      <c r="AL166" s="190"/>
      <c r="AM166" s="190"/>
      <c r="AN166" s="190"/>
      <c r="AO166" s="191"/>
    </row>
    <row r="167" spans="1:41">
      <c r="U167" s="190"/>
      <c r="AL167" s="190"/>
      <c r="AM167" s="190"/>
      <c r="AN167" s="190"/>
      <c r="AO167" s="191"/>
    </row>
    <row r="168" spans="1:41">
      <c r="U168" s="190"/>
      <c r="AL168" s="190"/>
      <c r="AM168" s="190"/>
      <c r="AN168" s="190"/>
      <c r="AO168" s="191"/>
    </row>
    <row r="169" spans="1:41">
      <c r="U169" s="190"/>
      <c r="AL169" s="190"/>
      <c r="AM169" s="190"/>
      <c r="AN169" s="190"/>
      <c r="AO169" s="191"/>
    </row>
    <row r="170" spans="1:41">
      <c r="U170" s="190"/>
      <c r="AL170" s="190"/>
      <c r="AM170" s="190"/>
      <c r="AN170" s="190"/>
      <c r="AO170" s="191"/>
    </row>
    <row r="171" spans="1:41">
      <c r="U171" s="190"/>
      <c r="AL171" s="190"/>
      <c r="AM171" s="190"/>
      <c r="AN171" s="190"/>
      <c r="AO171" s="191"/>
    </row>
    <row r="172" spans="1:41">
      <c r="AL172" s="190"/>
      <c r="AM172" s="190"/>
      <c r="AN172" s="190"/>
      <c r="AO172" s="191"/>
    </row>
    <row r="173" spans="1:41">
      <c r="AL173" s="190"/>
      <c r="AM173" s="190"/>
      <c r="AN173" s="190"/>
      <c r="AO173" s="191"/>
    </row>
    <row r="174" spans="1:41">
      <c r="AL174" s="190"/>
      <c r="AM174" s="190"/>
      <c r="AN174" s="190"/>
      <c r="AO174" s="191"/>
    </row>
    <row r="175" spans="1:41">
      <c r="AL175" s="190"/>
      <c r="AM175" s="190"/>
      <c r="AN175" s="190"/>
      <c r="AO175" s="191"/>
    </row>
    <row r="176" spans="1:41">
      <c r="AL176" s="190"/>
      <c r="AM176" s="190"/>
      <c r="AN176" s="190"/>
      <c r="AO176" s="191"/>
    </row>
    <row r="177" spans="38:41">
      <c r="AL177" s="190"/>
      <c r="AM177" s="190"/>
      <c r="AN177" s="190"/>
      <c r="AO177" s="191"/>
    </row>
    <row r="178" spans="38:41">
      <c r="AL178" s="190"/>
      <c r="AM178" s="190"/>
      <c r="AN178" s="190"/>
      <c r="AO178" s="191"/>
    </row>
    <row r="179" spans="38:41">
      <c r="AL179" s="190"/>
      <c r="AM179" s="190"/>
      <c r="AN179" s="190"/>
      <c r="AO179" s="191"/>
    </row>
    <row r="180" spans="38:41">
      <c r="AL180" s="190"/>
      <c r="AM180" s="190"/>
      <c r="AN180" s="190"/>
      <c r="AO180" s="191"/>
    </row>
    <row r="181" spans="38:41">
      <c r="AL181" s="190"/>
      <c r="AM181" s="190"/>
      <c r="AN181" s="190"/>
      <c r="AO181" s="191"/>
    </row>
    <row r="182" spans="38:41">
      <c r="AL182" s="190"/>
      <c r="AM182" s="190"/>
      <c r="AN182" s="190"/>
      <c r="AO182" s="191"/>
    </row>
    <row r="183" spans="38:41">
      <c r="AL183" s="190"/>
      <c r="AM183" s="190"/>
      <c r="AN183" s="190"/>
      <c r="AO183" s="191"/>
    </row>
    <row r="184" spans="38:41">
      <c r="AL184" s="190"/>
      <c r="AM184" s="190"/>
      <c r="AN184" s="190"/>
      <c r="AO184" s="191"/>
    </row>
    <row r="185" spans="38:41">
      <c r="AL185" s="190"/>
      <c r="AM185" s="190"/>
      <c r="AN185" s="190"/>
      <c r="AO185" s="191"/>
    </row>
    <row r="186" spans="38:41">
      <c r="AL186" s="190"/>
      <c r="AM186" s="190"/>
      <c r="AN186" s="190"/>
      <c r="AO186" s="191"/>
    </row>
    <row r="187" spans="38:41">
      <c r="AL187" s="190"/>
      <c r="AM187" s="190"/>
      <c r="AN187" s="190"/>
      <c r="AO187" s="191"/>
    </row>
    <row r="188" spans="38:41">
      <c r="AL188" s="190"/>
      <c r="AM188" s="190"/>
      <c r="AN188" s="190"/>
      <c r="AO188" s="191"/>
    </row>
    <row r="189" spans="38:41">
      <c r="AL189" s="190"/>
      <c r="AM189" s="190"/>
      <c r="AN189" s="190"/>
      <c r="AO189" s="191"/>
    </row>
    <row r="190" spans="38:41">
      <c r="AL190" s="190"/>
      <c r="AM190" s="190"/>
      <c r="AN190" s="190"/>
      <c r="AO190" s="191"/>
    </row>
    <row r="191" spans="38:41">
      <c r="AL191" s="190"/>
      <c r="AM191" s="190"/>
      <c r="AN191" s="190"/>
      <c r="AO191" s="191"/>
    </row>
    <row r="192" spans="38:41">
      <c r="AL192" s="190"/>
      <c r="AM192" s="190"/>
      <c r="AN192" s="190"/>
      <c r="AO192" s="191"/>
    </row>
    <row r="193" spans="38:41">
      <c r="AL193" s="190"/>
      <c r="AM193" s="190"/>
      <c r="AN193" s="190"/>
      <c r="AO193" s="191"/>
    </row>
    <row r="194" spans="38:41">
      <c r="AL194" s="190"/>
      <c r="AM194" s="190"/>
      <c r="AN194" s="190"/>
      <c r="AO194" s="191"/>
    </row>
    <row r="195" spans="38:41">
      <c r="AL195" s="190"/>
      <c r="AM195" s="190"/>
      <c r="AN195" s="190"/>
      <c r="AO195" s="191"/>
    </row>
    <row r="196" spans="38:41">
      <c r="AL196" s="190"/>
      <c r="AM196" s="190"/>
      <c r="AN196" s="190"/>
      <c r="AO196" s="191"/>
    </row>
    <row r="197" spans="38:41">
      <c r="AL197" s="190"/>
      <c r="AM197" s="190"/>
      <c r="AN197" s="190"/>
      <c r="AO197" s="191"/>
    </row>
    <row r="198" spans="38:41">
      <c r="AL198" s="190"/>
      <c r="AM198" s="190"/>
      <c r="AN198" s="190"/>
      <c r="AO198" s="191"/>
    </row>
    <row r="199" spans="38:41">
      <c r="AL199" s="190"/>
      <c r="AM199" s="190"/>
      <c r="AN199" s="190"/>
      <c r="AO199" s="191"/>
    </row>
    <row r="200" spans="38:41">
      <c r="AL200" s="190"/>
      <c r="AM200" s="190"/>
      <c r="AN200" s="190"/>
      <c r="AO200" s="191"/>
    </row>
    <row r="201" spans="38:41">
      <c r="AL201" s="190"/>
      <c r="AM201" s="190"/>
      <c r="AN201" s="190"/>
      <c r="AO201" s="191"/>
    </row>
    <row r="202" spans="38:41">
      <c r="AL202" s="190"/>
      <c r="AM202" s="190"/>
      <c r="AN202" s="190"/>
      <c r="AO202" s="191"/>
    </row>
    <row r="203" spans="38:41">
      <c r="AL203" s="190"/>
      <c r="AM203" s="190"/>
      <c r="AN203" s="190"/>
      <c r="AO203" s="191"/>
    </row>
    <row r="204" spans="38:41">
      <c r="AL204" s="190"/>
      <c r="AM204" s="190"/>
      <c r="AN204" s="190"/>
      <c r="AO204" s="191"/>
    </row>
    <row r="205" spans="38:41">
      <c r="AL205" s="190"/>
      <c r="AM205" s="190"/>
      <c r="AN205" s="190"/>
      <c r="AO205" s="191"/>
    </row>
    <row r="206" spans="38:41">
      <c r="AL206" s="190"/>
      <c r="AM206" s="190"/>
      <c r="AN206" s="190"/>
      <c r="AO206" s="191"/>
    </row>
    <row r="207" spans="38:41">
      <c r="AL207" s="190"/>
      <c r="AM207" s="190"/>
      <c r="AN207" s="190"/>
      <c r="AO207" s="191"/>
    </row>
    <row r="208" spans="38:41">
      <c r="AL208" s="190"/>
      <c r="AM208" s="190"/>
      <c r="AN208" s="190"/>
      <c r="AO208" s="191"/>
    </row>
    <row r="209" spans="38:41">
      <c r="AL209" s="190"/>
      <c r="AM209" s="190"/>
      <c r="AN209" s="190"/>
      <c r="AO209" s="191"/>
    </row>
    <row r="210" spans="38:41">
      <c r="AL210" s="190"/>
      <c r="AM210" s="190"/>
      <c r="AN210" s="190"/>
      <c r="AO210" s="191"/>
    </row>
    <row r="211" spans="38:41">
      <c r="AL211" s="190"/>
      <c r="AM211" s="190"/>
      <c r="AN211" s="190"/>
      <c r="AO211" s="191"/>
    </row>
    <row r="212" spans="38:41">
      <c r="AL212" s="190"/>
      <c r="AM212" s="190"/>
      <c r="AN212" s="190"/>
      <c r="AO212" s="191"/>
    </row>
    <row r="213" spans="38:41">
      <c r="AL213" s="190"/>
      <c r="AM213" s="190"/>
      <c r="AN213" s="190"/>
      <c r="AO213" s="191"/>
    </row>
    <row r="214" spans="38:41">
      <c r="AL214" s="190"/>
      <c r="AM214" s="190"/>
      <c r="AN214" s="190"/>
      <c r="AO214" s="191"/>
    </row>
    <row r="215" spans="38:41">
      <c r="AL215" s="190"/>
      <c r="AM215" s="190"/>
      <c r="AN215" s="190"/>
      <c r="AO215" s="191"/>
    </row>
    <row r="216" spans="38:41">
      <c r="AL216" s="190"/>
      <c r="AM216" s="190"/>
      <c r="AN216" s="190"/>
      <c r="AO216" s="191"/>
    </row>
    <row r="217" spans="38:41">
      <c r="AL217" s="190"/>
      <c r="AM217" s="190"/>
      <c r="AN217" s="190"/>
      <c r="AO217" s="191"/>
    </row>
    <row r="218" spans="38:41">
      <c r="AL218" s="190"/>
      <c r="AM218" s="190"/>
      <c r="AN218" s="190"/>
      <c r="AO218" s="191"/>
    </row>
    <row r="219" spans="38:41">
      <c r="AL219" s="190"/>
      <c r="AM219" s="190"/>
      <c r="AN219" s="190"/>
      <c r="AO219" s="191"/>
    </row>
    <row r="220" spans="38:41">
      <c r="AL220" s="190"/>
      <c r="AM220" s="190"/>
      <c r="AN220" s="190"/>
      <c r="AO220" s="191"/>
    </row>
    <row r="221" spans="38:41">
      <c r="AL221" s="190"/>
      <c r="AM221" s="190"/>
      <c r="AN221" s="190"/>
      <c r="AO221" s="191"/>
    </row>
    <row r="222" spans="38:41">
      <c r="AL222" s="190"/>
      <c r="AM222" s="190"/>
      <c r="AN222" s="190"/>
      <c r="AO222" s="191"/>
    </row>
    <row r="223" spans="38:41">
      <c r="AL223" s="190"/>
      <c r="AM223" s="190"/>
      <c r="AN223" s="190"/>
      <c r="AO223" s="191"/>
    </row>
    <row r="224" spans="38:41">
      <c r="AL224" s="190"/>
      <c r="AM224" s="190"/>
      <c r="AN224" s="190"/>
      <c r="AO224" s="191"/>
    </row>
    <row r="225" spans="38:41">
      <c r="AL225" s="190"/>
      <c r="AM225" s="190"/>
      <c r="AN225" s="190"/>
      <c r="AO225" s="191"/>
    </row>
    <row r="226" spans="38:41">
      <c r="AL226" s="190"/>
      <c r="AM226" s="190"/>
      <c r="AN226" s="190"/>
      <c r="AO226" s="191"/>
    </row>
    <row r="227" spans="38:41">
      <c r="AL227" s="190"/>
      <c r="AM227" s="190"/>
      <c r="AN227" s="190"/>
      <c r="AO227" s="191"/>
    </row>
    <row r="228" spans="38:41">
      <c r="AL228" s="190"/>
      <c r="AM228" s="190"/>
      <c r="AN228" s="190"/>
      <c r="AO228" s="191"/>
    </row>
    <row r="229" spans="38:41">
      <c r="AL229" s="190"/>
      <c r="AM229" s="190"/>
      <c r="AN229" s="190"/>
      <c r="AO229" s="191"/>
    </row>
    <row r="230" spans="38:41">
      <c r="AL230" s="190"/>
      <c r="AM230" s="190"/>
      <c r="AN230" s="190"/>
      <c r="AO230" s="191"/>
    </row>
    <row r="231" spans="38:41">
      <c r="AL231" s="190"/>
      <c r="AM231" s="190"/>
      <c r="AN231" s="190"/>
      <c r="AO231" s="191"/>
    </row>
    <row r="232" spans="38:41">
      <c r="AL232" s="190"/>
      <c r="AM232" s="190"/>
      <c r="AN232" s="190"/>
      <c r="AO232" s="191"/>
    </row>
    <row r="233" spans="38:41">
      <c r="AL233" s="190"/>
      <c r="AM233" s="190"/>
      <c r="AN233" s="190"/>
      <c r="AO233" s="191"/>
    </row>
    <row r="234" spans="38:41">
      <c r="AL234" s="190"/>
      <c r="AM234" s="190"/>
      <c r="AN234" s="190"/>
      <c r="AO234" s="191"/>
    </row>
    <row r="235" spans="38:41">
      <c r="AL235" s="190"/>
      <c r="AM235" s="190"/>
      <c r="AN235" s="190"/>
      <c r="AO235" s="191"/>
    </row>
    <row r="236" spans="38:41">
      <c r="AL236" s="190"/>
      <c r="AM236" s="190"/>
      <c r="AN236" s="190"/>
      <c r="AO236" s="191"/>
    </row>
    <row r="237" spans="38:41">
      <c r="AL237" s="190"/>
      <c r="AM237" s="190"/>
      <c r="AN237" s="190"/>
      <c r="AO237" s="191"/>
    </row>
    <row r="238" spans="38:41">
      <c r="AL238" s="190"/>
      <c r="AM238" s="190"/>
      <c r="AN238" s="190"/>
      <c r="AO238" s="191"/>
    </row>
    <row r="239" spans="38:41">
      <c r="AL239" s="190"/>
      <c r="AM239" s="190"/>
      <c r="AN239" s="190"/>
      <c r="AO239" s="191"/>
    </row>
    <row r="240" spans="38:41">
      <c r="AL240" s="190"/>
      <c r="AM240" s="190"/>
      <c r="AN240" s="190"/>
      <c r="AO240" s="191"/>
    </row>
    <row r="241" spans="38:41">
      <c r="AL241" s="190"/>
      <c r="AM241" s="190"/>
      <c r="AN241" s="190"/>
      <c r="AO241" s="191"/>
    </row>
    <row r="242" spans="38:41">
      <c r="AL242" s="190"/>
      <c r="AM242" s="190"/>
      <c r="AN242" s="190"/>
      <c r="AO242" s="191"/>
    </row>
    <row r="243" spans="38:41">
      <c r="AL243" s="190"/>
      <c r="AM243" s="190"/>
      <c r="AN243" s="190"/>
      <c r="AO243" s="191"/>
    </row>
    <row r="244" spans="38:41">
      <c r="AL244" s="190"/>
      <c r="AM244" s="190"/>
      <c r="AN244" s="190"/>
      <c r="AO244" s="191"/>
    </row>
    <row r="245" spans="38:41">
      <c r="AL245" s="190"/>
      <c r="AM245" s="190"/>
      <c r="AN245" s="190"/>
      <c r="AO245" s="191"/>
    </row>
    <row r="246" spans="38:41">
      <c r="AL246" s="190"/>
      <c r="AM246" s="190"/>
      <c r="AN246" s="190"/>
      <c r="AO246" s="191"/>
    </row>
    <row r="247" spans="38:41">
      <c r="AL247" s="190"/>
      <c r="AM247" s="190"/>
      <c r="AN247" s="190"/>
      <c r="AO247" s="191"/>
    </row>
    <row r="248" spans="38:41">
      <c r="AL248" s="190"/>
      <c r="AM248" s="190"/>
      <c r="AN248" s="190"/>
      <c r="AO248" s="191"/>
    </row>
    <row r="249" spans="38:41">
      <c r="AL249" s="190"/>
      <c r="AM249" s="190"/>
      <c r="AN249" s="190"/>
      <c r="AO249" s="191"/>
    </row>
    <row r="250" spans="38:41">
      <c r="AL250" s="190"/>
      <c r="AM250" s="190"/>
      <c r="AN250" s="190"/>
      <c r="AO250" s="191"/>
    </row>
    <row r="251" spans="38:41">
      <c r="AL251" s="190"/>
      <c r="AM251" s="190"/>
      <c r="AN251" s="190"/>
      <c r="AO251" s="191"/>
    </row>
    <row r="252" spans="38:41">
      <c r="AL252" s="190"/>
      <c r="AM252" s="190"/>
      <c r="AN252" s="190"/>
      <c r="AO252" s="191"/>
    </row>
    <row r="253" spans="38:41">
      <c r="AL253" s="190"/>
      <c r="AM253" s="190"/>
      <c r="AN253" s="190"/>
      <c r="AO253" s="191"/>
    </row>
    <row r="254" spans="38:41">
      <c r="AL254" s="190"/>
      <c r="AM254" s="190"/>
      <c r="AN254" s="190"/>
      <c r="AO254" s="191"/>
    </row>
    <row r="255" spans="38:41">
      <c r="AL255" s="190"/>
      <c r="AM255" s="190"/>
      <c r="AN255" s="190"/>
      <c r="AO255" s="191"/>
    </row>
    <row r="256" spans="38:41">
      <c r="AL256" s="190"/>
      <c r="AM256" s="190"/>
      <c r="AN256" s="190"/>
      <c r="AO256" s="191"/>
    </row>
    <row r="257" spans="38:41">
      <c r="AL257" s="190"/>
      <c r="AM257" s="190"/>
      <c r="AN257" s="190"/>
      <c r="AO257" s="191"/>
    </row>
    <row r="258" spans="38:41">
      <c r="AL258" s="190"/>
      <c r="AM258" s="190"/>
      <c r="AN258" s="190"/>
      <c r="AO258" s="191"/>
    </row>
    <row r="259" spans="38:41">
      <c r="AL259" s="190"/>
      <c r="AM259" s="190"/>
      <c r="AN259" s="190"/>
      <c r="AO259" s="191"/>
    </row>
    <row r="260" spans="38:41">
      <c r="AL260" s="190"/>
      <c r="AM260" s="190"/>
      <c r="AN260" s="190"/>
      <c r="AO260" s="191"/>
    </row>
    <row r="261" spans="38:41">
      <c r="AL261" s="190"/>
      <c r="AM261" s="190"/>
      <c r="AN261" s="190"/>
      <c r="AO261" s="191"/>
    </row>
    <row r="262" spans="38:41">
      <c r="AL262" s="190"/>
      <c r="AM262" s="190"/>
      <c r="AN262" s="190"/>
      <c r="AO262" s="191"/>
    </row>
    <row r="263" spans="38:41">
      <c r="AL263" s="190"/>
      <c r="AM263" s="190"/>
      <c r="AN263" s="190"/>
      <c r="AO263" s="191"/>
    </row>
    <row r="264" spans="38:41">
      <c r="AL264" s="190"/>
      <c r="AM264" s="190"/>
      <c r="AN264" s="190"/>
      <c r="AO264" s="191"/>
    </row>
    <row r="265" spans="38:41">
      <c r="AL265" s="190"/>
      <c r="AM265" s="190"/>
      <c r="AN265" s="190"/>
      <c r="AO265" s="191"/>
    </row>
    <row r="266" spans="38:41">
      <c r="AL266" s="190"/>
      <c r="AM266" s="190"/>
      <c r="AN266" s="190"/>
      <c r="AO266" s="191"/>
    </row>
    <row r="267" spans="38:41">
      <c r="AL267" s="190"/>
      <c r="AM267" s="190"/>
      <c r="AN267" s="190"/>
      <c r="AO267" s="191"/>
    </row>
    <row r="268" spans="38:41">
      <c r="AL268" s="190"/>
      <c r="AM268" s="190"/>
      <c r="AN268" s="190"/>
      <c r="AO268" s="191"/>
    </row>
    <row r="269" spans="38:41">
      <c r="AL269" s="190"/>
      <c r="AM269" s="190"/>
      <c r="AN269" s="190"/>
      <c r="AO269" s="191"/>
    </row>
    <row r="270" spans="38:41">
      <c r="AL270" s="190"/>
      <c r="AM270" s="190"/>
      <c r="AN270" s="190"/>
      <c r="AO270" s="191"/>
    </row>
    <row r="271" spans="38:41">
      <c r="AL271" s="190"/>
      <c r="AM271" s="190"/>
      <c r="AN271" s="190"/>
      <c r="AO271" s="191"/>
    </row>
    <row r="272" spans="38:41">
      <c r="AL272" s="190"/>
      <c r="AM272" s="190"/>
      <c r="AN272" s="190"/>
      <c r="AO272" s="191"/>
    </row>
    <row r="273" spans="38:41">
      <c r="AL273" s="190"/>
      <c r="AM273" s="190"/>
      <c r="AN273" s="190"/>
      <c r="AO273" s="191"/>
    </row>
    <row r="274" spans="38:41">
      <c r="AL274" s="190"/>
      <c r="AM274" s="190"/>
      <c r="AN274" s="190"/>
      <c r="AO274" s="191"/>
    </row>
    <row r="275" spans="38:41">
      <c r="AL275" s="190"/>
      <c r="AM275" s="190"/>
      <c r="AN275" s="190"/>
      <c r="AO275" s="191"/>
    </row>
    <row r="276" spans="38:41">
      <c r="AL276" s="190"/>
      <c r="AM276" s="190"/>
      <c r="AN276" s="190"/>
      <c r="AO276" s="191"/>
    </row>
    <row r="277" spans="38:41">
      <c r="AL277" s="190"/>
      <c r="AM277" s="190"/>
      <c r="AN277" s="190"/>
      <c r="AO277" s="191"/>
    </row>
    <row r="278" spans="38:41">
      <c r="AL278" s="190"/>
      <c r="AM278" s="190"/>
      <c r="AN278" s="190"/>
      <c r="AO278" s="191"/>
    </row>
    <row r="279" spans="38:41">
      <c r="AL279" s="190"/>
      <c r="AM279" s="190"/>
      <c r="AN279" s="190"/>
      <c r="AO279" s="191"/>
    </row>
    <row r="280" spans="38:41">
      <c r="AL280" s="190"/>
      <c r="AM280" s="190"/>
      <c r="AN280" s="190"/>
      <c r="AO280" s="191"/>
    </row>
    <row r="281" spans="38:41">
      <c r="AL281" s="190"/>
      <c r="AM281" s="190"/>
      <c r="AN281" s="190"/>
      <c r="AO281" s="191"/>
    </row>
    <row r="282" spans="38:41">
      <c r="AL282" s="190"/>
      <c r="AM282" s="190"/>
      <c r="AN282" s="190"/>
      <c r="AO282" s="191"/>
    </row>
    <row r="283" spans="38:41">
      <c r="AL283" s="190"/>
      <c r="AM283" s="190"/>
      <c r="AN283" s="190"/>
      <c r="AO283" s="191"/>
    </row>
    <row r="284" spans="38:41">
      <c r="AL284" s="190"/>
      <c r="AM284" s="190"/>
      <c r="AN284" s="190"/>
      <c r="AO284" s="191"/>
    </row>
    <row r="285" spans="38:41">
      <c r="AL285" s="190"/>
      <c r="AM285" s="190"/>
      <c r="AN285" s="190"/>
      <c r="AO285" s="191"/>
    </row>
    <row r="286" spans="38:41">
      <c r="AL286" s="190"/>
      <c r="AM286" s="190"/>
      <c r="AN286" s="190"/>
      <c r="AO286" s="191"/>
    </row>
    <row r="287" spans="38:41">
      <c r="AL287" s="190"/>
      <c r="AM287" s="190"/>
      <c r="AN287" s="190"/>
      <c r="AO287" s="191"/>
    </row>
    <row r="288" spans="38:41">
      <c r="AL288" s="190"/>
      <c r="AM288" s="190"/>
      <c r="AN288" s="190"/>
      <c r="AO288" s="191"/>
    </row>
    <row r="289" spans="38:41">
      <c r="AL289" s="190"/>
      <c r="AM289" s="190"/>
      <c r="AN289" s="190"/>
      <c r="AO289" s="191"/>
    </row>
    <row r="290" spans="38:41">
      <c r="AL290" s="190"/>
      <c r="AM290" s="190"/>
      <c r="AN290" s="190"/>
      <c r="AO290" s="191"/>
    </row>
    <row r="291" spans="38:41">
      <c r="AL291" s="190"/>
      <c r="AM291" s="190"/>
      <c r="AN291" s="190"/>
      <c r="AO291" s="191"/>
    </row>
    <row r="292" spans="38:41">
      <c r="AL292" s="190"/>
      <c r="AM292" s="190"/>
      <c r="AN292" s="190"/>
      <c r="AO292" s="191"/>
    </row>
    <row r="293" spans="38:41">
      <c r="AL293" s="190"/>
      <c r="AM293" s="190"/>
      <c r="AN293" s="190"/>
      <c r="AO293" s="191"/>
    </row>
    <row r="294" spans="38:41">
      <c r="AL294" s="190"/>
      <c r="AM294" s="190"/>
      <c r="AN294" s="190"/>
      <c r="AO294" s="191"/>
    </row>
    <row r="295" spans="38:41">
      <c r="AL295" s="190"/>
      <c r="AM295" s="190"/>
      <c r="AN295" s="190"/>
      <c r="AO295" s="191"/>
    </row>
    <row r="296" spans="38:41">
      <c r="AL296" s="190"/>
      <c r="AM296" s="190"/>
      <c r="AN296" s="190"/>
      <c r="AO296" s="191"/>
    </row>
    <row r="297" spans="38:41">
      <c r="AL297" s="190"/>
      <c r="AM297" s="190"/>
      <c r="AN297" s="190"/>
      <c r="AO297" s="191"/>
    </row>
    <row r="298" spans="38:41">
      <c r="AL298" s="190"/>
      <c r="AM298" s="190"/>
      <c r="AN298" s="190"/>
      <c r="AO298" s="191"/>
    </row>
    <row r="299" spans="38:41">
      <c r="AL299" s="190"/>
      <c r="AM299" s="190"/>
      <c r="AN299" s="190"/>
      <c r="AO299" s="191"/>
    </row>
    <row r="300" spans="38:41">
      <c r="AL300" s="190"/>
      <c r="AM300" s="190"/>
      <c r="AN300" s="190"/>
      <c r="AO300" s="191"/>
    </row>
    <row r="301" spans="38:41">
      <c r="AL301" s="190"/>
      <c r="AM301" s="190"/>
      <c r="AN301" s="190"/>
      <c r="AO301" s="191"/>
    </row>
    <row r="302" spans="38:41">
      <c r="AL302" s="190"/>
      <c r="AM302" s="190"/>
      <c r="AN302" s="190"/>
      <c r="AO302" s="191"/>
    </row>
    <row r="303" spans="38:41">
      <c r="AL303" s="190"/>
      <c r="AM303" s="190"/>
      <c r="AN303" s="190"/>
      <c r="AO303" s="191"/>
    </row>
    <row r="304" spans="38:41">
      <c r="AL304" s="190"/>
      <c r="AM304" s="190"/>
      <c r="AN304" s="190"/>
      <c r="AO304" s="191"/>
    </row>
    <row r="305" spans="38:41">
      <c r="AL305" s="190"/>
      <c r="AM305" s="190"/>
      <c r="AN305" s="190"/>
      <c r="AO305" s="191"/>
    </row>
    <row r="306" spans="38:41">
      <c r="AL306" s="190"/>
      <c r="AM306" s="190"/>
      <c r="AN306" s="190"/>
      <c r="AO306" s="191"/>
    </row>
    <row r="307" spans="38:41">
      <c r="AL307" s="190"/>
      <c r="AM307" s="190"/>
      <c r="AN307" s="190"/>
      <c r="AO307" s="191"/>
    </row>
    <row r="308" spans="38:41">
      <c r="AL308" s="190"/>
      <c r="AM308" s="190"/>
      <c r="AN308" s="190"/>
      <c r="AO308" s="191"/>
    </row>
    <row r="309" spans="38:41">
      <c r="AL309" s="190"/>
      <c r="AM309" s="190"/>
      <c r="AN309" s="190"/>
      <c r="AO309" s="191"/>
    </row>
    <row r="310" spans="38:41">
      <c r="AL310" s="190"/>
      <c r="AM310" s="190"/>
      <c r="AN310" s="190"/>
      <c r="AO310" s="191"/>
    </row>
    <row r="311" spans="38:41">
      <c r="AL311" s="190"/>
      <c r="AM311" s="190"/>
      <c r="AN311" s="190"/>
      <c r="AO311" s="191"/>
    </row>
    <row r="312" spans="38:41">
      <c r="AL312" s="190"/>
      <c r="AM312" s="190"/>
      <c r="AN312" s="190"/>
      <c r="AO312" s="191"/>
    </row>
    <row r="313" spans="38:41">
      <c r="AL313" s="190"/>
      <c r="AM313" s="190"/>
      <c r="AN313" s="190"/>
      <c r="AO313" s="191"/>
    </row>
    <row r="314" spans="38:41">
      <c r="AL314" s="190"/>
      <c r="AM314" s="190"/>
      <c r="AN314" s="190"/>
      <c r="AO314" s="191"/>
    </row>
    <row r="315" spans="38:41">
      <c r="AL315" s="190"/>
      <c r="AM315" s="190"/>
      <c r="AN315" s="190"/>
      <c r="AO315" s="191"/>
    </row>
    <row r="316" spans="38:41">
      <c r="AL316" s="190"/>
      <c r="AM316" s="190"/>
      <c r="AN316" s="190"/>
      <c r="AO316" s="191"/>
    </row>
    <row r="317" spans="38:41">
      <c r="AL317" s="190"/>
      <c r="AM317" s="190"/>
      <c r="AN317" s="190"/>
      <c r="AO317" s="191"/>
    </row>
    <row r="318" spans="38:41">
      <c r="AL318" s="190"/>
      <c r="AM318" s="190"/>
      <c r="AN318" s="190"/>
      <c r="AO318" s="191"/>
    </row>
    <row r="319" spans="38:41">
      <c r="AL319" s="190"/>
      <c r="AM319" s="190"/>
      <c r="AN319" s="190"/>
      <c r="AO319" s="191"/>
    </row>
    <row r="320" spans="38:41">
      <c r="AL320" s="190"/>
      <c r="AM320" s="190"/>
      <c r="AN320" s="190"/>
      <c r="AO320" s="191"/>
    </row>
    <row r="321" spans="38:41">
      <c r="AL321" s="190"/>
      <c r="AM321" s="190"/>
      <c r="AN321" s="190"/>
      <c r="AO321" s="191"/>
    </row>
    <row r="322" spans="38:41">
      <c r="AL322" s="190"/>
      <c r="AM322" s="190"/>
      <c r="AN322" s="190"/>
      <c r="AO322" s="191"/>
    </row>
    <row r="323" spans="38:41">
      <c r="AL323" s="190"/>
      <c r="AM323" s="190"/>
      <c r="AN323" s="190"/>
      <c r="AO323" s="191"/>
    </row>
    <row r="324" spans="38:41">
      <c r="AL324" s="190"/>
      <c r="AM324" s="190"/>
      <c r="AN324" s="190"/>
      <c r="AO324" s="191"/>
    </row>
    <row r="325" spans="38:41">
      <c r="AL325" s="190"/>
      <c r="AM325" s="190"/>
      <c r="AN325" s="190"/>
      <c r="AO325" s="191"/>
    </row>
    <row r="326" spans="38:41">
      <c r="AL326" s="190"/>
      <c r="AM326" s="190"/>
      <c r="AN326" s="190"/>
      <c r="AO326" s="191"/>
    </row>
    <row r="327" spans="38:41">
      <c r="AL327" s="190"/>
      <c r="AM327" s="190"/>
      <c r="AN327" s="190"/>
      <c r="AO327" s="191"/>
    </row>
    <row r="328" spans="38:41">
      <c r="AL328" s="190"/>
      <c r="AM328" s="190"/>
      <c r="AN328" s="190"/>
      <c r="AO328" s="191"/>
    </row>
    <row r="329" spans="38:41">
      <c r="AL329" s="190"/>
      <c r="AM329" s="190"/>
      <c r="AN329" s="190"/>
      <c r="AO329" s="191"/>
    </row>
    <row r="330" spans="38:41">
      <c r="AL330" s="190"/>
      <c r="AM330" s="190"/>
      <c r="AN330" s="190"/>
      <c r="AO330" s="191"/>
    </row>
    <row r="331" spans="38:41">
      <c r="AL331" s="190"/>
      <c r="AM331" s="190"/>
      <c r="AN331" s="190"/>
      <c r="AO331" s="191"/>
    </row>
    <row r="332" spans="38:41">
      <c r="AL332" s="190"/>
      <c r="AM332" s="190"/>
      <c r="AN332" s="190"/>
      <c r="AO332" s="191"/>
    </row>
    <row r="333" spans="38:41">
      <c r="AL333" s="190"/>
      <c r="AM333" s="190"/>
      <c r="AN333" s="190"/>
      <c r="AO333" s="191"/>
    </row>
    <row r="334" spans="38:41">
      <c r="AL334" s="190"/>
      <c r="AM334" s="190"/>
      <c r="AN334" s="190"/>
      <c r="AO334" s="191"/>
    </row>
    <row r="335" spans="38:41">
      <c r="AL335" s="190"/>
      <c r="AM335" s="190"/>
      <c r="AN335" s="190"/>
      <c r="AO335" s="191"/>
    </row>
    <row r="336" spans="38:41">
      <c r="AL336" s="190"/>
      <c r="AM336" s="190"/>
      <c r="AN336" s="190"/>
      <c r="AO336" s="191"/>
    </row>
    <row r="337" spans="38:41">
      <c r="AL337" s="190"/>
      <c r="AM337" s="190"/>
      <c r="AN337" s="190"/>
      <c r="AO337" s="191"/>
    </row>
    <row r="338" spans="38:41">
      <c r="AL338" s="190"/>
      <c r="AM338" s="190"/>
      <c r="AN338" s="190"/>
      <c r="AO338" s="191"/>
    </row>
    <row r="339" spans="38:41">
      <c r="AL339" s="190"/>
      <c r="AM339" s="190"/>
      <c r="AN339" s="190"/>
      <c r="AO339" s="191"/>
    </row>
    <row r="340" spans="38:41">
      <c r="AL340" s="190"/>
      <c r="AM340" s="190"/>
      <c r="AN340" s="190"/>
      <c r="AO340" s="191"/>
    </row>
    <row r="341" spans="38:41">
      <c r="AL341" s="190"/>
      <c r="AM341" s="190"/>
      <c r="AN341" s="190"/>
      <c r="AO341" s="191"/>
    </row>
    <row r="342" spans="38:41">
      <c r="AL342" s="190"/>
      <c r="AM342" s="190"/>
      <c r="AN342" s="190"/>
      <c r="AO342" s="191"/>
    </row>
    <row r="343" spans="38:41">
      <c r="AL343" s="190"/>
      <c r="AM343" s="190"/>
      <c r="AN343" s="190"/>
      <c r="AO343" s="191"/>
    </row>
    <row r="344" spans="38:41">
      <c r="AL344" s="190"/>
      <c r="AM344" s="190"/>
      <c r="AN344" s="190"/>
      <c r="AO344" s="191"/>
    </row>
    <row r="345" spans="38:41">
      <c r="AL345" s="190"/>
      <c r="AM345" s="190"/>
      <c r="AN345" s="190"/>
      <c r="AO345" s="191"/>
    </row>
    <row r="346" spans="38:41">
      <c r="AL346" s="190"/>
      <c r="AM346" s="190"/>
      <c r="AN346" s="190"/>
      <c r="AO346" s="191"/>
    </row>
    <row r="347" spans="38:41">
      <c r="AL347" s="190"/>
      <c r="AM347" s="190"/>
      <c r="AN347" s="190"/>
      <c r="AO347" s="191"/>
    </row>
    <row r="348" spans="38:41">
      <c r="AL348" s="190"/>
      <c r="AM348" s="190"/>
      <c r="AN348" s="190"/>
      <c r="AO348" s="191"/>
    </row>
    <row r="349" spans="38:41">
      <c r="AL349" s="190"/>
      <c r="AM349" s="190"/>
      <c r="AN349" s="190"/>
      <c r="AO349" s="191"/>
    </row>
    <row r="350" spans="38:41">
      <c r="AL350" s="190"/>
      <c r="AM350" s="190"/>
      <c r="AN350" s="190"/>
      <c r="AO350" s="191"/>
    </row>
    <row r="351" spans="38:41">
      <c r="AL351" s="190"/>
      <c r="AM351" s="190"/>
      <c r="AN351" s="190"/>
      <c r="AO351" s="191"/>
    </row>
    <row r="352" spans="38:41">
      <c r="AL352" s="190"/>
      <c r="AM352" s="190"/>
      <c r="AN352" s="190"/>
      <c r="AO352" s="191"/>
    </row>
    <row r="353" spans="38:41">
      <c r="AL353" s="190"/>
      <c r="AM353" s="190"/>
      <c r="AN353" s="190"/>
      <c r="AO353" s="191"/>
    </row>
    <row r="354" spans="38:41">
      <c r="AL354" s="190"/>
      <c r="AM354" s="190"/>
      <c r="AN354" s="190"/>
      <c r="AO354" s="191"/>
    </row>
    <row r="355" spans="38:41">
      <c r="AL355" s="190"/>
      <c r="AM355" s="190"/>
      <c r="AN355" s="190"/>
      <c r="AO355" s="191"/>
    </row>
    <row r="356" spans="38:41">
      <c r="AL356" s="190"/>
      <c r="AM356" s="190"/>
      <c r="AN356" s="190"/>
      <c r="AO356" s="191"/>
    </row>
    <row r="357" spans="38:41">
      <c r="AL357" s="190"/>
      <c r="AM357" s="190"/>
      <c r="AN357" s="190"/>
      <c r="AO357" s="191"/>
    </row>
    <row r="358" spans="38:41">
      <c r="AL358" s="190"/>
      <c r="AM358" s="190"/>
      <c r="AN358" s="190"/>
      <c r="AO358" s="191"/>
    </row>
    <row r="359" spans="38:41">
      <c r="AL359" s="190"/>
      <c r="AM359" s="190"/>
      <c r="AN359" s="190"/>
      <c r="AO359" s="191"/>
    </row>
    <row r="360" spans="38:41">
      <c r="AL360" s="190"/>
      <c r="AM360" s="190"/>
      <c r="AN360" s="190"/>
      <c r="AO360" s="191"/>
    </row>
    <row r="361" spans="38:41">
      <c r="AL361" s="190"/>
      <c r="AM361" s="190"/>
      <c r="AN361" s="190"/>
      <c r="AO361" s="191"/>
    </row>
    <row r="362" spans="38:41">
      <c r="AL362" s="190"/>
      <c r="AM362" s="190"/>
      <c r="AN362" s="190"/>
      <c r="AO362" s="191"/>
    </row>
    <row r="363" spans="38:41">
      <c r="AL363" s="190"/>
      <c r="AM363" s="190"/>
      <c r="AN363" s="190"/>
      <c r="AO363" s="191"/>
    </row>
    <row r="364" spans="38:41">
      <c r="AL364" s="190"/>
      <c r="AM364" s="190"/>
      <c r="AN364" s="190"/>
      <c r="AO364" s="191"/>
    </row>
    <row r="365" spans="38:41">
      <c r="AL365" s="190"/>
      <c r="AM365" s="190"/>
      <c r="AN365" s="190"/>
      <c r="AO365" s="191"/>
    </row>
    <row r="366" spans="38:41">
      <c r="AL366" s="190"/>
      <c r="AM366" s="190"/>
      <c r="AN366" s="190"/>
      <c r="AO366" s="191"/>
    </row>
    <row r="367" spans="38:41">
      <c r="AL367" s="190"/>
      <c r="AM367" s="190"/>
      <c r="AN367" s="190"/>
      <c r="AO367" s="191"/>
    </row>
    <row r="368" spans="38:41">
      <c r="AL368" s="190"/>
      <c r="AM368" s="190"/>
      <c r="AN368" s="190"/>
      <c r="AO368" s="191"/>
    </row>
    <row r="369" spans="38:41">
      <c r="AL369" s="190"/>
      <c r="AM369" s="190"/>
      <c r="AN369" s="190"/>
      <c r="AO369" s="191"/>
    </row>
    <row r="370" spans="38:41">
      <c r="AL370" s="190"/>
      <c r="AM370" s="190"/>
      <c r="AN370" s="190"/>
      <c r="AO370" s="191"/>
    </row>
    <row r="371" spans="38:41">
      <c r="AL371" s="190"/>
      <c r="AM371" s="190"/>
      <c r="AN371" s="190"/>
      <c r="AO371" s="191"/>
    </row>
    <row r="372" spans="38:41">
      <c r="AL372" s="190"/>
      <c r="AM372" s="190"/>
      <c r="AN372" s="190"/>
      <c r="AO372" s="191"/>
    </row>
    <row r="373" spans="38:41">
      <c r="AL373" s="190"/>
      <c r="AM373" s="190"/>
      <c r="AN373" s="190"/>
      <c r="AO373" s="191"/>
    </row>
    <row r="374" spans="38:41">
      <c r="AL374" s="190"/>
      <c r="AM374" s="190"/>
      <c r="AN374" s="190"/>
      <c r="AO374" s="191"/>
    </row>
    <row r="375" spans="38:41">
      <c r="AL375" s="190"/>
      <c r="AM375" s="190"/>
      <c r="AN375" s="190"/>
      <c r="AO375" s="191"/>
    </row>
    <row r="376" spans="38:41">
      <c r="AL376" s="190"/>
      <c r="AM376" s="190"/>
      <c r="AN376" s="190"/>
      <c r="AO376" s="191"/>
    </row>
    <row r="377" spans="38:41">
      <c r="AL377" s="190"/>
      <c r="AM377" s="190"/>
      <c r="AN377" s="190"/>
      <c r="AO377" s="191"/>
    </row>
    <row r="378" spans="38:41">
      <c r="AL378" s="190"/>
      <c r="AM378" s="190"/>
      <c r="AN378" s="190"/>
      <c r="AO378" s="191"/>
    </row>
    <row r="379" spans="38:41">
      <c r="AL379" s="190"/>
      <c r="AM379" s="190"/>
      <c r="AN379" s="190"/>
      <c r="AO379" s="191"/>
    </row>
    <row r="380" spans="38:41">
      <c r="AL380" s="190"/>
      <c r="AM380" s="190"/>
      <c r="AN380" s="190"/>
      <c r="AO380" s="191"/>
    </row>
    <row r="381" spans="38:41">
      <c r="AL381" s="190"/>
      <c r="AM381" s="190"/>
      <c r="AN381" s="190"/>
      <c r="AO381" s="191"/>
    </row>
    <row r="382" spans="38:41">
      <c r="AL382" s="190"/>
      <c r="AM382" s="190"/>
      <c r="AN382" s="190"/>
      <c r="AO382" s="191"/>
    </row>
    <row r="383" spans="38:41">
      <c r="AL383" s="190"/>
      <c r="AM383" s="190"/>
      <c r="AN383" s="190"/>
      <c r="AO383" s="191"/>
    </row>
    <row r="384" spans="38:41">
      <c r="AL384" s="190"/>
      <c r="AM384" s="190"/>
      <c r="AN384" s="190"/>
      <c r="AO384" s="191"/>
    </row>
    <row r="385" spans="38:41">
      <c r="AL385" s="190"/>
      <c r="AM385" s="190"/>
      <c r="AN385" s="190"/>
      <c r="AO385" s="191"/>
    </row>
    <row r="386" spans="38:41">
      <c r="AL386" s="190"/>
      <c r="AM386" s="190"/>
      <c r="AN386" s="190"/>
      <c r="AO386" s="191"/>
    </row>
    <row r="387" spans="38:41">
      <c r="AL387" s="190"/>
      <c r="AM387" s="190"/>
      <c r="AN387" s="190"/>
      <c r="AO387" s="191"/>
    </row>
    <row r="388" spans="38:41">
      <c r="AL388" s="190"/>
      <c r="AM388" s="190"/>
      <c r="AN388" s="190"/>
      <c r="AO388" s="191"/>
    </row>
    <row r="389" spans="38:41">
      <c r="AL389" s="190"/>
      <c r="AM389" s="190"/>
      <c r="AN389" s="190"/>
      <c r="AO389" s="191"/>
    </row>
    <row r="390" spans="38:41">
      <c r="AL390" s="190"/>
      <c r="AM390" s="190"/>
      <c r="AN390" s="190"/>
      <c r="AO390" s="191"/>
    </row>
    <row r="391" spans="38:41">
      <c r="AL391" s="190"/>
      <c r="AM391" s="190"/>
      <c r="AN391" s="190"/>
      <c r="AO391" s="191"/>
    </row>
    <row r="392" spans="38:41">
      <c r="AL392" s="190"/>
      <c r="AM392" s="190"/>
      <c r="AN392" s="190"/>
      <c r="AO392" s="191"/>
    </row>
    <row r="393" spans="38:41">
      <c r="AL393" s="190"/>
      <c r="AM393" s="190"/>
      <c r="AN393" s="190"/>
      <c r="AO393" s="191"/>
    </row>
    <row r="394" spans="38:41">
      <c r="AL394" s="190"/>
      <c r="AM394" s="190"/>
      <c r="AN394" s="190"/>
      <c r="AO394" s="191"/>
    </row>
    <row r="395" spans="38:41">
      <c r="AL395" s="190"/>
      <c r="AM395" s="190"/>
      <c r="AN395" s="190"/>
      <c r="AO395" s="191"/>
    </row>
    <row r="396" spans="38:41">
      <c r="AL396" s="190"/>
      <c r="AM396" s="190"/>
      <c r="AN396" s="190"/>
      <c r="AO396" s="191"/>
    </row>
    <row r="397" spans="38:41">
      <c r="AL397" s="190"/>
      <c r="AM397" s="190"/>
      <c r="AN397" s="190"/>
      <c r="AO397" s="191"/>
    </row>
    <row r="398" spans="38:41">
      <c r="AL398" s="190"/>
      <c r="AM398" s="190"/>
      <c r="AN398" s="190"/>
      <c r="AO398" s="191"/>
    </row>
    <row r="399" spans="38:41">
      <c r="AL399" s="190"/>
      <c r="AM399" s="190"/>
      <c r="AN399" s="190"/>
      <c r="AO399" s="191"/>
    </row>
    <row r="400" spans="38:41">
      <c r="AL400" s="190"/>
      <c r="AM400" s="190"/>
      <c r="AN400" s="190"/>
      <c r="AO400" s="191"/>
    </row>
    <row r="401" spans="38:41">
      <c r="AL401" s="190"/>
      <c r="AM401" s="190"/>
      <c r="AN401" s="190"/>
      <c r="AO401" s="191"/>
    </row>
    <row r="402" spans="38:41">
      <c r="AL402" s="190"/>
      <c r="AM402" s="190"/>
      <c r="AN402" s="190"/>
      <c r="AO402" s="191"/>
    </row>
    <row r="403" spans="38:41">
      <c r="AL403" s="190"/>
      <c r="AM403" s="190"/>
      <c r="AN403" s="190"/>
      <c r="AO403" s="191"/>
    </row>
    <row r="404" spans="38:41">
      <c r="AL404" s="190"/>
      <c r="AM404" s="190"/>
      <c r="AN404" s="190"/>
      <c r="AO404" s="191"/>
    </row>
    <row r="405" spans="38:41">
      <c r="AL405" s="190"/>
      <c r="AM405" s="190"/>
      <c r="AN405" s="190"/>
      <c r="AO405" s="191"/>
    </row>
    <row r="406" spans="38:41">
      <c r="AL406" s="190"/>
      <c r="AM406" s="190"/>
      <c r="AN406" s="190"/>
      <c r="AO406" s="191"/>
    </row>
    <row r="407" spans="38:41">
      <c r="AL407" s="190"/>
      <c r="AM407" s="190"/>
      <c r="AN407" s="190"/>
      <c r="AO407" s="191"/>
    </row>
    <row r="408" spans="38:41">
      <c r="AL408" s="190"/>
      <c r="AM408" s="190"/>
      <c r="AN408" s="190"/>
      <c r="AO408" s="191"/>
    </row>
    <row r="409" spans="38:41">
      <c r="AL409" s="190"/>
      <c r="AM409" s="190"/>
      <c r="AN409" s="190"/>
      <c r="AO409" s="191"/>
    </row>
    <row r="410" spans="38:41">
      <c r="AL410" s="190"/>
      <c r="AM410" s="190"/>
      <c r="AN410" s="190"/>
      <c r="AO410" s="191"/>
    </row>
    <row r="411" spans="38:41">
      <c r="AL411" s="190"/>
      <c r="AM411" s="190"/>
      <c r="AN411" s="190"/>
      <c r="AO411" s="191"/>
    </row>
    <row r="412" spans="38:41">
      <c r="AL412" s="190"/>
      <c r="AM412" s="190"/>
      <c r="AN412" s="190"/>
      <c r="AO412" s="191"/>
    </row>
    <row r="413" spans="38:41">
      <c r="AL413" s="190"/>
      <c r="AM413" s="190"/>
      <c r="AN413" s="190"/>
      <c r="AO413" s="191"/>
    </row>
    <row r="414" spans="38:41">
      <c r="AL414" s="190"/>
      <c r="AM414" s="190"/>
      <c r="AN414" s="190"/>
      <c r="AO414" s="191"/>
    </row>
    <row r="415" spans="38:41">
      <c r="AL415" s="190"/>
      <c r="AM415" s="190"/>
      <c r="AN415" s="190"/>
      <c r="AO415" s="191"/>
    </row>
    <row r="416" spans="38:41">
      <c r="AL416" s="190"/>
      <c r="AM416" s="190"/>
      <c r="AN416" s="190"/>
      <c r="AO416" s="191"/>
    </row>
    <row r="417" spans="38:41">
      <c r="AL417" s="190"/>
      <c r="AM417" s="190"/>
      <c r="AN417" s="190"/>
      <c r="AO417" s="191"/>
    </row>
    <row r="418" spans="38:41">
      <c r="AL418" s="190"/>
      <c r="AM418" s="190"/>
      <c r="AN418" s="190"/>
      <c r="AO418" s="191"/>
    </row>
    <row r="419" spans="38:41">
      <c r="AL419" s="190"/>
      <c r="AM419" s="190"/>
      <c r="AN419" s="190"/>
      <c r="AO419" s="191"/>
    </row>
    <row r="420" spans="38:41">
      <c r="AL420" s="190"/>
      <c r="AM420" s="190"/>
      <c r="AN420" s="190"/>
      <c r="AO420" s="191"/>
    </row>
    <row r="421" spans="38:41">
      <c r="AL421" s="190"/>
      <c r="AM421" s="190"/>
      <c r="AN421" s="190"/>
      <c r="AO421" s="191"/>
    </row>
    <row r="422" spans="38:41">
      <c r="AL422" s="190"/>
      <c r="AM422" s="190"/>
      <c r="AN422" s="190"/>
      <c r="AO422" s="191"/>
    </row>
    <row r="423" spans="38:41">
      <c r="AL423" s="190"/>
      <c r="AM423" s="190"/>
      <c r="AN423" s="190"/>
      <c r="AO423" s="191"/>
    </row>
    <row r="424" spans="38:41">
      <c r="AL424" s="190"/>
      <c r="AM424" s="190"/>
      <c r="AN424" s="190"/>
      <c r="AO424" s="191"/>
    </row>
    <row r="425" spans="38:41">
      <c r="AL425" s="190"/>
      <c r="AM425" s="190"/>
      <c r="AN425" s="190"/>
      <c r="AO425" s="191"/>
    </row>
    <row r="426" spans="38:41">
      <c r="AL426" s="190"/>
      <c r="AM426" s="190"/>
      <c r="AN426" s="190"/>
      <c r="AO426" s="191"/>
    </row>
    <row r="427" spans="38:41">
      <c r="AL427" s="190"/>
      <c r="AM427" s="190"/>
      <c r="AN427" s="190"/>
      <c r="AO427" s="191"/>
    </row>
    <row r="428" spans="38:41">
      <c r="AL428" s="190"/>
      <c r="AM428" s="190"/>
      <c r="AN428" s="190"/>
      <c r="AO428" s="191"/>
    </row>
    <row r="429" spans="38:41">
      <c r="AL429" s="190"/>
      <c r="AM429" s="190"/>
      <c r="AN429" s="190"/>
      <c r="AO429" s="191"/>
    </row>
    <row r="430" spans="38:41">
      <c r="AL430" s="190"/>
      <c r="AM430" s="190"/>
      <c r="AN430" s="190"/>
      <c r="AO430" s="191"/>
    </row>
    <row r="431" spans="38:41">
      <c r="AL431" s="190"/>
      <c r="AM431" s="190"/>
      <c r="AN431" s="190"/>
      <c r="AO431" s="191"/>
    </row>
    <row r="432" spans="38:41">
      <c r="AL432" s="190"/>
      <c r="AM432" s="190"/>
      <c r="AN432" s="190"/>
      <c r="AO432" s="191"/>
    </row>
    <row r="433" spans="38:41">
      <c r="AL433" s="190"/>
      <c r="AM433" s="190"/>
      <c r="AN433" s="190"/>
      <c r="AO433" s="191"/>
    </row>
    <row r="434" spans="38:41">
      <c r="AL434" s="190"/>
      <c r="AM434" s="190"/>
      <c r="AN434" s="190"/>
      <c r="AO434" s="191"/>
    </row>
    <row r="435" spans="38:41">
      <c r="AL435" s="190"/>
      <c r="AM435" s="190"/>
      <c r="AN435" s="190"/>
      <c r="AO435" s="191"/>
    </row>
    <row r="436" spans="38:41">
      <c r="AL436" s="190"/>
      <c r="AM436" s="190"/>
      <c r="AN436" s="190"/>
      <c r="AO436" s="191"/>
    </row>
    <row r="437" spans="38:41">
      <c r="AL437" s="190"/>
      <c r="AM437" s="190"/>
      <c r="AN437" s="190"/>
      <c r="AO437" s="191"/>
    </row>
    <row r="438" spans="38:41">
      <c r="AL438" s="190"/>
      <c r="AM438" s="190"/>
      <c r="AN438" s="190"/>
      <c r="AO438" s="191"/>
    </row>
    <row r="439" spans="38:41">
      <c r="AL439" s="190"/>
      <c r="AM439" s="190"/>
      <c r="AN439" s="190"/>
      <c r="AO439" s="191"/>
    </row>
    <row r="440" spans="38:41">
      <c r="AL440" s="190"/>
      <c r="AM440" s="190"/>
      <c r="AN440" s="190"/>
      <c r="AO440" s="191"/>
    </row>
    <row r="441" spans="38:41">
      <c r="AL441" s="190"/>
      <c r="AM441" s="190"/>
      <c r="AN441" s="190"/>
      <c r="AO441" s="191"/>
    </row>
    <row r="442" spans="38:41">
      <c r="AL442" s="190"/>
      <c r="AM442" s="190"/>
      <c r="AN442" s="190"/>
      <c r="AO442" s="191"/>
    </row>
    <row r="443" spans="38:41">
      <c r="AL443" s="190"/>
      <c r="AM443" s="190"/>
      <c r="AN443" s="190"/>
      <c r="AO443" s="191"/>
    </row>
    <row r="444" spans="38:41">
      <c r="AL444" s="190"/>
      <c r="AM444" s="190"/>
      <c r="AN444" s="190"/>
      <c r="AO444" s="191"/>
    </row>
    <row r="445" spans="38:41">
      <c r="AL445" s="190"/>
      <c r="AM445" s="190"/>
      <c r="AN445" s="190"/>
      <c r="AO445" s="191"/>
    </row>
    <row r="446" spans="38:41">
      <c r="AL446" s="190"/>
      <c r="AM446" s="190"/>
      <c r="AN446" s="190"/>
      <c r="AO446" s="191"/>
    </row>
    <row r="447" spans="38:41">
      <c r="AL447" s="190"/>
      <c r="AM447" s="190"/>
      <c r="AN447" s="190"/>
      <c r="AO447" s="191"/>
    </row>
    <row r="448" spans="38:41">
      <c r="AL448" s="190"/>
      <c r="AM448" s="190"/>
      <c r="AN448" s="190"/>
      <c r="AO448" s="191"/>
    </row>
    <row r="449" spans="38:41">
      <c r="AL449" s="190"/>
      <c r="AM449" s="190"/>
      <c r="AN449" s="190"/>
      <c r="AO449" s="191"/>
    </row>
    <row r="450" spans="38:41">
      <c r="AL450" s="190"/>
      <c r="AM450" s="190"/>
      <c r="AN450" s="190"/>
      <c r="AO450" s="191"/>
    </row>
    <row r="451" spans="38:41">
      <c r="AL451" s="190"/>
      <c r="AM451" s="190"/>
      <c r="AN451" s="190"/>
      <c r="AO451" s="191"/>
    </row>
    <row r="452" spans="38:41">
      <c r="AL452" s="190"/>
      <c r="AM452" s="190"/>
      <c r="AN452" s="190"/>
      <c r="AO452" s="191"/>
    </row>
    <row r="453" spans="38:41">
      <c r="AL453" s="190"/>
      <c r="AM453" s="190"/>
      <c r="AN453" s="190"/>
      <c r="AO453" s="191"/>
    </row>
    <row r="454" spans="38:41">
      <c r="AL454" s="190"/>
      <c r="AM454" s="190"/>
      <c r="AN454" s="190"/>
      <c r="AO454" s="191"/>
    </row>
    <row r="455" spans="38:41">
      <c r="AL455" s="190"/>
      <c r="AM455" s="190"/>
      <c r="AN455" s="190"/>
      <c r="AO455" s="191"/>
    </row>
    <row r="456" spans="38:41">
      <c r="AL456" s="190"/>
      <c r="AM456" s="190"/>
      <c r="AN456" s="190"/>
      <c r="AO456" s="191"/>
    </row>
    <row r="457" spans="38:41">
      <c r="AL457" s="190"/>
      <c r="AM457" s="190"/>
      <c r="AN457" s="190"/>
      <c r="AO457" s="191"/>
    </row>
    <row r="458" spans="38:41">
      <c r="AL458" s="190"/>
      <c r="AM458" s="190"/>
      <c r="AN458" s="190"/>
      <c r="AO458" s="191"/>
    </row>
    <row r="459" spans="38:41">
      <c r="AL459" s="190"/>
      <c r="AM459" s="190"/>
      <c r="AN459" s="190"/>
      <c r="AO459" s="191"/>
    </row>
    <row r="460" spans="38:41">
      <c r="AL460" s="190"/>
      <c r="AM460" s="190"/>
      <c r="AN460" s="190"/>
      <c r="AO460" s="191"/>
    </row>
    <row r="461" spans="38:41">
      <c r="AL461" s="190"/>
      <c r="AM461" s="190"/>
      <c r="AN461" s="190"/>
      <c r="AO461" s="191"/>
    </row>
    <row r="462" spans="38:41">
      <c r="AL462" s="190"/>
      <c r="AM462" s="190"/>
      <c r="AN462" s="190"/>
      <c r="AO462" s="191"/>
    </row>
    <row r="463" spans="38:41">
      <c r="AL463" s="190"/>
      <c r="AM463" s="190"/>
      <c r="AN463" s="190"/>
      <c r="AO463" s="191"/>
    </row>
    <row r="464" spans="38:41">
      <c r="AL464" s="190"/>
      <c r="AM464" s="190"/>
      <c r="AN464" s="190"/>
      <c r="AO464" s="191"/>
    </row>
    <row r="465" spans="38:41">
      <c r="AL465" s="190"/>
      <c r="AM465" s="190"/>
      <c r="AN465" s="190"/>
      <c r="AO465" s="191"/>
    </row>
    <row r="466" spans="38:41">
      <c r="AL466" s="190"/>
      <c r="AM466" s="190"/>
      <c r="AN466" s="190"/>
      <c r="AO466" s="191"/>
    </row>
    <row r="467" spans="38:41">
      <c r="AL467" s="190"/>
      <c r="AM467" s="190"/>
      <c r="AN467" s="190"/>
      <c r="AO467" s="191"/>
    </row>
    <row r="468" spans="38:41">
      <c r="AL468" s="190"/>
      <c r="AM468" s="190"/>
      <c r="AN468" s="190"/>
      <c r="AO468" s="191"/>
    </row>
    <row r="469" spans="38:41">
      <c r="AL469" s="190"/>
      <c r="AM469" s="190"/>
      <c r="AN469" s="190"/>
      <c r="AO469" s="191"/>
    </row>
    <row r="470" spans="38:41">
      <c r="AL470" s="190"/>
      <c r="AM470" s="190"/>
      <c r="AN470" s="190"/>
      <c r="AO470" s="191"/>
    </row>
    <row r="471" spans="38:41">
      <c r="AL471" s="190"/>
      <c r="AM471" s="190"/>
      <c r="AN471" s="190"/>
      <c r="AO471" s="191"/>
    </row>
    <row r="472" spans="38:41">
      <c r="AL472" s="190"/>
      <c r="AM472" s="190"/>
      <c r="AN472" s="190"/>
      <c r="AO472" s="191"/>
    </row>
    <row r="473" spans="38:41">
      <c r="AL473" s="190"/>
      <c r="AM473" s="190"/>
      <c r="AN473" s="190"/>
      <c r="AO473" s="191"/>
    </row>
    <row r="474" spans="38:41">
      <c r="AL474" s="190"/>
      <c r="AM474" s="190"/>
      <c r="AN474" s="190"/>
      <c r="AO474" s="191"/>
    </row>
    <row r="475" spans="38:41">
      <c r="AL475" s="190"/>
      <c r="AM475" s="190"/>
      <c r="AN475" s="190"/>
      <c r="AO475" s="191"/>
    </row>
    <row r="476" spans="38:41">
      <c r="AL476" s="190"/>
      <c r="AM476" s="190"/>
      <c r="AN476" s="190"/>
      <c r="AO476" s="191"/>
    </row>
    <row r="477" spans="38:41">
      <c r="AL477" s="190"/>
      <c r="AM477" s="190"/>
      <c r="AN477" s="190"/>
      <c r="AO477" s="191"/>
    </row>
    <row r="478" spans="38:41">
      <c r="AL478" s="190"/>
      <c r="AM478" s="190"/>
      <c r="AN478" s="190"/>
      <c r="AO478" s="191"/>
    </row>
    <row r="479" spans="38:41">
      <c r="AL479" s="190"/>
      <c r="AM479" s="190"/>
      <c r="AN479" s="190"/>
      <c r="AO479" s="191"/>
    </row>
    <row r="480" spans="38:41">
      <c r="AL480" s="190"/>
      <c r="AM480" s="190"/>
      <c r="AN480" s="190"/>
      <c r="AO480" s="191"/>
    </row>
    <row r="481" spans="38:41">
      <c r="AL481" s="190"/>
      <c r="AM481" s="190"/>
      <c r="AN481" s="190"/>
      <c r="AO481" s="191"/>
    </row>
    <row r="482" spans="38:41">
      <c r="AL482" s="190"/>
      <c r="AM482" s="190"/>
      <c r="AN482" s="190"/>
      <c r="AO482" s="191"/>
    </row>
    <row r="483" spans="38:41">
      <c r="AL483" s="190"/>
      <c r="AM483" s="190"/>
      <c r="AN483" s="190"/>
      <c r="AO483" s="191"/>
    </row>
    <row r="484" spans="38:41">
      <c r="AL484" s="190"/>
      <c r="AM484" s="190"/>
      <c r="AN484" s="190"/>
      <c r="AO484" s="191"/>
    </row>
    <row r="485" spans="38:41">
      <c r="AL485" s="190"/>
      <c r="AM485" s="190"/>
      <c r="AN485" s="190"/>
      <c r="AO485" s="191"/>
    </row>
    <row r="486" spans="38:41">
      <c r="AL486" s="190"/>
      <c r="AM486" s="190"/>
      <c r="AN486" s="190"/>
      <c r="AO486" s="191"/>
    </row>
    <row r="487" spans="38:41">
      <c r="AL487" s="190"/>
      <c r="AM487" s="190"/>
      <c r="AN487" s="190"/>
      <c r="AO487" s="191"/>
    </row>
    <row r="488" spans="38:41">
      <c r="AL488" s="190"/>
      <c r="AM488" s="190"/>
      <c r="AN488" s="190"/>
      <c r="AO488" s="191"/>
    </row>
    <row r="489" spans="38:41">
      <c r="AL489" s="190"/>
      <c r="AM489" s="190"/>
      <c r="AN489" s="190"/>
      <c r="AO489" s="191"/>
    </row>
  </sheetData>
  <mergeCells count="14">
    <mergeCell ref="V7:W7"/>
    <mergeCell ref="AH7:AI7"/>
    <mergeCell ref="C7:D7"/>
    <mergeCell ref="E7:G7"/>
    <mergeCell ref="I7:K7"/>
    <mergeCell ref="O7:P7"/>
    <mergeCell ref="Q7:R7"/>
    <mergeCell ref="S7:T7"/>
    <mergeCell ref="AL6:AO6"/>
    <mergeCell ref="B3:D3"/>
    <mergeCell ref="C4:D4"/>
    <mergeCell ref="F4:H4"/>
    <mergeCell ref="Y6:AG6"/>
    <mergeCell ref="AH6:AI6"/>
  </mergeCells>
  <printOptions gridLines="1"/>
  <pageMargins left="0.5" right="1" top="0.3" bottom="0.25" header="0.5" footer="0.21"/>
  <pageSetup paperSize="9" scale="44" orientation="landscape" horizontalDpi="4294967293" verticalDpi="4294967293"/>
  <rowBreaks count="3" manualBreakCount="3">
    <brk id="46" max="27" man="1"/>
    <brk id="58" max="27" man="1"/>
    <brk id="76" max="29" man="1"/>
  </rowBreaks>
  <colBreaks count="1" manualBreakCount="1">
    <brk id="20" max="107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6"/>
  <sheetViews>
    <sheetView workbookViewId="0">
      <selection activeCell="G27" sqref="G27"/>
    </sheetView>
  </sheetViews>
  <sheetFormatPr baseColWidth="10" defaultRowHeight="15" x14ac:dyDescent="0"/>
  <cols>
    <col min="1" max="16384" width="10.83203125" style="249"/>
  </cols>
  <sheetData>
    <row r="1" spans="1:59" s="651" customFormat="1" ht="16" thickBot="1">
      <c r="A1" s="651" t="s">
        <v>3272</v>
      </c>
      <c r="B1" s="659" t="s">
        <v>3321</v>
      </c>
      <c r="C1" s="659" t="s">
        <v>3274</v>
      </c>
      <c r="D1" s="659" t="s">
        <v>3393</v>
      </c>
      <c r="E1" s="651" t="s">
        <v>3241</v>
      </c>
      <c r="F1" s="651" t="s">
        <v>3322</v>
      </c>
      <c r="G1" s="651" t="s">
        <v>3242</v>
      </c>
      <c r="H1" s="651" t="s">
        <v>3243</v>
      </c>
      <c r="I1" s="651" t="s">
        <v>3327</v>
      </c>
      <c r="J1" s="651" t="s">
        <v>3244</v>
      </c>
      <c r="K1" s="651" t="s">
        <v>3245</v>
      </c>
      <c r="L1" s="651" t="s">
        <v>3246</v>
      </c>
      <c r="M1" s="651" t="s">
        <v>3328</v>
      </c>
      <c r="N1" s="651" t="s">
        <v>3329</v>
      </c>
      <c r="O1" s="658" t="s">
        <v>3247</v>
      </c>
      <c r="P1" s="651" t="s">
        <v>3248</v>
      </c>
      <c r="Q1" s="651" t="s">
        <v>3249</v>
      </c>
      <c r="R1" s="651" t="s">
        <v>3250</v>
      </c>
      <c r="S1" s="651" t="s">
        <v>3251</v>
      </c>
      <c r="T1" s="651" t="s">
        <v>3252</v>
      </c>
      <c r="U1" s="651" t="s">
        <v>3253</v>
      </c>
      <c r="V1" s="651" t="s">
        <v>3254</v>
      </c>
      <c r="W1" s="651" t="s">
        <v>3326</v>
      </c>
      <c r="X1" s="651" t="s">
        <v>3283</v>
      </c>
      <c r="Y1" s="651" t="s">
        <v>3410</v>
      </c>
      <c r="Z1" s="651" t="s">
        <v>3402</v>
      </c>
      <c r="AA1" s="651" t="s">
        <v>3403</v>
      </c>
      <c r="AB1" s="651" t="s">
        <v>3409</v>
      </c>
      <c r="AC1" s="651" t="s">
        <v>3422</v>
      </c>
      <c r="AD1" s="651" t="s">
        <v>3406</v>
      </c>
      <c r="AE1" s="651" t="s">
        <v>3332</v>
      </c>
      <c r="AF1" s="651" t="s">
        <v>3333</v>
      </c>
      <c r="AG1" s="651" t="s">
        <v>3338</v>
      </c>
      <c r="AH1" s="651" t="s">
        <v>3334</v>
      </c>
      <c r="AI1" s="657" t="s">
        <v>3423</v>
      </c>
      <c r="AJ1" s="657" t="s">
        <v>3301</v>
      </c>
      <c r="AK1" s="657" t="s">
        <v>3302</v>
      </c>
      <c r="AL1" s="843" t="s">
        <v>3353</v>
      </c>
      <c r="AM1" s="843" t="s">
        <v>3440</v>
      </c>
      <c r="AN1" s="844" t="s">
        <v>77</v>
      </c>
      <c r="AO1" s="844" t="s">
        <v>3429</v>
      </c>
      <c r="AP1" s="844" t="s">
        <v>79</v>
      </c>
      <c r="AQ1" s="844" t="s">
        <v>3430</v>
      </c>
      <c r="AR1" s="844" t="s">
        <v>3345</v>
      </c>
      <c r="AS1" s="844" t="s">
        <v>3441</v>
      </c>
      <c r="AT1" s="844" t="s">
        <v>3346</v>
      </c>
      <c r="AU1" s="845" t="s">
        <v>3432</v>
      </c>
      <c r="AV1" s="846" t="s">
        <v>82</v>
      </c>
      <c r="AW1" s="846" t="s">
        <v>3433</v>
      </c>
      <c r="AX1" s="847" t="s">
        <v>83</v>
      </c>
      <c r="AY1" s="844" t="s">
        <v>3439</v>
      </c>
      <c r="AZ1" s="845" t="s">
        <v>84</v>
      </c>
      <c r="BA1" s="848" t="s">
        <v>3435</v>
      </c>
      <c r="BB1" s="843" t="s">
        <v>85</v>
      </c>
      <c r="BC1" s="843" t="s">
        <v>3436</v>
      </c>
      <c r="BD1" s="651" t="s">
        <v>3390</v>
      </c>
      <c r="BE1" s="651" t="s">
        <v>3376</v>
      </c>
      <c r="BF1" s="651" t="s">
        <v>24</v>
      </c>
      <c r="BG1" s="651" t="s">
        <v>25</v>
      </c>
    </row>
    <row r="2" spans="1:59">
      <c r="A2" s="614" t="s">
        <v>3273</v>
      </c>
      <c r="B2" s="614">
        <v>1</v>
      </c>
      <c r="C2" s="614" t="s">
        <v>3449</v>
      </c>
      <c r="D2" s="688">
        <v>1</v>
      </c>
      <c r="E2" s="687" t="s">
        <v>3199</v>
      </c>
      <c r="F2" s="348">
        <v>40663</v>
      </c>
      <c r="G2" s="688">
        <v>1</v>
      </c>
      <c r="H2" s="688"/>
      <c r="I2" s="688"/>
      <c r="J2" s="688"/>
      <c r="K2" s="688">
        <v>1</v>
      </c>
      <c r="L2" s="688">
        <v>170</v>
      </c>
      <c r="M2" s="688">
        <v>75</v>
      </c>
      <c r="N2" s="688">
        <v>221</v>
      </c>
      <c r="O2" s="689">
        <v>744</v>
      </c>
      <c r="P2" s="688"/>
      <c r="Q2" s="688">
        <v>1</v>
      </c>
      <c r="R2" s="688"/>
      <c r="S2" s="688">
        <v>1</v>
      </c>
      <c r="T2" s="688"/>
      <c r="U2" s="688">
        <v>1</v>
      </c>
      <c r="V2" s="688"/>
      <c r="W2" s="688">
        <v>1</v>
      </c>
      <c r="X2" s="688"/>
      <c r="Y2" s="692">
        <v>1</v>
      </c>
      <c r="Z2" s="688">
        <v>1</v>
      </c>
      <c r="AA2" s="688"/>
      <c r="AB2" s="692">
        <v>1</v>
      </c>
      <c r="AC2" s="688"/>
      <c r="AD2" s="249" t="s">
        <v>3412</v>
      </c>
      <c r="AE2" s="692">
        <v>1</v>
      </c>
      <c r="AF2" s="688">
        <v>1</v>
      </c>
      <c r="AG2" s="688"/>
      <c r="AH2" s="692">
        <v>1</v>
      </c>
      <c r="AI2" s="692"/>
      <c r="AL2" s="147">
        <v>769</v>
      </c>
      <c r="AM2" s="249" t="e">
        <f ca="1">cellcOLOR(AL2)</f>
        <v>#NAME?</v>
      </c>
      <c r="AN2" s="261">
        <v>1754</v>
      </c>
      <c r="AO2" s="249" t="e">
        <f ca="1">cellcOLOR(AN2)</f>
        <v>#NAME?</v>
      </c>
      <c r="AP2" s="143">
        <v>499</v>
      </c>
      <c r="AQ2" s="249" t="e">
        <f ca="1">cellcOLOR(AP2)</f>
        <v>#NAME?</v>
      </c>
      <c r="AR2" s="143">
        <v>333</v>
      </c>
      <c r="AS2" s="249" t="e">
        <f ca="1">cellcOLOR(AR2)</f>
        <v>#NAME?</v>
      </c>
      <c r="AT2" s="143">
        <v>371</v>
      </c>
      <c r="AU2" s="249" t="e">
        <f ca="1">cellcOLOR(AT2)</f>
        <v>#NAME?</v>
      </c>
      <c r="AV2" s="144">
        <v>196</v>
      </c>
      <c r="AW2" s="249" t="e">
        <f ca="1">cellcOLOR(AV2)</f>
        <v>#NAME?</v>
      </c>
      <c r="AX2" s="283">
        <v>1019</v>
      </c>
      <c r="AY2" s="249" t="e">
        <f ca="1">cellcOLOR(AX2)</f>
        <v>#NAME?</v>
      </c>
      <c r="AZ2" s="145">
        <v>265.5</v>
      </c>
      <c r="BA2" s="249" t="e">
        <f ca="1">cellcOLOR(AZ2)</f>
        <v>#NAME?</v>
      </c>
      <c r="BB2" s="504">
        <v>4305</v>
      </c>
      <c r="BC2" s="249" t="e">
        <f ca="1">cellcOLOR(BB2)</f>
        <v>#NAME?</v>
      </c>
      <c r="BE2" s="691" t="s">
        <v>3200</v>
      </c>
      <c r="BF2" s="691">
        <v>2</v>
      </c>
      <c r="BG2" s="691" t="s">
        <v>1443</v>
      </c>
    </row>
    <row r="3" spans="1:59">
      <c r="A3" s="614" t="s">
        <v>3273</v>
      </c>
      <c r="B3" s="614">
        <v>1</v>
      </c>
      <c r="C3" s="614" t="s">
        <v>3449</v>
      </c>
      <c r="D3" s="688">
        <v>2</v>
      </c>
      <c r="E3" s="687" t="s">
        <v>3199</v>
      </c>
      <c r="F3" s="348">
        <v>40663</v>
      </c>
      <c r="G3" s="688">
        <v>1</v>
      </c>
      <c r="H3" s="688"/>
      <c r="I3" s="688"/>
      <c r="J3" s="688"/>
      <c r="K3" s="688">
        <v>1</v>
      </c>
      <c r="L3" s="688">
        <v>175</v>
      </c>
      <c r="M3" s="688">
        <v>78</v>
      </c>
      <c r="N3" s="688">
        <v>222</v>
      </c>
      <c r="O3" s="689">
        <v>750</v>
      </c>
      <c r="P3" s="688"/>
      <c r="Q3" s="688">
        <v>1</v>
      </c>
      <c r="R3" s="688"/>
      <c r="S3" s="688">
        <v>1</v>
      </c>
      <c r="T3" s="688"/>
      <c r="U3" s="688">
        <v>1</v>
      </c>
      <c r="V3" s="688"/>
      <c r="W3" s="688"/>
      <c r="X3" s="688">
        <v>1</v>
      </c>
      <c r="Y3" s="692">
        <v>1</v>
      </c>
      <c r="Z3" s="688">
        <v>1</v>
      </c>
      <c r="AA3" s="688"/>
      <c r="AB3" s="692">
        <v>1</v>
      </c>
      <c r="AC3" s="688"/>
      <c r="AD3" s="249" t="s">
        <v>3412</v>
      </c>
      <c r="AE3" s="692">
        <v>1</v>
      </c>
      <c r="AF3" s="688">
        <v>1</v>
      </c>
      <c r="AG3" s="688"/>
      <c r="AH3" s="692">
        <v>1</v>
      </c>
      <c r="AI3" s="692"/>
      <c r="AL3" s="147">
        <v>46</v>
      </c>
      <c r="AM3" s="249" t="e">
        <f t="shared" ref="AM3:AM36" ca="1" si="0">cellcOLOR(AL3)</f>
        <v>#NAME?</v>
      </c>
      <c r="AN3" s="143">
        <v>51.5</v>
      </c>
      <c r="AO3" s="249" t="e">
        <f t="shared" ref="AO3:AO36" ca="1" si="1">cellcOLOR(AN3)</f>
        <v>#NAME?</v>
      </c>
      <c r="AP3" s="143">
        <v>55</v>
      </c>
      <c r="AQ3" s="249" t="e">
        <f t="shared" ref="AQ3:AQ36" ca="1" si="2">cellcOLOR(AP3)</f>
        <v>#NAME?</v>
      </c>
      <c r="AR3" s="143">
        <v>49.5</v>
      </c>
      <c r="AS3" s="249" t="e">
        <f t="shared" ref="AS3:AS36" ca="1" si="3">cellcOLOR(AR3)</f>
        <v>#NAME?</v>
      </c>
      <c r="AT3" s="143">
        <v>55</v>
      </c>
      <c r="AU3" s="249" t="e">
        <f t="shared" ref="AU3:AU36" ca="1" si="4">cellcOLOR(AT3)</f>
        <v>#NAME?</v>
      </c>
      <c r="AV3" s="144">
        <v>47</v>
      </c>
      <c r="AW3" s="249" t="e">
        <f t="shared" ref="AW3:AW36" ca="1" si="5">cellcOLOR(AV3)</f>
        <v>#NAME?</v>
      </c>
      <c r="AX3" s="148">
        <v>51</v>
      </c>
      <c r="AY3" s="249" t="e">
        <f t="shared" ref="AY3:AY36" ca="1" si="6">cellcOLOR(AX3)</f>
        <v>#NAME?</v>
      </c>
      <c r="AZ3" s="145">
        <v>50</v>
      </c>
      <c r="BA3" s="249" t="e">
        <f t="shared" ref="BA3:BA36" ca="1" si="7">cellcOLOR(AZ3)</f>
        <v>#NAME?</v>
      </c>
      <c r="BB3" s="146">
        <v>274</v>
      </c>
      <c r="BC3" s="249" t="e">
        <f t="shared" ref="BC3:BC36" ca="1" si="8">cellcOLOR(BB3)</f>
        <v>#NAME?</v>
      </c>
      <c r="BE3" s="691" t="s">
        <v>3201</v>
      </c>
      <c r="BF3" s="691">
        <v>2</v>
      </c>
      <c r="BG3" s="691" t="s">
        <v>3202</v>
      </c>
    </row>
    <row r="4" spans="1:59">
      <c r="A4" s="614" t="s">
        <v>3273</v>
      </c>
      <c r="B4" s="614">
        <v>1</v>
      </c>
      <c r="C4" s="614" t="s">
        <v>3449</v>
      </c>
      <c r="D4" s="864">
        <v>3</v>
      </c>
      <c r="E4" s="865" t="s">
        <v>3199</v>
      </c>
      <c r="F4" s="348">
        <v>40663</v>
      </c>
      <c r="G4" s="864">
        <v>1</v>
      </c>
      <c r="H4" s="864"/>
      <c r="I4" s="864"/>
      <c r="J4" s="864"/>
      <c r="K4" s="864">
        <v>1</v>
      </c>
      <c r="L4" s="864">
        <v>180</v>
      </c>
      <c r="M4" s="864">
        <v>76</v>
      </c>
      <c r="N4" s="864">
        <v>218</v>
      </c>
      <c r="O4" s="866">
        <v>748</v>
      </c>
      <c r="P4" s="864"/>
      <c r="Q4" s="864">
        <v>1</v>
      </c>
      <c r="R4" s="864"/>
      <c r="S4" s="864">
        <v>1</v>
      </c>
      <c r="T4" s="864"/>
      <c r="U4" s="864">
        <v>1</v>
      </c>
      <c r="V4" s="864"/>
      <c r="W4" s="864"/>
      <c r="X4" s="864">
        <v>1</v>
      </c>
      <c r="Y4" s="867">
        <v>1</v>
      </c>
      <c r="Z4" s="864">
        <v>1</v>
      </c>
      <c r="AA4" s="864"/>
      <c r="AB4" s="867">
        <v>1</v>
      </c>
      <c r="AC4" s="864"/>
      <c r="AD4" s="249" t="s">
        <v>3412</v>
      </c>
      <c r="AE4" s="867">
        <v>1</v>
      </c>
      <c r="AF4" s="864">
        <v>1</v>
      </c>
      <c r="AG4" s="864"/>
      <c r="AH4" s="867">
        <v>1</v>
      </c>
      <c r="AI4" s="867"/>
      <c r="AL4" s="147">
        <v>67</v>
      </c>
      <c r="AM4" s="249" t="e">
        <f t="shared" ca="1" si="0"/>
        <v>#NAME?</v>
      </c>
      <c r="AN4" s="143">
        <v>69.5</v>
      </c>
      <c r="AO4" s="249" t="e">
        <f t="shared" ca="1" si="1"/>
        <v>#NAME?</v>
      </c>
      <c r="AP4" s="143">
        <v>82</v>
      </c>
      <c r="AQ4" s="249" t="e">
        <f t="shared" ca="1" si="2"/>
        <v>#NAME?</v>
      </c>
      <c r="AR4" s="143">
        <v>104</v>
      </c>
      <c r="AS4" s="249" t="e">
        <f t="shared" ca="1" si="3"/>
        <v>#NAME?</v>
      </c>
      <c r="AT4" s="143">
        <v>104</v>
      </c>
      <c r="AU4" s="249" t="e">
        <f t="shared" ca="1" si="4"/>
        <v>#NAME?</v>
      </c>
      <c r="AV4" s="144">
        <v>82.5</v>
      </c>
      <c r="AW4" s="249" t="e">
        <f t="shared" ca="1" si="5"/>
        <v>#NAME?</v>
      </c>
      <c r="AX4" s="148">
        <v>576.5</v>
      </c>
      <c r="AY4" s="249" t="e">
        <f t="shared" ca="1" si="6"/>
        <v>#NAME?</v>
      </c>
      <c r="AZ4" s="145">
        <v>63</v>
      </c>
      <c r="BA4" s="249" t="e">
        <f t="shared" ca="1" si="7"/>
        <v>#NAME?</v>
      </c>
      <c r="BB4" s="504">
        <v>4782.5</v>
      </c>
      <c r="BC4" s="249" t="e">
        <f t="shared" ca="1" si="8"/>
        <v>#NAME?</v>
      </c>
      <c r="BE4" s="868" t="s">
        <v>3203</v>
      </c>
      <c r="BF4" s="868">
        <v>1</v>
      </c>
      <c r="BG4" s="868"/>
    </row>
    <row r="5" spans="1:59">
      <c r="A5" s="614" t="s">
        <v>3273</v>
      </c>
      <c r="B5" s="614">
        <v>1</v>
      </c>
      <c r="C5" s="614" t="s">
        <v>3449</v>
      </c>
      <c r="D5" s="864">
        <v>4</v>
      </c>
      <c r="E5" s="865" t="s">
        <v>3199</v>
      </c>
      <c r="F5" s="348">
        <v>40663</v>
      </c>
      <c r="G5" s="864">
        <v>1</v>
      </c>
      <c r="H5" s="864"/>
      <c r="I5" s="864"/>
      <c r="J5" s="864"/>
      <c r="K5" s="864">
        <v>1</v>
      </c>
      <c r="L5" s="864">
        <v>177</v>
      </c>
      <c r="M5" s="864">
        <v>76</v>
      </c>
      <c r="N5" s="864">
        <v>218</v>
      </c>
      <c r="O5" s="866">
        <v>705</v>
      </c>
      <c r="P5" s="864"/>
      <c r="Q5" s="864">
        <v>1</v>
      </c>
      <c r="R5" s="864"/>
      <c r="S5" s="864">
        <v>1</v>
      </c>
      <c r="T5" s="864"/>
      <c r="U5" s="864">
        <v>1</v>
      </c>
      <c r="V5" s="864"/>
      <c r="W5" s="864"/>
      <c r="X5" s="864">
        <v>1</v>
      </c>
      <c r="Y5" s="867">
        <v>1</v>
      </c>
      <c r="Z5" s="864">
        <v>1</v>
      </c>
      <c r="AA5" s="864"/>
      <c r="AB5" s="867">
        <v>1</v>
      </c>
      <c r="AC5" s="864"/>
      <c r="AD5" s="249" t="s">
        <v>3412</v>
      </c>
      <c r="AE5" s="867">
        <v>1</v>
      </c>
      <c r="AF5" s="864">
        <v>1</v>
      </c>
      <c r="AG5" s="864"/>
      <c r="AH5" s="867">
        <v>1</v>
      </c>
      <c r="AI5" s="867"/>
      <c r="AL5" s="265">
        <v>3236</v>
      </c>
      <c r="AM5" s="249" t="e">
        <f t="shared" ca="1" si="0"/>
        <v>#NAME?</v>
      </c>
      <c r="AN5" s="330">
        <v>14089</v>
      </c>
      <c r="AO5" s="249" t="e">
        <f t="shared" ca="1" si="1"/>
        <v>#NAME?</v>
      </c>
      <c r="AP5" s="261">
        <v>4304.5</v>
      </c>
      <c r="AQ5" s="249" t="e">
        <f t="shared" ca="1" si="2"/>
        <v>#NAME?</v>
      </c>
      <c r="AR5" s="143">
        <v>93.5</v>
      </c>
      <c r="AS5" s="249" t="e">
        <f t="shared" ca="1" si="3"/>
        <v>#NAME?</v>
      </c>
      <c r="AT5" s="143">
        <v>111.5</v>
      </c>
      <c r="AU5" s="249" t="e">
        <f t="shared" ca="1" si="4"/>
        <v>#NAME?</v>
      </c>
      <c r="AV5" s="144">
        <v>67</v>
      </c>
      <c r="AW5" s="249" t="e">
        <f t="shared" ca="1" si="5"/>
        <v>#NAME?</v>
      </c>
      <c r="AX5" s="148">
        <v>258.5</v>
      </c>
      <c r="AY5" s="249" t="e">
        <f t="shared" ca="1" si="6"/>
        <v>#NAME?</v>
      </c>
      <c r="AZ5" s="145">
        <v>74</v>
      </c>
      <c r="BA5" s="249" t="e">
        <f t="shared" ca="1" si="7"/>
        <v>#NAME?</v>
      </c>
      <c r="BB5" s="146">
        <v>2392</v>
      </c>
      <c r="BC5" s="249" t="e">
        <f t="shared" ca="1" si="8"/>
        <v>#NAME?</v>
      </c>
      <c r="BE5" s="868" t="s">
        <v>3204</v>
      </c>
      <c r="BF5" s="868">
        <v>1</v>
      </c>
      <c r="BG5" s="868"/>
    </row>
    <row r="6" spans="1:59">
      <c r="A6" s="614" t="s">
        <v>3273</v>
      </c>
      <c r="B6" s="614">
        <v>1</v>
      </c>
      <c r="C6" s="614" t="s">
        <v>3449</v>
      </c>
      <c r="D6" s="864">
        <v>5</v>
      </c>
      <c r="E6" s="865" t="s">
        <v>3199</v>
      </c>
      <c r="F6" s="348">
        <v>40663</v>
      </c>
      <c r="G6" s="864">
        <v>1</v>
      </c>
      <c r="H6" s="864"/>
      <c r="I6" s="864"/>
      <c r="J6" s="864"/>
      <c r="K6" s="864">
        <v>1</v>
      </c>
      <c r="L6" s="864">
        <v>175</v>
      </c>
      <c r="M6" s="864">
        <v>76</v>
      </c>
      <c r="N6" s="864">
        <v>219</v>
      </c>
      <c r="O6" s="866">
        <v>771</v>
      </c>
      <c r="P6" s="864"/>
      <c r="Q6" s="864">
        <v>1</v>
      </c>
      <c r="R6" s="864"/>
      <c r="S6" s="864">
        <v>1</v>
      </c>
      <c r="T6" s="864"/>
      <c r="U6" s="864">
        <v>1</v>
      </c>
      <c r="V6" s="864"/>
      <c r="W6" s="864"/>
      <c r="X6" s="864">
        <v>1</v>
      </c>
      <c r="Y6" s="867">
        <v>1</v>
      </c>
      <c r="Z6" s="864"/>
      <c r="AA6" s="864">
        <v>1</v>
      </c>
      <c r="AB6" s="867">
        <v>1</v>
      </c>
      <c r="AC6" s="864"/>
      <c r="AD6" s="249" t="s">
        <v>3412</v>
      </c>
      <c r="AE6" s="867">
        <v>1</v>
      </c>
      <c r="AF6" s="864"/>
      <c r="AG6" s="864">
        <v>1</v>
      </c>
      <c r="AH6" s="867">
        <v>1</v>
      </c>
      <c r="AI6" s="867"/>
      <c r="AL6" s="265">
        <v>1892</v>
      </c>
      <c r="AM6" s="249" t="e">
        <f t="shared" ca="1" si="0"/>
        <v>#NAME?</v>
      </c>
      <c r="AN6" s="261">
        <v>5325</v>
      </c>
      <c r="AO6" s="249" t="e">
        <f t="shared" ca="1" si="1"/>
        <v>#NAME?</v>
      </c>
      <c r="AP6" s="261">
        <v>1193.5</v>
      </c>
      <c r="AQ6" s="249" t="e">
        <f t="shared" ca="1" si="2"/>
        <v>#NAME?</v>
      </c>
      <c r="AR6" s="143">
        <v>96</v>
      </c>
      <c r="AS6" s="249" t="e">
        <f t="shared" ca="1" si="3"/>
        <v>#NAME?</v>
      </c>
      <c r="AT6" s="143">
        <v>95.5</v>
      </c>
      <c r="AU6" s="249" t="e">
        <f t="shared" ca="1" si="4"/>
        <v>#NAME?</v>
      </c>
      <c r="AV6" s="144">
        <v>182</v>
      </c>
      <c r="AW6" s="249" t="e">
        <f t="shared" ca="1" si="5"/>
        <v>#NAME?</v>
      </c>
      <c r="AX6" s="148">
        <v>266</v>
      </c>
      <c r="AY6" s="249" t="e">
        <f t="shared" ca="1" si="6"/>
        <v>#NAME?</v>
      </c>
      <c r="AZ6" s="145">
        <v>78.5</v>
      </c>
      <c r="BA6" s="249" t="e">
        <f t="shared" ca="1" si="7"/>
        <v>#NAME?</v>
      </c>
      <c r="BB6" s="504">
        <v>5773</v>
      </c>
      <c r="BC6" s="249" t="e">
        <f t="shared" ca="1" si="8"/>
        <v>#NAME?</v>
      </c>
      <c r="BE6" s="868" t="s">
        <v>3205</v>
      </c>
      <c r="BF6" s="868">
        <v>1</v>
      </c>
      <c r="BG6" s="868" t="s">
        <v>3206</v>
      </c>
    </row>
    <row r="7" spans="1:59">
      <c r="A7" s="614" t="s">
        <v>3273</v>
      </c>
      <c r="B7" s="614">
        <v>1</v>
      </c>
      <c r="C7" s="614" t="s">
        <v>3449</v>
      </c>
      <c r="D7" s="864">
        <v>6</v>
      </c>
      <c r="E7" s="865" t="s">
        <v>3199</v>
      </c>
      <c r="F7" s="348">
        <v>40663</v>
      </c>
      <c r="G7" s="864">
        <v>1</v>
      </c>
      <c r="H7" s="864"/>
      <c r="I7" s="864"/>
      <c r="J7" s="864"/>
      <c r="K7" s="864">
        <v>1</v>
      </c>
      <c r="L7" s="864">
        <v>169</v>
      </c>
      <c r="M7" s="864">
        <v>75</v>
      </c>
      <c r="N7" s="864">
        <v>216</v>
      </c>
      <c r="O7" s="866">
        <v>633</v>
      </c>
      <c r="P7" s="864"/>
      <c r="Q7" s="864">
        <v>1</v>
      </c>
      <c r="R7" s="864"/>
      <c r="S7" s="864">
        <v>1</v>
      </c>
      <c r="T7" s="864"/>
      <c r="U7" s="864">
        <v>1</v>
      </c>
      <c r="V7" s="864"/>
      <c r="W7" s="864">
        <v>1</v>
      </c>
      <c r="X7" s="864"/>
      <c r="Y7" s="867">
        <v>1</v>
      </c>
      <c r="Z7" s="864"/>
      <c r="AA7" s="864">
        <v>1</v>
      </c>
      <c r="AB7" s="867">
        <v>1</v>
      </c>
      <c r="AC7" s="864"/>
      <c r="AD7" s="249" t="s">
        <v>3412</v>
      </c>
      <c r="AE7" s="867">
        <v>1</v>
      </c>
      <c r="AF7" s="864"/>
      <c r="AG7" s="864">
        <v>1</v>
      </c>
      <c r="AH7" s="867">
        <v>1</v>
      </c>
      <c r="AI7" s="867"/>
      <c r="AL7" s="147">
        <v>933</v>
      </c>
      <c r="AM7" s="249" t="e">
        <f t="shared" ca="1" si="0"/>
        <v>#NAME?</v>
      </c>
      <c r="AN7" s="261">
        <v>2096.5</v>
      </c>
      <c r="AO7" s="249" t="e">
        <f t="shared" ca="1" si="1"/>
        <v>#NAME?</v>
      </c>
      <c r="AP7" s="143">
        <v>816</v>
      </c>
      <c r="AQ7" s="249" t="e">
        <f t="shared" ca="1" si="2"/>
        <v>#NAME?</v>
      </c>
      <c r="AR7" s="143">
        <v>52</v>
      </c>
      <c r="AS7" s="249" t="e">
        <f t="shared" ca="1" si="3"/>
        <v>#NAME?</v>
      </c>
      <c r="AT7" s="143">
        <v>75.5</v>
      </c>
      <c r="AU7" s="249" t="e">
        <f t="shared" ca="1" si="4"/>
        <v>#NAME?</v>
      </c>
      <c r="AV7" s="144">
        <v>60</v>
      </c>
      <c r="AW7" s="249" t="e">
        <f t="shared" ca="1" si="5"/>
        <v>#NAME?</v>
      </c>
      <c r="AX7" s="283">
        <v>1502.5</v>
      </c>
      <c r="AY7" s="249" t="e">
        <f t="shared" ca="1" si="6"/>
        <v>#NAME?</v>
      </c>
      <c r="AZ7" s="145">
        <v>75.5</v>
      </c>
      <c r="BA7" s="249" t="e">
        <f t="shared" ca="1" si="7"/>
        <v>#NAME?</v>
      </c>
      <c r="BB7" s="210">
        <v>970</v>
      </c>
      <c r="BC7" s="249" t="e">
        <f t="shared" ca="1" si="8"/>
        <v>#NAME?</v>
      </c>
      <c r="BE7" s="868" t="s">
        <v>3207</v>
      </c>
      <c r="BF7" s="868">
        <v>1</v>
      </c>
      <c r="BG7" s="868" t="s">
        <v>3208</v>
      </c>
    </row>
    <row r="8" spans="1:59">
      <c r="A8" s="614" t="s">
        <v>3273</v>
      </c>
      <c r="B8" s="614">
        <v>1</v>
      </c>
      <c r="C8" s="614" t="s">
        <v>3449</v>
      </c>
      <c r="D8" s="864">
        <v>7</v>
      </c>
      <c r="E8" s="865" t="s">
        <v>3199</v>
      </c>
      <c r="F8" s="348">
        <v>40663</v>
      </c>
      <c r="G8" s="864"/>
      <c r="H8" s="864">
        <v>1</v>
      </c>
      <c r="I8" s="864"/>
      <c r="J8" s="864">
        <v>1</v>
      </c>
      <c r="K8" s="864"/>
      <c r="L8" s="864">
        <v>165</v>
      </c>
      <c r="M8" s="864">
        <v>70</v>
      </c>
      <c r="N8" s="864">
        <v>195</v>
      </c>
      <c r="O8" s="866">
        <v>441</v>
      </c>
      <c r="P8" s="864"/>
      <c r="Q8" s="864">
        <v>1</v>
      </c>
      <c r="R8" s="864"/>
      <c r="S8" s="864">
        <v>1</v>
      </c>
      <c r="T8" s="864"/>
      <c r="U8" s="864">
        <v>1</v>
      </c>
      <c r="V8" s="864"/>
      <c r="W8" s="864">
        <v>1</v>
      </c>
      <c r="X8" s="864"/>
      <c r="Y8" s="867">
        <v>1</v>
      </c>
      <c r="Z8" s="864">
        <v>1</v>
      </c>
      <c r="AA8" s="864"/>
      <c r="AB8" s="867">
        <v>1</v>
      </c>
      <c r="AC8" s="864"/>
      <c r="AD8" s="249" t="s">
        <v>3412</v>
      </c>
      <c r="AE8" s="867">
        <v>1</v>
      </c>
      <c r="AF8" s="864">
        <v>1</v>
      </c>
      <c r="AG8" s="864"/>
      <c r="AH8" s="867">
        <v>1</v>
      </c>
      <c r="AI8" s="867"/>
      <c r="AL8" s="147">
        <v>61</v>
      </c>
      <c r="AM8" s="249" t="e">
        <f t="shared" ca="1" si="0"/>
        <v>#NAME?</v>
      </c>
      <c r="AN8" s="143">
        <v>91</v>
      </c>
      <c r="AO8" s="249" t="e">
        <f t="shared" ca="1" si="1"/>
        <v>#NAME?</v>
      </c>
      <c r="AP8" s="143">
        <v>110.5</v>
      </c>
      <c r="AQ8" s="249" t="e">
        <f t="shared" ca="1" si="2"/>
        <v>#NAME?</v>
      </c>
      <c r="AR8" s="143">
        <v>93</v>
      </c>
      <c r="AS8" s="249" t="e">
        <f t="shared" ca="1" si="3"/>
        <v>#NAME?</v>
      </c>
      <c r="AT8" s="143">
        <v>123</v>
      </c>
      <c r="AU8" s="249" t="e">
        <f t="shared" ca="1" si="4"/>
        <v>#NAME?</v>
      </c>
      <c r="AV8" s="144">
        <v>244</v>
      </c>
      <c r="AW8" s="249" t="e">
        <f t="shared" ca="1" si="5"/>
        <v>#NAME?</v>
      </c>
      <c r="AX8" s="283">
        <v>1133</v>
      </c>
      <c r="AY8" s="249" t="e">
        <f t="shared" ca="1" si="6"/>
        <v>#NAME?</v>
      </c>
      <c r="AZ8" s="145">
        <v>65</v>
      </c>
      <c r="BA8" s="249" t="e">
        <f t="shared" ca="1" si="7"/>
        <v>#NAME?</v>
      </c>
      <c r="BB8" s="146">
        <v>1890.5</v>
      </c>
      <c r="BC8" s="249" t="e">
        <f t="shared" ca="1" si="8"/>
        <v>#NAME?</v>
      </c>
      <c r="BE8" s="868" t="s">
        <v>3209</v>
      </c>
      <c r="BF8" s="868">
        <v>2</v>
      </c>
      <c r="BG8" s="868"/>
    </row>
    <row r="9" spans="1:59">
      <c r="A9" s="614" t="s">
        <v>3273</v>
      </c>
      <c r="B9" s="614">
        <v>1</v>
      </c>
      <c r="C9" s="614" t="s">
        <v>3449</v>
      </c>
      <c r="D9" s="864">
        <v>8</v>
      </c>
      <c r="E9" s="865" t="s">
        <v>3199</v>
      </c>
      <c r="F9" s="348">
        <v>40663</v>
      </c>
      <c r="G9" s="864">
        <v>1</v>
      </c>
      <c r="H9" s="864"/>
      <c r="I9" s="864"/>
      <c r="J9" s="864">
        <v>1</v>
      </c>
      <c r="K9" s="864"/>
      <c r="L9" s="864">
        <v>156</v>
      </c>
      <c r="M9" s="864">
        <v>70</v>
      </c>
      <c r="N9" s="864">
        <v>195</v>
      </c>
      <c r="O9" s="866">
        <v>474</v>
      </c>
      <c r="P9" s="864"/>
      <c r="Q9" s="864">
        <v>1</v>
      </c>
      <c r="R9" s="864"/>
      <c r="S9" s="864">
        <v>1</v>
      </c>
      <c r="T9" s="864"/>
      <c r="U9" s="864">
        <v>1</v>
      </c>
      <c r="V9" s="864"/>
      <c r="W9" s="864"/>
      <c r="X9" s="864">
        <v>1</v>
      </c>
      <c r="Y9" s="867">
        <v>1</v>
      </c>
      <c r="Z9" s="864">
        <v>1</v>
      </c>
      <c r="AA9" s="864"/>
      <c r="AB9" s="867">
        <v>1</v>
      </c>
      <c r="AC9" s="864"/>
      <c r="AD9" s="249" t="s">
        <v>3412</v>
      </c>
      <c r="AE9" s="867">
        <v>1</v>
      </c>
      <c r="AF9" s="864">
        <v>1</v>
      </c>
      <c r="AG9" s="864"/>
      <c r="AH9" s="867">
        <v>1</v>
      </c>
      <c r="AI9" s="867"/>
      <c r="AL9" s="265">
        <v>2387</v>
      </c>
      <c r="AM9" s="249" t="e">
        <f t="shared" ca="1" si="0"/>
        <v>#NAME?</v>
      </c>
      <c r="AN9" s="330">
        <v>12804</v>
      </c>
      <c r="AO9" s="249" t="e">
        <f t="shared" ca="1" si="1"/>
        <v>#NAME?</v>
      </c>
      <c r="AP9" s="261">
        <v>1066</v>
      </c>
      <c r="AQ9" s="249" t="e">
        <f t="shared" ca="1" si="2"/>
        <v>#NAME?</v>
      </c>
      <c r="AR9" s="143">
        <v>197.5</v>
      </c>
      <c r="AS9" s="249" t="e">
        <f t="shared" ca="1" si="3"/>
        <v>#NAME?</v>
      </c>
      <c r="AT9" s="143">
        <v>225</v>
      </c>
      <c r="AU9" s="249" t="e">
        <f t="shared" ca="1" si="4"/>
        <v>#NAME?</v>
      </c>
      <c r="AV9" s="144">
        <v>80</v>
      </c>
      <c r="AW9" s="249" t="e">
        <f t="shared" ca="1" si="5"/>
        <v>#NAME?</v>
      </c>
      <c r="AX9" s="148">
        <v>225</v>
      </c>
      <c r="AY9" s="249" t="e">
        <f t="shared" ca="1" si="6"/>
        <v>#NAME?</v>
      </c>
      <c r="AZ9" s="145">
        <v>68</v>
      </c>
      <c r="BA9" s="249" t="e">
        <f t="shared" ca="1" si="7"/>
        <v>#NAME?</v>
      </c>
      <c r="BB9" s="146">
        <v>2312</v>
      </c>
      <c r="BC9" s="249" t="e">
        <f t="shared" ca="1" si="8"/>
        <v>#NAME?</v>
      </c>
      <c r="BE9" s="868" t="s">
        <v>3210</v>
      </c>
      <c r="BF9" s="868">
        <v>1</v>
      </c>
      <c r="BG9" s="868"/>
    </row>
    <row r="10" spans="1:59">
      <c r="A10" s="614" t="s">
        <v>3273</v>
      </c>
      <c r="B10" s="614">
        <v>1</v>
      </c>
      <c r="C10" s="614" t="s">
        <v>3449</v>
      </c>
      <c r="D10" s="864">
        <v>9</v>
      </c>
      <c r="E10" s="865" t="s">
        <v>3199</v>
      </c>
      <c r="F10" s="348">
        <v>40663</v>
      </c>
      <c r="G10" s="864"/>
      <c r="H10" s="864">
        <v>1</v>
      </c>
      <c r="I10" s="864"/>
      <c r="J10" s="864">
        <v>1</v>
      </c>
      <c r="K10" s="864"/>
      <c r="L10" s="864">
        <v>158</v>
      </c>
      <c r="M10" s="864">
        <v>71</v>
      </c>
      <c r="N10" s="864">
        <v>195</v>
      </c>
      <c r="O10" s="866">
        <v>415</v>
      </c>
      <c r="P10" s="864"/>
      <c r="Q10" s="864">
        <v>1</v>
      </c>
      <c r="R10" s="864"/>
      <c r="S10" s="864">
        <v>1</v>
      </c>
      <c r="T10" s="864"/>
      <c r="U10" s="864">
        <v>1</v>
      </c>
      <c r="V10" s="864"/>
      <c r="W10" s="864"/>
      <c r="X10" s="864">
        <v>1</v>
      </c>
      <c r="Y10" s="867">
        <v>1</v>
      </c>
      <c r="Z10" s="864">
        <v>1</v>
      </c>
      <c r="AA10" s="864"/>
      <c r="AB10" s="867">
        <v>1</v>
      </c>
      <c r="AC10" s="864"/>
      <c r="AD10" s="249" t="s">
        <v>3412</v>
      </c>
      <c r="AE10" s="867">
        <v>1</v>
      </c>
      <c r="AF10" s="864">
        <v>1</v>
      </c>
      <c r="AG10" s="864"/>
      <c r="AH10" s="867">
        <v>1</v>
      </c>
      <c r="AI10" s="867"/>
      <c r="AL10" s="147">
        <v>160</v>
      </c>
      <c r="AM10" s="249" t="e">
        <f t="shared" ca="1" si="0"/>
        <v>#NAME?</v>
      </c>
      <c r="AN10" s="143">
        <v>72.5</v>
      </c>
      <c r="AO10" s="249" t="e">
        <f t="shared" ca="1" si="1"/>
        <v>#NAME?</v>
      </c>
      <c r="AP10" s="143">
        <v>73.5</v>
      </c>
      <c r="AQ10" s="249" t="e">
        <f t="shared" ca="1" si="2"/>
        <v>#NAME?</v>
      </c>
      <c r="AR10" s="143">
        <v>58</v>
      </c>
      <c r="AS10" s="249" t="e">
        <f t="shared" ca="1" si="3"/>
        <v>#NAME?</v>
      </c>
      <c r="AT10" s="143">
        <v>155.5</v>
      </c>
      <c r="AU10" s="249" t="e">
        <f t="shared" ca="1" si="4"/>
        <v>#NAME?</v>
      </c>
      <c r="AV10" s="144">
        <v>97</v>
      </c>
      <c r="AW10" s="249" t="e">
        <f t="shared" ca="1" si="5"/>
        <v>#NAME?</v>
      </c>
      <c r="AX10" s="148">
        <v>328</v>
      </c>
      <c r="AY10" s="249" t="e">
        <f t="shared" ca="1" si="6"/>
        <v>#NAME?</v>
      </c>
      <c r="AZ10" s="145">
        <v>97</v>
      </c>
      <c r="BA10" s="249" t="e">
        <f t="shared" ca="1" si="7"/>
        <v>#NAME?</v>
      </c>
      <c r="BB10" s="504">
        <v>4947.5</v>
      </c>
      <c r="BC10" s="249" t="e">
        <f t="shared" ca="1" si="8"/>
        <v>#NAME?</v>
      </c>
      <c r="BE10" s="868" t="s">
        <v>3211</v>
      </c>
      <c r="BF10" s="868">
        <v>2</v>
      </c>
      <c r="BG10" s="868"/>
    </row>
    <row r="11" spans="1:59">
      <c r="A11" s="614" t="s">
        <v>3273</v>
      </c>
      <c r="B11" s="614">
        <v>1</v>
      </c>
      <c r="C11" s="614" t="s">
        <v>3449</v>
      </c>
      <c r="D11" s="864">
        <v>10</v>
      </c>
      <c r="E11" s="865" t="s">
        <v>3199</v>
      </c>
      <c r="F11" s="348">
        <v>40663</v>
      </c>
      <c r="G11" s="864"/>
      <c r="H11" s="864">
        <v>1</v>
      </c>
      <c r="I11" s="864"/>
      <c r="J11" s="864"/>
      <c r="K11" s="864">
        <v>1</v>
      </c>
      <c r="L11" s="864">
        <v>166</v>
      </c>
      <c r="M11" s="864">
        <v>71</v>
      </c>
      <c r="N11" s="864">
        <v>215</v>
      </c>
      <c r="O11" s="866">
        <v>595</v>
      </c>
      <c r="P11" s="864"/>
      <c r="Q11" s="864">
        <v>1</v>
      </c>
      <c r="R11" s="864">
        <v>1</v>
      </c>
      <c r="S11" s="864"/>
      <c r="T11" s="864">
        <v>1</v>
      </c>
      <c r="U11" s="864"/>
      <c r="V11" s="864"/>
      <c r="W11" s="864">
        <v>1</v>
      </c>
      <c r="X11" s="864"/>
      <c r="Y11" s="867">
        <v>1</v>
      </c>
      <c r="Z11" s="864">
        <v>1</v>
      </c>
      <c r="AA11" s="864"/>
      <c r="AB11" s="867">
        <v>1</v>
      </c>
      <c r="AC11" s="864"/>
      <c r="AD11" s="249" t="s">
        <v>3412</v>
      </c>
      <c r="AE11" s="867">
        <v>1</v>
      </c>
      <c r="AF11" s="864">
        <v>1</v>
      </c>
      <c r="AG11" s="864"/>
      <c r="AH11" s="867">
        <v>1</v>
      </c>
      <c r="AI11" s="867"/>
      <c r="AL11" s="265">
        <v>3912.5</v>
      </c>
      <c r="AM11" s="249" t="e">
        <f t="shared" ca="1" si="0"/>
        <v>#NAME?</v>
      </c>
      <c r="AN11" s="330">
        <v>11184</v>
      </c>
      <c r="AO11" s="249" t="e">
        <f t="shared" ca="1" si="1"/>
        <v>#NAME?</v>
      </c>
      <c r="AP11" s="261">
        <v>1261.5</v>
      </c>
      <c r="AQ11" s="249" t="e">
        <f t="shared" ca="1" si="2"/>
        <v>#NAME?</v>
      </c>
      <c r="AR11" s="143">
        <v>74</v>
      </c>
      <c r="AS11" s="249" t="e">
        <f t="shared" ca="1" si="3"/>
        <v>#NAME?</v>
      </c>
      <c r="AT11" s="143">
        <v>110</v>
      </c>
      <c r="AU11" s="249" t="e">
        <f t="shared" ca="1" si="4"/>
        <v>#NAME?</v>
      </c>
      <c r="AV11" s="144">
        <v>109</v>
      </c>
      <c r="AW11" s="249" t="e">
        <f t="shared" ca="1" si="5"/>
        <v>#NAME?</v>
      </c>
      <c r="AX11" s="283">
        <v>1493.5</v>
      </c>
      <c r="AY11" s="249" t="e">
        <f t="shared" ca="1" si="6"/>
        <v>#NAME?</v>
      </c>
      <c r="AZ11" s="145">
        <v>419</v>
      </c>
      <c r="BA11" s="249" t="e">
        <f t="shared" ca="1" si="7"/>
        <v>#NAME?</v>
      </c>
      <c r="BB11" s="504">
        <v>5495</v>
      </c>
      <c r="BC11" s="249" t="e">
        <f t="shared" ca="1" si="8"/>
        <v>#NAME?</v>
      </c>
      <c r="BE11" s="868" t="s">
        <v>3212</v>
      </c>
      <c r="BF11" s="868"/>
      <c r="BG11" s="868"/>
    </row>
    <row r="12" spans="1:59">
      <c r="A12" s="614" t="s">
        <v>3273</v>
      </c>
      <c r="B12" s="614">
        <v>1</v>
      </c>
      <c r="C12" s="614" t="s">
        <v>3449</v>
      </c>
      <c r="D12" s="864">
        <v>11</v>
      </c>
      <c r="E12" s="865" t="s">
        <v>3199</v>
      </c>
      <c r="F12" s="348">
        <v>40663</v>
      </c>
      <c r="G12" s="864"/>
      <c r="H12" s="864">
        <v>1</v>
      </c>
      <c r="I12" s="864">
        <v>1</v>
      </c>
      <c r="J12" s="864"/>
      <c r="K12" s="864"/>
      <c r="L12" s="864">
        <v>116</v>
      </c>
      <c r="M12" s="864">
        <v>64</v>
      </c>
      <c r="N12" s="864">
        <v>120</v>
      </c>
      <c r="O12" s="866">
        <v>170</v>
      </c>
      <c r="P12" s="864"/>
      <c r="Q12" s="864">
        <v>1</v>
      </c>
      <c r="R12" s="864"/>
      <c r="S12" s="864">
        <v>1</v>
      </c>
      <c r="T12" s="864"/>
      <c r="U12" s="864">
        <v>1</v>
      </c>
      <c r="V12" s="864"/>
      <c r="W12" s="864"/>
      <c r="X12" s="864">
        <v>1</v>
      </c>
      <c r="Y12" s="867">
        <v>1</v>
      </c>
      <c r="Z12" s="864">
        <v>1</v>
      </c>
      <c r="AA12" s="864"/>
      <c r="AB12" s="867">
        <v>1</v>
      </c>
      <c r="AC12" s="864"/>
      <c r="AD12" s="249" t="s">
        <v>3412</v>
      </c>
      <c r="AE12" s="867">
        <v>1</v>
      </c>
      <c r="AF12" s="864">
        <v>1</v>
      </c>
      <c r="AG12" s="864"/>
      <c r="AH12" s="867">
        <v>1</v>
      </c>
      <c r="AI12" s="867"/>
      <c r="AL12" s="265">
        <v>2153</v>
      </c>
      <c r="AM12" s="249" t="e">
        <f t="shared" ca="1" si="0"/>
        <v>#NAME?</v>
      </c>
      <c r="AN12" s="261">
        <v>9811</v>
      </c>
      <c r="AO12" s="249" t="e">
        <f t="shared" ca="1" si="1"/>
        <v>#NAME?</v>
      </c>
      <c r="AP12" s="143">
        <v>806</v>
      </c>
      <c r="AQ12" s="249" t="e">
        <f t="shared" ca="1" si="2"/>
        <v>#NAME?</v>
      </c>
      <c r="AR12" s="143">
        <v>54</v>
      </c>
      <c r="AS12" s="249" t="e">
        <f t="shared" ca="1" si="3"/>
        <v>#NAME?</v>
      </c>
      <c r="AT12" s="143">
        <v>51.5</v>
      </c>
      <c r="AU12" s="249" t="e">
        <f t="shared" ca="1" si="4"/>
        <v>#NAME?</v>
      </c>
      <c r="AV12" s="144">
        <v>56</v>
      </c>
      <c r="AW12" s="249" t="e">
        <f t="shared" ca="1" si="5"/>
        <v>#NAME?</v>
      </c>
      <c r="AX12" s="148">
        <v>148</v>
      </c>
      <c r="AY12" s="249" t="e">
        <f t="shared" ca="1" si="6"/>
        <v>#NAME?</v>
      </c>
      <c r="AZ12" s="145">
        <v>70</v>
      </c>
      <c r="BA12" s="249" t="e">
        <f t="shared" ca="1" si="7"/>
        <v>#NAME?</v>
      </c>
      <c r="BB12" s="146">
        <v>909.5</v>
      </c>
      <c r="BC12" s="249" t="e">
        <f t="shared" ca="1" si="8"/>
        <v>#NAME?</v>
      </c>
      <c r="BE12" s="868" t="s">
        <v>3213</v>
      </c>
      <c r="BF12" s="868"/>
      <c r="BG12" s="868"/>
    </row>
    <row r="13" spans="1:59">
      <c r="A13" s="614" t="s">
        <v>3273</v>
      </c>
      <c r="B13" s="614">
        <v>1</v>
      </c>
      <c r="C13" s="614" t="s">
        <v>3449</v>
      </c>
      <c r="D13" s="864">
        <v>12</v>
      </c>
      <c r="E13" s="865" t="s">
        <v>3199</v>
      </c>
      <c r="F13" s="348">
        <v>40663</v>
      </c>
      <c r="G13" s="864"/>
      <c r="H13" s="864">
        <v>1</v>
      </c>
      <c r="I13" s="864"/>
      <c r="J13" s="864"/>
      <c r="K13" s="864">
        <v>1</v>
      </c>
      <c r="L13" s="864">
        <v>163</v>
      </c>
      <c r="M13" s="864">
        <v>73</v>
      </c>
      <c r="N13" s="864">
        <v>213</v>
      </c>
      <c r="O13" s="866">
        <v>535</v>
      </c>
      <c r="P13" s="864"/>
      <c r="Q13" s="864">
        <v>1</v>
      </c>
      <c r="R13" s="864">
        <v>1</v>
      </c>
      <c r="S13" s="864"/>
      <c r="T13" s="864">
        <v>1</v>
      </c>
      <c r="U13" s="864"/>
      <c r="V13" s="864"/>
      <c r="W13" s="864">
        <v>1</v>
      </c>
      <c r="X13" s="864"/>
      <c r="Y13" s="867">
        <v>1</v>
      </c>
      <c r="Z13" s="864">
        <v>1</v>
      </c>
      <c r="AA13" s="864"/>
      <c r="AB13" s="867">
        <v>1</v>
      </c>
      <c r="AC13" s="864"/>
      <c r="AD13" s="249" t="s">
        <v>3412</v>
      </c>
      <c r="AE13" s="867">
        <v>1</v>
      </c>
      <c r="AF13" s="864">
        <v>1</v>
      </c>
      <c r="AG13" s="864"/>
      <c r="AH13" s="867">
        <v>1</v>
      </c>
      <c r="AI13" s="867"/>
      <c r="AL13" s="147">
        <v>190.5</v>
      </c>
      <c r="AM13" s="249" t="e">
        <f t="shared" ca="1" si="0"/>
        <v>#NAME?</v>
      </c>
      <c r="AN13" s="143">
        <v>89</v>
      </c>
      <c r="AO13" s="249" t="e">
        <f t="shared" ca="1" si="1"/>
        <v>#NAME?</v>
      </c>
      <c r="AP13" s="143">
        <v>160</v>
      </c>
      <c r="AQ13" s="249" t="e">
        <f t="shared" ca="1" si="2"/>
        <v>#NAME?</v>
      </c>
      <c r="AR13" s="143">
        <v>64</v>
      </c>
      <c r="AS13" s="249" t="e">
        <f t="shared" ca="1" si="3"/>
        <v>#NAME?</v>
      </c>
      <c r="AT13" s="143">
        <v>93</v>
      </c>
      <c r="AU13" s="249" t="e">
        <f t="shared" ca="1" si="4"/>
        <v>#NAME?</v>
      </c>
      <c r="AV13" s="144">
        <v>257.5</v>
      </c>
      <c r="AW13" s="249" t="e">
        <f t="shared" ca="1" si="5"/>
        <v>#NAME?</v>
      </c>
      <c r="AX13" s="283">
        <v>2510</v>
      </c>
      <c r="AY13" s="249" t="e">
        <f t="shared" ca="1" si="6"/>
        <v>#NAME?</v>
      </c>
      <c r="AZ13" s="145">
        <v>107</v>
      </c>
      <c r="BA13" s="249" t="e">
        <f t="shared" ca="1" si="7"/>
        <v>#NAME?</v>
      </c>
      <c r="BB13" s="146">
        <v>3371</v>
      </c>
      <c r="BC13" s="249" t="e">
        <f t="shared" ca="1" si="8"/>
        <v>#NAME?</v>
      </c>
      <c r="BE13" s="868" t="s">
        <v>3214</v>
      </c>
      <c r="BF13" s="868">
        <v>3</v>
      </c>
      <c r="BG13" s="868"/>
    </row>
    <row r="14" spans="1:59">
      <c r="A14" s="614" t="s">
        <v>3273</v>
      </c>
      <c r="B14" s="614">
        <v>1</v>
      </c>
      <c r="C14" s="614" t="s">
        <v>3449</v>
      </c>
      <c r="D14" s="864">
        <v>13</v>
      </c>
      <c r="E14" s="865" t="s">
        <v>3199</v>
      </c>
      <c r="F14" s="348">
        <v>40663</v>
      </c>
      <c r="G14" s="864"/>
      <c r="H14" s="864">
        <v>1</v>
      </c>
      <c r="I14" s="864">
        <v>1</v>
      </c>
      <c r="J14" s="864"/>
      <c r="K14" s="864"/>
      <c r="L14" s="864">
        <v>95</v>
      </c>
      <c r="M14" s="864">
        <v>56</v>
      </c>
      <c r="N14" s="864">
        <v>105</v>
      </c>
      <c r="O14" s="866">
        <v>97</v>
      </c>
      <c r="P14" s="864"/>
      <c r="Q14" s="864">
        <v>1</v>
      </c>
      <c r="R14" s="864"/>
      <c r="S14" s="864">
        <v>1</v>
      </c>
      <c r="T14" s="864"/>
      <c r="U14" s="864">
        <v>1</v>
      </c>
      <c r="V14" s="864"/>
      <c r="W14" s="864">
        <v>1</v>
      </c>
      <c r="X14" s="864"/>
      <c r="Y14" s="867">
        <v>1</v>
      </c>
      <c r="Z14" s="864">
        <v>1</v>
      </c>
      <c r="AA14" s="864"/>
      <c r="AB14" s="867">
        <v>1</v>
      </c>
      <c r="AC14" s="864"/>
      <c r="AD14" s="249" t="s">
        <v>3412</v>
      </c>
      <c r="AE14" s="867">
        <v>1</v>
      </c>
      <c r="AF14" s="864">
        <v>1</v>
      </c>
      <c r="AG14" s="864"/>
      <c r="AH14" s="867">
        <v>1</v>
      </c>
      <c r="AI14" s="867"/>
      <c r="AL14" s="147">
        <v>56</v>
      </c>
      <c r="AM14" s="249" t="e">
        <f t="shared" ca="1" si="0"/>
        <v>#NAME?</v>
      </c>
      <c r="AN14" s="143">
        <v>73.5</v>
      </c>
      <c r="AO14" s="249" t="e">
        <f t="shared" ca="1" si="1"/>
        <v>#NAME?</v>
      </c>
      <c r="AP14" s="143">
        <v>44.5</v>
      </c>
      <c r="AQ14" s="249" t="e">
        <f t="shared" ca="1" si="2"/>
        <v>#NAME?</v>
      </c>
      <c r="AR14" s="143">
        <v>37.5</v>
      </c>
      <c r="AS14" s="249" t="e">
        <f t="shared" ca="1" si="3"/>
        <v>#NAME?</v>
      </c>
      <c r="AT14" s="143">
        <v>60.5</v>
      </c>
      <c r="AU14" s="249" t="e">
        <f t="shared" ca="1" si="4"/>
        <v>#NAME?</v>
      </c>
      <c r="AV14" s="144">
        <v>65</v>
      </c>
      <c r="AW14" s="249" t="e">
        <f t="shared" ca="1" si="5"/>
        <v>#NAME?</v>
      </c>
      <c r="AX14" s="148">
        <v>92</v>
      </c>
      <c r="AY14" s="249" t="e">
        <f t="shared" ca="1" si="6"/>
        <v>#NAME?</v>
      </c>
      <c r="AZ14" s="145">
        <v>59</v>
      </c>
      <c r="BA14" s="249" t="e">
        <f t="shared" ca="1" si="7"/>
        <v>#NAME?</v>
      </c>
      <c r="BB14" s="146">
        <v>1447.5</v>
      </c>
      <c r="BC14" s="249" t="e">
        <f t="shared" ca="1" si="8"/>
        <v>#NAME?</v>
      </c>
      <c r="BE14" s="868" t="s">
        <v>3215</v>
      </c>
      <c r="BF14" s="868"/>
      <c r="BG14" s="868"/>
    </row>
    <row r="15" spans="1:59">
      <c r="A15" s="614" t="s">
        <v>3273</v>
      </c>
      <c r="B15" s="614">
        <v>1</v>
      </c>
      <c r="C15" s="614" t="s">
        <v>3449</v>
      </c>
      <c r="D15" s="864">
        <v>14</v>
      </c>
      <c r="E15" s="865" t="s">
        <v>3199</v>
      </c>
      <c r="F15" s="348">
        <v>40663</v>
      </c>
      <c r="G15" s="864"/>
      <c r="H15" s="864">
        <v>1</v>
      </c>
      <c r="I15" s="864"/>
      <c r="J15" s="864"/>
      <c r="K15" s="864">
        <v>1</v>
      </c>
      <c r="L15" s="864">
        <v>174</v>
      </c>
      <c r="M15" s="864">
        <v>72</v>
      </c>
      <c r="N15" s="864">
        <v>210</v>
      </c>
      <c r="O15" s="866">
        <v>572</v>
      </c>
      <c r="P15" s="864"/>
      <c r="Q15" s="864">
        <v>1</v>
      </c>
      <c r="R15" s="864">
        <v>1</v>
      </c>
      <c r="S15" s="864"/>
      <c r="T15" s="864">
        <v>1</v>
      </c>
      <c r="U15" s="864"/>
      <c r="V15" s="864"/>
      <c r="W15" s="864">
        <v>1</v>
      </c>
      <c r="X15" s="864"/>
      <c r="Y15" s="867">
        <v>1</v>
      </c>
      <c r="Z15" s="864">
        <v>1</v>
      </c>
      <c r="AA15" s="864"/>
      <c r="AB15" s="867">
        <v>1</v>
      </c>
      <c r="AC15" s="864"/>
      <c r="AD15" s="249" t="s">
        <v>3412</v>
      </c>
      <c r="AE15" s="867">
        <v>1</v>
      </c>
      <c r="AF15" s="864">
        <v>1</v>
      </c>
      <c r="AG15" s="864"/>
      <c r="AH15" s="867">
        <v>1</v>
      </c>
      <c r="AI15" s="867"/>
      <c r="AL15" s="824">
        <v>18921</v>
      </c>
      <c r="AM15" s="249" t="e">
        <f t="shared" ca="1" si="0"/>
        <v>#NAME?</v>
      </c>
      <c r="AN15" s="330">
        <v>20452.5</v>
      </c>
      <c r="AO15" s="249" t="e">
        <f t="shared" ca="1" si="1"/>
        <v>#NAME?</v>
      </c>
      <c r="AP15" s="261">
        <v>5421.5</v>
      </c>
      <c r="AQ15" s="249" t="e">
        <f t="shared" ca="1" si="2"/>
        <v>#NAME?</v>
      </c>
      <c r="AR15" s="143">
        <v>395</v>
      </c>
      <c r="AS15" s="249" t="e">
        <f t="shared" ca="1" si="3"/>
        <v>#NAME?</v>
      </c>
      <c r="AT15" s="143">
        <v>351</v>
      </c>
      <c r="AU15" s="249" t="e">
        <f t="shared" ca="1" si="4"/>
        <v>#NAME?</v>
      </c>
      <c r="AV15" s="144">
        <v>339</v>
      </c>
      <c r="AW15" s="249" t="e">
        <f t="shared" ca="1" si="5"/>
        <v>#NAME?</v>
      </c>
      <c r="AX15" s="283">
        <v>1570</v>
      </c>
      <c r="AY15" s="249" t="e">
        <f t="shared" ca="1" si="6"/>
        <v>#NAME?</v>
      </c>
      <c r="AZ15" s="145">
        <v>467</v>
      </c>
      <c r="BA15" s="249" t="e">
        <f t="shared" ca="1" si="7"/>
        <v>#NAME?</v>
      </c>
      <c r="BB15" s="146">
        <v>2066</v>
      </c>
      <c r="BC15" s="249" t="e">
        <f t="shared" ca="1" si="8"/>
        <v>#NAME?</v>
      </c>
      <c r="BE15" s="868" t="s">
        <v>3216</v>
      </c>
      <c r="BF15" s="868">
        <v>2</v>
      </c>
      <c r="BG15" s="868"/>
    </row>
    <row r="16" spans="1:59" ht="16" thickBot="1">
      <c r="A16" s="614" t="s">
        <v>3273</v>
      </c>
      <c r="B16" s="614">
        <v>1</v>
      </c>
      <c r="C16" s="614" t="s">
        <v>3449</v>
      </c>
      <c r="D16" s="864">
        <v>15</v>
      </c>
      <c r="E16" s="865" t="s">
        <v>3199</v>
      </c>
      <c r="F16" s="348">
        <v>40663</v>
      </c>
      <c r="G16" s="864">
        <v>1</v>
      </c>
      <c r="H16" s="864"/>
      <c r="I16" s="864">
        <v>1</v>
      </c>
      <c r="J16" s="864"/>
      <c r="K16" s="864"/>
      <c r="L16" s="864">
        <v>98</v>
      </c>
      <c r="M16" s="864">
        <v>56</v>
      </c>
      <c r="N16" s="864">
        <v>112</v>
      </c>
      <c r="O16" s="866">
        <v>125</v>
      </c>
      <c r="P16" s="864"/>
      <c r="Q16" s="864">
        <v>1</v>
      </c>
      <c r="R16" s="864"/>
      <c r="S16" s="864">
        <v>1</v>
      </c>
      <c r="T16" s="864"/>
      <c r="U16" s="864">
        <v>1</v>
      </c>
      <c r="V16" s="864"/>
      <c r="W16" s="864">
        <v>1</v>
      </c>
      <c r="X16" s="864"/>
      <c r="Y16" s="867">
        <v>1</v>
      </c>
      <c r="Z16" s="864"/>
      <c r="AA16" s="864">
        <v>1</v>
      </c>
      <c r="AB16" s="867">
        <v>1</v>
      </c>
      <c r="AC16" s="864"/>
      <c r="AD16" s="249" t="s">
        <v>3412</v>
      </c>
      <c r="AE16" s="867">
        <v>1</v>
      </c>
      <c r="AF16" s="864"/>
      <c r="AG16" s="864">
        <v>1</v>
      </c>
      <c r="AH16" s="867">
        <v>1</v>
      </c>
      <c r="AI16" s="867"/>
      <c r="AL16" s="294">
        <v>1829</v>
      </c>
      <c r="AM16" s="249" t="e">
        <f t="shared" ca="1" si="0"/>
        <v>#NAME?</v>
      </c>
      <c r="AN16" s="293">
        <v>3568.5</v>
      </c>
      <c r="AO16" s="249" t="e">
        <f t="shared" ca="1" si="1"/>
        <v>#NAME?</v>
      </c>
      <c r="AP16" s="152">
        <v>483.5</v>
      </c>
      <c r="AQ16" s="249" t="e">
        <f t="shared" ca="1" si="2"/>
        <v>#NAME?</v>
      </c>
      <c r="AR16" s="152">
        <v>50</v>
      </c>
      <c r="AS16" s="249" t="e">
        <f t="shared" ca="1" si="3"/>
        <v>#NAME?</v>
      </c>
      <c r="AT16" s="152">
        <v>47.5</v>
      </c>
      <c r="AU16" s="249" t="e">
        <f t="shared" ca="1" si="4"/>
        <v>#NAME?</v>
      </c>
      <c r="AV16" s="153">
        <v>57</v>
      </c>
      <c r="AW16" s="249" t="e">
        <f t="shared" ca="1" si="5"/>
        <v>#NAME?</v>
      </c>
      <c r="AX16" s="154">
        <v>128</v>
      </c>
      <c r="AY16" s="249" t="e">
        <f t="shared" ca="1" si="6"/>
        <v>#NAME?</v>
      </c>
      <c r="AZ16" s="155">
        <v>59</v>
      </c>
      <c r="BA16" s="249" t="e">
        <f t="shared" ca="1" si="7"/>
        <v>#NAME?</v>
      </c>
      <c r="BB16" s="156">
        <v>891</v>
      </c>
      <c r="BC16" s="249" t="e">
        <f t="shared" ca="1" si="8"/>
        <v>#NAME?</v>
      </c>
      <c r="BE16" s="868" t="s">
        <v>3217</v>
      </c>
      <c r="BF16" s="868"/>
      <c r="BG16" s="868"/>
    </row>
    <row r="17" spans="1:59">
      <c r="A17" s="614" t="s">
        <v>3273</v>
      </c>
      <c r="B17" s="614">
        <v>1</v>
      </c>
      <c r="C17" s="614" t="s">
        <v>3449</v>
      </c>
      <c r="D17" s="864">
        <v>16</v>
      </c>
      <c r="E17" s="865" t="s">
        <v>3199</v>
      </c>
      <c r="F17" s="348">
        <v>40663</v>
      </c>
      <c r="G17" s="864"/>
      <c r="H17" s="864">
        <v>1</v>
      </c>
      <c r="I17" s="864"/>
      <c r="J17" s="864"/>
      <c r="K17" s="864">
        <v>1</v>
      </c>
      <c r="L17" s="864">
        <v>169</v>
      </c>
      <c r="M17" s="864">
        <v>74</v>
      </c>
      <c r="N17" s="864">
        <v>215</v>
      </c>
      <c r="O17" s="866">
        <v>538</v>
      </c>
      <c r="P17" s="864"/>
      <c r="Q17" s="864">
        <v>1</v>
      </c>
      <c r="R17" s="864">
        <v>1</v>
      </c>
      <c r="S17" s="864"/>
      <c r="T17" s="864">
        <v>1</v>
      </c>
      <c r="U17" s="864"/>
      <c r="V17" s="864"/>
      <c r="W17" s="864">
        <v>1</v>
      </c>
      <c r="X17" s="864"/>
      <c r="Y17" s="867">
        <v>1</v>
      </c>
      <c r="Z17" s="864">
        <v>1</v>
      </c>
      <c r="AA17" s="864"/>
      <c r="AB17" s="867">
        <v>1</v>
      </c>
      <c r="AC17" s="864"/>
      <c r="AD17" s="249" t="s">
        <v>3412</v>
      </c>
      <c r="AE17" s="867">
        <v>1</v>
      </c>
      <c r="AF17" s="864">
        <v>1</v>
      </c>
      <c r="AG17" s="864"/>
      <c r="AH17" s="867">
        <v>1</v>
      </c>
      <c r="AI17" s="867"/>
      <c r="AL17" s="277">
        <v>9095.5</v>
      </c>
      <c r="AM17" s="249" t="e">
        <f t="shared" ca="1" si="0"/>
        <v>#NAME?</v>
      </c>
      <c r="AN17" s="158">
        <v>458.5</v>
      </c>
      <c r="AO17" s="249" t="e">
        <f t="shared" ca="1" si="1"/>
        <v>#NAME?</v>
      </c>
      <c r="AP17" s="158">
        <v>278.5</v>
      </c>
      <c r="AQ17" s="249" t="e">
        <f t="shared" ca="1" si="2"/>
        <v>#NAME?</v>
      </c>
      <c r="AR17" s="158">
        <v>340</v>
      </c>
      <c r="AS17" s="249" t="e">
        <f t="shared" ca="1" si="3"/>
        <v>#NAME?</v>
      </c>
      <c r="AT17" s="158">
        <v>340</v>
      </c>
      <c r="AU17" s="249" t="e">
        <f t="shared" ca="1" si="4"/>
        <v>#NAME?</v>
      </c>
      <c r="AV17" s="308">
        <v>2087</v>
      </c>
      <c r="AW17" s="249" t="e">
        <f t="shared" ca="1" si="5"/>
        <v>#NAME?</v>
      </c>
      <c r="AX17" s="305">
        <v>7266</v>
      </c>
      <c r="AY17" s="249" t="e">
        <f t="shared" ca="1" si="6"/>
        <v>#NAME?</v>
      </c>
      <c r="AZ17" s="364">
        <v>3793</v>
      </c>
      <c r="BA17" s="249" t="e">
        <f t="shared" ca="1" si="7"/>
        <v>#NAME?</v>
      </c>
      <c r="BB17" s="829">
        <v>4234</v>
      </c>
      <c r="BC17" s="249" t="e">
        <f t="shared" ca="1" si="8"/>
        <v>#NAME?</v>
      </c>
      <c r="BE17" s="868" t="s">
        <v>3218</v>
      </c>
      <c r="BF17" s="868">
        <v>3</v>
      </c>
      <c r="BG17" s="868"/>
    </row>
    <row r="18" spans="1:59">
      <c r="A18" s="614" t="s">
        <v>3273</v>
      </c>
      <c r="B18" s="614">
        <v>1</v>
      </c>
      <c r="C18" s="614" t="s">
        <v>3449</v>
      </c>
      <c r="D18" s="688">
        <v>17</v>
      </c>
      <c r="E18" s="687" t="s">
        <v>3199</v>
      </c>
      <c r="F18" s="348">
        <v>40663</v>
      </c>
      <c r="G18" s="688">
        <v>1</v>
      </c>
      <c r="H18" s="688"/>
      <c r="I18" s="688">
        <v>1</v>
      </c>
      <c r="J18" s="688"/>
      <c r="K18" s="688"/>
      <c r="L18" s="688">
        <v>88</v>
      </c>
      <c r="M18" s="688">
        <v>56</v>
      </c>
      <c r="N18" s="688">
        <v>104</v>
      </c>
      <c r="O18" s="689">
        <v>97</v>
      </c>
      <c r="P18" s="688"/>
      <c r="Q18" s="688">
        <v>1</v>
      </c>
      <c r="R18" s="688"/>
      <c r="S18" s="688">
        <v>1</v>
      </c>
      <c r="T18" s="688"/>
      <c r="U18" s="688">
        <v>1</v>
      </c>
      <c r="V18" s="688"/>
      <c r="W18" s="688">
        <v>1</v>
      </c>
      <c r="X18" s="688"/>
      <c r="Y18" s="692">
        <v>1</v>
      </c>
      <c r="Z18" s="688">
        <v>1</v>
      </c>
      <c r="AA18" s="688"/>
      <c r="AB18" s="692">
        <v>1</v>
      </c>
      <c r="AC18" s="688"/>
      <c r="AD18" s="249" t="s">
        <v>3412</v>
      </c>
      <c r="AE18" s="692">
        <v>1</v>
      </c>
      <c r="AF18" s="688">
        <v>1</v>
      </c>
      <c r="AG18" s="688"/>
      <c r="AH18" s="692">
        <v>1</v>
      </c>
      <c r="AI18" s="692"/>
      <c r="AL18" s="265">
        <v>1970.5</v>
      </c>
      <c r="AM18" s="249" t="e">
        <f t="shared" ca="1" si="0"/>
        <v>#NAME?</v>
      </c>
      <c r="AN18" s="143">
        <v>133</v>
      </c>
      <c r="AO18" s="249" t="e">
        <f t="shared" ca="1" si="1"/>
        <v>#NAME?</v>
      </c>
      <c r="AP18" s="143">
        <v>87.5</v>
      </c>
      <c r="AQ18" s="249" t="e">
        <f t="shared" ca="1" si="2"/>
        <v>#NAME?</v>
      </c>
      <c r="AR18" s="143">
        <v>81</v>
      </c>
      <c r="AS18" s="249" t="e">
        <f t="shared" ca="1" si="3"/>
        <v>#NAME?</v>
      </c>
      <c r="AT18" s="143">
        <v>99.5</v>
      </c>
      <c r="AU18" s="249" t="e">
        <f t="shared" ca="1" si="4"/>
        <v>#NAME?</v>
      </c>
      <c r="AV18" s="144">
        <v>591</v>
      </c>
      <c r="AW18" s="249" t="e">
        <f t="shared" ca="1" si="5"/>
        <v>#NAME?</v>
      </c>
      <c r="AX18" s="283">
        <v>1752</v>
      </c>
      <c r="AY18" s="249" t="e">
        <f t="shared" ca="1" si="6"/>
        <v>#NAME?</v>
      </c>
      <c r="AZ18" s="145">
        <v>726.5</v>
      </c>
      <c r="BA18" s="249" t="e">
        <f t="shared" ca="1" si="7"/>
        <v>#NAME?</v>
      </c>
      <c r="BB18" s="146">
        <v>2801</v>
      </c>
      <c r="BC18" s="249" t="e">
        <f t="shared" ca="1" si="8"/>
        <v>#NAME?</v>
      </c>
      <c r="BE18" s="691" t="s">
        <v>3219</v>
      </c>
      <c r="BF18" s="691"/>
      <c r="BG18" s="691" t="s">
        <v>3220</v>
      </c>
    </row>
    <row r="19" spans="1:59">
      <c r="A19" s="614" t="s">
        <v>3273</v>
      </c>
      <c r="B19" s="614">
        <v>1</v>
      </c>
      <c r="C19" s="614" t="s">
        <v>3449</v>
      </c>
      <c r="D19" s="864">
        <v>18</v>
      </c>
      <c r="E19" s="865" t="s">
        <v>3199</v>
      </c>
      <c r="F19" s="348">
        <v>40663</v>
      </c>
      <c r="G19" s="864"/>
      <c r="H19" s="864">
        <v>1</v>
      </c>
      <c r="I19" s="864"/>
      <c r="J19" s="864"/>
      <c r="K19" s="864">
        <v>1</v>
      </c>
      <c r="L19" s="864">
        <v>162</v>
      </c>
      <c r="M19" s="864">
        <v>74</v>
      </c>
      <c r="N19" s="864">
        <v>217</v>
      </c>
      <c r="O19" s="866">
        <v>555</v>
      </c>
      <c r="P19" s="864"/>
      <c r="Q19" s="864">
        <v>1</v>
      </c>
      <c r="R19" s="864">
        <v>1</v>
      </c>
      <c r="S19" s="864"/>
      <c r="T19" s="864">
        <v>1</v>
      </c>
      <c r="U19" s="864"/>
      <c r="V19" s="864"/>
      <c r="W19" s="864">
        <v>1</v>
      </c>
      <c r="X19" s="864"/>
      <c r="Y19" s="867">
        <v>1</v>
      </c>
      <c r="Z19" s="864">
        <v>1</v>
      </c>
      <c r="AA19" s="864"/>
      <c r="AB19" s="867">
        <v>1</v>
      </c>
      <c r="AC19" s="864"/>
      <c r="AD19" s="249" t="s">
        <v>3412</v>
      </c>
      <c r="AE19" s="867">
        <v>1</v>
      </c>
      <c r="AF19" s="864">
        <v>1</v>
      </c>
      <c r="AG19" s="864"/>
      <c r="AH19" s="867">
        <v>1</v>
      </c>
      <c r="AI19" s="867"/>
      <c r="AL19" s="265">
        <v>6430.5</v>
      </c>
      <c r="AM19" s="249" t="e">
        <f t="shared" ca="1" si="0"/>
        <v>#NAME?</v>
      </c>
      <c r="AN19" s="261">
        <v>6843.5</v>
      </c>
      <c r="AO19" s="249" t="e">
        <f t="shared" ca="1" si="1"/>
        <v>#NAME?</v>
      </c>
      <c r="AP19" s="261">
        <v>1029</v>
      </c>
      <c r="AQ19" s="249" t="e">
        <f t="shared" ca="1" si="2"/>
        <v>#NAME?</v>
      </c>
      <c r="AR19" s="143">
        <v>630.5</v>
      </c>
      <c r="AS19" s="249" t="e">
        <f t="shared" ca="1" si="3"/>
        <v>#NAME?</v>
      </c>
      <c r="AT19" s="143">
        <v>827.5</v>
      </c>
      <c r="AU19" s="249" t="e">
        <f t="shared" ca="1" si="4"/>
        <v>#NAME?</v>
      </c>
      <c r="AV19" s="144">
        <v>906</v>
      </c>
      <c r="AW19" s="249" t="e">
        <f t="shared" ca="1" si="5"/>
        <v>#NAME?</v>
      </c>
      <c r="AX19" s="283">
        <v>3036</v>
      </c>
      <c r="AY19" s="249" t="e">
        <f t="shared" ca="1" si="6"/>
        <v>#NAME?</v>
      </c>
      <c r="AZ19" s="269">
        <v>1098</v>
      </c>
      <c r="BA19" s="249" t="e">
        <f t="shared" ca="1" si="7"/>
        <v>#NAME?</v>
      </c>
      <c r="BB19" s="146">
        <v>2120</v>
      </c>
      <c r="BC19" s="249" t="e">
        <f t="shared" ca="1" si="8"/>
        <v>#NAME?</v>
      </c>
      <c r="BE19" s="868" t="s">
        <v>3221</v>
      </c>
      <c r="BF19" s="868">
        <v>3</v>
      </c>
      <c r="BG19" s="868"/>
    </row>
    <row r="20" spans="1:59">
      <c r="A20" s="614" t="s">
        <v>3273</v>
      </c>
      <c r="B20" s="614">
        <v>1</v>
      </c>
      <c r="C20" s="614" t="s">
        <v>3449</v>
      </c>
      <c r="D20" s="864">
        <v>19</v>
      </c>
      <c r="E20" s="865" t="s">
        <v>3199</v>
      </c>
      <c r="F20" s="348">
        <v>40663</v>
      </c>
      <c r="G20" s="864"/>
      <c r="H20" s="864">
        <v>1</v>
      </c>
      <c r="I20" s="864">
        <v>1</v>
      </c>
      <c r="J20" s="864"/>
      <c r="K20" s="864"/>
      <c r="L20" s="864">
        <v>82</v>
      </c>
      <c r="M20" s="864">
        <v>52</v>
      </c>
      <c r="N20" s="864">
        <v>110</v>
      </c>
      <c r="O20" s="866">
        <v>98</v>
      </c>
      <c r="P20" s="864"/>
      <c r="Q20" s="864">
        <v>1</v>
      </c>
      <c r="R20" s="864"/>
      <c r="S20" s="864">
        <v>1</v>
      </c>
      <c r="T20" s="864"/>
      <c r="U20" s="864">
        <v>1</v>
      </c>
      <c r="V20" s="864"/>
      <c r="W20" s="864">
        <v>1</v>
      </c>
      <c r="X20" s="864"/>
      <c r="Y20" s="867">
        <v>1</v>
      </c>
      <c r="Z20" s="864">
        <v>1</v>
      </c>
      <c r="AA20" s="864"/>
      <c r="AB20" s="867">
        <v>1</v>
      </c>
      <c r="AC20" s="864"/>
      <c r="AD20" s="249" t="s">
        <v>3412</v>
      </c>
      <c r="AE20" s="867">
        <v>1</v>
      </c>
      <c r="AF20" s="864">
        <v>1</v>
      </c>
      <c r="AG20" s="864"/>
      <c r="AH20" s="867">
        <v>1</v>
      </c>
      <c r="AI20" s="867"/>
      <c r="AL20" s="147">
        <v>777.5</v>
      </c>
      <c r="AM20" s="249" t="e">
        <f t="shared" ca="1" si="0"/>
        <v>#NAME?</v>
      </c>
      <c r="AN20" s="261">
        <v>2355</v>
      </c>
      <c r="AO20" s="249" t="e">
        <f t="shared" ca="1" si="1"/>
        <v>#NAME?</v>
      </c>
      <c r="AP20" s="143">
        <v>381.5</v>
      </c>
      <c r="AQ20" s="249" t="e">
        <f t="shared" ca="1" si="2"/>
        <v>#NAME?</v>
      </c>
      <c r="AR20" s="143">
        <v>133</v>
      </c>
      <c r="AS20" s="249" t="e">
        <f t="shared" ca="1" si="3"/>
        <v>#NAME?</v>
      </c>
      <c r="AT20" s="143">
        <v>224</v>
      </c>
      <c r="AU20" s="249" t="e">
        <f t="shared" ca="1" si="4"/>
        <v>#NAME?</v>
      </c>
      <c r="AV20" s="144">
        <v>100</v>
      </c>
      <c r="AW20" s="249" t="e">
        <f t="shared" ca="1" si="5"/>
        <v>#NAME?</v>
      </c>
      <c r="AX20" s="148">
        <v>104</v>
      </c>
      <c r="AY20" s="249" t="e">
        <f t="shared" ca="1" si="6"/>
        <v>#NAME?</v>
      </c>
      <c r="AZ20" s="145">
        <v>79.5</v>
      </c>
      <c r="BA20" s="249" t="e">
        <f t="shared" ca="1" si="7"/>
        <v>#NAME?</v>
      </c>
      <c r="BB20" s="146">
        <v>1439</v>
      </c>
      <c r="BC20" s="249" t="e">
        <f t="shared" ca="1" si="8"/>
        <v>#NAME?</v>
      </c>
      <c r="BE20" s="868" t="s">
        <v>3222</v>
      </c>
      <c r="BF20" s="868"/>
      <c r="BG20" s="868"/>
    </row>
    <row r="21" spans="1:59">
      <c r="A21" s="614" t="s">
        <v>3273</v>
      </c>
      <c r="B21" s="614">
        <v>1</v>
      </c>
      <c r="C21" s="614" t="s">
        <v>3449</v>
      </c>
      <c r="D21" s="864">
        <v>20</v>
      </c>
      <c r="E21" s="865">
        <v>40548</v>
      </c>
      <c r="F21" s="348">
        <v>40664</v>
      </c>
      <c r="G21" s="864"/>
      <c r="H21" s="864">
        <v>1</v>
      </c>
      <c r="I21" s="864"/>
      <c r="J21" s="864"/>
      <c r="K21" s="864">
        <v>1</v>
      </c>
      <c r="L21" s="864">
        <v>166</v>
      </c>
      <c r="M21" s="864">
        <v>71</v>
      </c>
      <c r="N21" s="864">
        <v>210</v>
      </c>
      <c r="O21" s="866">
        <v>561</v>
      </c>
      <c r="P21" s="864"/>
      <c r="Q21" s="864">
        <v>1</v>
      </c>
      <c r="R21" s="864">
        <v>1</v>
      </c>
      <c r="S21" s="864"/>
      <c r="T21" s="864">
        <v>1</v>
      </c>
      <c r="U21" s="864"/>
      <c r="V21" s="864"/>
      <c r="W21" s="864">
        <v>1</v>
      </c>
      <c r="X21" s="864"/>
      <c r="Y21" s="867">
        <v>1</v>
      </c>
      <c r="Z21" s="864">
        <v>1</v>
      </c>
      <c r="AA21" s="864"/>
      <c r="AB21" s="867">
        <v>1</v>
      </c>
      <c r="AC21" s="864"/>
      <c r="AD21" s="249" t="s">
        <v>3412</v>
      </c>
      <c r="AE21" s="867">
        <v>1</v>
      </c>
      <c r="AF21" s="864">
        <v>1</v>
      </c>
      <c r="AG21" s="864"/>
      <c r="AH21" s="867">
        <v>1</v>
      </c>
      <c r="AI21" s="867"/>
      <c r="AL21" s="147">
        <v>363</v>
      </c>
      <c r="AM21" s="249" t="e">
        <f t="shared" ca="1" si="0"/>
        <v>#NAME?</v>
      </c>
      <c r="AN21" s="143">
        <v>242</v>
      </c>
      <c r="AO21" s="249" t="e">
        <f t="shared" ca="1" si="1"/>
        <v>#NAME?</v>
      </c>
      <c r="AP21" s="143">
        <v>209</v>
      </c>
      <c r="AQ21" s="249" t="e">
        <f t="shared" ca="1" si="2"/>
        <v>#NAME?</v>
      </c>
      <c r="AR21" s="143">
        <v>309</v>
      </c>
      <c r="AS21" s="249" t="e">
        <f t="shared" ca="1" si="3"/>
        <v>#NAME?</v>
      </c>
      <c r="AT21" s="143">
        <v>325</v>
      </c>
      <c r="AU21" s="249" t="e">
        <f t="shared" ca="1" si="4"/>
        <v>#NAME?</v>
      </c>
      <c r="AV21" s="144">
        <v>213</v>
      </c>
      <c r="AW21" s="249" t="e">
        <f t="shared" ca="1" si="5"/>
        <v>#NAME?</v>
      </c>
      <c r="AX21" s="148">
        <v>424</v>
      </c>
      <c r="AY21" s="249" t="e">
        <f t="shared" ca="1" si="6"/>
        <v>#NAME?</v>
      </c>
      <c r="AZ21" s="145">
        <v>143</v>
      </c>
      <c r="BA21" s="249" t="e">
        <f t="shared" ca="1" si="7"/>
        <v>#NAME?</v>
      </c>
      <c r="BB21" s="504">
        <v>4367</v>
      </c>
      <c r="BC21" s="249" t="e">
        <f t="shared" ca="1" si="8"/>
        <v>#NAME?</v>
      </c>
      <c r="BE21" s="868" t="s">
        <v>3223</v>
      </c>
      <c r="BF21" s="868">
        <v>3</v>
      </c>
      <c r="BG21" s="868"/>
    </row>
    <row r="22" spans="1:59">
      <c r="A22" s="614" t="s">
        <v>3273</v>
      </c>
      <c r="B22" s="614">
        <v>1</v>
      </c>
      <c r="C22" s="614" t="s">
        <v>3449</v>
      </c>
      <c r="D22" s="864">
        <v>21</v>
      </c>
      <c r="E22" s="865">
        <v>40548</v>
      </c>
      <c r="F22" s="348">
        <v>40664</v>
      </c>
      <c r="G22" s="869">
        <v>1</v>
      </c>
      <c r="H22" s="864"/>
      <c r="I22" s="864">
        <v>1</v>
      </c>
      <c r="J22" s="864"/>
      <c r="K22" s="864"/>
      <c r="L22" s="864">
        <v>113</v>
      </c>
      <c r="M22" s="864">
        <v>60</v>
      </c>
      <c r="N22" s="864">
        <v>120</v>
      </c>
      <c r="O22" s="866">
        <v>142</v>
      </c>
      <c r="P22" s="864"/>
      <c r="Q22" s="864">
        <v>1</v>
      </c>
      <c r="R22" s="864"/>
      <c r="S22" s="864">
        <v>1</v>
      </c>
      <c r="T22" s="864"/>
      <c r="U22" s="864">
        <v>1</v>
      </c>
      <c r="V22" s="864"/>
      <c r="W22" s="864"/>
      <c r="X22" s="864">
        <v>1</v>
      </c>
      <c r="Y22" s="867">
        <v>1</v>
      </c>
      <c r="Z22" s="864">
        <v>1</v>
      </c>
      <c r="AA22" s="864"/>
      <c r="AB22" s="867">
        <v>1</v>
      </c>
      <c r="AC22" s="864"/>
      <c r="AD22" s="249" t="s">
        <v>3412</v>
      </c>
      <c r="AE22" s="867">
        <v>1</v>
      </c>
      <c r="AF22" s="864">
        <v>1</v>
      </c>
      <c r="AG22" s="864"/>
      <c r="AH22" s="867">
        <v>1</v>
      </c>
      <c r="AI22" s="867"/>
      <c r="AL22" s="147">
        <v>170</v>
      </c>
      <c r="AM22" s="249" t="e">
        <f t="shared" ca="1" si="0"/>
        <v>#NAME?</v>
      </c>
      <c r="AN22" s="143">
        <v>166</v>
      </c>
      <c r="AO22" s="249" t="e">
        <f t="shared" ca="1" si="1"/>
        <v>#NAME?</v>
      </c>
      <c r="AP22" s="143">
        <v>143</v>
      </c>
      <c r="AQ22" s="249" t="e">
        <f t="shared" ca="1" si="2"/>
        <v>#NAME?</v>
      </c>
      <c r="AR22" s="143">
        <v>175</v>
      </c>
      <c r="AS22" s="249" t="e">
        <f t="shared" ca="1" si="3"/>
        <v>#NAME?</v>
      </c>
      <c r="AT22" s="143">
        <v>157.5</v>
      </c>
      <c r="AU22" s="249" t="e">
        <f t="shared" ca="1" si="4"/>
        <v>#NAME?</v>
      </c>
      <c r="AV22" s="144">
        <v>141</v>
      </c>
      <c r="AW22" s="249" t="e">
        <f t="shared" ca="1" si="5"/>
        <v>#NAME?</v>
      </c>
      <c r="AX22" s="148">
        <v>216.5</v>
      </c>
      <c r="AY22" s="249" t="e">
        <f t="shared" ca="1" si="6"/>
        <v>#NAME?</v>
      </c>
      <c r="AZ22" s="145">
        <v>95</v>
      </c>
      <c r="BA22" s="249" t="e">
        <f t="shared" ca="1" si="7"/>
        <v>#NAME?</v>
      </c>
      <c r="BB22" s="146">
        <v>1523.5</v>
      </c>
      <c r="BC22" s="249" t="e">
        <f t="shared" ca="1" si="8"/>
        <v>#NAME?</v>
      </c>
      <c r="BE22" s="868" t="s">
        <v>3224</v>
      </c>
      <c r="BF22" s="868"/>
      <c r="BG22" s="868"/>
    </row>
    <row r="23" spans="1:59">
      <c r="A23" s="614" t="s">
        <v>3273</v>
      </c>
      <c r="B23" s="614">
        <v>1</v>
      </c>
      <c r="C23" s="614" t="s">
        <v>3449</v>
      </c>
      <c r="D23" s="864">
        <v>22</v>
      </c>
      <c r="E23" s="865">
        <v>40548</v>
      </c>
      <c r="F23" s="348">
        <v>40664</v>
      </c>
      <c r="G23" s="864"/>
      <c r="H23" s="864">
        <v>1</v>
      </c>
      <c r="I23" s="864"/>
      <c r="J23" s="864"/>
      <c r="K23" s="864">
        <v>1</v>
      </c>
      <c r="L23" s="864">
        <v>165</v>
      </c>
      <c r="M23" s="864">
        <v>76</v>
      </c>
      <c r="N23" s="864">
        <v>216</v>
      </c>
      <c r="O23" s="866">
        <v>594</v>
      </c>
      <c r="P23" s="864"/>
      <c r="Q23" s="864">
        <v>1</v>
      </c>
      <c r="R23" s="864">
        <v>1</v>
      </c>
      <c r="S23" s="864"/>
      <c r="T23" s="864">
        <v>1</v>
      </c>
      <c r="U23" s="864"/>
      <c r="V23" s="864"/>
      <c r="W23" s="864">
        <v>1</v>
      </c>
      <c r="X23" s="864"/>
      <c r="Y23" s="867">
        <v>1</v>
      </c>
      <c r="Z23" s="864"/>
      <c r="AA23" s="864">
        <v>1</v>
      </c>
      <c r="AB23" s="867">
        <v>1</v>
      </c>
      <c r="AC23" s="864"/>
      <c r="AD23" s="249" t="s">
        <v>3412</v>
      </c>
      <c r="AE23" s="867">
        <v>1</v>
      </c>
      <c r="AF23" s="864"/>
      <c r="AG23" s="864">
        <v>1</v>
      </c>
      <c r="AH23" s="867">
        <v>1</v>
      </c>
      <c r="AI23" s="867"/>
      <c r="AL23" s="265">
        <v>4606.5</v>
      </c>
      <c r="AM23" s="249" t="e">
        <f t="shared" ca="1" si="0"/>
        <v>#NAME?</v>
      </c>
      <c r="AN23" s="261">
        <v>4286</v>
      </c>
      <c r="AO23" s="249" t="e">
        <f t="shared" ca="1" si="1"/>
        <v>#NAME?</v>
      </c>
      <c r="AP23" s="143">
        <v>750</v>
      </c>
      <c r="AQ23" s="249" t="e">
        <f t="shared" ca="1" si="2"/>
        <v>#NAME?</v>
      </c>
      <c r="AR23" s="143">
        <v>185</v>
      </c>
      <c r="AS23" s="249" t="e">
        <f t="shared" ca="1" si="3"/>
        <v>#NAME?</v>
      </c>
      <c r="AT23" s="143">
        <v>164</v>
      </c>
      <c r="AU23" s="249" t="e">
        <f t="shared" ca="1" si="4"/>
        <v>#NAME?</v>
      </c>
      <c r="AV23" s="144">
        <v>329</v>
      </c>
      <c r="AW23" s="249" t="e">
        <f t="shared" ca="1" si="5"/>
        <v>#NAME?</v>
      </c>
      <c r="AX23" s="283">
        <v>1425.5</v>
      </c>
      <c r="AY23" s="249" t="e">
        <f t="shared" ca="1" si="6"/>
        <v>#NAME?</v>
      </c>
      <c r="AZ23" s="145">
        <v>567</v>
      </c>
      <c r="BA23" s="249" t="e">
        <f t="shared" ca="1" si="7"/>
        <v>#NAME?</v>
      </c>
      <c r="BB23" s="146">
        <v>3910.5</v>
      </c>
      <c r="BC23" s="249" t="e">
        <f t="shared" ca="1" si="8"/>
        <v>#NAME?</v>
      </c>
      <c r="BE23" s="868" t="s">
        <v>3225</v>
      </c>
      <c r="BF23" s="868">
        <v>3</v>
      </c>
      <c r="BG23" s="868" t="s">
        <v>1517</v>
      </c>
    </row>
    <row r="24" spans="1:59">
      <c r="A24" s="614" t="s">
        <v>3273</v>
      </c>
      <c r="B24" s="614">
        <v>1</v>
      </c>
      <c r="C24" s="614" t="s">
        <v>3449</v>
      </c>
      <c r="D24" s="864">
        <v>23</v>
      </c>
      <c r="E24" s="865">
        <v>40548</v>
      </c>
      <c r="F24" s="348">
        <v>40664</v>
      </c>
      <c r="G24" s="864"/>
      <c r="H24" s="864">
        <v>1</v>
      </c>
      <c r="I24" s="864">
        <v>1</v>
      </c>
      <c r="J24" s="864"/>
      <c r="K24" s="864"/>
      <c r="L24" s="864">
        <v>118</v>
      </c>
      <c r="M24" s="864">
        <v>61</v>
      </c>
      <c r="N24" s="864">
        <v>124</v>
      </c>
      <c r="O24" s="866">
        <v>161</v>
      </c>
      <c r="P24" s="864"/>
      <c r="Q24" s="864">
        <v>1</v>
      </c>
      <c r="R24" s="864"/>
      <c r="S24" s="864">
        <v>1</v>
      </c>
      <c r="T24" s="864"/>
      <c r="U24" s="864">
        <v>1</v>
      </c>
      <c r="V24" s="864"/>
      <c r="W24" s="864"/>
      <c r="X24" s="864">
        <v>1</v>
      </c>
      <c r="Y24" s="867">
        <v>1</v>
      </c>
      <c r="Z24" s="864">
        <v>1</v>
      </c>
      <c r="AA24" s="864"/>
      <c r="AB24" s="867">
        <v>1</v>
      </c>
      <c r="AC24" s="864"/>
      <c r="AD24" s="249" t="s">
        <v>3412</v>
      </c>
      <c r="AE24" s="867">
        <v>1</v>
      </c>
      <c r="AF24" s="864">
        <v>1</v>
      </c>
      <c r="AG24" s="864"/>
      <c r="AH24" s="867">
        <v>1</v>
      </c>
      <c r="AI24" s="867"/>
      <c r="AL24" s="265">
        <v>9520</v>
      </c>
      <c r="AM24" s="249" t="e">
        <f t="shared" ca="1" si="0"/>
        <v>#NAME?</v>
      </c>
      <c r="AN24" s="261">
        <v>8666</v>
      </c>
      <c r="AO24" s="249" t="e">
        <f t="shared" ca="1" si="1"/>
        <v>#NAME?</v>
      </c>
      <c r="AP24" s="261">
        <v>1208</v>
      </c>
      <c r="AQ24" s="249" t="e">
        <f t="shared" ca="1" si="2"/>
        <v>#NAME?</v>
      </c>
      <c r="AR24" s="143">
        <v>127.5</v>
      </c>
      <c r="AS24" s="249" t="e">
        <f t="shared" ca="1" si="3"/>
        <v>#NAME?</v>
      </c>
      <c r="AT24" s="143">
        <v>113</v>
      </c>
      <c r="AU24" s="249" t="e">
        <f t="shared" ca="1" si="4"/>
        <v>#NAME?</v>
      </c>
      <c r="AV24" s="144">
        <v>75.5</v>
      </c>
      <c r="AW24" s="249" t="e">
        <f t="shared" ca="1" si="5"/>
        <v>#NAME?</v>
      </c>
      <c r="AX24" s="148">
        <v>245</v>
      </c>
      <c r="AY24" s="249" t="e">
        <f t="shared" ca="1" si="6"/>
        <v>#NAME?</v>
      </c>
      <c r="AZ24" s="145">
        <v>94</v>
      </c>
      <c r="BA24" s="249" t="e">
        <f t="shared" ca="1" si="7"/>
        <v>#NAME?</v>
      </c>
      <c r="BB24" s="146">
        <v>1865.5</v>
      </c>
      <c r="BC24" s="249" t="e">
        <f t="shared" ca="1" si="8"/>
        <v>#NAME?</v>
      </c>
      <c r="BE24" s="868" t="s">
        <v>3226</v>
      </c>
      <c r="BF24" s="868">
        <v>3</v>
      </c>
      <c r="BG24" s="868"/>
    </row>
    <row r="25" spans="1:59">
      <c r="A25" s="614" t="s">
        <v>3273</v>
      </c>
      <c r="B25" s="614">
        <v>1</v>
      </c>
      <c r="C25" s="614" t="s">
        <v>3449</v>
      </c>
      <c r="D25" s="864">
        <v>24</v>
      </c>
      <c r="E25" s="865">
        <v>40548</v>
      </c>
      <c r="F25" s="348">
        <v>40664</v>
      </c>
      <c r="G25" s="864"/>
      <c r="H25" s="864">
        <v>1</v>
      </c>
      <c r="I25" s="864"/>
      <c r="J25" s="864"/>
      <c r="K25" s="864">
        <v>1</v>
      </c>
      <c r="L25" s="864">
        <v>166</v>
      </c>
      <c r="M25" s="864">
        <v>75</v>
      </c>
      <c r="N25" s="864">
        <v>214</v>
      </c>
      <c r="O25" s="866">
        <v>490</v>
      </c>
      <c r="P25" s="864"/>
      <c r="Q25" s="864">
        <v>1</v>
      </c>
      <c r="R25" s="864">
        <v>1</v>
      </c>
      <c r="S25" s="864"/>
      <c r="T25" s="864">
        <v>1</v>
      </c>
      <c r="U25" s="864"/>
      <c r="V25" s="864"/>
      <c r="W25" s="864">
        <v>1</v>
      </c>
      <c r="X25" s="864"/>
      <c r="Y25" s="867">
        <v>1</v>
      </c>
      <c r="Z25" s="864">
        <v>1</v>
      </c>
      <c r="AA25" s="864"/>
      <c r="AB25" s="867">
        <v>1</v>
      </c>
      <c r="AC25" s="864"/>
      <c r="AD25" s="249" t="s">
        <v>3412</v>
      </c>
      <c r="AE25" s="867">
        <v>1</v>
      </c>
      <c r="AF25" s="864">
        <v>1</v>
      </c>
      <c r="AG25" s="864"/>
      <c r="AH25" s="867">
        <v>1</v>
      </c>
      <c r="AI25" s="867"/>
      <c r="AL25" s="265">
        <v>8392</v>
      </c>
      <c r="AM25" s="249" t="e">
        <f t="shared" ca="1" si="0"/>
        <v>#NAME?</v>
      </c>
      <c r="AN25" s="261">
        <v>9110</v>
      </c>
      <c r="AO25" s="249" t="e">
        <f t="shared" ca="1" si="1"/>
        <v>#NAME?</v>
      </c>
      <c r="AP25" s="261">
        <v>2373</v>
      </c>
      <c r="AQ25" s="249" t="e">
        <f t="shared" ca="1" si="2"/>
        <v>#NAME?</v>
      </c>
      <c r="AR25" s="261">
        <v>1394</v>
      </c>
      <c r="AS25" s="249" t="e">
        <f t="shared" ca="1" si="3"/>
        <v>#NAME?</v>
      </c>
      <c r="AT25" s="261">
        <v>1826</v>
      </c>
      <c r="AU25" s="249" t="e">
        <f t="shared" ca="1" si="4"/>
        <v>#NAME?</v>
      </c>
      <c r="AV25" s="144">
        <v>336</v>
      </c>
      <c r="AW25" s="249" t="e">
        <f t="shared" ca="1" si="5"/>
        <v>#NAME?</v>
      </c>
      <c r="AX25" s="148">
        <v>485</v>
      </c>
      <c r="AY25" s="249" t="e">
        <f t="shared" ca="1" si="6"/>
        <v>#NAME?</v>
      </c>
      <c r="AZ25" s="145">
        <v>156</v>
      </c>
      <c r="BA25" s="249" t="e">
        <f t="shared" ca="1" si="7"/>
        <v>#NAME?</v>
      </c>
      <c r="BB25" s="146">
        <v>1382</v>
      </c>
      <c r="BC25" s="249" t="e">
        <f t="shared" ca="1" si="8"/>
        <v>#NAME?</v>
      </c>
      <c r="BE25" s="868" t="s">
        <v>3227</v>
      </c>
      <c r="BF25" s="868">
        <v>1</v>
      </c>
      <c r="BG25" s="868"/>
    </row>
    <row r="26" spans="1:59">
      <c r="A26" s="614" t="s">
        <v>3273</v>
      </c>
      <c r="B26" s="614">
        <v>1</v>
      </c>
      <c r="C26" s="614" t="s">
        <v>3449</v>
      </c>
      <c r="D26" s="864">
        <v>25</v>
      </c>
      <c r="E26" s="865">
        <v>40548</v>
      </c>
      <c r="F26" s="348">
        <v>40664</v>
      </c>
      <c r="G26" s="864"/>
      <c r="H26" s="864">
        <v>1</v>
      </c>
      <c r="I26" s="864"/>
      <c r="J26" s="864">
        <v>1</v>
      </c>
      <c r="K26" s="864"/>
      <c r="L26" s="864">
        <v>91</v>
      </c>
      <c r="M26" s="864">
        <v>57</v>
      </c>
      <c r="N26" s="864">
        <v>111</v>
      </c>
      <c r="O26" s="866">
        <v>94</v>
      </c>
      <c r="P26" s="864"/>
      <c r="Q26" s="864">
        <v>1</v>
      </c>
      <c r="R26" s="864"/>
      <c r="S26" s="864">
        <v>1</v>
      </c>
      <c r="T26" s="864"/>
      <c r="U26" s="864">
        <v>1</v>
      </c>
      <c r="V26" s="864"/>
      <c r="W26" s="864"/>
      <c r="X26" s="864">
        <v>1</v>
      </c>
      <c r="Y26" s="867">
        <v>1</v>
      </c>
      <c r="Z26" s="864">
        <v>1</v>
      </c>
      <c r="AA26" s="864"/>
      <c r="AB26" s="867">
        <v>1</v>
      </c>
      <c r="AC26" s="864"/>
      <c r="AD26" s="249" t="s">
        <v>3412</v>
      </c>
      <c r="AE26" s="867">
        <v>1</v>
      </c>
      <c r="AF26" s="864">
        <v>1</v>
      </c>
      <c r="AG26" s="864"/>
      <c r="AH26" s="867">
        <v>1</v>
      </c>
      <c r="AI26" s="867"/>
      <c r="AL26" s="824">
        <v>11217</v>
      </c>
      <c r="AM26" s="249" t="e">
        <f t="shared" ca="1" si="0"/>
        <v>#NAME?</v>
      </c>
      <c r="AN26" s="330">
        <v>10865</v>
      </c>
      <c r="AO26" s="249" t="e">
        <f t="shared" ca="1" si="1"/>
        <v>#NAME?</v>
      </c>
      <c r="AP26" s="261">
        <v>2734</v>
      </c>
      <c r="AQ26" s="249" t="e">
        <f t="shared" ca="1" si="2"/>
        <v>#NAME?</v>
      </c>
      <c r="AR26" s="143">
        <v>322</v>
      </c>
      <c r="AS26" s="249" t="e">
        <f t="shared" ca="1" si="3"/>
        <v>#NAME?</v>
      </c>
      <c r="AT26" s="143">
        <v>352</v>
      </c>
      <c r="AU26" s="249" t="e">
        <f t="shared" ca="1" si="4"/>
        <v>#NAME?</v>
      </c>
      <c r="AV26" s="144">
        <v>337.5</v>
      </c>
      <c r="AW26" s="249" t="e">
        <f t="shared" ca="1" si="5"/>
        <v>#NAME?</v>
      </c>
      <c r="AX26" s="148">
        <v>241.5</v>
      </c>
      <c r="AY26" s="249" t="e">
        <f t="shared" ca="1" si="6"/>
        <v>#NAME?</v>
      </c>
      <c r="AZ26" s="145">
        <v>138.5</v>
      </c>
      <c r="BA26" s="249" t="e">
        <f t="shared" ca="1" si="7"/>
        <v>#NAME?</v>
      </c>
      <c r="BB26" s="146">
        <v>1202</v>
      </c>
      <c r="BC26" s="249" t="e">
        <f t="shared" ca="1" si="8"/>
        <v>#NAME?</v>
      </c>
      <c r="BE26" s="868" t="s">
        <v>3228</v>
      </c>
      <c r="BF26" s="868"/>
      <c r="BG26" s="868"/>
    </row>
    <row r="27" spans="1:59">
      <c r="A27" s="614" t="s">
        <v>3273</v>
      </c>
      <c r="B27" s="614">
        <v>1</v>
      </c>
      <c r="C27" s="614" t="s">
        <v>3449</v>
      </c>
      <c r="D27" s="864">
        <v>26</v>
      </c>
      <c r="E27" s="865">
        <v>40548</v>
      </c>
      <c r="F27" s="348">
        <v>40664</v>
      </c>
      <c r="G27" s="864">
        <v>1</v>
      </c>
      <c r="H27" s="864"/>
      <c r="I27" s="864"/>
      <c r="J27" s="864"/>
      <c r="K27" s="864">
        <v>1</v>
      </c>
      <c r="L27" s="864">
        <v>176</v>
      </c>
      <c r="M27" s="864">
        <v>82</v>
      </c>
      <c r="N27" s="864">
        <v>217</v>
      </c>
      <c r="O27" s="866">
        <v>740</v>
      </c>
      <c r="P27" s="864"/>
      <c r="Q27" s="864">
        <v>1</v>
      </c>
      <c r="R27" s="864"/>
      <c r="S27" s="864">
        <v>1</v>
      </c>
      <c r="T27" s="864"/>
      <c r="U27" s="864">
        <v>1</v>
      </c>
      <c r="V27" s="864"/>
      <c r="W27" s="864"/>
      <c r="X27" s="864">
        <v>1</v>
      </c>
      <c r="Y27" s="867">
        <v>1</v>
      </c>
      <c r="Z27" s="864">
        <v>1</v>
      </c>
      <c r="AA27" s="864"/>
      <c r="AB27" s="867">
        <v>1</v>
      </c>
      <c r="AC27" s="864"/>
      <c r="AD27" s="249" t="s">
        <v>3412</v>
      </c>
      <c r="AE27" s="867">
        <v>1</v>
      </c>
      <c r="AF27" s="864">
        <v>1</v>
      </c>
      <c r="AG27" s="864"/>
      <c r="AH27" s="867">
        <v>1</v>
      </c>
      <c r="AI27" s="867"/>
      <c r="AL27" s="824">
        <v>10212</v>
      </c>
      <c r="AM27" s="249" t="e">
        <f t="shared" ca="1" si="0"/>
        <v>#NAME?</v>
      </c>
      <c r="AN27" s="330">
        <v>23994.5</v>
      </c>
      <c r="AO27" s="249" t="e">
        <f t="shared" ca="1" si="1"/>
        <v>#NAME?</v>
      </c>
      <c r="AP27" s="261">
        <v>4120.5</v>
      </c>
      <c r="AQ27" s="249" t="e">
        <f t="shared" ca="1" si="2"/>
        <v>#NAME?</v>
      </c>
      <c r="AR27" s="143">
        <v>342</v>
      </c>
      <c r="AS27" s="249" t="e">
        <f t="shared" ca="1" si="3"/>
        <v>#NAME?</v>
      </c>
      <c r="AT27" s="143">
        <v>809.5</v>
      </c>
      <c r="AU27" s="249" t="e">
        <f t="shared" ca="1" si="4"/>
        <v>#NAME?</v>
      </c>
      <c r="AV27" s="144">
        <v>214</v>
      </c>
      <c r="AW27" s="249" t="e">
        <f t="shared" ca="1" si="5"/>
        <v>#NAME?</v>
      </c>
      <c r="AX27" s="283">
        <v>1124</v>
      </c>
      <c r="AY27" s="249" t="e">
        <f t="shared" ca="1" si="6"/>
        <v>#NAME?</v>
      </c>
      <c r="AZ27" s="145">
        <v>157</v>
      </c>
      <c r="BA27" s="249" t="e">
        <f t="shared" ca="1" si="7"/>
        <v>#NAME?</v>
      </c>
      <c r="BB27" s="504">
        <v>8923.5</v>
      </c>
      <c r="BC27" s="249" t="e">
        <f t="shared" ca="1" si="8"/>
        <v>#NAME?</v>
      </c>
      <c r="BE27" s="868" t="s">
        <v>3229</v>
      </c>
      <c r="BF27" s="868">
        <v>1</v>
      </c>
      <c r="BG27" s="868"/>
    </row>
    <row r="28" spans="1:59">
      <c r="A28" s="614" t="s">
        <v>3273</v>
      </c>
      <c r="B28" s="614">
        <v>1</v>
      </c>
      <c r="C28" s="614" t="s">
        <v>3449</v>
      </c>
      <c r="D28" s="864">
        <v>27</v>
      </c>
      <c r="E28" s="865">
        <v>40548</v>
      </c>
      <c r="F28" s="348">
        <v>40664</v>
      </c>
      <c r="G28" s="864">
        <v>1</v>
      </c>
      <c r="H28" s="864"/>
      <c r="I28" s="864"/>
      <c r="J28" s="864"/>
      <c r="K28" s="864">
        <v>1</v>
      </c>
      <c r="L28" s="864">
        <v>168</v>
      </c>
      <c r="M28" s="864">
        <v>76</v>
      </c>
      <c r="N28" s="864">
        <v>212</v>
      </c>
      <c r="O28" s="866">
        <v>697</v>
      </c>
      <c r="P28" s="864"/>
      <c r="Q28" s="864">
        <v>1</v>
      </c>
      <c r="R28" s="864"/>
      <c r="S28" s="864">
        <v>1</v>
      </c>
      <c r="T28" s="864"/>
      <c r="U28" s="864">
        <v>1</v>
      </c>
      <c r="V28" s="864"/>
      <c r="W28" s="864"/>
      <c r="X28" s="864">
        <v>1</v>
      </c>
      <c r="Y28" s="867">
        <v>1</v>
      </c>
      <c r="Z28" s="864">
        <v>1</v>
      </c>
      <c r="AA28" s="864"/>
      <c r="AB28" s="867">
        <v>1</v>
      </c>
      <c r="AC28" s="864"/>
      <c r="AD28" s="249" t="s">
        <v>3412</v>
      </c>
      <c r="AE28" s="867">
        <v>1</v>
      </c>
      <c r="AF28" s="864">
        <v>1</v>
      </c>
      <c r="AG28" s="864"/>
      <c r="AH28" s="867">
        <v>1</v>
      </c>
      <c r="AI28" s="867"/>
      <c r="AL28" s="147">
        <v>198</v>
      </c>
      <c r="AM28" s="249" t="e">
        <f t="shared" ca="1" si="0"/>
        <v>#NAME?</v>
      </c>
      <c r="AN28" s="143">
        <v>374</v>
      </c>
      <c r="AO28" s="249" t="e">
        <f t="shared" ca="1" si="1"/>
        <v>#NAME?</v>
      </c>
      <c r="AP28" s="143">
        <v>219.5</v>
      </c>
      <c r="AQ28" s="249" t="e">
        <f t="shared" ca="1" si="2"/>
        <v>#NAME?</v>
      </c>
      <c r="AR28" s="143">
        <v>200</v>
      </c>
      <c r="AS28" s="249" t="e">
        <f t="shared" ca="1" si="3"/>
        <v>#NAME?</v>
      </c>
      <c r="AT28" s="143">
        <v>174</v>
      </c>
      <c r="AU28" s="249" t="e">
        <f t="shared" ca="1" si="4"/>
        <v>#NAME?</v>
      </c>
      <c r="AV28" s="144">
        <v>112</v>
      </c>
      <c r="AW28" s="249" t="e">
        <f t="shared" ca="1" si="5"/>
        <v>#NAME?</v>
      </c>
      <c r="AX28" s="148">
        <v>920</v>
      </c>
      <c r="AY28" s="249" t="e">
        <f t="shared" ca="1" si="6"/>
        <v>#NAME?</v>
      </c>
      <c r="AZ28" s="145">
        <v>102</v>
      </c>
      <c r="BA28" s="249" t="e">
        <f t="shared" ca="1" si="7"/>
        <v>#NAME?</v>
      </c>
      <c r="BB28" s="504">
        <v>4786</v>
      </c>
      <c r="BC28" s="249" t="e">
        <f t="shared" ca="1" si="8"/>
        <v>#NAME?</v>
      </c>
      <c r="BE28" s="868" t="s">
        <v>3230</v>
      </c>
      <c r="BF28" s="868">
        <v>2</v>
      </c>
      <c r="BG28" s="868"/>
    </row>
    <row r="29" spans="1:59">
      <c r="A29" s="614" t="s">
        <v>3273</v>
      </c>
      <c r="B29" s="614">
        <v>1</v>
      </c>
      <c r="C29" s="614" t="s">
        <v>3449</v>
      </c>
      <c r="D29" s="688">
        <v>28</v>
      </c>
      <c r="E29" s="687">
        <v>40548</v>
      </c>
      <c r="F29" s="348">
        <v>40664</v>
      </c>
      <c r="G29" s="688">
        <v>1</v>
      </c>
      <c r="H29" s="688"/>
      <c r="I29" s="688"/>
      <c r="J29" s="688">
        <v>1</v>
      </c>
      <c r="K29" s="688"/>
      <c r="L29" s="688">
        <v>158</v>
      </c>
      <c r="M29" s="688">
        <v>85</v>
      </c>
      <c r="N29" s="688">
        <v>197</v>
      </c>
      <c r="O29" s="689">
        <v>483</v>
      </c>
      <c r="P29" s="688"/>
      <c r="Q29" s="688">
        <v>1</v>
      </c>
      <c r="R29" s="688"/>
      <c r="S29" s="688">
        <v>1</v>
      </c>
      <c r="T29" s="688"/>
      <c r="U29" s="688">
        <v>1</v>
      </c>
      <c r="V29" s="688"/>
      <c r="W29" s="688"/>
      <c r="X29" s="688">
        <v>1</v>
      </c>
      <c r="Y29" s="692">
        <v>1</v>
      </c>
      <c r="Z29" s="688">
        <v>1</v>
      </c>
      <c r="AA29" s="688"/>
      <c r="AB29" s="692">
        <v>1</v>
      </c>
      <c r="AC29" s="688"/>
      <c r="AD29" s="249" t="s">
        <v>3412</v>
      </c>
      <c r="AE29" s="692">
        <v>1</v>
      </c>
      <c r="AF29" s="688">
        <v>1</v>
      </c>
      <c r="AG29" s="688"/>
      <c r="AH29" s="692">
        <v>1</v>
      </c>
      <c r="AI29" s="692"/>
      <c r="AL29" s="147">
        <v>167</v>
      </c>
      <c r="AM29" s="249" t="e">
        <f t="shared" ca="1" si="0"/>
        <v>#NAME?</v>
      </c>
      <c r="AN29" s="143">
        <v>215.5</v>
      </c>
      <c r="AO29" s="249" t="e">
        <f t="shared" ca="1" si="1"/>
        <v>#NAME?</v>
      </c>
      <c r="AP29" s="143">
        <v>152</v>
      </c>
      <c r="AQ29" s="249" t="e">
        <f t="shared" ca="1" si="2"/>
        <v>#NAME?</v>
      </c>
      <c r="AR29" s="143">
        <v>228</v>
      </c>
      <c r="AS29" s="249" t="e">
        <f t="shared" ca="1" si="3"/>
        <v>#NAME?</v>
      </c>
      <c r="AT29" s="143">
        <v>294</v>
      </c>
      <c r="AU29" s="249" t="e">
        <f t="shared" ca="1" si="4"/>
        <v>#NAME?</v>
      </c>
      <c r="AV29" s="144">
        <v>228</v>
      </c>
      <c r="AW29" s="249" t="e">
        <f t="shared" ca="1" si="5"/>
        <v>#NAME?</v>
      </c>
      <c r="AX29" s="148">
        <v>470</v>
      </c>
      <c r="AY29" s="249" t="e">
        <f t="shared" ca="1" si="6"/>
        <v>#NAME?</v>
      </c>
      <c r="AZ29" s="145">
        <v>109.5</v>
      </c>
      <c r="BA29" s="249" t="e">
        <f t="shared" ca="1" si="7"/>
        <v>#NAME?</v>
      </c>
      <c r="BB29" s="146">
        <v>3904</v>
      </c>
      <c r="BC29" s="249" t="e">
        <f t="shared" ca="1" si="8"/>
        <v>#NAME?</v>
      </c>
      <c r="BE29" s="691" t="s">
        <v>3231</v>
      </c>
      <c r="BF29" s="691">
        <v>3</v>
      </c>
      <c r="BG29" s="691" t="s">
        <v>3232</v>
      </c>
    </row>
    <row r="30" spans="1:59">
      <c r="A30" s="614" t="s">
        <v>3273</v>
      </c>
      <c r="B30" s="614">
        <v>1</v>
      </c>
      <c r="C30" s="614" t="s">
        <v>3449</v>
      </c>
      <c r="D30" s="864">
        <v>29</v>
      </c>
      <c r="E30" s="865">
        <v>40548</v>
      </c>
      <c r="F30" s="348">
        <v>40664</v>
      </c>
      <c r="G30" s="864"/>
      <c r="H30" s="864">
        <v>1</v>
      </c>
      <c r="I30" s="864"/>
      <c r="J30" s="864"/>
      <c r="K30" s="864">
        <v>1</v>
      </c>
      <c r="L30" s="864">
        <v>162</v>
      </c>
      <c r="M30" s="864">
        <v>71</v>
      </c>
      <c r="N30" s="864">
        <v>212</v>
      </c>
      <c r="O30" s="866">
        <v>564</v>
      </c>
      <c r="P30" s="864"/>
      <c r="Q30" s="864">
        <v>1</v>
      </c>
      <c r="R30" s="864">
        <v>1</v>
      </c>
      <c r="S30" s="864"/>
      <c r="T30" s="864"/>
      <c r="U30" s="864">
        <v>1</v>
      </c>
      <c r="V30" s="864"/>
      <c r="W30" s="864">
        <v>1</v>
      </c>
      <c r="X30" s="864"/>
      <c r="Y30" s="867">
        <v>1</v>
      </c>
      <c r="Z30" s="864">
        <v>1</v>
      </c>
      <c r="AA30" s="864"/>
      <c r="AB30" s="867">
        <v>1</v>
      </c>
      <c r="AC30" s="864"/>
      <c r="AD30" s="249" t="s">
        <v>3412</v>
      </c>
      <c r="AE30" s="867">
        <v>1</v>
      </c>
      <c r="AF30" s="864">
        <v>1</v>
      </c>
      <c r="AG30" s="864"/>
      <c r="AH30" s="867">
        <v>1</v>
      </c>
      <c r="AI30" s="867"/>
      <c r="AL30" s="147">
        <v>181</v>
      </c>
      <c r="AM30" s="249" t="e">
        <f t="shared" ca="1" si="0"/>
        <v>#NAME?</v>
      </c>
      <c r="AN30" s="143">
        <v>171</v>
      </c>
      <c r="AO30" s="249" t="e">
        <f t="shared" ca="1" si="1"/>
        <v>#NAME?</v>
      </c>
      <c r="AP30" s="143">
        <v>324</v>
      </c>
      <c r="AQ30" s="249" t="e">
        <f t="shared" ca="1" si="2"/>
        <v>#NAME?</v>
      </c>
      <c r="AR30" s="143">
        <v>194.5</v>
      </c>
      <c r="AS30" s="249" t="e">
        <f t="shared" ca="1" si="3"/>
        <v>#NAME?</v>
      </c>
      <c r="AT30" s="143">
        <v>251</v>
      </c>
      <c r="AU30" s="249" t="e">
        <f t="shared" ca="1" si="4"/>
        <v>#NAME?</v>
      </c>
      <c r="AV30" s="144">
        <v>187</v>
      </c>
      <c r="AW30" s="249" t="e">
        <f t="shared" ca="1" si="5"/>
        <v>#NAME?</v>
      </c>
      <c r="AX30" s="148">
        <v>816</v>
      </c>
      <c r="AY30" s="249" t="e">
        <f t="shared" ca="1" si="6"/>
        <v>#NAME?</v>
      </c>
      <c r="AZ30" s="145">
        <v>142</v>
      </c>
      <c r="BA30" s="249" t="e">
        <f t="shared" ca="1" si="7"/>
        <v>#NAME?</v>
      </c>
      <c r="BB30" s="146">
        <v>2041</v>
      </c>
      <c r="BC30" s="249" t="e">
        <f t="shared" ca="1" si="8"/>
        <v>#NAME?</v>
      </c>
      <c r="BE30" s="868" t="s">
        <v>3233</v>
      </c>
      <c r="BF30" s="868">
        <v>2</v>
      </c>
      <c r="BG30" s="868"/>
    </row>
    <row r="31" spans="1:59">
      <c r="A31" s="614" t="s">
        <v>3273</v>
      </c>
      <c r="B31" s="614">
        <v>1</v>
      </c>
      <c r="C31" s="614" t="s">
        <v>3449</v>
      </c>
      <c r="D31" s="864">
        <v>30</v>
      </c>
      <c r="E31" s="865">
        <v>40548</v>
      </c>
      <c r="F31" s="348">
        <v>40664</v>
      </c>
      <c r="G31" s="864">
        <v>1</v>
      </c>
      <c r="H31" s="864"/>
      <c r="I31" s="864">
        <v>1</v>
      </c>
      <c r="J31" s="864"/>
      <c r="K31" s="864"/>
      <c r="L31" s="864">
        <v>112</v>
      </c>
      <c r="M31" s="864">
        <v>61</v>
      </c>
      <c r="N31" s="864">
        <v>118</v>
      </c>
      <c r="O31" s="866">
        <v>156</v>
      </c>
      <c r="P31" s="864"/>
      <c r="Q31" s="864">
        <v>1</v>
      </c>
      <c r="R31" s="864"/>
      <c r="S31" s="864">
        <v>1</v>
      </c>
      <c r="T31" s="864"/>
      <c r="U31" s="864">
        <v>1</v>
      </c>
      <c r="V31" s="864"/>
      <c r="W31" s="864"/>
      <c r="X31" s="864">
        <v>1</v>
      </c>
      <c r="Y31" s="867">
        <v>1</v>
      </c>
      <c r="Z31" s="864">
        <v>1</v>
      </c>
      <c r="AA31" s="864"/>
      <c r="AB31" s="867">
        <v>1</v>
      </c>
      <c r="AC31" s="864"/>
      <c r="AD31" s="249" t="s">
        <v>3412</v>
      </c>
      <c r="AE31" s="867">
        <v>1</v>
      </c>
      <c r="AF31" s="864">
        <v>1</v>
      </c>
      <c r="AG31" s="864"/>
      <c r="AH31" s="867">
        <v>1</v>
      </c>
      <c r="AI31" s="867"/>
      <c r="AL31" s="147">
        <v>159</v>
      </c>
      <c r="AM31" s="249" t="e">
        <f t="shared" ca="1" si="0"/>
        <v>#NAME?</v>
      </c>
      <c r="AN31" s="143">
        <v>160.5</v>
      </c>
      <c r="AO31" s="249" t="e">
        <f t="shared" ca="1" si="1"/>
        <v>#NAME?</v>
      </c>
      <c r="AP31" s="143">
        <v>146.5</v>
      </c>
      <c r="AQ31" s="249" t="e">
        <f t="shared" ca="1" si="2"/>
        <v>#NAME?</v>
      </c>
      <c r="AR31" s="143">
        <v>142</v>
      </c>
      <c r="AS31" s="249" t="e">
        <f t="shared" ca="1" si="3"/>
        <v>#NAME?</v>
      </c>
      <c r="AT31" s="143">
        <v>161</v>
      </c>
      <c r="AU31" s="249" t="e">
        <f t="shared" ca="1" si="4"/>
        <v>#NAME?</v>
      </c>
      <c r="AV31" s="144">
        <v>127</v>
      </c>
      <c r="AW31" s="249" t="e">
        <f t="shared" ca="1" si="5"/>
        <v>#NAME?</v>
      </c>
      <c r="AX31" s="148">
        <v>195</v>
      </c>
      <c r="AY31" s="249" t="e">
        <f t="shared" ca="1" si="6"/>
        <v>#NAME?</v>
      </c>
      <c r="AZ31" s="145">
        <v>94</v>
      </c>
      <c r="BA31" s="249" t="e">
        <f t="shared" ca="1" si="7"/>
        <v>#NAME?</v>
      </c>
      <c r="BB31" s="146">
        <v>1228</v>
      </c>
      <c r="BC31" s="249" t="e">
        <f t="shared" ca="1" si="8"/>
        <v>#NAME?</v>
      </c>
      <c r="BE31" s="868" t="s">
        <v>3234</v>
      </c>
      <c r="BF31" s="868"/>
      <c r="BG31" s="868"/>
    </row>
    <row r="32" spans="1:59">
      <c r="A32" s="614" t="s">
        <v>3273</v>
      </c>
      <c r="B32" s="614">
        <v>1</v>
      </c>
      <c r="C32" s="614" t="s">
        <v>3449</v>
      </c>
      <c r="D32" s="864">
        <v>31</v>
      </c>
      <c r="E32" s="865">
        <v>40548</v>
      </c>
      <c r="F32" s="348">
        <v>40664</v>
      </c>
      <c r="G32" s="864"/>
      <c r="H32" s="864">
        <v>1</v>
      </c>
      <c r="I32" s="864"/>
      <c r="J32" s="864"/>
      <c r="K32" s="864">
        <v>1</v>
      </c>
      <c r="L32" s="864">
        <v>164</v>
      </c>
      <c r="M32" s="864">
        <v>71</v>
      </c>
      <c r="N32" s="864">
        <v>212</v>
      </c>
      <c r="O32" s="866">
        <v>552</v>
      </c>
      <c r="P32" s="864"/>
      <c r="Q32" s="864">
        <v>1</v>
      </c>
      <c r="R32" s="864">
        <v>1</v>
      </c>
      <c r="S32" s="864"/>
      <c r="T32" s="864">
        <v>1</v>
      </c>
      <c r="U32" s="864"/>
      <c r="V32" s="864"/>
      <c r="W32" s="864">
        <v>1</v>
      </c>
      <c r="X32" s="864"/>
      <c r="Y32" s="867">
        <v>1</v>
      </c>
      <c r="Z32" s="864">
        <v>1</v>
      </c>
      <c r="AA32" s="864"/>
      <c r="AB32" s="867">
        <v>1</v>
      </c>
      <c r="AC32" s="864"/>
      <c r="AD32" s="249" t="s">
        <v>3412</v>
      </c>
      <c r="AE32" s="867">
        <v>1</v>
      </c>
      <c r="AF32" s="864">
        <v>1</v>
      </c>
      <c r="AG32" s="864"/>
      <c r="AH32" s="867">
        <v>1</v>
      </c>
      <c r="AI32" s="867"/>
      <c r="AL32" s="265">
        <v>5366</v>
      </c>
      <c r="AM32" s="249" t="e">
        <f t="shared" ca="1" si="0"/>
        <v>#NAME?</v>
      </c>
      <c r="AN32" s="261">
        <v>7794</v>
      </c>
      <c r="AO32" s="249" t="e">
        <f t="shared" ca="1" si="1"/>
        <v>#NAME?</v>
      </c>
      <c r="AP32" s="261">
        <v>2177</v>
      </c>
      <c r="AQ32" s="249" t="e">
        <f t="shared" ca="1" si="2"/>
        <v>#NAME?</v>
      </c>
      <c r="AR32" s="143">
        <v>196</v>
      </c>
      <c r="AS32" s="249" t="e">
        <f t="shared" ca="1" si="3"/>
        <v>#NAME?</v>
      </c>
      <c r="AT32" s="143">
        <v>194</v>
      </c>
      <c r="AU32" s="249" t="e">
        <f t="shared" ca="1" si="4"/>
        <v>#NAME?</v>
      </c>
      <c r="AV32" s="144">
        <v>226.5</v>
      </c>
      <c r="AW32" s="249" t="e">
        <f t="shared" ca="1" si="5"/>
        <v>#NAME?</v>
      </c>
      <c r="AX32" s="148">
        <v>228</v>
      </c>
      <c r="AY32" s="249" t="e">
        <f t="shared" ca="1" si="6"/>
        <v>#NAME?</v>
      </c>
      <c r="AZ32" s="145">
        <v>129</v>
      </c>
      <c r="BA32" s="249" t="e">
        <f t="shared" ca="1" si="7"/>
        <v>#NAME?</v>
      </c>
      <c r="BB32" s="146">
        <v>2290</v>
      </c>
      <c r="BC32" s="249" t="e">
        <f t="shared" ca="1" si="8"/>
        <v>#NAME?</v>
      </c>
      <c r="BE32" s="868" t="s">
        <v>3235</v>
      </c>
      <c r="BF32" s="868">
        <v>4</v>
      </c>
      <c r="BG32" s="868"/>
    </row>
    <row r="33" spans="1:59">
      <c r="A33" s="614" t="s">
        <v>3273</v>
      </c>
      <c r="B33" s="614">
        <v>1</v>
      </c>
      <c r="C33" s="614" t="s">
        <v>3449</v>
      </c>
      <c r="D33" s="870">
        <v>32</v>
      </c>
      <c r="E33" s="871">
        <v>40548</v>
      </c>
      <c r="F33" s="348">
        <v>40664</v>
      </c>
      <c r="G33" s="870"/>
      <c r="H33" s="870">
        <v>1</v>
      </c>
      <c r="I33" s="870">
        <v>1</v>
      </c>
      <c r="J33" s="870"/>
      <c r="K33" s="870"/>
      <c r="L33" s="870">
        <v>104</v>
      </c>
      <c r="M33" s="870">
        <v>58</v>
      </c>
      <c r="N33" s="870">
        <v>120</v>
      </c>
      <c r="O33" s="872">
        <v>130</v>
      </c>
      <c r="P33" s="870"/>
      <c r="Q33" s="870">
        <v>1</v>
      </c>
      <c r="R33" s="870"/>
      <c r="S33" s="870">
        <v>1</v>
      </c>
      <c r="T33" s="870"/>
      <c r="U33" s="870">
        <v>1</v>
      </c>
      <c r="V33" s="870"/>
      <c r="W33" s="870"/>
      <c r="X33" s="870">
        <v>1</v>
      </c>
      <c r="Y33" s="873">
        <v>1</v>
      </c>
      <c r="Z33" s="870">
        <v>1</v>
      </c>
      <c r="AA33" s="870"/>
      <c r="AB33" s="873">
        <v>1</v>
      </c>
      <c r="AC33" s="870"/>
      <c r="AD33" s="249" t="s">
        <v>3412</v>
      </c>
      <c r="AE33" s="873">
        <v>1</v>
      </c>
      <c r="AF33" s="870">
        <v>1</v>
      </c>
      <c r="AG33" s="870"/>
      <c r="AH33" s="873">
        <v>1</v>
      </c>
      <c r="AI33" s="873"/>
      <c r="AL33" s="265">
        <v>4563</v>
      </c>
      <c r="AM33" s="249" t="e">
        <f t="shared" ca="1" si="0"/>
        <v>#NAME?</v>
      </c>
      <c r="AN33" s="261">
        <v>7086.5</v>
      </c>
      <c r="AO33" s="249" t="e">
        <f t="shared" ca="1" si="1"/>
        <v>#NAME?</v>
      </c>
      <c r="AP33" s="261">
        <v>1637.5</v>
      </c>
      <c r="AQ33" s="249" t="e">
        <f t="shared" ca="1" si="2"/>
        <v>#NAME?</v>
      </c>
      <c r="AR33" s="143">
        <v>192.5</v>
      </c>
      <c r="AS33" s="249" t="e">
        <f t="shared" ca="1" si="3"/>
        <v>#NAME?</v>
      </c>
      <c r="AT33" s="143">
        <v>184</v>
      </c>
      <c r="AU33" s="249" t="e">
        <f t="shared" ca="1" si="4"/>
        <v>#NAME?</v>
      </c>
      <c r="AV33" s="144">
        <v>166</v>
      </c>
      <c r="AW33" s="249" t="e">
        <f t="shared" ca="1" si="5"/>
        <v>#NAME?</v>
      </c>
      <c r="AX33" s="148">
        <v>154.5</v>
      </c>
      <c r="AY33" s="249" t="e">
        <f t="shared" ca="1" si="6"/>
        <v>#NAME?</v>
      </c>
      <c r="AZ33" s="145">
        <v>103</v>
      </c>
      <c r="BA33" s="249" t="e">
        <f t="shared" ca="1" si="7"/>
        <v>#NAME?</v>
      </c>
      <c r="BB33" s="146">
        <v>711</v>
      </c>
      <c r="BC33" s="249" t="e">
        <f t="shared" ca="1" si="8"/>
        <v>#NAME?</v>
      </c>
      <c r="BE33" s="874" t="s">
        <v>3236</v>
      </c>
      <c r="BF33" s="874"/>
      <c r="BG33" s="874"/>
    </row>
    <row r="34" spans="1:59">
      <c r="A34" s="614" t="s">
        <v>3273</v>
      </c>
      <c r="B34" s="614">
        <v>1</v>
      </c>
      <c r="C34" s="614" t="s">
        <v>3449</v>
      </c>
      <c r="D34" s="870">
        <v>33</v>
      </c>
      <c r="E34" s="871">
        <v>40548</v>
      </c>
      <c r="F34" s="348">
        <v>40664</v>
      </c>
      <c r="G34" s="870"/>
      <c r="H34" s="870">
        <v>1</v>
      </c>
      <c r="I34" s="870"/>
      <c r="J34" s="870"/>
      <c r="K34" s="870">
        <v>1</v>
      </c>
      <c r="L34" s="870">
        <v>169</v>
      </c>
      <c r="M34" s="870">
        <v>70</v>
      </c>
      <c r="N34" s="870">
        <v>202</v>
      </c>
      <c r="O34" s="872">
        <v>457</v>
      </c>
      <c r="P34" s="870"/>
      <c r="Q34" s="870">
        <v>1</v>
      </c>
      <c r="R34" s="870">
        <v>1</v>
      </c>
      <c r="S34" s="870"/>
      <c r="T34" s="870">
        <v>1</v>
      </c>
      <c r="U34" s="870"/>
      <c r="V34" s="870"/>
      <c r="W34" s="870">
        <v>1</v>
      </c>
      <c r="X34" s="870"/>
      <c r="Y34" s="873">
        <v>1</v>
      </c>
      <c r="Z34" s="870"/>
      <c r="AA34" s="870">
        <v>1</v>
      </c>
      <c r="AB34" s="873">
        <v>1</v>
      </c>
      <c r="AC34" s="870"/>
      <c r="AD34" s="249" t="s">
        <v>3412</v>
      </c>
      <c r="AE34" s="873">
        <v>1</v>
      </c>
      <c r="AF34" s="870"/>
      <c r="AG34" s="870">
        <v>1</v>
      </c>
      <c r="AH34" s="873">
        <v>1</v>
      </c>
      <c r="AI34" s="873"/>
      <c r="AL34" s="147">
        <v>164.5</v>
      </c>
      <c r="AM34" s="249" t="e">
        <f t="shared" ca="1" si="0"/>
        <v>#NAME?</v>
      </c>
      <c r="AN34" s="143">
        <v>140.5</v>
      </c>
      <c r="AO34" s="249" t="e">
        <f t="shared" ca="1" si="1"/>
        <v>#NAME?</v>
      </c>
      <c r="AP34" s="143">
        <v>116</v>
      </c>
      <c r="AQ34" s="249" t="e">
        <f t="shared" ca="1" si="2"/>
        <v>#NAME?</v>
      </c>
      <c r="AR34" s="143">
        <v>156</v>
      </c>
      <c r="AS34" s="249" t="e">
        <f t="shared" ca="1" si="3"/>
        <v>#NAME?</v>
      </c>
      <c r="AT34" s="143">
        <v>151</v>
      </c>
      <c r="AU34" s="249" t="e">
        <f t="shared" ca="1" si="4"/>
        <v>#NAME?</v>
      </c>
      <c r="AV34" s="144">
        <v>116</v>
      </c>
      <c r="AW34" s="249" t="e">
        <f t="shared" ca="1" si="5"/>
        <v>#NAME?</v>
      </c>
      <c r="AX34" s="148">
        <v>315.5</v>
      </c>
      <c r="AY34" s="249" t="e">
        <f t="shared" ca="1" si="6"/>
        <v>#NAME?</v>
      </c>
      <c r="AZ34" s="145">
        <v>91.5</v>
      </c>
      <c r="BA34" s="249" t="e">
        <f t="shared" ca="1" si="7"/>
        <v>#NAME?</v>
      </c>
      <c r="BB34" s="504">
        <v>4319</v>
      </c>
      <c r="BC34" s="249" t="e">
        <f t="shared" ca="1" si="8"/>
        <v>#NAME?</v>
      </c>
      <c r="BE34" s="874" t="s">
        <v>3237</v>
      </c>
      <c r="BF34" s="874">
        <v>3</v>
      </c>
      <c r="BG34" s="874" t="s">
        <v>3238</v>
      </c>
    </row>
    <row r="35" spans="1:59">
      <c r="A35" s="614" t="s">
        <v>3273</v>
      </c>
      <c r="B35" s="614">
        <v>1</v>
      </c>
      <c r="C35" s="614" t="s">
        <v>3449</v>
      </c>
      <c r="D35" s="870">
        <v>34</v>
      </c>
      <c r="E35" s="871">
        <v>40548</v>
      </c>
      <c r="F35" s="348">
        <v>40664</v>
      </c>
      <c r="G35" s="870"/>
      <c r="H35" s="870">
        <v>1</v>
      </c>
      <c r="I35" s="870">
        <v>1</v>
      </c>
      <c r="J35" s="870"/>
      <c r="K35" s="870"/>
      <c r="L35" s="870">
        <v>96</v>
      </c>
      <c r="M35" s="870">
        <v>57</v>
      </c>
      <c r="N35" s="870">
        <v>115</v>
      </c>
      <c r="O35" s="872">
        <v>98</v>
      </c>
      <c r="P35" s="870"/>
      <c r="Q35" s="870">
        <v>1</v>
      </c>
      <c r="R35" s="870"/>
      <c r="S35" s="870">
        <v>1</v>
      </c>
      <c r="T35" s="870"/>
      <c r="U35" s="870">
        <v>1</v>
      </c>
      <c r="V35" s="870"/>
      <c r="W35" s="870">
        <v>1</v>
      </c>
      <c r="X35" s="870"/>
      <c r="Y35" s="873">
        <v>1</v>
      </c>
      <c r="Z35" s="870">
        <v>1</v>
      </c>
      <c r="AA35" s="870"/>
      <c r="AB35" s="873">
        <v>1</v>
      </c>
      <c r="AC35" s="870"/>
      <c r="AD35" s="249" t="s">
        <v>3412</v>
      </c>
      <c r="AE35" s="873">
        <v>1</v>
      </c>
      <c r="AF35" s="870">
        <v>1</v>
      </c>
      <c r="AG35" s="870"/>
      <c r="AH35" s="873">
        <v>1</v>
      </c>
      <c r="AI35" s="873"/>
      <c r="AL35" s="147">
        <v>163</v>
      </c>
      <c r="AM35" s="249" t="e">
        <f t="shared" ca="1" si="0"/>
        <v>#NAME?</v>
      </c>
      <c r="AN35" s="143">
        <v>197</v>
      </c>
      <c r="AO35" s="249" t="e">
        <f t="shared" ca="1" si="1"/>
        <v>#NAME?</v>
      </c>
      <c r="AP35" s="143">
        <v>134</v>
      </c>
      <c r="AQ35" s="249" t="e">
        <f t="shared" ca="1" si="2"/>
        <v>#NAME?</v>
      </c>
      <c r="AR35" s="143">
        <v>225</v>
      </c>
      <c r="AS35" s="249" t="e">
        <f t="shared" ca="1" si="3"/>
        <v>#NAME?</v>
      </c>
      <c r="AT35" s="143">
        <v>245</v>
      </c>
      <c r="AU35" s="249" t="e">
        <f t="shared" ca="1" si="4"/>
        <v>#NAME?</v>
      </c>
      <c r="AV35" s="144">
        <v>131</v>
      </c>
      <c r="AW35" s="249" t="e">
        <f t="shared" ca="1" si="5"/>
        <v>#NAME?</v>
      </c>
      <c r="AX35" s="148">
        <v>320</v>
      </c>
      <c r="AY35" s="249" t="e">
        <f t="shared" ca="1" si="6"/>
        <v>#NAME?</v>
      </c>
      <c r="AZ35" s="145">
        <v>106</v>
      </c>
      <c r="BA35" s="249" t="e">
        <f t="shared" ca="1" si="7"/>
        <v>#NAME?</v>
      </c>
      <c r="BB35" s="504">
        <v>4457</v>
      </c>
      <c r="BC35" s="249" t="e">
        <f t="shared" ca="1" si="8"/>
        <v>#NAME?</v>
      </c>
      <c r="BE35" s="874" t="s">
        <v>3239</v>
      </c>
      <c r="BF35" s="874"/>
      <c r="BG35" s="874"/>
    </row>
    <row r="36" spans="1:59">
      <c r="A36" s="614" t="s">
        <v>3273</v>
      </c>
      <c r="B36" s="614">
        <v>1</v>
      </c>
      <c r="C36" s="614" t="s">
        <v>3449</v>
      </c>
      <c r="D36" s="870">
        <v>35</v>
      </c>
      <c r="E36" s="871">
        <v>40548</v>
      </c>
      <c r="F36" s="348">
        <v>40664</v>
      </c>
      <c r="G36" s="870"/>
      <c r="H36" s="870">
        <v>1</v>
      </c>
      <c r="I36" s="870"/>
      <c r="J36" s="870"/>
      <c r="K36" s="870">
        <v>1</v>
      </c>
      <c r="L36" s="870">
        <v>160</v>
      </c>
      <c r="M36" s="870">
        <v>71</v>
      </c>
      <c r="N36" s="870">
        <v>203</v>
      </c>
      <c r="O36" s="872">
        <v>469</v>
      </c>
      <c r="P36" s="870"/>
      <c r="Q36" s="870">
        <v>1</v>
      </c>
      <c r="R36" s="870">
        <v>1</v>
      </c>
      <c r="S36" s="875"/>
      <c r="T36" s="864"/>
      <c r="U36" s="864">
        <v>1</v>
      </c>
      <c r="V36" s="870"/>
      <c r="W36" s="870">
        <v>1</v>
      </c>
      <c r="X36" s="870"/>
      <c r="Y36" s="867">
        <v>1</v>
      </c>
      <c r="Z36" s="864">
        <v>1</v>
      </c>
      <c r="AA36" s="864"/>
      <c r="AB36" s="867">
        <v>1</v>
      </c>
      <c r="AC36" s="864"/>
      <c r="AD36" s="249" t="s">
        <v>3412</v>
      </c>
      <c r="AE36" s="867">
        <v>1</v>
      </c>
      <c r="AF36" s="864">
        <v>1</v>
      </c>
      <c r="AG36" s="864"/>
      <c r="AH36" s="867">
        <v>1</v>
      </c>
      <c r="AI36" s="867"/>
      <c r="AL36" s="147">
        <v>74.5</v>
      </c>
      <c r="AM36" s="249" t="e">
        <f t="shared" ca="1" si="0"/>
        <v>#NAME?</v>
      </c>
      <c r="AN36" s="143">
        <v>99</v>
      </c>
      <c r="AO36" s="249" t="e">
        <f t="shared" ca="1" si="1"/>
        <v>#NAME?</v>
      </c>
      <c r="AP36" s="143">
        <v>90.5</v>
      </c>
      <c r="AQ36" s="249" t="e">
        <f t="shared" ca="1" si="2"/>
        <v>#NAME?</v>
      </c>
      <c r="AR36" s="143">
        <v>109</v>
      </c>
      <c r="AS36" s="249" t="e">
        <f t="shared" ca="1" si="3"/>
        <v>#NAME?</v>
      </c>
      <c r="AT36" s="143">
        <v>120.5</v>
      </c>
      <c r="AU36" s="249" t="e">
        <f t="shared" ca="1" si="4"/>
        <v>#NAME?</v>
      </c>
      <c r="AV36" s="144">
        <v>82</v>
      </c>
      <c r="AW36" s="249" t="e">
        <f t="shared" ca="1" si="5"/>
        <v>#NAME?</v>
      </c>
      <c r="AX36" s="148">
        <v>220</v>
      </c>
      <c r="AY36" s="249" t="e">
        <f t="shared" ca="1" si="6"/>
        <v>#NAME?</v>
      </c>
      <c r="AZ36" s="145">
        <v>74.5</v>
      </c>
      <c r="BA36" s="249" t="e">
        <f t="shared" ca="1" si="7"/>
        <v>#NAME?</v>
      </c>
      <c r="BB36" s="146">
        <v>3871</v>
      </c>
      <c r="BC36" s="249" t="e">
        <f t="shared" ca="1" si="8"/>
        <v>#NAME?</v>
      </c>
      <c r="BE36" s="868" t="s">
        <v>3240</v>
      </c>
      <c r="BF36" s="868"/>
      <c r="BG36" s="86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G102"/>
  <sheetViews>
    <sheetView topLeftCell="AU1" workbookViewId="0">
      <selection activeCell="BA6" sqref="BA6"/>
    </sheetView>
  </sheetViews>
  <sheetFormatPr baseColWidth="10" defaultRowHeight="15" x14ac:dyDescent="0"/>
  <cols>
    <col min="1" max="55" width="10.83203125" style="249"/>
    <col min="56" max="56" width="15" style="249" customWidth="1"/>
    <col min="57" max="16384" width="10.83203125" style="249"/>
  </cols>
  <sheetData>
    <row r="1" spans="1:59" s="240" customFormat="1" ht="16" thickBot="1">
      <c r="A1" s="240" t="s">
        <v>3272</v>
      </c>
      <c r="B1" s="241" t="s">
        <v>3321</v>
      </c>
      <c r="C1" s="241" t="s">
        <v>3274</v>
      </c>
      <c r="D1" s="240" t="s">
        <v>11</v>
      </c>
      <c r="E1" s="240" t="s">
        <v>3241</v>
      </c>
      <c r="F1" s="240" t="s">
        <v>3322</v>
      </c>
      <c r="G1" s="240" t="s">
        <v>3242</v>
      </c>
      <c r="H1" s="240" t="s">
        <v>3243</v>
      </c>
      <c r="I1" s="240" t="s">
        <v>3327</v>
      </c>
      <c r="J1" s="240" t="s">
        <v>3244</v>
      </c>
      <c r="K1" s="240" t="s">
        <v>3245</v>
      </c>
      <c r="L1" s="240" t="s">
        <v>3246</v>
      </c>
      <c r="M1" s="240" t="s">
        <v>3328</v>
      </c>
      <c r="N1" s="240" t="s">
        <v>3329</v>
      </c>
      <c r="O1" s="242" t="s">
        <v>3247</v>
      </c>
      <c r="P1" s="240" t="s">
        <v>3248</v>
      </c>
      <c r="Q1" s="240" t="s">
        <v>3249</v>
      </c>
      <c r="R1" s="240" t="s">
        <v>3250</v>
      </c>
      <c r="S1" s="240" t="s">
        <v>3251</v>
      </c>
      <c r="T1" s="240" t="s">
        <v>3252</v>
      </c>
      <c r="U1" s="240" t="s">
        <v>3253</v>
      </c>
      <c r="V1" s="240" t="s">
        <v>3254</v>
      </c>
      <c r="W1" s="240" t="s">
        <v>3326</v>
      </c>
      <c r="X1" s="240" t="s">
        <v>3283</v>
      </c>
      <c r="Y1" s="240" t="s">
        <v>3284</v>
      </c>
      <c r="Z1" s="240" t="s">
        <v>3405</v>
      </c>
      <c r="AA1" s="240" t="s">
        <v>3402</v>
      </c>
      <c r="AB1" s="240" t="s">
        <v>3403</v>
      </c>
      <c r="AC1" s="240" t="s">
        <v>3409</v>
      </c>
      <c r="AD1" s="240" t="s">
        <v>3406</v>
      </c>
      <c r="AE1" s="240" t="s">
        <v>3332</v>
      </c>
      <c r="AF1" s="240" t="s">
        <v>3333</v>
      </c>
      <c r="AG1" s="240" t="s">
        <v>3338</v>
      </c>
      <c r="AH1" s="240" t="s">
        <v>3334</v>
      </c>
      <c r="AI1" s="243" t="s">
        <v>3301</v>
      </c>
      <c r="AJ1" s="243" t="s">
        <v>3302</v>
      </c>
      <c r="AK1" s="244" t="s">
        <v>3353</v>
      </c>
      <c r="AL1" s="244" t="s">
        <v>3440</v>
      </c>
      <c r="AM1" s="245" t="s">
        <v>77</v>
      </c>
      <c r="AN1" s="245" t="s">
        <v>3429</v>
      </c>
      <c r="AO1" s="245" t="s">
        <v>79</v>
      </c>
      <c r="AP1" s="245" t="s">
        <v>3430</v>
      </c>
      <c r="AQ1" s="245" t="s">
        <v>3345</v>
      </c>
      <c r="AR1" s="245" t="s">
        <v>3441</v>
      </c>
      <c r="AS1" s="245" t="s">
        <v>3346</v>
      </c>
      <c r="AT1" s="747" t="s">
        <v>3432</v>
      </c>
      <c r="AU1" s="246" t="s">
        <v>82</v>
      </c>
      <c r="AV1" s="246" t="s">
        <v>3433</v>
      </c>
      <c r="AW1" s="245" t="s">
        <v>83</v>
      </c>
      <c r="AX1" s="245" t="s">
        <v>3439</v>
      </c>
      <c r="AY1" s="247" t="s">
        <v>84</v>
      </c>
      <c r="AZ1" s="247" t="s">
        <v>3435</v>
      </c>
      <c r="BA1" s="244" t="s">
        <v>85</v>
      </c>
      <c r="BB1" s="244" t="s">
        <v>3436</v>
      </c>
      <c r="BC1" s="248" t="s">
        <v>86</v>
      </c>
      <c r="BD1" s="248" t="s">
        <v>3450</v>
      </c>
      <c r="BE1" s="240" t="s">
        <v>3377</v>
      </c>
      <c r="BF1" s="240" t="s">
        <v>25</v>
      </c>
      <c r="BG1" s="240" t="s">
        <v>3376</v>
      </c>
    </row>
    <row r="2" spans="1:59">
      <c r="A2" s="249" t="s">
        <v>3316</v>
      </c>
      <c r="B2" s="249">
        <v>6</v>
      </c>
      <c r="C2" s="249" t="s">
        <v>169</v>
      </c>
      <c r="D2" s="286">
        <v>1</v>
      </c>
      <c r="E2" s="287">
        <v>39245</v>
      </c>
      <c r="G2" s="286">
        <v>1</v>
      </c>
      <c r="H2" s="286"/>
      <c r="I2" s="286"/>
      <c r="J2" s="286"/>
      <c r="K2" s="286">
        <v>1</v>
      </c>
      <c r="L2" s="286">
        <v>174</v>
      </c>
      <c r="M2" s="286">
        <v>80</v>
      </c>
      <c r="N2" s="286">
        <v>230</v>
      </c>
      <c r="O2" s="286">
        <v>878</v>
      </c>
      <c r="P2" s="286"/>
      <c r="Q2" s="286"/>
      <c r="R2" s="286"/>
      <c r="S2" s="286"/>
      <c r="T2" s="286"/>
      <c r="U2" s="286"/>
      <c r="V2" s="286"/>
      <c r="W2" s="286"/>
      <c r="X2" s="286">
        <v>1</v>
      </c>
      <c r="Z2" s="286">
        <v>1</v>
      </c>
      <c r="AA2" s="286"/>
      <c r="AB2" s="286">
        <v>1</v>
      </c>
      <c r="AD2" s="614" t="s">
        <v>3408</v>
      </c>
      <c r="AE2" s="286">
        <v>1</v>
      </c>
      <c r="AF2" s="286"/>
      <c r="AG2" s="286">
        <v>1</v>
      </c>
      <c r="AI2" s="286">
        <v>300</v>
      </c>
      <c r="AJ2" s="286">
        <v>400</v>
      </c>
      <c r="AK2" s="258">
        <v>122.5</v>
      </c>
      <c r="AL2" s="281" t="e">
        <f ca="1">cellcOLOR(AK2)</f>
        <v>#NAME?</v>
      </c>
      <c r="AM2" s="259">
        <v>232</v>
      </c>
      <c r="AN2" s="259" t="e">
        <f ca="1">cellcOLOR(AM2)</f>
        <v>#NAME?</v>
      </c>
      <c r="AO2" s="259">
        <v>100</v>
      </c>
      <c r="AP2" s="259" t="e">
        <f ca="1">cellcOLOR(AO2)</f>
        <v>#NAME?</v>
      </c>
      <c r="AQ2" s="259">
        <v>126</v>
      </c>
      <c r="AR2" s="259" t="e">
        <f ca="1">cellcOLOR(AQ2)</f>
        <v>#NAME?</v>
      </c>
      <c r="AS2" s="259">
        <v>170</v>
      </c>
      <c r="AT2" s="262" t="e">
        <f ca="1">cellcOLOR(AS2)</f>
        <v>#NAME?</v>
      </c>
      <c r="AU2" s="262">
        <v>81</v>
      </c>
      <c r="AV2" s="749" t="e">
        <f ca="1">cellcOLOR(AU2)</f>
        <v>#NAME?</v>
      </c>
      <c r="AW2" s="258">
        <v>324</v>
      </c>
      <c r="AX2" s="749" t="e">
        <f ca="1">cellcOLOR(AW2)</f>
        <v>#NAME?</v>
      </c>
      <c r="AY2" s="263">
        <v>103</v>
      </c>
      <c r="AZ2" s="749" t="e">
        <f ca="1">cellcOLOR(AY2)</f>
        <v>#NAME?</v>
      </c>
      <c r="BA2" s="281">
        <v>3718</v>
      </c>
      <c r="BB2" s="749" t="e">
        <f ca="1">cellcOLOR(BA2)</f>
        <v>#NAME?</v>
      </c>
      <c r="BC2" s="263">
        <v>227</v>
      </c>
      <c r="BD2" s="290" t="e">
        <f ca="1">cellcOLOR(BC2)</f>
        <v>#NAME?</v>
      </c>
      <c r="BE2" s="58"/>
      <c r="BF2" s="58" t="s">
        <v>170</v>
      </c>
      <c r="BG2" s="60">
        <v>80876042</v>
      </c>
    </row>
    <row r="3" spans="1:59">
      <c r="A3" s="249" t="s">
        <v>3316</v>
      </c>
      <c r="B3" s="249">
        <v>6</v>
      </c>
      <c r="C3" s="249" t="s">
        <v>169</v>
      </c>
      <c r="D3" s="288">
        <v>2</v>
      </c>
      <c r="E3" s="289">
        <v>39245</v>
      </c>
      <c r="G3" s="288">
        <v>1</v>
      </c>
      <c r="H3" s="288"/>
      <c r="I3" s="288"/>
      <c r="J3" s="288"/>
      <c r="K3" s="288">
        <v>1</v>
      </c>
      <c r="L3" s="288">
        <v>170</v>
      </c>
      <c r="M3" s="288">
        <v>75</v>
      </c>
      <c r="N3" s="288">
        <v>220</v>
      </c>
      <c r="O3" s="288">
        <v>628</v>
      </c>
      <c r="P3" s="288"/>
      <c r="Q3" s="288"/>
      <c r="R3" s="288"/>
      <c r="S3" s="288"/>
      <c r="T3" s="288"/>
      <c r="U3" s="288"/>
      <c r="V3" s="288"/>
      <c r="W3" s="288">
        <v>1</v>
      </c>
      <c r="X3" s="288"/>
      <c r="Z3" s="288">
        <v>1</v>
      </c>
      <c r="AA3" s="288">
        <v>1</v>
      </c>
      <c r="AB3" s="288"/>
      <c r="AD3" s="614" t="s">
        <v>3408</v>
      </c>
      <c r="AE3" s="288">
        <v>1</v>
      </c>
      <c r="AF3" s="288">
        <v>1</v>
      </c>
      <c r="AG3" s="288"/>
      <c r="AI3" s="288">
        <v>300</v>
      </c>
      <c r="AJ3" s="288">
        <v>600</v>
      </c>
      <c r="AK3" s="265">
        <v>2178</v>
      </c>
      <c r="AL3" s="281" t="e">
        <f t="shared" ref="AL3:AL66" ca="1" si="0">cellcOLOR(AK3)</f>
        <v>#NAME?</v>
      </c>
      <c r="AM3" s="267">
        <v>23820.5</v>
      </c>
      <c r="AN3" s="259" t="e">
        <f t="shared" ref="AN3:AN66" ca="1" si="1">cellcOLOR(AM3)</f>
        <v>#NAME?</v>
      </c>
      <c r="AO3" s="261">
        <v>1410</v>
      </c>
      <c r="AP3" s="259" t="e">
        <f t="shared" ref="AP3:AP66" ca="1" si="2">cellcOLOR(AO3)</f>
        <v>#NAME?</v>
      </c>
      <c r="AQ3" s="259">
        <v>270</v>
      </c>
      <c r="AR3" s="259" t="e">
        <f t="shared" ref="AR3:AR66" ca="1" si="3">cellcOLOR(AQ3)</f>
        <v>#NAME?</v>
      </c>
      <c r="AS3" s="259">
        <v>434</v>
      </c>
      <c r="AT3" s="262" t="e">
        <f t="shared" ref="AT3:AT66" ca="1" si="4">cellcOLOR(AS3)</f>
        <v>#NAME?</v>
      </c>
      <c r="AU3" s="262">
        <v>966.5</v>
      </c>
      <c r="AV3" s="749" t="e">
        <f t="shared" ref="AV3:AV66" ca="1" si="5">cellcOLOR(AU3)</f>
        <v>#NAME?</v>
      </c>
      <c r="AW3" s="265">
        <v>2116.5</v>
      </c>
      <c r="AX3" s="749" t="e">
        <f t="shared" ref="AX3:AX66" ca="1" si="6">cellcOLOR(AW3)</f>
        <v>#NAME?</v>
      </c>
      <c r="AY3" s="263">
        <v>657</v>
      </c>
      <c r="AZ3" s="749" t="e">
        <f t="shared" ref="AZ3:AZ66" ca="1" si="7">cellcOLOR(AY3)</f>
        <v>#NAME?</v>
      </c>
      <c r="BA3" s="281">
        <v>1837</v>
      </c>
      <c r="BB3" s="749" t="e">
        <f t="shared" ref="BB3:BB66" ca="1" si="8">cellcOLOR(BA3)</f>
        <v>#NAME?</v>
      </c>
      <c r="BC3" s="266">
        <v>1013</v>
      </c>
      <c r="BD3" s="290" t="e">
        <f t="shared" ref="BD3:BD66" ca="1" si="9">cellcOLOR(BC3)</f>
        <v>#NAME?</v>
      </c>
      <c r="BE3" s="59"/>
      <c r="BF3" s="59"/>
      <c r="BG3" s="61">
        <v>80827566</v>
      </c>
    </row>
    <row r="4" spans="1:59">
      <c r="A4" s="249" t="s">
        <v>3316</v>
      </c>
      <c r="B4" s="249">
        <v>6</v>
      </c>
      <c r="C4" s="249" t="s">
        <v>169</v>
      </c>
      <c r="D4" s="288">
        <v>3</v>
      </c>
      <c r="E4" s="289">
        <v>39245</v>
      </c>
      <c r="G4" s="288"/>
      <c r="H4" s="288">
        <v>1</v>
      </c>
      <c r="I4" s="288"/>
      <c r="J4" s="288"/>
      <c r="K4" s="288">
        <v>1</v>
      </c>
      <c r="L4" s="288">
        <v>165</v>
      </c>
      <c r="M4" s="288">
        <v>73</v>
      </c>
      <c r="N4" s="288">
        <v>192</v>
      </c>
      <c r="O4" s="288">
        <v>528</v>
      </c>
      <c r="P4" s="288">
        <v>1</v>
      </c>
      <c r="Q4" s="288"/>
      <c r="R4" s="288"/>
      <c r="S4" s="288">
        <v>1</v>
      </c>
      <c r="T4" s="288"/>
      <c r="U4" s="288">
        <v>1</v>
      </c>
      <c r="V4" s="288"/>
      <c r="W4" s="288">
        <v>1</v>
      </c>
      <c r="X4" s="288"/>
      <c r="Z4" s="288">
        <v>1</v>
      </c>
      <c r="AA4" s="288">
        <v>1</v>
      </c>
      <c r="AB4" s="288"/>
      <c r="AD4" s="614" t="s">
        <v>3408</v>
      </c>
      <c r="AE4" s="288">
        <v>1</v>
      </c>
      <c r="AF4" s="288">
        <v>1</v>
      </c>
      <c r="AG4" s="288"/>
      <c r="AI4" s="288">
        <v>300</v>
      </c>
      <c r="AJ4" s="288">
        <v>800</v>
      </c>
      <c r="AK4" s="258">
        <v>125</v>
      </c>
      <c r="AL4" s="281" t="e">
        <f t="shared" ca="1" si="0"/>
        <v>#NAME?</v>
      </c>
      <c r="AM4" s="259">
        <v>164</v>
      </c>
      <c r="AN4" s="259" t="e">
        <f t="shared" ca="1" si="1"/>
        <v>#NAME?</v>
      </c>
      <c r="AO4" s="259">
        <v>88</v>
      </c>
      <c r="AP4" s="259" t="e">
        <f t="shared" ca="1" si="2"/>
        <v>#NAME?</v>
      </c>
      <c r="AQ4" s="259">
        <v>112.5</v>
      </c>
      <c r="AR4" s="259" t="e">
        <f t="shared" ca="1" si="3"/>
        <v>#NAME?</v>
      </c>
      <c r="AS4" s="259">
        <v>161.5</v>
      </c>
      <c r="AT4" s="262" t="e">
        <f t="shared" ca="1" si="4"/>
        <v>#NAME?</v>
      </c>
      <c r="AU4" s="262">
        <v>91.5</v>
      </c>
      <c r="AV4" s="749" t="e">
        <f t="shared" ca="1" si="5"/>
        <v>#NAME?</v>
      </c>
      <c r="AW4" s="258">
        <v>243</v>
      </c>
      <c r="AX4" s="749" t="e">
        <f t="shared" ca="1" si="6"/>
        <v>#NAME?</v>
      </c>
      <c r="AY4" s="263">
        <v>107.5</v>
      </c>
      <c r="AZ4" s="749" t="e">
        <f t="shared" ca="1" si="7"/>
        <v>#NAME?</v>
      </c>
      <c r="BA4" s="283">
        <v>5092.5</v>
      </c>
      <c r="BB4" s="749" t="e">
        <f t="shared" ca="1" si="8"/>
        <v>#NAME?</v>
      </c>
      <c r="BC4" s="266">
        <v>1668</v>
      </c>
      <c r="BD4" s="290" t="e">
        <f t="shared" ca="1" si="9"/>
        <v>#NAME?</v>
      </c>
      <c r="BE4" s="59"/>
      <c r="BF4" s="59"/>
      <c r="BG4" s="62">
        <v>81080324</v>
      </c>
    </row>
    <row r="5" spans="1:59">
      <c r="A5" s="249" t="s">
        <v>3316</v>
      </c>
      <c r="B5" s="249">
        <v>6</v>
      </c>
      <c r="C5" s="249" t="s">
        <v>169</v>
      </c>
      <c r="D5" s="286">
        <v>4</v>
      </c>
      <c r="E5" s="287">
        <v>39245</v>
      </c>
      <c r="G5" s="286">
        <v>1</v>
      </c>
      <c r="H5" s="286"/>
      <c r="I5" s="286"/>
      <c r="J5" s="286"/>
      <c r="K5" s="286">
        <v>1</v>
      </c>
      <c r="L5" s="286">
        <v>175</v>
      </c>
      <c r="M5" s="286">
        <v>74</v>
      </c>
      <c r="N5" s="286">
        <v>240</v>
      </c>
      <c r="O5" s="286">
        <v>638</v>
      </c>
      <c r="P5" s="286"/>
      <c r="Q5" s="286"/>
      <c r="R5" s="286"/>
      <c r="S5" s="286"/>
      <c r="T5" s="286"/>
      <c r="U5" s="286"/>
      <c r="V5" s="286"/>
      <c r="W5" s="286">
        <v>1</v>
      </c>
      <c r="X5" s="286"/>
      <c r="Z5" s="286">
        <v>1</v>
      </c>
      <c r="AA5" s="286"/>
      <c r="AB5" s="286">
        <v>1</v>
      </c>
      <c r="AD5" s="614" t="s">
        <v>3408</v>
      </c>
      <c r="AE5" s="286">
        <v>1</v>
      </c>
      <c r="AF5" s="286"/>
      <c r="AG5" s="286">
        <v>1</v>
      </c>
      <c r="AI5" s="286">
        <v>300</v>
      </c>
      <c r="AJ5" s="286">
        <v>600</v>
      </c>
      <c r="AK5" s="265">
        <v>1367</v>
      </c>
      <c r="AL5" s="281" t="e">
        <f t="shared" ca="1" si="0"/>
        <v>#NAME?</v>
      </c>
      <c r="AM5" s="267">
        <v>26548</v>
      </c>
      <c r="AN5" s="259" t="e">
        <f t="shared" ca="1" si="1"/>
        <v>#NAME?</v>
      </c>
      <c r="AO5" s="259">
        <v>233.5</v>
      </c>
      <c r="AP5" s="259" t="e">
        <f t="shared" ca="1" si="2"/>
        <v>#NAME?</v>
      </c>
      <c r="AQ5" s="259">
        <v>214</v>
      </c>
      <c r="AR5" s="259" t="e">
        <f t="shared" ca="1" si="3"/>
        <v>#NAME?</v>
      </c>
      <c r="AS5" s="259">
        <v>400</v>
      </c>
      <c r="AT5" s="262" t="e">
        <f t="shared" ca="1" si="4"/>
        <v>#NAME?</v>
      </c>
      <c r="AU5" s="262">
        <v>140</v>
      </c>
      <c r="AV5" s="749" t="e">
        <f t="shared" ca="1" si="5"/>
        <v>#NAME?</v>
      </c>
      <c r="AW5" s="258">
        <v>484.5</v>
      </c>
      <c r="AX5" s="749" t="e">
        <f t="shared" ca="1" si="6"/>
        <v>#NAME?</v>
      </c>
      <c r="AY5" s="263">
        <v>175</v>
      </c>
      <c r="AZ5" s="749" t="e">
        <f t="shared" ca="1" si="7"/>
        <v>#NAME?</v>
      </c>
      <c r="BA5" s="283">
        <v>4561</v>
      </c>
      <c r="BB5" s="749" t="e">
        <f t="shared" ca="1" si="8"/>
        <v>#NAME?</v>
      </c>
      <c r="BC5" s="263">
        <v>244</v>
      </c>
      <c r="BD5" s="290" t="e">
        <f t="shared" ca="1" si="9"/>
        <v>#NAME?</v>
      </c>
      <c r="BE5" s="59">
        <v>1</v>
      </c>
      <c r="BF5" s="58" t="s">
        <v>171</v>
      </c>
      <c r="BG5" s="63">
        <v>80855347</v>
      </c>
    </row>
    <row r="6" spans="1:59">
      <c r="A6" s="249" t="s">
        <v>3316</v>
      </c>
      <c r="B6" s="249">
        <v>6</v>
      </c>
      <c r="C6" s="249" t="s">
        <v>169</v>
      </c>
      <c r="D6" s="288">
        <v>5</v>
      </c>
      <c r="E6" s="289">
        <v>39245</v>
      </c>
      <c r="G6" s="288">
        <v>1</v>
      </c>
      <c r="H6" s="288"/>
      <c r="I6" s="288"/>
      <c r="J6" s="288">
        <v>1</v>
      </c>
      <c r="K6" s="288"/>
      <c r="L6" s="288">
        <v>158</v>
      </c>
      <c r="M6" s="288">
        <v>70</v>
      </c>
      <c r="N6" s="288">
        <v>185</v>
      </c>
      <c r="O6" s="288">
        <v>492</v>
      </c>
      <c r="P6" s="288"/>
      <c r="Q6" s="288"/>
      <c r="R6" s="288"/>
      <c r="S6" s="288"/>
      <c r="T6" s="288"/>
      <c r="U6" s="288"/>
      <c r="V6" s="288"/>
      <c r="W6" s="288">
        <v>1</v>
      </c>
      <c r="X6" s="288"/>
      <c r="Z6" s="288">
        <v>1</v>
      </c>
      <c r="AA6" s="288"/>
      <c r="AB6" s="288"/>
      <c r="AD6" s="614" t="s">
        <v>3408</v>
      </c>
      <c r="AE6" s="288">
        <v>1</v>
      </c>
      <c r="AF6" s="288"/>
      <c r="AG6" s="288"/>
      <c r="AI6" s="288">
        <v>300</v>
      </c>
      <c r="AJ6" s="288">
        <v>200</v>
      </c>
      <c r="AK6" s="258">
        <v>559.5</v>
      </c>
      <c r="AL6" s="281" t="e">
        <f t="shared" ca="1" si="0"/>
        <v>#NAME?</v>
      </c>
      <c r="AM6" s="259">
        <v>316</v>
      </c>
      <c r="AN6" s="259" t="e">
        <f t="shared" ca="1" si="1"/>
        <v>#NAME?</v>
      </c>
      <c r="AO6" s="261">
        <v>1358.5</v>
      </c>
      <c r="AP6" s="259" t="e">
        <f t="shared" ca="1" si="2"/>
        <v>#NAME?</v>
      </c>
      <c r="AQ6" s="259">
        <v>200.5</v>
      </c>
      <c r="AR6" s="259" t="e">
        <f t="shared" ca="1" si="3"/>
        <v>#NAME?</v>
      </c>
      <c r="AS6" s="259">
        <v>179</v>
      </c>
      <c r="AT6" s="262" t="e">
        <f t="shared" ca="1" si="4"/>
        <v>#NAME?</v>
      </c>
      <c r="AU6" s="262">
        <v>937</v>
      </c>
      <c r="AV6" s="749" t="e">
        <f t="shared" ca="1" si="5"/>
        <v>#NAME?</v>
      </c>
      <c r="AW6" s="265">
        <v>3057</v>
      </c>
      <c r="AX6" s="749" t="e">
        <f t="shared" ca="1" si="6"/>
        <v>#NAME?</v>
      </c>
      <c r="AY6" s="263">
        <v>156</v>
      </c>
      <c r="AZ6" s="749" t="e">
        <f t="shared" ca="1" si="7"/>
        <v>#NAME?</v>
      </c>
      <c r="BA6" s="281">
        <v>557</v>
      </c>
      <c r="BB6" s="749" t="e">
        <f t="shared" ca="1" si="8"/>
        <v>#NAME?</v>
      </c>
      <c r="BC6" s="263">
        <v>990</v>
      </c>
      <c r="BD6" s="290" t="e">
        <f t="shared" ca="1" si="9"/>
        <v>#NAME?</v>
      </c>
      <c r="BE6" s="59"/>
      <c r="BF6" s="59" t="s">
        <v>172</v>
      </c>
      <c r="BG6" s="62">
        <v>81075895</v>
      </c>
    </row>
    <row r="7" spans="1:59">
      <c r="A7" s="249" t="s">
        <v>3316</v>
      </c>
      <c r="B7" s="249">
        <v>6</v>
      </c>
      <c r="C7" s="249" t="s">
        <v>169</v>
      </c>
      <c r="D7" s="288">
        <v>6</v>
      </c>
      <c r="E7" s="289">
        <v>39245</v>
      </c>
      <c r="G7" s="288"/>
      <c r="H7" s="288">
        <v>1</v>
      </c>
      <c r="I7" s="288"/>
      <c r="J7" s="288"/>
      <c r="K7" s="288">
        <v>1</v>
      </c>
      <c r="L7" s="288">
        <v>178</v>
      </c>
      <c r="M7" s="288">
        <v>67</v>
      </c>
      <c r="N7" s="288">
        <v>205</v>
      </c>
      <c r="O7" s="288">
        <v>644</v>
      </c>
      <c r="P7" s="288">
        <v>1</v>
      </c>
      <c r="Q7" s="288"/>
      <c r="R7" s="288"/>
      <c r="S7" s="288">
        <v>1</v>
      </c>
      <c r="T7" s="288"/>
      <c r="U7" s="288">
        <v>1</v>
      </c>
      <c r="V7" s="288"/>
      <c r="W7" s="288">
        <v>1</v>
      </c>
      <c r="X7" s="288"/>
      <c r="Z7" s="288">
        <v>1</v>
      </c>
      <c r="AA7" s="288">
        <v>1</v>
      </c>
      <c r="AB7" s="288"/>
      <c r="AD7" s="614" t="s">
        <v>3408</v>
      </c>
      <c r="AE7" s="288">
        <v>1</v>
      </c>
      <c r="AF7" s="288">
        <v>1</v>
      </c>
      <c r="AG7" s="288"/>
      <c r="AI7" s="288">
        <v>300</v>
      </c>
      <c r="AJ7" s="288">
        <v>400</v>
      </c>
      <c r="AK7" s="258">
        <v>146</v>
      </c>
      <c r="AL7" s="281" t="e">
        <f t="shared" ca="1" si="0"/>
        <v>#NAME?</v>
      </c>
      <c r="AM7" s="259">
        <v>204</v>
      </c>
      <c r="AN7" s="259" t="e">
        <f t="shared" ca="1" si="1"/>
        <v>#NAME?</v>
      </c>
      <c r="AO7" s="259">
        <v>102</v>
      </c>
      <c r="AP7" s="259" t="e">
        <f t="shared" ca="1" si="2"/>
        <v>#NAME?</v>
      </c>
      <c r="AQ7" s="259">
        <v>116</v>
      </c>
      <c r="AR7" s="259" t="e">
        <f t="shared" ca="1" si="3"/>
        <v>#NAME?</v>
      </c>
      <c r="AS7" s="259">
        <v>171</v>
      </c>
      <c r="AT7" s="262" t="e">
        <f t="shared" ca="1" si="4"/>
        <v>#NAME?</v>
      </c>
      <c r="AU7" s="262">
        <v>103</v>
      </c>
      <c r="AV7" s="749" t="e">
        <f t="shared" ca="1" si="5"/>
        <v>#NAME?</v>
      </c>
      <c r="AW7" s="265">
        <v>1929.5</v>
      </c>
      <c r="AX7" s="749" t="e">
        <f t="shared" ca="1" si="6"/>
        <v>#NAME?</v>
      </c>
      <c r="AY7" s="263">
        <v>124</v>
      </c>
      <c r="AZ7" s="749" t="e">
        <f t="shared" ca="1" si="7"/>
        <v>#NAME?</v>
      </c>
      <c r="BA7" s="281">
        <v>3115</v>
      </c>
      <c r="BB7" s="749" t="e">
        <f t="shared" ca="1" si="8"/>
        <v>#NAME?</v>
      </c>
      <c r="BC7" s="263">
        <v>218.5</v>
      </c>
      <c r="BD7" s="290" t="e">
        <f t="shared" ca="1" si="9"/>
        <v>#NAME?</v>
      </c>
      <c r="BE7" s="59"/>
      <c r="BF7" s="59"/>
      <c r="BG7" s="62">
        <v>80880620</v>
      </c>
    </row>
    <row r="8" spans="1:59">
      <c r="A8" s="249" t="s">
        <v>3316</v>
      </c>
      <c r="B8" s="249">
        <v>6</v>
      </c>
      <c r="C8" s="249" t="s">
        <v>169</v>
      </c>
      <c r="D8" s="288">
        <v>7</v>
      </c>
      <c r="E8" s="289">
        <v>39245</v>
      </c>
      <c r="G8" s="288">
        <v>1</v>
      </c>
      <c r="H8" s="288"/>
      <c r="I8" s="288"/>
      <c r="J8" s="288">
        <v>1</v>
      </c>
      <c r="K8" s="288"/>
      <c r="L8" s="288">
        <v>158</v>
      </c>
      <c r="M8" s="288">
        <v>66</v>
      </c>
      <c r="N8" s="288">
        <v>191</v>
      </c>
      <c r="O8" s="288">
        <v>556</v>
      </c>
      <c r="P8" s="288"/>
      <c r="Q8" s="288"/>
      <c r="R8" s="288"/>
      <c r="S8" s="288"/>
      <c r="T8" s="288"/>
      <c r="U8" s="288"/>
      <c r="V8" s="288"/>
      <c r="W8" s="288"/>
      <c r="X8" s="288">
        <v>1</v>
      </c>
      <c r="Z8" s="288">
        <v>1</v>
      </c>
      <c r="AA8" s="288"/>
      <c r="AB8" s="288">
        <v>1</v>
      </c>
      <c r="AD8" s="614" t="s">
        <v>3408</v>
      </c>
      <c r="AE8" s="288">
        <v>1</v>
      </c>
      <c r="AF8" s="288"/>
      <c r="AG8" s="288">
        <v>1</v>
      </c>
      <c r="AI8" s="288">
        <v>300</v>
      </c>
      <c r="AJ8" s="288">
        <v>700</v>
      </c>
      <c r="AK8" s="258">
        <v>142</v>
      </c>
      <c r="AL8" s="281" t="e">
        <f t="shared" ca="1" si="0"/>
        <v>#NAME?</v>
      </c>
      <c r="AM8" s="259">
        <v>718.5</v>
      </c>
      <c r="AN8" s="259" t="e">
        <f t="shared" ca="1" si="1"/>
        <v>#NAME?</v>
      </c>
      <c r="AO8" s="259">
        <v>129.5</v>
      </c>
      <c r="AP8" s="259" t="e">
        <f t="shared" ca="1" si="2"/>
        <v>#NAME?</v>
      </c>
      <c r="AQ8" s="259">
        <v>111</v>
      </c>
      <c r="AR8" s="259" t="e">
        <f t="shared" ca="1" si="3"/>
        <v>#NAME?</v>
      </c>
      <c r="AS8" s="259">
        <v>184</v>
      </c>
      <c r="AT8" s="262" t="e">
        <f t="shared" ca="1" si="4"/>
        <v>#NAME?</v>
      </c>
      <c r="AU8" s="262">
        <v>90</v>
      </c>
      <c r="AV8" s="749" t="e">
        <f t="shared" ca="1" si="5"/>
        <v>#NAME?</v>
      </c>
      <c r="AW8" s="258">
        <v>442</v>
      </c>
      <c r="AX8" s="749" t="e">
        <f t="shared" ca="1" si="6"/>
        <v>#NAME?</v>
      </c>
      <c r="AY8" s="263">
        <v>118.5</v>
      </c>
      <c r="AZ8" s="749" t="e">
        <f t="shared" ca="1" si="7"/>
        <v>#NAME?</v>
      </c>
      <c r="BA8" s="281">
        <v>891</v>
      </c>
      <c r="BB8" s="749" t="e">
        <f t="shared" ca="1" si="8"/>
        <v>#NAME?</v>
      </c>
      <c r="BC8" s="263">
        <v>212.5</v>
      </c>
      <c r="BD8" s="290" t="e">
        <f t="shared" ca="1" si="9"/>
        <v>#NAME?</v>
      </c>
      <c r="BE8" s="59"/>
      <c r="BF8" s="59" t="s">
        <v>173</v>
      </c>
      <c r="BG8" s="62">
        <v>81064370</v>
      </c>
    </row>
    <row r="9" spans="1:59">
      <c r="A9" s="249" t="s">
        <v>3316</v>
      </c>
      <c r="B9" s="249">
        <v>6</v>
      </c>
      <c r="C9" s="249" t="s">
        <v>169</v>
      </c>
      <c r="D9" s="288">
        <v>8</v>
      </c>
      <c r="E9" s="289">
        <v>39245</v>
      </c>
      <c r="G9" s="288">
        <v>1</v>
      </c>
      <c r="H9" s="288"/>
      <c r="I9" s="288"/>
      <c r="J9" s="288"/>
      <c r="K9" s="288">
        <v>1</v>
      </c>
      <c r="L9" s="288">
        <v>173</v>
      </c>
      <c r="M9" s="288">
        <v>80</v>
      </c>
      <c r="N9" s="288">
        <v>221</v>
      </c>
      <c r="O9" s="288">
        <v>762</v>
      </c>
      <c r="P9" s="288"/>
      <c r="Q9" s="288"/>
      <c r="R9" s="288"/>
      <c r="S9" s="288"/>
      <c r="T9" s="288"/>
      <c r="U9" s="288"/>
      <c r="V9" s="288"/>
      <c r="W9" s="288"/>
      <c r="X9" s="288">
        <v>1</v>
      </c>
      <c r="Z9" s="288">
        <v>1</v>
      </c>
      <c r="AA9" s="288"/>
      <c r="AB9" s="288">
        <v>1</v>
      </c>
      <c r="AD9" s="614" t="s">
        <v>3408</v>
      </c>
      <c r="AE9" s="288">
        <v>1</v>
      </c>
      <c r="AF9" s="288"/>
      <c r="AG9" s="288">
        <v>1</v>
      </c>
      <c r="AI9" s="288">
        <v>300</v>
      </c>
      <c r="AJ9" s="288">
        <v>600</v>
      </c>
      <c r="AK9" s="258">
        <v>433.5</v>
      </c>
      <c r="AL9" s="281" t="e">
        <f t="shared" ca="1" si="0"/>
        <v>#NAME?</v>
      </c>
      <c r="AM9" s="259">
        <v>121</v>
      </c>
      <c r="AN9" s="259" t="e">
        <f t="shared" ca="1" si="1"/>
        <v>#NAME?</v>
      </c>
      <c r="AO9" s="261">
        <v>915.5</v>
      </c>
      <c r="AP9" s="259" t="e">
        <f t="shared" ca="1" si="2"/>
        <v>#NAME?</v>
      </c>
      <c r="AQ9" s="259">
        <v>229</v>
      </c>
      <c r="AR9" s="259" t="e">
        <f t="shared" ca="1" si="3"/>
        <v>#NAME?</v>
      </c>
      <c r="AS9" s="259">
        <v>213</v>
      </c>
      <c r="AT9" s="262" t="e">
        <f t="shared" ca="1" si="4"/>
        <v>#NAME?</v>
      </c>
      <c r="AU9" s="262">
        <v>662</v>
      </c>
      <c r="AV9" s="749" t="e">
        <f t="shared" ca="1" si="5"/>
        <v>#NAME?</v>
      </c>
      <c r="AW9" s="258">
        <v>702</v>
      </c>
      <c r="AX9" s="749" t="e">
        <f t="shared" ca="1" si="6"/>
        <v>#NAME?</v>
      </c>
      <c r="AY9" s="263">
        <v>146</v>
      </c>
      <c r="AZ9" s="749" t="e">
        <f t="shared" ca="1" si="7"/>
        <v>#NAME?</v>
      </c>
      <c r="BA9" s="290">
        <v>2877.5</v>
      </c>
      <c r="BB9" s="749" t="e">
        <f t="shared" ca="1" si="8"/>
        <v>#NAME?</v>
      </c>
      <c r="BC9" s="263">
        <v>688</v>
      </c>
      <c r="BD9" s="290" t="e">
        <f t="shared" ca="1" si="9"/>
        <v>#NAME?</v>
      </c>
      <c r="BE9" s="59"/>
      <c r="BF9" s="59"/>
      <c r="BG9" s="62">
        <v>80876009</v>
      </c>
    </row>
    <row r="10" spans="1:59">
      <c r="A10" s="249" t="s">
        <v>3316</v>
      </c>
      <c r="B10" s="249">
        <v>6</v>
      </c>
      <c r="C10" s="249" t="s">
        <v>169</v>
      </c>
      <c r="D10" s="288">
        <v>9</v>
      </c>
      <c r="E10" s="289">
        <v>39245</v>
      </c>
      <c r="G10" s="288"/>
      <c r="H10" s="288">
        <v>1</v>
      </c>
      <c r="I10" s="288"/>
      <c r="J10" s="288"/>
      <c r="K10" s="288">
        <v>1</v>
      </c>
      <c r="L10" s="288">
        <v>160</v>
      </c>
      <c r="M10" s="288">
        <v>75</v>
      </c>
      <c r="N10" s="288">
        <v>200</v>
      </c>
      <c r="O10" s="288">
        <v>574</v>
      </c>
      <c r="P10" s="288">
        <v>1</v>
      </c>
      <c r="Q10" s="288"/>
      <c r="R10" s="288"/>
      <c r="S10" s="288">
        <v>1</v>
      </c>
      <c r="T10" s="288"/>
      <c r="U10" s="288">
        <v>1</v>
      </c>
      <c r="V10" s="288"/>
      <c r="W10" s="288">
        <v>1</v>
      </c>
      <c r="X10" s="288"/>
      <c r="Z10" s="288">
        <v>1</v>
      </c>
      <c r="AA10" s="288"/>
      <c r="AB10" s="288">
        <v>1</v>
      </c>
      <c r="AD10" s="614" t="s">
        <v>3408</v>
      </c>
      <c r="AE10" s="288">
        <v>1</v>
      </c>
      <c r="AF10" s="288"/>
      <c r="AG10" s="288">
        <v>1</v>
      </c>
      <c r="AI10" s="288">
        <v>300</v>
      </c>
      <c r="AJ10" s="288">
        <v>700</v>
      </c>
      <c r="AK10" s="258">
        <v>177</v>
      </c>
      <c r="AL10" s="281" t="e">
        <f t="shared" ca="1" si="0"/>
        <v>#NAME?</v>
      </c>
      <c r="AM10" s="259">
        <v>155.5</v>
      </c>
      <c r="AN10" s="259" t="e">
        <f t="shared" ca="1" si="1"/>
        <v>#NAME?</v>
      </c>
      <c r="AO10" s="259">
        <v>272</v>
      </c>
      <c r="AP10" s="259" t="e">
        <f t="shared" ca="1" si="2"/>
        <v>#NAME?</v>
      </c>
      <c r="AQ10" s="259">
        <v>120</v>
      </c>
      <c r="AR10" s="259" t="e">
        <f t="shared" ca="1" si="3"/>
        <v>#NAME?</v>
      </c>
      <c r="AS10" s="259">
        <v>166.5</v>
      </c>
      <c r="AT10" s="262" t="e">
        <f t="shared" ca="1" si="4"/>
        <v>#NAME?</v>
      </c>
      <c r="AU10" s="262">
        <v>214.5</v>
      </c>
      <c r="AV10" s="749" t="e">
        <f t="shared" ca="1" si="5"/>
        <v>#NAME?</v>
      </c>
      <c r="AW10" s="265">
        <v>2206</v>
      </c>
      <c r="AX10" s="749" t="e">
        <f t="shared" ca="1" si="6"/>
        <v>#NAME?</v>
      </c>
      <c r="AY10" s="263">
        <v>127</v>
      </c>
      <c r="AZ10" s="749" t="e">
        <f t="shared" ca="1" si="7"/>
        <v>#NAME?</v>
      </c>
      <c r="BA10" s="281">
        <v>1117.5</v>
      </c>
      <c r="BB10" s="749" t="e">
        <f t="shared" ca="1" si="8"/>
        <v>#NAME?</v>
      </c>
      <c r="BC10" s="263">
        <v>300.5</v>
      </c>
      <c r="BD10" s="290" t="e">
        <f t="shared" ca="1" si="9"/>
        <v>#NAME?</v>
      </c>
      <c r="BE10" s="59"/>
      <c r="BF10" s="59"/>
      <c r="BG10" s="62">
        <v>80828562</v>
      </c>
    </row>
    <row r="11" spans="1:59">
      <c r="A11" s="249" t="s">
        <v>3316</v>
      </c>
      <c r="B11" s="249">
        <v>6</v>
      </c>
      <c r="C11" s="249" t="s">
        <v>169</v>
      </c>
      <c r="D11" s="288">
        <v>10</v>
      </c>
      <c r="E11" s="289">
        <v>39245</v>
      </c>
      <c r="G11" s="288"/>
      <c r="H11" s="288">
        <v>1</v>
      </c>
      <c r="I11" s="288"/>
      <c r="J11" s="288"/>
      <c r="K11" s="288">
        <v>1</v>
      </c>
      <c r="L11" s="288">
        <v>178</v>
      </c>
      <c r="M11" s="288">
        <v>69</v>
      </c>
      <c r="N11" s="288">
        <v>208</v>
      </c>
      <c r="O11" s="288">
        <v>752</v>
      </c>
      <c r="P11" s="288">
        <v>1</v>
      </c>
      <c r="Q11" s="288"/>
      <c r="R11" s="288"/>
      <c r="S11" s="288">
        <v>1</v>
      </c>
      <c r="T11" s="288"/>
      <c r="U11" s="288">
        <v>1</v>
      </c>
      <c r="V11" s="288"/>
      <c r="W11" s="288">
        <v>1</v>
      </c>
      <c r="X11" s="288"/>
      <c r="Z11" s="288">
        <v>1</v>
      </c>
      <c r="AA11" s="288"/>
      <c r="AB11" s="288">
        <v>1</v>
      </c>
      <c r="AD11" s="614" t="s">
        <v>3408</v>
      </c>
      <c r="AE11" s="288">
        <v>1</v>
      </c>
      <c r="AF11" s="288"/>
      <c r="AG11" s="288">
        <v>1</v>
      </c>
      <c r="AI11" s="288">
        <v>300</v>
      </c>
      <c r="AJ11" s="288">
        <v>700</v>
      </c>
      <c r="AK11" s="265">
        <v>2197.5</v>
      </c>
      <c r="AL11" s="281" t="e">
        <f t="shared" ca="1" si="0"/>
        <v>#NAME?</v>
      </c>
      <c r="AM11" s="267">
        <v>24242</v>
      </c>
      <c r="AN11" s="259" t="e">
        <f t="shared" ca="1" si="1"/>
        <v>#NAME?</v>
      </c>
      <c r="AO11" s="261">
        <v>1724</v>
      </c>
      <c r="AP11" s="259" t="e">
        <f t="shared" ca="1" si="2"/>
        <v>#NAME?</v>
      </c>
      <c r="AQ11" s="259">
        <v>165</v>
      </c>
      <c r="AR11" s="259" t="e">
        <f t="shared" ca="1" si="3"/>
        <v>#NAME?</v>
      </c>
      <c r="AS11" s="259">
        <v>220.5</v>
      </c>
      <c r="AT11" s="262" t="e">
        <f t="shared" ca="1" si="4"/>
        <v>#NAME?</v>
      </c>
      <c r="AU11" s="262">
        <v>829</v>
      </c>
      <c r="AV11" s="749" t="e">
        <f t="shared" ca="1" si="5"/>
        <v>#NAME?</v>
      </c>
      <c r="AW11" s="258">
        <v>615</v>
      </c>
      <c r="AX11" s="749" t="e">
        <f t="shared" ca="1" si="6"/>
        <v>#NAME?</v>
      </c>
      <c r="AY11" s="263">
        <v>149.5</v>
      </c>
      <c r="AZ11" s="749" t="e">
        <f t="shared" ca="1" si="7"/>
        <v>#NAME?</v>
      </c>
      <c r="BA11" s="281">
        <v>2666</v>
      </c>
      <c r="BB11" s="749" t="e">
        <f t="shared" ca="1" si="8"/>
        <v>#NAME?</v>
      </c>
      <c r="BC11" s="263">
        <v>965</v>
      </c>
      <c r="BD11" s="290" t="e">
        <f t="shared" ca="1" si="9"/>
        <v>#NAME?</v>
      </c>
      <c r="BE11" s="59"/>
      <c r="BF11" s="59"/>
      <c r="BG11" s="62">
        <v>81006099</v>
      </c>
    </row>
    <row r="12" spans="1:59">
      <c r="A12" s="249" t="s">
        <v>3316</v>
      </c>
      <c r="B12" s="249">
        <v>6</v>
      </c>
      <c r="C12" s="249" t="s">
        <v>169</v>
      </c>
      <c r="D12" s="288">
        <v>11</v>
      </c>
      <c r="E12" s="289">
        <v>39245</v>
      </c>
      <c r="G12" s="288"/>
      <c r="H12" s="288">
        <v>1</v>
      </c>
      <c r="I12" s="288"/>
      <c r="J12" s="288">
        <v>1</v>
      </c>
      <c r="K12" s="288"/>
      <c r="L12" s="288">
        <v>154</v>
      </c>
      <c r="M12" s="288">
        <v>64</v>
      </c>
      <c r="N12" s="288">
        <v>174</v>
      </c>
      <c r="O12" s="288">
        <v>438</v>
      </c>
      <c r="P12" s="288"/>
      <c r="Q12" s="288"/>
      <c r="R12" s="288"/>
      <c r="S12" s="288">
        <v>1</v>
      </c>
      <c r="T12" s="288"/>
      <c r="U12" s="288">
        <v>1</v>
      </c>
      <c r="V12" s="288"/>
      <c r="W12" s="288">
        <v>1</v>
      </c>
      <c r="X12" s="288"/>
      <c r="Z12" s="288">
        <v>1</v>
      </c>
      <c r="AA12" s="288">
        <v>1</v>
      </c>
      <c r="AB12" s="288"/>
      <c r="AD12" s="614" t="s">
        <v>3408</v>
      </c>
      <c r="AE12" s="288">
        <v>1</v>
      </c>
      <c r="AF12" s="288"/>
      <c r="AG12" s="288"/>
      <c r="AI12" s="288">
        <v>300</v>
      </c>
      <c r="AJ12" s="288">
        <v>500</v>
      </c>
      <c r="AK12" s="258">
        <v>221.5</v>
      </c>
      <c r="AL12" s="281" t="e">
        <f t="shared" ca="1" si="0"/>
        <v>#NAME?</v>
      </c>
      <c r="AM12" s="259">
        <v>220.5</v>
      </c>
      <c r="AN12" s="259" t="e">
        <f t="shared" ca="1" si="1"/>
        <v>#NAME?</v>
      </c>
      <c r="AO12" s="259">
        <v>396</v>
      </c>
      <c r="AP12" s="259" t="e">
        <f t="shared" ca="1" si="2"/>
        <v>#NAME?</v>
      </c>
      <c r="AQ12" s="259">
        <v>102</v>
      </c>
      <c r="AR12" s="259" t="e">
        <f t="shared" ca="1" si="3"/>
        <v>#NAME?</v>
      </c>
      <c r="AS12" s="259">
        <v>139.5</v>
      </c>
      <c r="AT12" s="262" t="e">
        <f t="shared" ca="1" si="4"/>
        <v>#NAME?</v>
      </c>
      <c r="AU12" s="262">
        <v>296</v>
      </c>
      <c r="AV12" s="749" t="e">
        <f t="shared" ca="1" si="5"/>
        <v>#NAME?</v>
      </c>
      <c r="AW12" s="265">
        <v>1713</v>
      </c>
      <c r="AX12" s="749" t="e">
        <f t="shared" ca="1" si="6"/>
        <v>#NAME?</v>
      </c>
      <c r="AY12" s="263">
        <v>116</v>
      </c>
      <c r="AZ12" s="749" t="e">
        <f t="shared" ca="1" si="7"/>
        <v>#NAME?</v>
      </c>
      <c r="BA12" s="281">
        <v>410</v>
      </c>
      <c r="BB12" s="749" t="e">
        <f t="shared" ca="1" si="8"/>
        <v>#NAME?</v>
      </c>
      <c r="BC12" s="263">
        <v>243</v>
      </c>
      <c r="BD12" s="290" t="e">
        <f t="shared" ca="1" si="9"/>
        <v>#NAME?</v>
      </c>
      <c r="BE12" s="59"/>
      <c r="BF12" s="59"/>
      <c r="BG12" s="62">
        <v>81075031</v>
      </c>
    </row>
    <row r="13" spans="1:59">
      <c r="A13" s="249" t="s">
        <v>3316</v>
      </c>
      <c r="B13" s="249">
        <v>6</v>
      </c>
      <c r="C13" s="249" t="s">
        <v>169</v>
      </c>
      <c r="D13" s="288">
        <v>12</v>
      </c>
      <c r="E13" s="289">
        <v>39245</v>
      </c>
      <c r="G13" s="288">
        <v>1</v>
      </c>
      <c r="H13" s="288"/>
      <c r="I13" s="288"/>
      <c r="J13" s="288"/>
      <c r="K13" s="288">
        <v>1</v>
      </c>
      <c r="L13" s="288">
        <v>181</v>
      </c>
      <c r="M13" s="288">
        <v>74</v>
      </c>
      <c r="N13" s="288">
        <v>220</v>
      </c>
      <c r="O13" s="288">
        <v>766</v>
      </c>
      <c r="P13" s="288"/>
      <c r="Q13" s="288"/>
      <c r="R13" s="288"/>
      <c r="S13" s="288"/>
      <c r="T13" s="288"/>
      <c r="U13" s="288"/>
      <c r="V13" s="288"/>
      <c r="W13" s="288"/>
      <c r="X13" s="288">
        <v>1</v>
      </c>
      <c r="Z13" s="288">
        <v>1</v>
      </c>
      <c r="AA13" s="288"/>
      <c r="AB13" s="288">
        <v>1</v>
      </c>
      <c r="AD13" s="614" t="s">
        <v>3408</v>
      </c>
      <c r="AE13" s="288">
        <v>1</v>
      </c>
      <c r="AF13" s="288"/>
      <c r="AG13" s="288">
        <v>1</v>
      </c>
      <c r="AI13" s="288">
        <v>300</v>
      </c>
      <c r="AJ13" s="288">
        <v>600</v>
      </c>
      <c r="AK13" s="258">
        <v>232.5</v>
      </c>
      <c r="AL13" s="281" t="e">
        <f t="shared" ca="1" si="0"/>
        <v>#NAME?</v>
      </c>
      <c r="AM13" s="261">
        <v>3756</v>
      </c>
      <c r="AN13" s="259" t="e">
        <f t="shared" ca="1" si="1"/>
        <v>#NAME?</v>
      </c>
      <c r="AO13" s="259">
        <v>271</v>
      </c>
      <c r="AP13" s="259" t="e">
        <f t="shared" ca="1" si="2"/>
        <v>#NAME?</v>
      </c>
      <c r="AQ13" s="259">
        <v>123</v>
      </c>
      <c r="AR13" s="259" t="e">
        <f t="shared" ca="1" si="3"/>
        <v>#NAME?</v>
      </c>
      <c r="AS13" s="259">
        <v>213</v>
      </c>
      <c r="AT13" s="262" t="e">
        <f t="shared" ca="1" si="4"/>
        <v>#NAME?</v>
      </c>
      <c r="AU13" s="262">
        <v>230</v>
      </c>
      <c r="AV13" s="749" t="e">
        <f t="shared" ca="1" si="5"/>
        <v>#NAME?</v>
      </c>
      <c r="AW13" s="258">
        <v>590</v>
      </c>
      <c r="AX13" s="749" t="e">
        <f t="shared" ca="1" si="6"/>
        <v>#NAME?</v>
      </c>
      <c r="AY13" s="263">
        <v>161</v>
      </c>
      <c r="AZ13" s="749" t="e">
        <f t="shared" ca="1" si="7"/>
        <v>#NAME?</v>
      </c>
      <c r="BA13" s="281">
        <v>1384</v>
      </c>
      <c r="BB13" s="749" t="e">
        <f t="shared" ca="1" si="8"/>
        <v>#NAME?</v>
      </c>
      <c r="BC13" s="263">
        <v>534</v>
      </c>
      <c r="BD13" s="290" t="e">
        <f t="shared" ca="1" si="9"/>
        <v>#NAME?</v>
      </c>
      <c r="BE13" s="59"/>
      <c r="BF13" s="59"/>
      <c r="BG13" s="62">
        <v>99612334</v>
      </c>
    </row>
    <row r="14" spans="1:59">
      <c r="A14" s="249" t="s">
        <v>3316</v>
      </c>
      <c r="B14" s="249">
        <v>6</v>
      </c>
      <c r="C14" s="249" t="s">
        <v>169</v>
      </c>
      <c r="D14" s="288">
        <v>13</v>
      </c>
      <c r="E14" s="289">
        <v>39245</v>
      </c>
      <c r="G14" s="288">
        <v>1</v>
      </c>
      <c r="H14" s="288"/>
      <c r="I14" s="288"/>
      <c r="J14" s="288"/>
      <c r="K14" s="288">
        <v>1</v>
      </c>
      <c r="L14" s="288">
        <v>165</v>
      </c>
      <c r="M14" s="288">
        <v>68</v>
      </c>
      <c r="N14" s="288">
        <v>190</v>
      </c>
      <c r="O14" s="288">
        <v>634</v>
      </c>
      <c r="P14" s="288"/>
      <c r="Q14" s="288"/>
      <c r="R14" s="288"/>
      <c r="S14" s="288"/>
      <c r="T14" s="288"/>
      <c r="U14" s="288"/>
      <c r="V14" s="288"/>
      <c r="W14" s="288"/>
      <c r="X14" s="288">
        <v>1</v>
      </c>
      <c r="Z14" s="288">
        <v>1</v>
      </c>
      <c r="AA14" s="288">
        <v>1</v>
      </c>
      <c r="AB14" s="288"/>
      <c r="AD14" s="614" t="s">
        <v>3408</v>
      </c>
      <c r="AE14" s="288">
        <v>1</v>
      </c>
      <c r="AF14" s="288">
        <v>1</v>
      </c>
      <c r="AG14" s="288"/>
      <c r="AI14" s="288">
        <v>300</v>
      </c>
      <c r="AJ14" s="288">
        <v>600</v>
      </c>
      <c r="AK14" s="258">
        <v>605.5</v>
      </c>
      <c r="AL14" s="281" t="e">
        <f t="shared" ca="1" si="0"/>
        <v>#NAME?</v>
      </c>
      <c r="AM14" s="261">
        <v>4273</v>
      </c>
      <c r="AN14" s="259" t="e">
        <f t="shared" ca="1" si="1"/>
        <v>#NAME?</v>
      </c>
      <c r="AO14" s="261">
        <v>536</v>
      </c>
      <c r="AP14" s="259" t="e">
        <f t="shared" ca="1" si="2"/>
        <v>#NAME?</v>
      </c>
      <c r="AQ14" s="259">
        <v>460</v>
      </c>
      <c r="AR14" s="259" t="e">
        <f t="shared" ca="1" si="3"/>
        <v>#NAME?</v>
      </c>
      <c r="AS14" s="259">
        <v>281</v>
      </c>
      <c r="AT14" s="262" t="e">
        <f t="shared" ca="1" si="4"/>
        <v>#NAME?</v>
      </c>
      <c r="AU14" s="262">
        <v>451</v>
      </c>
      <c r="AV14" s="749" t="e">
        <f t="shared" ca="1" si="5"/>
        <v>#NAME?</v>
      </c>
      <c r="AW14" s="265">
        <v>6252</v>
      </c>
      <c r="AX14" s="749" t="e">
        <f t="shared" ca="1" si="6"/>
        <v>#NAME?</v>
      </c>
      <c r="AY14" s="263">
        <v>505</v>
      </c>
      <c r="AZ14" s="749" t="e">
        <f t="shared" ca="1" si="7"/>
        <v>#NAME?</v>
      </c>
      <c r="BA14" s="281">
        <v>3156</v>
      </c>
      <c r="BB14" s="749" t="e">
        <f t="shared" ca="1" si="8"/>
        <v>#NAME?</v>
      </c>
      <c r="BC14" s="263">
        <v>534</v>
      </c>
      <c r="BD14" s="290" t="e">
        <f t="shared" ca="1" si="9"/>
        <v>#NAME?</v>
      </c>
      <c r="BE14" s="59"/>
      <c r="BF14" s="59"/>
      <c r="BG14" s="64">
        <v>80884535</v>
      </c>
    </row>
    <row r="15" spans="1:59">
      <c r="A15" s="249" t="s">
        <v>3316</v>
      </c>
      <c r="B15" s="249">
        <v>6</v>
      </c>
      <c r="C15" s="249" t="s">
        <v>169</v>
      </c>
      <c r="D15" s="288">
        <v>14</v>
      </c>
      <c r="E15" s="289">
        <v>39275</v>
      </c>
      <c r="G15" s="288"/>
      <c r="H15" s="288">
        <v>1</v>
      </c>
      <c r="I15" s="288"/>
      <c r="J15" s="288"/>
      <c r="K15" s="288">
        <v>1</v>
      </c>
      <c r="L15" s="288">
        <v>174</v>
      </c>
      <c r="M15" s="288">
        <v>74</v>
      </c>
      <c r="N15" s="288">
        <v>208</v>
      </c>
      <c r="O15" s="288">
        <v>662</v>
      </c>
      <c r="P15" s="288">
        <v>1</v>
      </c>
      <c r="Q15" s="288"/>
      <c r="R15" s="288"/>
      <c r="S15" s="288">
        <v>1</v>
      </c>
      <c r="T15" s="288"/>
      <c r="U15" s="288">
        <v>1</v>
      </c>
      <c r="V15" s="288"/>
      <c r="W15" s="288">
        <v>1</v>
      </c>
      <c r="X15" s="288"/>
      <c r="Z15" s="288">
        <v>1</v>
      </c>
      <c r="AA15" s="288">
        <v>1</v>
      </c>
      <c r="AB15" s="288"/>
      <c r="AD15" s="614" t="s">
        <v>3408</v>
      </c>
      <c r="AE15" s="288">
        <v>1</v>
      </c>
      <c r="AF15" s="288">
        <v>1</v>
      </c>
      <c r="AG15" s="288"/>
      <c r="AI15" s="288">
        <v>300</v>
      </c>
      <c r="AJ15" s="288">
        <v>400</v>
      </c>
      <c r="AK15" s="265">
        <v>1344</v>
      </c>
      <c r="AL15" s="281" t="e">
        <f t="shared" ca="1" si="0"/>
        <v>#NAME?</v>
      </c>
      <c r="AM15" s="267">
        <v>23951.5</v>
      </c>
      <c r="AN15" s="259" t="e">
        <f t="shared" ca="1" si="1"/>
        <v>#NAME?</v>
      </c>
      <c r="AO15" s="259">
        <v>214</v>
      </c>
      <c r="AP15" s="259" t="e">
        <f t="shared" ca="1" si="2"/>
        <v>#NAME?</v>
      </c>
      <c r="AQ15" s="259">
        <v>492</v>
      </c>
      <c r="AR15" s="259" t="e">
        <f t="shared" ca="1" si="3"/>
        <v>#NAME?</v>
      </c>
      <c r="AS15" s="261">
        <v>2287</v>
      </c>
      <c r="AT15" s="262" t="e">
        <f t="shared" ca="1" si="4"/>
        <v>#NAME?</v>
      </c>
      <c r="AU15" s="262">
        <v>135.5</v>
      </c>
      <c r="AV15" s="749" t="e">
        <f t="shared" ca="1" si="5"/>
        <v>#NAME?</v>
      </c>
      <c r="AW15" s="258">
        <v>622.5</v>
      </c>
      <c r="AX15" s="749" t="e">
        <f t="shared" ca="1" si="6"/>
        <v>#NAME?</v>
      </c>
      <c r="AY15" s="263">
        <v>135</v>
      </c>
      <c r="AZ15" s="749" t="e">
        <f t="shared" ca="1" si="7"/>
        <v>#NAME?</v>
      </c>
      <c r="BA15" s="281">
        <v>3829.5</v>
      </c>
      <c r="BB15" s="749" t="e">
        <f t="shared" ca="1" si="8"/>
        <v>#NAME?</v>
      </c>
      <c r="BC15" s="263">
        <v>160</v>
      </c>
      <c r="BD15" s="290" t="e">
        <f t="shared" ca="1" si="9"/>
        <v>#NAME?</v>
      </c>
      <c r="BE15" s="59"/>
      <c r="BF15" s="59"/>
      <c r="BG15" s="62">
        <v>81048853</v>
      </c>
    </row>
    <row r="16" spans="1:59">
      <c r="A16" s="249" t="s">
        <v>3316</v>
      </c>
      <c r="B16" s="249">
        <v>6</v>
      </c>
      <c r="C16" s="249" t="s">
        <v>169</v>
      </c>
      <c r="D16" s="288">
        <v>15</v>
      </c>
      <c r="E16" s="289">
        <v>39275</v>
      </c>
      <c r="G16" s="288"/>
      <c r="H16" s="288">
        <v>1</v>
      </c>
      <c r="I16" s="288"/>
      <c r="J16" s="288"/>
      <c r="K16" s="288">
        <v>1</v>
      </c>
      <c r="L16" s="288">
        <v>160</v>
      </c>
      <c r="M16" s="288">
        <v>61</v>
      </c>
      <c r="N16" s="288">
        <v>192</v>
      </c>
      <c r="O16" s="288">
        <v>578</v>
      </c>
      <c r="P16" s="288">
        <v>1</v>
      </c>
      <c r="Q16" s="288"/>
      <c r="R16" s="288"/>
      <c r="S16" s="288">
        <v>1</v>
      </c>
      <c r="T16" s="288"/>
      <c r="U16" s="288">
        <v>1</v>
      </c>
      <c r="V16" s="288"/>
      <c r="W16" s="288">
        <v>1</v>
      </c>
      <c r="X16" s="288"/>
      <c r="Z16" s="288">
        <v>1</v>
      </c>
      <c r="AA16" s="288">
        <v>1</v>
      </c>
      <c r="AB16" s="288"/>
      <c r="AD16" s="614" t="s">
        <v>3408</v>
      </c>
      <c r="AE16" s="288">
        <v>1</v>
      </c>
      <c r="AF16" s="288">
        <v>1</v>
      </c>
      <c r="AG16" s="288"/>
      <c r="AI16" s="288">
        <v>300</v>
      </c>
      <c r="AJ16" s="288">
        <v>600</v>
      </c>
      <c r="AK16" s="265">
        <v>1135</v>
      </c>
      <c r="AL16" s="281" t="e">
        <f t="shared" ca="1" si="0"/>
        <v>#NAME?</v>
      </c>
      <c r="AM16" s="267">
        <v>17305</v>
      </c>
      <c r="AN16" s="259" t="e">
        <f t="shared" ca="1" si="1"/>
        <v>#NAME?</v>
      </c>
      <c r="AO16" s="259">
        <v>173</v>
      </c>
      <c r="AP16" s="259" t="e">
        <f t="shared" ca="1" si="2"/>
        <v>#NAME?</v>
      </c>
      <c r="AQ16" s="259">
        <v>223</v>
      </c>
      <c r="AR16" s="259" t="e">
        <f t="shared" ca="1" si="3"/>
        <v>#NAME?</v>
      </c>
      <c r="AS16" s="259">
        <v>545</v>
      </c>
      <c r="AT16" s="262" t="e">
        <f t="shared" ca="1" si="4"/>
        <v>#NAME?</v>
      </c>
      <c r="AU16" s="262">
        <v>111</v>
      </c>
      <c r="AV16" s="749" t="e">
        <f t="shared" ca="1" si="5"/>
        <v>#NAME?</v>
      </c>
      <c r="AW16" s="258">
        <v>955</v>
      </c>
      <c r="AX16" s="749" t="e">
        <f t="shared" ca="1" si="6"/>
        <v>#NAME?</v>
      </c>
      <c r="AY16" s="263">
        <v>214</v>
      </c>
      <c r="AZ16" s="749" t="e">
        <f t="shared" ca="1" si="7"/>
        <v>#NAME?</v>
      </c>
      <c r="BA16" s="281">
        <v>3426</v>
      </c>
      <c r="BB16" s="749" t="e">
        <f t="shared" ca="1" si="8"/>
        <v>#NAME?</v>
      </c>
      <c r="BC16" s="263">
        <v>218</v>
      </c>
      <c r="BD16" s="290" t="e">
        <f t="shared" ca="1" si="9"/>
        <v>#NAME?</v>
      </c>
      <c r="BE16" s="59"/>
      <c r="BF16" s="59"/>
      <c r="BG16" s="62">
        <v>81082103</v>
      </c>
    </row>
    <row r="17" spans="1:59">
      <c r="A17" s="249" t="s">
        <v>3316</v>
      </c>
      <c r="B17" s="249">
        <v>6</v>
      </c>
      <c r="C17" s="249" t="s">
        <v>169</v>
      </c>
      <c r="D17" s="288">
        <v>16</v>
      </c>
      <c r="E17" s="289">
        <v>39275</v>
      </c>
      <c r="G17" s="288">
        <v>1</v>
      </c>
      <c r="H17" s="288"/>
      <c r="I17" s="288"/>
      <c r="J17" s="288"/>
      <c r="K17" s="288">
        <v>1</v>
      </c>
      <c r="L17" s="288">
        <v>175</v>
      </c>
      <c r="M17" s="288">
        <v>74</v>
      </c>
      <c r="N17" s="288">
        <v>221</v>
      </c>
      <c r="O17" s="288">
        <v>756</v>
      </c>
      <c r="P17" s="288"/>
      <c r="Q17" s="288"/>
      <c r="R17" s="288"/>
      <c r="S17" s="288"/>
      <c r="T17" s="288"/>
      <c r="U17" s="288"/>
      <c r="V17" s="288"/>
      <c r="W17" s="288"/>
      <c r="X17" s="288">
        <v>1</v>
      </c>
      <c r="Z17" s="288">
        <v>1</v>
      </c>
      <c r="AA17" s="288">
        <v>1</v>
      </c>
      <c r="AB17" s="288"/>
      <c r="AD17" s="614" t="s">
        <v>3408</v>
      </c>
      <c r="AE17" s="288">
        <v>1</v>
      </c>
      <c r="AF17" s="288"/>
      <c r="AG17" s="288"/>
      <c r="AI17" s="288">
        <v>300</v>
      </c>
      <c r="AJ17" s="288">
        <v>500</v>
      </c>
      <c r="AK17" s="258">
        <v>211</v>
      </c>
      <c r="AL17" s="281" t="e">
        <f t="shared" ca="1" si="0"/>
        <v>#NAME?</v>
      </c>
      <c r="AM17" s="261">
        <v>2208</v>
      </c>
      <c r="AN17" s="259" t="e">
        <f t="shared" ca="1" si="1"/>
        <v>#NAME?</v>
      </c>
      <c r="AO17" s="259">
        <v>209</v>
      </c>
      <c r="AP17" s="259" t="e">
        <f t="shared" ca="1" si="2"/>
        <v>#NAME?</v>
      </c>
      <c r="AQ17" s="259">
        <v>153</v>
      </c>
      <c r="AR17" s="259" t="e">
        <f t="shared" ca="1" si="3"/>
        <v>#NAME?</v>
      </c>
      <c r="AS17" s="290">
        <v>196</v>
      </c>
      <c r="AT17" s="262" t="e">
        <f t="shared" ca="1" si="4"/>
        <v>#NAME?</v>
      </c>
      <c r="AU17" s="262">
        <v>160</v>
      </c>
      <c r="AV17" s="749" t="e">
        <f t="shared" ca="1" si="5"/>
        <v>#NAME?</v>
      </c>
      <c r="AW17" s="258">
        <v>499</v>
      </c>
      <c r="AX17" s="749" t="e">
        <f t="shared" ca="1" si="6"/>
        <v>#NAME?</v>
      </c>
      <c r="AY17" s="263">
        <v>159</v>
      </c>
      <c r="AZ17" s="749" t="e">
        <f t="shared" ca="1" si="7"/>
        <v>#NAME?</v>
      </c>
      <c r="BA17" s="283">
        <v>4428</v>
      </c>
      <c r="BB17" s="749" t="e">
        <f t="shared" ca="1" si="8"/>
        <v>#NAME?</v>
      </c>
      <c r="BC17" s="263">
        <v>254.5</v>
      </c>
      <c r="BD17" s="290" t="e">
        <f t="shared" ca="1" si="9"/>
        <v>#NAME?</v>
      </c>
      <c r="BE17" s="59"/>
      <c r="BF17" s="59"/>
      <c r="BG17" s="62">
        <v>80833285</v>
      </c>
    </row>
    <row r="18" spans="1:59">
      <c r="A18" s="249" t="s">
        <v>3316</v>
      </c>
      <c r="B18" s="249">
        <v>6</v>
      </c>
      <c r="C18" s="249" t="s">
        <v>169</v>
      </c>
      <c r="D18" s="286">
        <v>17</v>
      </c>
      <c r="E18" s="287">
        <v>39275</v>
      </c>
      <c r="G18" s="286">
        <v>1</v>
      </c>
      <c r="H18" s="286"/>
      <c r="I18" s="286"/>
      <c r="J18" s="286"/>
      <c r="K18" s="286">
        <v>1</v>
      </c>
      <c r="L18" s="286">
        <v>171</v>
      </c>
      <c r="M18" s="286">
        <v>76</v>
      </c>
      <c r="N18" s="286">
        <v>221</v>
      </c>
      <c r="O18" s="286">
        <v>700</v>
      </c>
      <c r="P18" s="286"/>
      <c r="Q18" s="286"/>
      <c r="R18" s="286"/>
      <c r="S18" s="286"/>
      <c r="T18" s="286"/>
      <c r="U18" s="286"/>
      <c r="V18" s="286"/>
      <c r="W18" s="286">
        <v>1</v>
      </c>
      <c r="X18" s="286"/>
      <c r="Z18" s="286">
        <v>1</v>
      </c>
      <c r="AA18" s="286"/>
      <c r="AB18" s="286">
        <v>1</v>
      </c>
      <c r="AD18" s="614" t="s">
        <v>3408</v>
      </c>
      <c r="AE18" s="286">
        <v>1</v>
      </c>
      <c r="AF18" s="286"/>
      <c r="AG18" s="286">
        <v>1</v>
      </c>
      <c r="AI18" s="286">
        <v>300</v>
      </c>
      <c r="AJ18" s="286">
        <v>500</v>
      </c>
      <c r="AK18" s="265">
        <v>1158</v>
      </c>
      <c r="AL18" s="281" t="e">
        <f t="shared" ca="1" si="0"/>
        <v>#NAME?</v>
      </c>
      <c r="AM18" s="267">
        <v>11657</v>
      </c>
      <c r="AN18" s="259" t="e">
        <f t="shared" ca="1" si="1"/>
        <v>#NAME?</v>
      </c>
      <c r="AO18" s="261">
        <v>2027</v>
      </c>
      <c r="AP18" s="259" t="e">
        <f t="shared" ca="1" si="2"/>
        <v>#NAME?</v>
      </c>
      <c r="AQ18" s="259">
        <v>277.5</v>
      </c>
      <c r="AR18" s="259" t="e">
        <f t="shared" ca="1" si="3"/>
        <v>#NAME?</v>
      </c>
      <c r="AS18" s="261">
        <v>1087</v>
      </c>
      <c r="AT18" s="262" t="e">
        <f t="shared" ca="1" si="4"/>
        <v>#NAME?</v>
      </c>
      <c r="AU18" s="269">
        <v>1420</v>
      </c>
      <c r="AV18" s="749" t="e">
        <f t="shared" ca="1" si="5"/>
        <v>#NAME?</v>
      </c>
      <c r="AW18" s="265">
        <v>1070</v>
      </c>
      <c r="AX18" s="749" t="e">
        <f t="shared" ca="1" si="6"/>
        <v>#NAME?</v>
      </c>
      <c r="AY18" s="263">
        <v>156.5</v>
      </c>
      <c r="AZ18" s="749" t="e">
        <f t="shared" ca="1" si="7"/>
        <v>#NAME?</v>
      </c>
      <c r="BA18" s="281">
        <v>1935</v>
      </c>
      <c r="BB18" s="749" t="e">
        <f t="shared" ca="1" si="8"/>
        <v>#NAME?</v>
      </c>
      <c r="BC18" s="266">
        <v>1060</v>
      </c>
      <c r="BD18" s="290" t="e">
        <f t="shared" ca="1" si="9"/>
        <v>#NAME?</v>
      </c>
      <c r="BE18" s="58"/>
      <c r="BF18" s="58" t="s">
        <v>174</v>
      </c>
      <c r="BG18" s="65">
        <v>80877779</v>
      </c>
    </row>
    <row r="19" spans="1:59">
      <c r="A19" s="249" t="s">
        <v>3316</v>
      </c>
      <c r="B19" s="249">
        <v>6</v>
      </c>
      <c r="C19" s="249" t="s">
        <v>169</v>
      </c>
      <c r="D19" s="288">
        <v>18</v>
      </c>
      <c r="E19" s="289">
        <v>39275</v>
      </c>
      <c r="G19" s="288"/>
      <c r="H19" s="288">
        <v>1</v>
      </c>
      <c r="I19" s="288"/>
      <c r="J19" s="288"/>
      <c r="K19" s="288">
        <v>1</v>
      </c>
      <c r="L19" s="288">
        <v>167</v>
      </c>
      <c r="M19" s="288">
        <v>68</v>
      </c>
      <c r="N19" s="288">
        <v>200</v>
      </c>
      <c r="O19" s="288">
        <v>634</v>
      </c>
      <c r="P19" s="288">
        <v>1</v>
      </c>
      <c r="Q19" s="288"/>
      <c r="R19" s="288"/>
      <c r="S19" s="288">
        <v>1</v>
      </c>
      <c r="T19" s="288"/>
      <c r="U19" s="288">
        <v>1</v>
      </c>
      <c r="V19" s="288"/>
      <c r="W19" s="288">
        <v>1</v>
      </c>
      <c r="X19" s="288"/>
      <c r="Z19" s="288">
        <v>1</v>
      </c>
      <c r="AA19" s="288">
        <v>1</v>
      </c>
      <c r="AB19" s="288"/>
      <c r="AD19" s="614" t="s">
        <v>3408</v>
      </c>
      <c r="AE19" s="288">
        <v>1</v>
      </c>
      <c r="AF19" s="288">
        <v>1</v>
      </c>
      <c r="AG19" s="288"/>
      <c r="AI19" s="288">
        <v>300</v>
      </c>
      <c r="AJ19" s="288">
        <v>500</v>
      </c>
      <c r="AK19" s="258">
        <v>261</v>
      </c>
      <c r="AL19" s="281" t="e">
        <f t="shared" ca="1" si="0"/>
        <v>#NAME?</v>
      </c>
      <c r="AM19" s="259">
        <v>437</v>
      </c>
      <c r="AN19" s="259" t="e">
        <f t="shared" ca="1" si="1"/>
        <v>#NAME?</v>
      </c>
      <c r="AO19" s="259">
        <v>397.5</v>
      </c>
      <c r="AP19" s="259" t="e">
        <f t="shared" ca="1" si="2"/>
        <v>#NAME?</v>
      </c>
      <c r="AQ19" s="259">
        <v>271</v>
      </c>
      <c r="AR19" s="259" t="e">
        <f t="shared" ca="1" si="3"/>
        <v>#NAME?</v>
      </c>
      <c r="AS19" s="259">
        <v>263</v>
      </c>
      <c r="AT19" s="262" t="e">
        <f t="shared" ca="1" si="4"/>
        <v>#NAME?</v>
      </c>
      <c r="AU19" s="262">
        <v>318</v>
      </c>
      <c r="AV19" s="749" t="e">
        <f t="shared" ca="1" si="5"/>
        <v>#NAME?</v>
      </c>
      <c r="AW19" s="265">
        <v>2412</v>
      </c>
      <c r="AX19" s="749" t="e">
        <f t="shared" ca="1" si="6"/>
        <v>#NAME?</v>
      </c>
      <c r="AY19" s="263">
        <v>117</v>
      </c>
      <c r="AZ19" s="749" t="e">
        <f t="shared" ca="1" si="7"/>
        <v>#NAME?</v>
      </c>
      <c r="BA19" s="281">
        <v>1435.5</v>
      </c>
      <c r="BB19" s="749" t="e">
        <f t="shared" ca="1" si="8"/>
        <v>#NAME?</v>
      </c>
      <c r="BC19" s="263">
        <v>321</v>
      </c>
      <c r="BD19" s="290" t="e">
        <f t="shared" ca="1" si="9"/>
        <v>#NAME?</v>
      </c>
      <c r="BE19" s="59"/>
      <c r="BF19" s="59"/>
      <c r="BG19" s="62">
        <v>80875079</v>
      </c>
    </row>
    <row r="20" spans="1:59">
      <c r="A20" s="249" t="s">
        <v>3316</v>
      </c>
      <c r="B20" s="249">
        <v>6</v>
      </c>
      <c r="C20" s="249" t="s">
        <v>169</v>
      </c>
      <c r="D20" s="288">
        <v>19</v>
      </c>
      <c r="E20" s="289">
        <v>39275</v>
      </c>
      <c r="G20" s="288">
        <v>1</v>
      </c>
      <c r="H20" s="288"/>
      <c r="I20" s="288"/>
      <c r="J20" s="288"/>
      <c r="K20" s="288">
        <v>1</v>
      </c>
      <c r="L20" s="288">
        <v>172</v>
      </c>
      <c r="M20" s="288">
        <v>73</v>
      </c>
      <c r="N20" s="288">
        <v>208</v>
      </c>
      <c r="O20" s="288">
        <v>664</v>
      </c>
      <c r="P20" s="288"/>
      <c r="Q20" s="288"/>
      <c r="R20" s="288"/>
      <c r="S20" s="288"/>
      <c r="T20" s="288"/>
      <c r="U20" s="288"/>
      <c r="V20" s="288"/>
      <c r="W20" s="288">
        <v>1</v>
      </c>
      <c r="X20" s="288"/>
      <c r="Z20" s="288">
        <v>1</v>
      </c>
      <c r="AA20" s="288">
        <v>1</v>
      </c>
      <c r="AB20" s="288"/>
      <c r="AD20" s="614" t="s">
        <v>3408</v>
      </c>
      <c r="AE20" s="288">
        <v>1</v>
      </c>
      <c r="AF20" s="288">
        <v>1</v>
      </c>
      <c r="AG20" s="288"/>
      <c r="AI20" s="288">
        <v>300</v>
      </c>
      <c r="AJ20" s="288">
        <v>600</v>
      </c>
      <c r="AK20" s="258">
        <v>509.5</v>
      </c>
      <c r="AL20" s="281" t="e">
        <f t="shared" ca="1" si="0"/>
        <v>#NAME?</v>
      </c>
      <c r="AM20" s="261">
        <v>3025</v>
      </c>
      <c r="AN20" s="259" t="e">
        <f t="shared" ca="1" si="1"/>
        <v>#NAME?</v>
      </c>
      <c r="AO20" s="259">
        <v>429.5</v>
      </c>
      <c r="AP20" s="259" t="e">
        <f t="shared" ca="1" si="2"/>
        <v>#NAME?</v>
      </c>
      <c r="AQ20" s="259">
        <v>598</v>
      </c>
      <c r="AR20" s="259" t="e">
        <f t="shared" ca="1" si="3"/>
        <v>#NAME?</v>
      </c>
      <c r="AS20" s="259">
        <v>238</v>
      </c>
      <c r="AT20" s="262" t="e">
        <f t="shared" ca="1" si="4"/>
        <v>#NAME?</v>
      </c>
      <c r="AU20" s="262">
        <v>596</v>
      </c>
      <c r="AV20" s="749" t="e">
        <f t="shared" ca="1" si="5"/>
        <v>#NAME?</v>
      </c>
      <c r="AW20" s="258">
        <v>697</v>
      </c>
      <c r="AX20" s="749" t="e">
        <f t="shared" ca="1" si="6"/>
        <v>#NAME?</v>
      </c>
      <c r="AY20" s="263">
        <v>220</v>
      </c>
      <c r="AZ20" s="749" t="e">
        <f t="shared" ca="1" si="7"/>
        <v>#NAME?</v>
      </c>
      <c r="BA20" s="281">
        <v>913</v>
      </c>
      <c r="BB20" s="749" t="e">
        <f t="shared" ca="1" si="8"/>
        <v>#NAME?</v>
      </c>
      <c r="BC20" s="263">
        <v>273</v>
      </c>
      <c r="BD20" s="290" t="e">
        <f t="shared" ca="1" si="9"/>
        <v>#NAME?</v>
      </c>
      <c r="BE20" s="59"/>
      <c r="BF20" s="59"/>
      <c r="BG20" s="62">
        <v>81001325</v>
      </c>
    </row>
    <row r="21" spans="1:59">
      <c r="A21" s="249" t="s">
        <v>3316</v>
      </c>
      <c r="B21" s="249">
        <v>6</v>
      </c>
      <c r="C21" s="249" t="s">
        <v>169</v>
      </c>
      <c r="D21" s="288">
        <v>20</v>
      </c>
      <c r="E21" s="289">
        <v>39275</v>
      </c>
      <c r="G21" s="288">
        <v>1</v>
      </c>
      <c r="H21" s="288"/>
      <c r="I21" s="288"/>
      <c r="J21" s="288">
        <v>1</v>
      </c>
      <c r="K21" s="288"/>
      <c r="L21" s="288">
        <v>146</v>
      </c>
      <c r="M21" s="288">
        <v>61</v>
      </c>
      <c r="N21" s="288">
        <v>171</v>
      </c>
      <c r="O21" s="288">
        <v>442</v>
      </c>
      <c r="P21" s="288"/>
      <c r="Q21" s="288"/>
      <c r="R21" s="288"/>
      <c r="S21" s="288"/>
      <c r="T21" s="288"/>
      <c r="U21" s="288"/>
      <c r="V21" s="288"/>
      <c r="W21" s="288">
        <v>1</v>
      </c>
      <c r="X21" s="288"/>
      <c r="Z21" s="288">
        <v>1</v>
      </c>
      <c r="AA21" s="288"/>
      <c r="AB21" s="288">
        <v>1</v>
      </c>
      <c r="AD21" s="614" t="s">
        <v>3408</v>
      </c>
      <c r="AE21" s="288">
        <v>1</v>
      </c>
      <c r="AF21" s="288"/>
      <c r="AG21" s="288">
        <v>1</v>
      </c>
      <c r="AI21" s="288">
        <v>300</v>
      </c>
      <c r="AJ21" s="288">
        <v>500</v>
      </c>
      <c r="AK21" s="258">
        <v>131</v>
      </c>
      <c r="AL21" s="281" t="e">
        <f t="shared" ca="1" si="0"/>
        <v>#NAME?</v>
      </c>
      <c r="AM21" s="259">
        <v>118.5</v>
      </c>
      <c r="AN21" s="259" t="e">
        <f t="shared" ca="1" si="1"/>
        <v>#NAME?</v>
      </c>
      <c r="AO21" s="259">
        <v>105</v>
      </c>
      <c r="AP21" s="259" t="e">
        <f t="shared" ca="1" si="2"/>
        <v>#NAME?</v>
      </c>
      <c r="AQ21" s="259">
        <v>105</v>
      </c>
      <c r="AR21" s="259" t="e">
        <f t="shared" ca="1" si="3"/>
        <v>#NAME?</v>
      </c>
      <c r="AS21" s="259">
        <v>156</v>
      </c>
      <c r="AT21" s="262" t="e">
        <f t="shared" ca="1" si="4"/>
        <v>#NAME?</v>
      </c>
      <c r="AU21" s="262">
        <v>126.5</v>
      </c>
      <c r="AV21" s="749" t="e">
        <f t="shared" ca="1" si="5"/>
        <v>#NAME?</v>
      </c>
      <c r="AW21" s="291">
        <v>3408.5</v>
      </c>
      <c r="AX21" s="749" t="e">
        <f t="shared" ca="1" si="6"/>
        <v>#NAME?</v>
      </c>
      <c r="AY21" s="263">
        <v>166</v>
      </c>
      <c r="AZ21" s="749" t="e">
        <f t="shared" ca="1" si="7"/>
        <v>#NAME?</v>
      </c>
      <c r="BA21" s="281">
        <v>321</v>
      </c>
      <c r="BB21" s="749" t="e">
        <f t="shared" ca="1" si="8"/>
        <v>#NAME?</v>
      </c>
      <c r="BC21" s="263">
        <v>232</v>
      </c>
      <c r="BD21" s="290" t="e">
        <f t="shared" ca="1" si="9"/>
        <v>#NAME?</v>
      </c>
      <c r="BE21" s="59"/>
      <c r="BF21" s="59"/>
      <c r="BG21" s="62">
        <v>80831099</v>
      </c>
    </row>
    <row r="22" spans="1:59">
      <c r="A22" s="249" t="s">
        <v>3316</v>
      </c>
      <c r="B22" s="249">
        <v>6</v>
      </c>
      <c r="C22" s="249" t="s">
        <v>169</v>
      </c>
      <c r="D22" s="288">
        <v>21</v>
      </c>
      <c r="E22" s="289">
        <v>39275</v>
      </c>
      <c r="G22" s="288">
        <v>1</v>
      </c>
      <c r="H22" s="288"/>
      <c r="I22" s="288"/>
      <c r="J22" s="288"/>
      <c r="K22" s="288">
        <v>1</v>
      </c>
      <c r="L22" s="288">
        <v>164</v>
      </c>
      <c r="M22" s="288">
        <v>62</v>
      </c>
      <c r="N22" s="288">
        <v>191</v>
      </c>
      <c r="O22" s="288">
        <v>568</v>
      </c>
      <c r="P22" s="288"/>
      <c r="Q22" s="288"/>
      <c r="R22" s="288"/>
      <c r="S22" s="288"/>
      <c r="T22" s="288"/>
      <c r="U22" s="288"/>
      <c r="V22" s="288"/>
      <c r="W22" s="288">
        <v>1</v>
      </c>
      <c r="X22" s="288"/>
      <c r="Z22" s="288">
        <v>1</v>
      </c>
      <c r="AA22" s="288"/>
      <c r="AB22" s="288">
        <v>1</v>
      </c>
      <c r="AD22" s="614" t="s">
        <v>3408</v>
      </c>
      <c r="AE22" s="288">
        <v>1</v>
      </c>
      <c r="AF22" s="288"/>
      <c r="AG22" s="288">
        <v>1</v>
      </c>
      <c r="AI22" s="288">
        <v>300</v>
      </c>
      <c r="AJ22" s="288">
        <v>400</v>
      </c>
      <c r="AK22" s="258">
        <v>348</v>
      </c>
      <c r="AL22" s="281" t="e">
        <f t="shared" ca="1" si="0"/>
        <v>#NAME?</v>
      </c>
      <c r="AM22" s="261">
        <v>1946</v>
      </c>
      <c r="AN22" s="259" t="e">
        <f t="shared" ca="1" si="1"/>
        <v>#NAME?</v>
      </c>
      <c r="AO22" s="261">
        <v>954</v>
      </c>
      <c r="AP22" s="259" t="e">
        <f t="shared" ca="1" si="2"/>
        <v>#NAME?</v>
      </c>
      <c r="AQ22" s="259">
        <v>132.5</v>
      </c>
      <c r="AR22" s="259" t="e">
        <f t="shared" ca="1" si="3"/>
        <v>#NAME?</v>
      </c>
      <c r="AS22" s="259">
        <v>176</v>
      </c>
      <c r="AT22" s="262" t="e">
        <f t="shared" ca="1" si="4"/>
        <v>#NAME?</v>
      </c>
      <c r="AU22" s="262">
        <v>467.5</v>
      </c>
      <c r="AV22" s="749" t="e">
        <f t="shared" ca="1" si="5"/>
        <v>#NAME?</v>
      </c>
      <c r="AW22" s="258">
        <v>940</v>
      </c>
      <c r="AX22" s="749" t="e">
        <f t="shared" ca="1" si="6"/>
        <v>#NAME?</v>
      </c>
      <c r="AY22" s="263">
        <v>93.5</v>
      </c>
      <c r="AZ22" s="749" t="e">
        <f t="shared" ca="1" si="7"/>
        <v>#NAME?</v>
      </c>
      <c r="BA22" s="281">
        <v>673</v>
      </c>
      <c r="BB22" s="749" t="e">
        <f t="shared" ca="1" si="8"/>
        <v>#NAME?</v>
      </c>
      <c r="BC22" s="263">
        <v>513</v>
      </c>
      <c r="BD22" s="290" t="e">
        <f t="shared" ca="1" si="9"/>
        <v>#NAME?</v>
      </c>
      <c r="BE22" s="59"/>
      <c r="BF22" s="59"/>
      <c r="BG22" s="62">
        <v>80854356</v>
      </c>
    </row>
    <row r="23" spans="1:59">
      <c r="A23" s="249" t="s">
        <v>3316</v>
      </c>
      <c r="B23" s="249">
        <v>6</v>
      </c>
      <c r="C23" s="249" t="s">
        <v>169</v>
      </c>
      <c r="D23" s="288">
        <v>22</v>
      </c>
      <c r="E23" s="289">
        <v>39275</v>
      </c>
      <c r="G23" s="288">
        <v>1</v>
      </c>
      <c r="H23" s="288"/>
      <c r="I23" s="288"/>
      <c r="J23" s="288"/>
      <c r="K23" s="288">
        <v>1</v>
      </c>
      <c r="L23" s="288">
        <v>178</v>
      </c>
      <c r="M23" s="288">
        <v>74</v>
      </c>
      <c r="N23" s="288">
        <v>212</v>
      </c>
      <c r="O23" s="288">
        <v>720</v>
      </c>
      <c r="P23" s="288"/>
      <c r="Q23" s="288"/>
      <c r="R23" s="288"/>
      <c r="S23" s="288"/>
      <c r="T23" s="288"/>
      <c r="U23" s="288"/>
      <c r="V23" s="288"/>
      <c r="W23" s="288"/>
      <c r="X23" s="288">
        <v>1</v>
      </c>
      <c r="Z23" s="288">
        <v>1</v>
      </c>
      <c r="AA23" s="288">
        <v>1</v>
      </c>
      <c r="AB23" s="288"/>
      <c r="AD23" s="614" t="s">
        <v>3408</v>
      </c>
      <c r="AE23" s="288">
        <v>1</v>
      </c>
      <c r="AF23" s="288"/>
      <c r="AG23" s="288"/>
      <c r="AI23" s="288">
        <v>300</v>
      </c>
      <c r="AJ23" s="288">
        <v>600</v>
      </c>
      <c r="AK23" s="258">
        <v>636</v>
      </c>
      <c r="AL23" s="281" t="e">
        <f t="shared" ca="1" si="0"/>
        <v>#NAME?</v>
      </c>
      <c r="AM23" s="267">
        <v>22320</v>
      </c>
      <c r="AN23" s="259" t="e">
        <f t="shared" ca="1" si="1"/>
        <v>#NAME?</v>
      </c>
      <c r="AO23" s="259">
        <v>154</v>
      </c>
      <c r="AP23" s="259" t="e">
        <f t="shared" ca="1" si="2"/>
        <v>#NAME?</v>
      </c>
      <c r="AQ23" s="259">
        <v>146</v>
      </c>
      <c r="AR23" s="259" t="e">
        <f t="shared" ca="1" si="3"/>
        <v>#NAME?</v>
      </c>
      <c r="AS23" s="259">
        <v>319</v>
      </c>
      <c r="AT23" s="262" t="e">
        <f t="shared" ca="1" si="4"/>
        <v>#NAME?</v>
      </c>
      <c r="AU23" s="262">
        <v>130</v>
      </c>
      <c r="AV23" s="749" t="e">
        <f t="shared" ca="1" si="5"/>
        <v>#NAME?</v>
      </c>
      <c r="AW23" s="258">
        <v>484</v>
      </c>
      <c r="AX23" s="749" t="e">
        <f t="shared" ca="1" si="6"/>
        <v>#NAME?</v>
      </c>
      <c r="AY23" s="263">
        <v>196</v>
      </c>
      <c r="AZ23" s="749" t="e">
        <f t="shared" ca="1" si="7"/>
        <v>#NAME?</v>
      </c>
      <c r="BA23" s="281">
        <v>2489.5</v>
      </c>
      <c r="BB23" s="749" t="e">
        <f t="shared" ca="1" si="8"/>
        <v>#NAME?</v>
      </c>
      <c r="BC23" s="263">
        <v>202.5</v>
      </c>
      <c r="BD23" s="290" t="e">
        <f t="shared" ca="1" si="9"/>
        <v>#NAME?</v>
      </c>
      <c r="BE23" s="59"/>
      <c r="BF23" s="59"/>
      <c r="BG23" s="62">
        <v>81069123</v>
      </c>
    </row>
    <row r="24" spans="1:59">
      <c r="A24" s="249" t="s">
        <v>3316</v>
      </c>
      <c r="B24" s="249">
        <v>6</v>
      </c>
      <c r="C24" s="249" t="s">
        <v>169</v>
      </c>
      <c r="D24" s="288">
        <v>23</v>
      </c>
      <c r="E24" s="289">
        <v>39275</v>
      </c>
      <c r="G24" s="288"/>
      <c r="H24" s="288">
        <v>1</v>
      </c>
      <c r="I24" s="288"/>
      <c r="J24" s="288"/>
      <c r="K24" s="288">
        <v>1</v>
      </c>
      <c r="L24" s="288">
        <v>156</v>
      </c>
      <c r="M24" s="288">
        <v>66</v>
      </c>
      <c r="N24" s="288">
        <v>189</v>
      </c>
      <c r="O24" s="288">
        <v>618</v>
      </c>
      <c r="P24" s="288">
        <v>1</v>
      </c>
      <c r="Q24" s="288"/>
      <c r="R24" s="288"/>
      <c r="S24" s="288">
        <v>1</v>
      </c>
      <c r="T24" s="288"/>
      <c r="U24" s="288">
        <v>1</v>
      </c>
      <c r="V24" s="288"/>
      <c r="W24" s="288">
        <v>1</v>
      </c>
      <c r="X24" s="288"/>
      <c r="Z24" s="288">
        <v>1</v>
      </c>
      <c r="AA24" s="288"/>
      <c r="AB24" s="288">
        <v>1</v>
      </c>
      <c r="AD24" s="614" t="s">
        <v>3408</v>
      </c>
      <c r="AE24" s="288">
        <v>1</v>
      </c>
      <c r="AF24" s="288"/>
      <c r="AG24" s="288">
        <v>1</v>
      </c>
      <c r="AI24" s="288">
        <v>300</v>
      </c>
      <c r="AJ24" s="288">
        <v>400</v>
      </c>
      <c r="AK24" s="265">
        <v>1269</v>
      </c>
      <c r="AL24" s="281" t="e">
        <f t="shared" ca="1" si="0"/>
        <v>#NAME?</v>
      </c>
      <c r="AM24" s="261">
        <v>3971.5</v>
      </c>
      <c r="AN24" s="259" t="e">
        <f t="shared" ca="1" si="1"/>
        <v>#NAME?</v>
      </c>
      <c r="AO24" s="261">
        <v>2304</v>
      </c>
      <c r="AP24" s="259" t="e">
        <f t="shared" ca="1" si="2"/>
        <v>#NAME?</v>
      </c>
      <c r="AQ24" s="259">
        <v>526</v>
      </c>
      <c r="AR24" s="259" t="e">
        <f t="shared" ca="1" si="3"/>
        <v>#NAME?</v>
      </c>
      <c r="AS24" s="259">
        <v>435</v>
      </c>
      <c r="AT24" s="262" t="e">
        <f t="shared" ca="1" si="4"/>
        <v>#NAME?</v>
      </c>
      <c r="AU24" s="269">
        <v>1497.5</v>
      </c>
      <c r="AV24" s="749" t="e">
        <f t="shared" ca="1" si="5"/>
        <v>#NAME?</v>
      </c>
      <c r="AW24" s="292">
        <v>12116</v>
      </c>
      <c r="AX24" s="749" t="e">
        <f t="shared" ca="1" si="6"/>
        <v>#NAME?</v>
      </c>
      <c r="AY24" s="263">
        <v>259</v>
      </c>
      <c r="AZ24" s="749" t="e">
        <f t="shared" ca="1" si="7"/>
        <v>#NAME?</v>
      </c>
      <c r="BA24" s="281">
        <v>840</v>
      </c>
      <c r="BB24" s="749" t="e">
        <f t="shared" ca="1" si="8"/>
        <v>#NAME?</v>
      </c>
      <c r="BC24" s="266">
        <v>1654.5</v>
      </c>
      <c r="BD24" s="290" t="e">
        <f t="shared" ca="1" si="9"/>
        <v>#NAME?</v>
      </c>
      <c r="BE24" s="59"/>
      <c r="BF24" s="59"/>
      <c r="BG24" s="62">
        <v>80858609</v>
      </c>
    </row>
    <row r="25" spans="1:59">
      <c r="A25" s="249" t="s">
        <v>3316</v>
      </c>
      <c r="B25" s="249">
        <v>6</v>
      </c>
      <c r="C25" s="249" t="s">
        <v>169</v>
      </c>
      <c r="D25" s="288">
        <v>24</v>
      </c>
      <c r="E25" s="289">
        <v>39275</v>
      </c>
      <c r="G25" s="288"/>
      <c r="H25" s="288">
        <v>1</v>
      </c>
      <c r="I25" s="288"/>
      <c r="J25" s="288"/>
      <c r="K25" s="288">
        <v>1</v>
      </c>
      <c r="L25" s="288">
        <v>160</v>
      </c>
      <c r="M25" s="288">
        <v>69</v>
      </c>
      <c r="N25" s="288">
        <v>173</v>
      </c>
      <c r="O25" s="288">
        <v>534</v>
      </c>
      <c r="P25" s="288">
        <v>1</v>
      </c>
      <c r="Q25" s="288"/>
      <c r="R25" s="288"/>
      <c r="S25" s="288">
        <v>1</v>
      </c>
      <c r="T25" s="288"/>
      <c r="U25" s="288">
        <v>1</v>
      </c>
      <c r="V25" s="288"/>
      <c r="W25" s="288">
        <v>1</v>
      </c>
      <c r="X25" s="288"/>
      <c r="Z25" s="288">
        <v>1</v>
      </c>
      <c r="AA25" s="288"/>
      <c r="AB25" s="288">
        <v>1</v>
      </c>
      <c r="AD25" s="614" t="s">
        <v>3408</v>
      </c>
      <c r="AE25" s="288">
        <v>1</v>
      </c>
      <c r="AF25" s="288"/>
      <c r="AG25" s="288">
        <v>1</v>
      </c>
      <c r="AI25" s="288">
        <v>300</v>
      </c>
      <c r="AJ25" s="288">
        <v>600</v>
      </c>
      <c r="AK25" s="258">
        <v>260</v>
      </c>
      <c r="AL25" s="281" t="e">
        <f t="shared" ca="1" si="0"/>
        <v>#NAME?</v>
      </c>
      <c r="AM25" s="261">
        <v>3214</v>
      </c>
      <c r="AN25" s="259" t="e">
        <f t="shared" ca="1" si="1"/>
        <v>#NAME?</v>
      </c>
      <c r="AO25" s="259">
        <v>218</v>
      </c>
      <c r="AP25" s="259" t="e">
        <f t="shared" ca="1" si="2"/>
        <v>#NAME?</v>
      </c>
      <c r="AQ25" s="259">
        <v>130</v>
      </c>
      <c r="AR25" s="259" t="e">
        <f t="shared" ca="1" si="3"/>
        <v>#NAME?</v>
      </c>
      <c r="AS25" s="259">
        <v>193.5</v>
      </c>
      <c r="AT25" s="262" t="e">
        <f t="shared" ca="1" si="4"/>
        <v>#NAME?</v>
      </c>
      <c r="AU25" s="262">
        <v>187</v>
      </c>
      <c r="AV25" s="749" t="e">
        <f t="shared" ca="1" si="5"/>
        <v>#NAME?</v>
      </c>
      <c r="AW25" s="292">
        <v>10187</v>
      </c>
      <c r="AX25" s="749" t="e">
        <f t="shared" ca="1" si="6"/>
        <v>#NAME?</v>
      </c>
      <c r="AY25" s="263">
        <v>500</v>
      </c>
      <c r="AZ25" s="749" t="e">
        <f t="shared" ca="1" si="7"/>
        <v>#NAME?</v>
      </c>
      <c r="BA25" s="281">
        <v>585</v>
      </c>
      <c r="BB25" s="749" t="e">
        <f t="shared" ca="1" si="8"/>
        <v>#NAME?</v>
      </c>
      <c r="BC25" s="263">
        <v>458</v>
      </c>
      <c r="BD25" s="290" t="e">
        <f t="shared" ca="1" si="9"/>
        <v>#NAME?</v>
      </c>
      <c r="BE25" s="59"/>
      <c r="BF25" s="59"/>
      <c r="BG25" s="62">
        <v>80348565</v>
      </c>
    </row>
    <row r="26" spans="1:59">
      <c r="A26" s="249" t="s">
        <v>3316</v>
      </c>
      <c r="B26" s="249">
        <v>6</v>
      </c>
      <c r="C26" s="249" t="s">
        <v>169</v>
      </c>
      <c r="D26" s="288">
        <v>25</v>
      </c>
      <c r="E26" s="289">
        <v>39306</v>
      </c>
      <c r="G26" s="288">
        <v>1</v>
      </c>
      <c r="H26" s="288"/>
      <c r="I26" s="288"/>
      <c r="J26" s="288"/>
      <c r="K26" s="288">
        <v>1</v>
      </c>
      <c r="L26" s="288">
        <v>169</v>
      </c>
      <c r="M26" s="288">
        <v>74</v>
      </c>
      <c r="N26" s="288">
        <v>211</v>
      </c>
      <c r="O26" s="288">
        <v>758</v>
      </c>
      <c r="P26" s="288"/>
      <c r="Q26" s="288"/>
      <c r="R26" s="288"/>
      <c r="S26" s="288"/>
      <c r="T26" s="288"/>
      <c r="U26" s="288"/>
      <c r="V26" s="288"/>
      <c r="W26" s="288">
        <v>1</v>
      </c>
      <c r="X26" s="288"/>
      <c r="Z26" s="288">
        <v>1</v>
      </c>
      <c r="AA26" s="288">
        <v>1</v>
      </c>
      <c r="AB26" s="288"/>
      <c r="AD26" s="614" t="s">
        <v>3408</v>
      </c>
      <c r="AE26" s="288">
        <v>1</v>
      </c>
      <c r="AF26" s="288"/>
      <c r="AG26" s="288"/>
      <c r="AI26" s="288">
        <v>300</v>
      </c>
      <c r="AJ26" s="288">
        <v>500</v>
      </c>
      <c r="AK26" s="265">
        <v>5400</v>
      </c>
      <c r="AL26" s="281" t="e">
        <f t="shared" ca="1" si="0"/>
        <v>#NAME?</v>
      </c>
      <c r="AM26" s="267">
        <v>24330.5</v>
      </c>
      <c r="AN26" s="259" t="e">
        <f t="shared" ca="1" si="1"/>
        <v>#NAME?</v>
      </c>
      <c r="AO26" s="261">
        <v>704</v>
      </c>
      <c r="AP26" s="259" t="e">
        <f t="shared" ca="1" si="2"/>
        <v>#NAME?</v>
      </c>
      <c r="AQ26" s="261">
        <v>1380</v>
      </c>
      <c r="AR26" s="259" t="e">
        <f t="shared" ca="1" si="3"/>
        <v>#NAME?</v>
      </c>
      <c r="AS26" s="261">
        <v>2319</v>
      </c>
      <c r="AT26" s="262" t="e">
        <f t="shared" ca="1" si="4"/>
        <v>#NAME?</v>
      </c>
      <c r="AU26" s="262">
        <v>620</v>
      </c>
      <c r="AV26" s="749" t="e">
        <f t="shared" ca="1" si="5"/>
        <v>#NAME?</v>
      </c>
      <c r="AW26" s="265">
        <v>1189</v>
      </c>
      <c r="AX26" s="749" t="e">
        <f t="shared" ca="1" si="6"/>
        <v>#NAME?</v>
      </c>
      <c r="AY26" s="263">
        <v>420.5</v>
      </c>
      <c r="AZ26" s="749" t="e">
        <f t="shared" ca="1" si="7"/>
        <v>#NAME?</v>
      </c>
      <c r="BA26" s="281">
        <v>3723.5</v>
      </c>
      <c r="BB26" s="749" t="e">
        <f t="shared" ca="1" si="8"/>
        <v>#NAME?</v>
      </c>
      <c r="BC26" s="263">
        <v>289</v>
      </c>
      <c r="BD26" s="290" t="e">
        <f t="shared" ca="1" si="9"/>
        <v>#NAME?</v>
      </c>
      <c r="BE26" s="59"/>
      <c r="BF26" s="59" t="s">
        <v>175</v>
      </c>
      <c r="BG26" s="62">
        <v>81033547</v>
      </c>
    </row>
    <row r="27" spans="1:59">
      <c r="A27" s="249" t="s">
        <v>3316</v>
      </c>
      <c r="B27" s="249">
        <v>6</v>
      </c>
      <c r="C27" s="249" t="s">
        <v>169</v>
      </c>
      <c r="D27" s="288">
        <v>26</v>
      </c>
      <c r="E27" s="289">
        <v>39306</v>
      </c>
      <c r="G27" s="288">
        <v>1</v>
      </c>
      <c r="H27" s="288"/>
      <c r="I27" s="288"/>
      <c r="J27" s="288">
        <v>1</v>
      </c>
      <c r="K27" s="288"/>
      <c r="L27" s="288">
        <v>158</v>
      </c>
      <c r="M27" s="288">
        <v>63</v>
      </c>
      <c r="N27" s="288">
        <v>180</v>
      </c>
      <c r="O27" s="288">
        <v>528</v>
      </c>
      <c r="P27" s="288"/>
      <c r="Q27" s="288"/>
      <c r="R27" s="288"/>
      <c r="S27" s="288"/>
      <c r="T27" s="288"/>
      <c r="U27" s="288"/>
      <c r="V27" s="288"/>
      <c r="W27" s="288"/>
      <c r="X27" s="288">
        <v>1</v>
      </c>
      <c r="Z27" s="288">
        <v>1</v>
      </c>
      <c r="AA27" s="288"/>
      <c r="AB27" s="288"/>
      <c r="AD27" s="614" t="s">
        <v>3408</v>
      </c>
      <c r="AE27" s="288">
        <v>1</v>
      </c>
      <c r="AF27" s="288"/>
      <c r="AG27" s="288"/>
      <c r="AI27" s="288">
        <v>300</v>
      </c>
      <c r="AJ27" s="288">
        <v>500</v>
      </c>
      <c r="AK27" s="258">
        <v>342</v>
      </c>
      <c r="AL27" s="281" t="e">
        <f t="shared" ca="1" si="0"/>
        <v>#NAME?</v>
      </c>
      <c r="AM27" s="261">
        <v>2289</v>
      </c>
      <c r="AN27" s="259" t="e">
        <f t="shared" ca="1" si="1"/>
        <v>#NAME?</v>
      </c>
      <c r="AO27" s="261">
        <v>689</v>
      </c>
      <c r="AP27" s="259" t="e">
        <f t="shared" ca="1" si="2"/>
        <v>#NAME?</v>
      </c>
      <c r="AQ27" s="259">
        <v>328</v>
      </c>
      <c r="AR27" s="259" t="e">
        <f t="shared" ca="1" si="3"/>
        <v>#NAME?</v>
      </c>
      <c r="AS27" s="259">
        <v>431</v>
      </c>
      <c r="AT27" s="262" t="e">
        <f t="shared" ca="1" si="4"/>
        <v>#NAME?</v>
      </c>
      <c r="AU27" s="262">
        <v>600.5</v>
      </c>
      <c r="AV27" s="749" t="e">
        <f t="shared" ca="1" si="5"/>
        <v>#NAME?</v>
      </c>
      <c r="AW27" s="292">
        <v>10866.5</v>
      </c>
      <c r="AX27" s="749" t="e">
        <f t="shared" ca="1" si="6"/>
        <v>#NAME?</v>
      </c>
      <c r="AY27" s="263">
        <v>270</v>
      </c>
      <c r="AZ27" s="749" t="e">
        <f t="shared" ca="1" si="7"/>
        <v>#NAME?</v>
      </c>
      <c r="BA27" s="281">
        <v>469.5</v>
      </c>
      <c r="BB27" s="749" t="e">
        <f t="shared" ca="1" si="8"/>
        <v>#NAME?</v>
      </c>
      <c r="BC27" s="266">
        <v>1807</v>
      </c>
      <c r="BD27" s="290" t="e">
        <f t="shared" ca="1" si="9"/>
        <v>#NAME?</v>
      </c>
      <c r="BE27" s="59"/>
      <c r="BF27" s="59"/>
      <c r="BG27" s="62">
        <v>80893633</v>
      </c>
    </row>
    <row r="28" spans="1:59">
      <c r="A28" s="249" t="s">
        <v>3316</v>
      </c>
      <c r="B28" s="249">
        <v>6</v>
      </c>
      <c r="C28" s="249" t="s">
        <v>169</v>
      </c>
      <c r="D28" s="288">
        <v>27</v>
      </c>
      <c r="E28" s="289">
        <v>39306</v>
      </c>
      <c r="G28" s="288">
        <v>1</v>
      </c>
      <c r="H28" s="288"/>
      <c r="I28" s="288"/>
      <c r="J28" s="288"/>
      <c r="K28" s="288">
        <v>1</v>
      </c>
      <c r="L28" s="288">
        <v>173</v>
      </c>
      <c r="M28" s="288">
        <v>75</v>
      </c>
      <c r="N28" s="288">
        <v>210</v>
      </c>
      <c r="O28" s="288">
        <v>726</v>
      </c>
      <c r="P28" s="288"/>
      <c r="Q28" s="288"/>
      <c r="R28" s="288"/>
      <c r="S28" s="288"/>
      <c r="T28" s="288"/>
      <c r="U28" s="288"/>
      <c r="V28" s="288"/>
      <c r="W28" s="288"/>
      <c r="X28" s="288">
        <v>1</v>
      </c>
      <c r="Z28" s="288">
        <v>1</v>
      </c>
      <c r="AA28" s="288"/>
      <c r="AB28" s="288">
        <v>1</v>
      </c>
      <c r="AD28" s="614" t="s">
        <v>3408</v>
      </c>
      <c r="AE28" s="288">
        <v>1</v>
      </c>
      <c r="AF28" s="288"/>
      <c r="AG28" s="288">
        <v>1</v>
      </c>
      <c r="AI28" s="288">
        <v>300</v>
      </c>
      <c r="AJ28" s="288">
        <v>400</v>
      </c>
      <c r="AK28" s="258">
        <v>148</v>
      </c>
      <c r="AL28" s="281" t="e">
        <f t="shared" ca="1" si="0"/>
        <v>#NAME?</v>
      </c>
      <c r="AM28" s="259">
        <v>100</v>
      </c>
      <c r="AN28" s="259" t="e">
        <f t="shared" ca="1" si="1"/>
        <v>#NAME?</v>
      </c>
      <c r="AO28" s="259">
        <v>226</v>
      </c>
      <c r="AP28" s="259" t="e">
        <f t="shared" ca="1" si="2"/>
        <v>#NAME?</v>
      </c>
      <c r="AQ28" s="259">
        <v>123.5</v>
      </c>
      <c r="AR28" s="259" t="e">
        <f t="shared" ca="1" si="3"/>
        <v>#NAME?</v>
      </c>
      <c r="AS28" s="259">
        <v>204</v>
      </c>
      <c r="AT28" s="262" t="e">
        <f t="shared" ca="1" si="4"/>
        <v>#NAME?</v>
      </c>
      <c r="AU28" s="262">
        <v>125</v>
      </c>
      <c r="AV28" s="749" t="e">
        <f t="shared" ca="1" si="5"/>
        <v>#NAME?</v>
      </c>
      <c r="AW28" s="258">
        <v>241</v>
      </c>
      <c r="AX28" s="749" t="e">
        <f t="shared" ca="1" si="6"/>
        <v>#NAME?</v>
      </c>
      <c r="AY28" s="263">
        <v>108</v>
      </c>
      <c r="AZ28" s="749" t="e">
        <f t="shared" ca="1" si="7"/>
        <v>#NAME?</v>
      </c>
      <c r="BA28" s="281">
        <v>3120.5</v>
      </c>
      <c r="BB28" s="749" t="e">
        <f t="shared" ca="1" si="8"/>
        <v>#NAME?</v>
      </c>
      <c r="BC28" s="263">
        <v>280</v>
      </c>
      <c r="BD28" s="290" t="e">
        <f t="shared" ca="1" si="9"/>
        <v>#NAME?</v>
      </c>
      <c r="BE28" s="59"/>
      <c r="BF28" s="59"/>
      <c r="BG28" s="62">
        <v>81054823</v>
      </c>
    </row>
    <row r="29" spans="1:59">
      <c r="A29" s="249" t="s">
        <v>3316</v>
      </c>
      <c r="B29" s="249">
        <v>6</v>
      </c>
      <c r="C29" s="249" t="s">
        <v>169</v>
      </c>
      <c r="D29" s="288">
        <v>28</v>
      </c>
      <c r="E29" s="289">
        <v>39306</v>
      </c>
      <c r="G29" s="288">
        <v>1</v>
      </c>
      <c r="H29" s="288"/>
      <c r="I29" s="288"/>
      <c r="J29" s="288"/>
      <c r="K29" s="288">
        <v>1</v>
      </c>
      <c r="L29" s="288">
        <v>166</v>
      </c>
      <c r="M29" s="288">
        <v>75</v>
      </c>
      <c r="N29" s="288">
        <v>201</v>
      </c>
      <c r="O29" s="288">
        <v>770</v>
      </c>
      <c r="P29" s="288"/>
      <c r="Q29" s="288"/>
      <c r="R29" s="288"/>
      <c r="S29" s="288"/>
      <c r="T29" s="288"/>
      <c r="U29" s="288"/>
      <c r="V29" s="288"/>
      <c r="W29" s="288">
        <v>1</v>
      </c>
      <c r="X29" s="288"/>
      <c r="Z29" s="288">
        <v>1</v>
      </c>
      <c r="AA29" s="288">
        <v>1</v>
      </c>
      <c r="AB29" s="288"/>
      <c r="AD29" s="614" t="s">
        <v>3408</v>
      </c>
      <c r="AE29" s="288">
        <v>1</v>
      </c>
      <c r="AF29" s="288">
        <v>1</v>
      </c>
      <c r="AG29" s="288"/>
      <c r="AI29" s="288">
        <v>300</v>
      </c>
      <c r="AJ29" s="288">
        <v>300</v>
      </c>
      <c r="AK29" s="265">
        <v>1783.5</v>
      </c>
      <c r="AL29" s="281" t="e">
        <f t="shared" ca="1" si="0"/>
        <v>#NAME?</v>
      </c>
      <c r="AM29" s="259">
        <v>653</v>
      </c>
      <c r="AN29" s="259" t="e">
        <f t="shared" ca="1" si="1"/>
        <v>#NAME?</v>
      </c>
      <c r="AO29" s="261">
        <v>1815.5</v>
      </c>
      <c r="AP29" s="259" t="e">
        <f t="shared" ca="1" si="2"/>
        <v>#NAME?</v>
      </c>
      <c r="AQ29" s="261">
        <v>2552</v>
      </c>
      <c r="AR29" s="259" t="e">
        <f t="shared" ca="1" si="3"/>
        <v>#NAME?</v>
      </c>
      <c r="AS29" s="259">
        <v>335</v>
      </c>
      <c r="AT29" s="262" t="e">
        <f t="shared" ca="1" si="4"/>
        <v>#NAME?</v>
      </c>
      <c r="AU29" s="269">
        <v>2703</v>
      </c>
      <c r="AV29" s="749" t="e">
        <f t="shared" ca="1" si="5"/>
        <v>#NAME?</v>
      </c>
      <c r="AW29" s="265">
        <v>3657</v>
      </c>
      <c r="AX29" s="749" t="e">
        <f t="shared" ca="1" si="6"/>
        <v>#NAME?</v>
      </c>
      <c r="AY29" s="263">
        <v>541</v>
      </c>
      <c r="AZ29" s="749" t="e">
        <f t="shared" ca="1" si="7"/>
        <v>#NAME?</v>
      </c>
      <c r="BA29" s="281">
        <v>2019</v>
      </c>
      <c r="BB29" s="749" t="e">
        <f t="shared" ca="1" si="8"/>
        <v>#NAME?</v>
      </c>
      <c r="BC29" s="263">
        <v>290</v>
      </c>
      <c r="BD29" s="290" t="e">
        <f t="shared" ca="1" si="9"/>
        <v>#NAME?</v>
      </c>
      <c r="BE29" s="59"/>
      <c r="BF29" s="59"/>
      <c r="BG29" s="62">
        <v>81061857</v>
      </c>
    </row>
    <row r="30" spans="1:59">
      <c r="A30" s="249" t="s">
        <v>3316</v>
      </c>
      <c r="B30" s="249">
        <v>6</v>
      </c>
      <c r="C30" s="249" t="s">
        <v>169</v>
      </c>
      <c r="D30" s="288">
        <v>29</v>
      </c>
      <c r="E30" s="289">
        <v>39306</v>
      </c>
      <c r="G30" s="288">
        <v>1</v>
      </c>
      <c r="H30" s="288"/>
      <c r="I30" s="288"/>
      <c r="J30" s="288">
        <v>1</v>
      </c>
      <c r="K30" s="288"/>
      <c r="L30" s="288">
        <v>155</v>
      </c>
      <c r="M30" s="288">
        <v>60</v>
      </c>
      <c r="N30" s="288">
        <v>181</v>
      </c>
      <c r="O30" s="288">
        <v>526</v>
      </c>
      <c r="P30" s="288"/>
      <c r="Q30" s="288"/>
      <c r="R30" s="288"/>
      <c r="S30" s="288"/>
      <c r="T30" s="288"/>
      <c r="U30" s="288"/>
      <c r="V30" s="288"/>
      <c r="W30" s="288">
        <v>1</v>
      </c>
      <c r="X30" s="288"/>
      <c r="Z30" s="288">
        <v>1</v>
      </c>
      <c r="AA30" s="288"/>
      <c r="AB30" s="288"/>
      <c r="AD30" s="614" t="s">
        <v>3408</v>
      </c>
      <c r="AE30" s="288">
        <v>1</v>
      </c>
      <c r="AF30" s="288"/>
      <c r="AG30" s="288"/>
      <c r="AI30" s="288">
        <v>300</v>
      </c>
      <c r="AJ30" s="288">
        <v>500</v>
      </c>
      <c r="AK30" s="258">
        <v>227</v>
      </c>
      <c r="AL30" s="281" t="e">
        <f t="shared" ca="1" si="0"/>
        <v>#NAME?</v>
      </c>
      <c r="AM30" s="259">
        <v>142</v>
      </c>
      <c r="AN30" s="259" t="e">
        <f t="shared" ca="1" si="1"/>
        <v>#NAME?</v>
      </c>
      <c r="AO30" s="261">
        <v>533.5</v>
      </c>
      <c r="AP30" s="259" t="e">
        <f t="shared" ca="1" si="2"/>
        <v>#NAME?</v>
      </c>
      <c r="AQ30" s="259">
        <v>109</v>
      </c>
      <c r="AR30" s="259" t="e">
        <f t="shared" ca="1" si="3"/>
        <v>#NAME?</v>
      </c>
      <c r="AS30" s="259">
        <v>145</v>
      </c>
      <c r="AT30" s="262" t="e">
        <f t="shared" ca="1" si="4"/>
        <v>#NAME?</v>
      </c>
      <c r="AU30" s="262">
        <v>373</v>
      </c>
      <c r="AV30" s="749" t="e">
        <f t="shared" ca="1" si="5"/>
        <v>#NAME?</v>
      </c>
      <c r="AW30" s="265">
        <v>1981</v>
      </c>
      <c r="AX30" s="749" t="e">
        <f t="shared" ca="1" si="6"/>
        <v>#NAME?</v>
      </c>
      <c r="AY30" s="263">
        <v>169</v>
      </c>
      <c r="AZ30" s="749" t="e">
        <f t="shared" ca="1" si="7"/>
        <v>#NAME?</v>
      </c>
      <c r="BA30" s="281">
        <v>474.5</v>
      </c>
      <c r="BB30" s="749" t="e">
        <f t="shared" ca="1" si="8"/>
        <v>#NAME?</v>
      </c>
      <c r="BC30" s="263">
        <v>396.5</v>
      </c>
      <c r="BD30" s="290" t="e">
        <f t="shared" ca="1" si="9"/>
        <v>#NAME?</v>
      </c>
      <c r="BE30" s="59"/>
      <c r="BF30" s="59"/>
      <c r="BG30" s="62">
        <v>81044565</v>
      </c>
    </row>
    <row r="31" spans="1:59">
      <c r="A31" s="249" t="s">
        <v>3316</v>
      </c>
      <c r="B31" s="249">
        <v>6</v>
      </c>
      <c r="C31" s="249" t="s">
        <v>169</v>
      </c>
      <c r="D31" s="288">
        <v>30</v>
      </c>
      <c r="E31" s="289">
        <v>39337</v>
      </c>
      <c r="G31" s="288"/>
      <c r="H31" s="288">
        <v>1</v>
      </c>
      <c r="I31" s="288"/>
      <c r="J31" s="288">
        <v>1</v>
      </c>
      <c r="K31" s="288"/>
      <c r="L31" s="288">
        <v>141</v>
      </c>
      <c r="M31" s="288">
        <v>59</v>
      </c>
      <c r="N31" s="288">
        <v>144</v>
      </c>
      <c r="O31" s="288">
        <v>302</v>
      </c>
      <c r="P31" s="288"/>
      <c r="Q31" s="288"/>
      <c r="R31" s="288"/>
      <c r="S31" s="288">
        <v>1</v>
      </c>
      <c r="T31" s="288"/>
      <c r="U31" s="288">
        <v>1</v>
      </c>
      <c r="V31" s="288"/>
      <c r="W31" s="288">
        <v>1</v>
      </c>
      <c r="X31" s="288"/>
      <c r="Z31" s="288">
        <v>1</v>
      </c>
      <c r="AA31" s="288">
        <v>1</v>
      </c>
      <c r="AB31" s="288"/>
      <c r="AD31" s="614" t="s">
        <v>3408</v>
      </c>
      <c r="AE31" s="288">
        <v>1</v>
      </c>
      <c r="AF31" s="288"/>
      <c r="AG31" s="288"/>
      <c r="AI31" s="288">
        <v>300</v>
      </c>
      <c r="AJ31" s="288">
        <v>500</v>
      </c>
      <c r="AK31" s="258">
        <v>373</v>
      </c>
      <c r="AL31" s="281" t="e">
        <f t="shared" ca="1" si="0"/>
        <v>#NAME?</v>
      </c>
      <c r="AM31" s="261">
        <v>4275</v>
      </c>
      <c r="AN31" s="259" t="e">
        <f t="shared" ca="1" si="1"/>
        <v>#NAME?</v>
      </c>
      <c r="AO31" s="259">
        <v>140.5</v>
      </c>
      <c r="AP31" s="259" t="e">
        <f t="shared" ca="1" si="2"/>
        <v>#NAME?</v>
      </c>
      <c r="AQ31" s="259">
        <v>134.5</v>
      </c>
      <c r="AR31" s="259" t="e">
        <f t="shared" ca="1" si="3"/>
        <v>#NAME?</v>
      </c>
      <c r="AS31" s="259">
        <v>194</v>
      </c>
      <c r="AT31" s="262" t="e">
        <f t="shared" ca="1" si="4"/>
        <v>#NAME?</v>
      </c>
      <c r="AU31" s="262">
        <v>82</v>
      </c>
      <c r="AV31" s="749" t="e">
        <f t="shared" ca="1" si="5"/>
        <v>#NAME?</v>
      </c>
      <c r="AW31" s="265">
        <v>4624</v>
      </c>
      <c r="AX31" s="749" t="e">
        <f t="shared" ca="1" si="6"/>
        <v>#NAME?</v>
      </c>
      <c r="AY31" s="263">
        <v>150.5</v>
      </c>
      <c r="AZ31" s="749" t="e">
        <f t="shared" ca="1" si="7"/>
        <v>#NAME?</v>
      </c>
      <c r="BA31" s="281">
        <v>814</v>
      </c>
      <c r="BB31" s="749" t="e">
        <f t="shared" ca="1" si="8"/>
        <v>#NAME?</v>
      </c>
      <c r="BC31" s="263">
        <v>236.5</v>
      </c>
      <c r="BD31" s="290" t="e">
        <f t="shared" ca="1" si="9"/>
        <v>#NAME?</v>
      </c>
      <c r="BE31" s="59"/>
      <c r="BF31" s="59"/>
      <c r="BG31" s="62">
        <v>81021297</v>
      </c>
    </row>
    <row r="32" spans="1:59">
      <c r="A32" s="249" t="s">
        <v>3316</v>
      </c>
      <c r="B32" s="249">
        <v>6</v>
      </c>
      <c r="C32" s="249" t="s">
        <v>169</v>
      </c>
      <c r="D32" s="288">
        <v>31</v>
      </c>
      <c r="E32" s="289">
        <v>39337</v>
      </c>
      <c r="G32" s="288"/>
      <c r="H32" s="288">
        <v>1</v>
      </c>
      <c r="I32" s="288"/>
      <c r="J32" s="288"/>
      <c r="K32" s="288">
        <v>1</v>
      </c>
      <c r="L32" s="288">
        <v>170</v>
      </c>
      <c r="M32" s="288">
        <v>71</v>
      </c>
      <c r="N32" s="288">
        <v>209</v>
      </c>
      <c r="O32" s="288">
        <v>666</v>
      </c>
      <c r="P32" s="288">
        <v>1</v>
      </c>
      <c r="Q32" s="288"/>
      <c r="R32" s="288"/>
      <c r="S32" s="288">
        <v>1</v>
      </c>
      <c r="T32" s="288"/>
      <c r="U32" s="288">
        <v>1</v>
      </c>
      <c r="V32" s="288"/>
      <c r="W32" s="288">
        <v>1</v>
      </c>
      <c r="X32" s="288"/>
      <c r="Z32" s="288">
        <v>1</v>
      </c>
      <c r="AA32" s="288">
        <v>1</v>
      </c>
      <c r="AB32" s="288"/>
      <c r="AD32" s="614" t="s">
        <v>3408</v>
      </c>
      <c r="AE32" s="288">
        <v>1</v>
      </c>
      <c r="AF32" s="288">
        <v>1</v>
      </c>
      <c r="AG32" s="288"/>
      <c r="AI32" s="288">
        <v>300</v>
      </c>
      <c r="AJ32" s="288">
        <v>400</v>
      </c>
      <c r="AK32" s="258">
        <v>126</v>
      </c>
      <c r="AL32" s="281" t="e">
        <f t="shared" ca="1" si="0"/>
        <v>#NAME?</v>
      </c>
      <c r="AM32" s="259">
        <v>122</v>
      </c>
      <c r="AN32" s="259" t="e">
        <f t="shared" ca="1" si="1"/>
        <v>#NAME?</v>
      </c>
      <c r="AO32" s="259">
        <v>85</v>
      </c>
      <c r="AP32" s="259" t="e">
        <f t="shared" ca="1" si="2"/>
        <v>#NAME?</v>
      </c>
      <c r="AQ32" s="259">
        <v>96</v>
      </c>
      <c r="AR32" s="259" t="e">
        <f t="shared" ca="1" si="3"/>
        <v>#NAME?</v>
      </c>
      <c r="AS32" s="259">
        <v>383.5</v>
      </c>
      <c r="AT32" s="262" t="e">
        <f t="shared" ca="1" si="4"/>
        <v>#NAME?</v>
      </c>
      <c r="AU32" s="262">
        <v>101</v>
      </c>
      <c r="AV32" s="749" t="e">
        <f t="shared" ca="1" si="5"/>
        <v>#NAME?</v>
      </c>
      <c r="AW32" s="258">
        <v>220</v>
      </c>
      <c r="AX32" s="749" t="e">
        <f t="shared" ca="1" si="6"/>
        <v>#NAME?</v>
      </c>
      <c r="AY32" s="263">
        <v>92</v>
      </c>
      <c r="AZ32" s="749" t="e">
        <f t="shared" ca="1" si="7"/>
        <v>#NAME?</v>
      </c>
      <c r="BA32" s="281">
        <v>2368</v>
      </c>
      <c r="BB32" s="749" t="e">
        <f t="shared" ca="1" si="8"/>
        <v>#NAME?</v>
      </c>
      <c r="BC32" s="263">
        <v>180.5</v>
      </c>
      <c r="BD32" s="290" t="e">
        <f t="shared" ca="1" si="9"/>
        <v>#NAME?</v>
      </c>
      <c r="BE32" s="59"/>
      <c r="BF32" s="59" t="s">
        <v>176</v>
      </c>
      <c r="BG32" s="62">
        <v>81042000</v>
      </c>
    </row>
    <row r="33" spans="1:59">
      <c r="A33" s="249" t="s">
        <v>3316</v>
      </c>
      <c r="B33" s="249">
        <v>6</v>
      </c>
      <c r="C33" s="249" t="s">
        <v>169</v>
      </c>
      <c r="D33" s="288">
        <v>32</v>
      </c>
      <c r="E33" s="289">
        <v>39337</v>
      </c>
      <c r="G33" s="288"/>
      <c r="H33" s="288">
        <v>1</v>
      </c>
      <c r="I33" s="288"/>
      <c r="J33" s="288"/>
      <c r="K33" s="288">
        <v>1</v>
      </c>
      <c r="L33" s="288">
        <v>163</v>
      </c>
      <c r="M33" s="288">
        <v>68</v>
      </c>
      <c r="N33" s="288">
        <v>210</v>
      </c>
      <c r="O33" s="288">
        <v>732</v>
      </c>
      <c r="P33" s="288">
        <v>1</v>
      </c>
      <c r="Q33" s="288"/>
      <c r="R33" s="288"/>
      <c r="S33" s="288">
        <v>1</v>
      </c>
      <c r="T33" s="288"/>
      <c r="U33" s="288">
        <v>1</v>
      </c>
      <c r="V33" s="288"/>
      <c r="W33" s="288"/>
      <c r="X33" s="288">
        <v>1</v>
      </c>
      <c r="Z33" s="288">
        <v>1</v>
      </c>
      <c r="AA33" s="288">
        <v>1</v>
      </c>
      <c r="AB33" s="288"/>
      <c r="AD33" s="614" t="s">
        <v>3408</v>
      </c>
      <c r="AE33" s="288">
        <v>1</v>
      </c>
      <c r="AF33" s="288">
        <v>1</v>
      </c>
      <c r="AG33" s="288"/>
      <c r="AI33" s="288">
        <v>300</v>
      </c>
      <c r="AJ33" s="288">
        <v>300</v>
      </c>
      <c r="AK33" s="265">
        <v>9571</v>
      </c>
      <c r="AL33" s="281" t="e">
        <f t="shared" ca="1" si="0"/>
        <v>#NAME?</v>
      </c>
      <c r="AM33" s="267">
        <v>27675.5</v>
      </c>
      <c r="AN33" s="259" t="e">
        <f t="shared" ca="1" si="1"/>
        <v>#NAME?</v>
      </c>
      <c r="AO33" s="259">
        <v>333.5</v>
      </c>
      <c r="AP33" s="259" t="e">
        <f t="shared" ca="1" si="2"/>
        <v>#NAME?</v>
      </c>
      <c r="AQ33" s="259">
        <v>167</v>
      </c>
      <c r="AR33" s="259" t="e">
        <f t="shared" ca="1" si="3"/>
        <v>#NAME?</v>
      </c>
      <c r="AS33" s="259">
        <v>286.5</v>
      </c>
      <c r="AT33" s="262" t="e">
        <f t="shared" ca="1" si="4"/>
        <v>#NAME?</v>
      </c>
      <c r="AU33" s="262">
        <v>140</v>
      </c>
      <c r="AV33" s="749" t="e">
        <f t="shared" ca="1" si="5"/>
        <v>#NAME?</v>
      </c>
      <c r="AW33" s="258">
        <v>348</v>
      </c>
      <c r="AX33" s="749" t="e">
        <f t="shared" ca="1" si="6"/>
        <v>#NAME?</v>
      </c>
      <c r="AY33" s="263">
        <v>110</v>
      </c>
      <c r="AZ33" s="749" t="e">
        <f t="shared" ca="1" si="7"/>
        <v>#NAME?</v>
      </c>
      <c r="BA33" s="283">
        <v>4364</v>
      </c>
      <c r="BB33" s="749" t="e">
        <f t="shared" ca="1" si="8"/>
        <v>#NAME?</v>
      </c>
      <c r="BC33" s="263">
        <v>295</v>
      </c>
      <c r="BD33" s="290" t="e">
        <f t="shared" ca="1" si="9"/>
        <v>#NAME?</v>
      </c>
      <c r="BE33" s="59"/>
      <c r="BF33" s="59"/>
      <c r="BG33" s="62">
        <v>80851081</v>
      </c>
    </row>
    <row r="34" spans="1:59">
      <c r="A34" s="249" t="s">
        <v>3316</v>
      </c>
      <c r="B34" s="249">
        <v>6</v>
      </c>
      <c r="C34" s="249" t="s">
        <v>169</v>
      </c>
      <c r="D34" s="288">
        <v>33</v>
      </c>
      <c r="E34" s="289">
        <v>39337</v>
      </c>
      <c r="G34" s="288">
        <v>1</v>
      </c>
      <c r="H34" s="288"/>
      <c r="I34" s="288"/>
      <c r="J34" s="288"/>
      <c r="K34" s="288">
        <v>1</v>
      </c>
      <c r="L34" s="288">
        <v>180</v>
      </c>
      <c r="M34" s="288">
        <v>75</v>
      </c>
      <c r="N34" s="288">
        <v>212</v>
      </c>
      <c r="O34" s="288">
        <v>806</v>
      </c>
      <c r="P34" s="288"/>
      <c r="Q34" s="288"/>
      <c r="R34" s="288"/>
      <c r="S34" s="288"/>
      <c r="T34" s="288"/>
      <c r="U34" s="288"/>
      <c r="V34" s="288"/>
      <c r="W34" s="288"/>
      <c r="X34" s="288">
        <v>1</v>
      </c>
      <c r="Z34" s="288">
        <v>1</v>
      </c>
      <c r="AA34" s="288">
        <v>1</v>
      </c>
      <c r="AB34" s="288"/>
      <c r="AD34" s="614" t="s">
        <v>3408</v>
      </c>
      <c r="AE34" s="288">
        <v>1</v>
      </c>
      <c r="AF34" s="288">
        <v>1</v>
      </c>
      <c r="AG34" s="288"/>
      <c r="AI34" s="288">
        <v>300</v>
      </c>
      <c r="AJ34" s="288">
        <v>500</v>
      </c>
      <c r="AK34" s="258">
        <v>228.5</v>
      </c>
      <c r="AL34" s="281" t="e">
        <f t="shared" ca="1" si="0"/>
        <v>#NAME?</v>
      </c>
      <c r="AM34" s="267">
        <v>10302</v>
      </c>
      <c r="AN34" s="259" t="e">
        <f t="shared" ca="1" si="1"/>
        <v>#NAME?</v>
      </c>
      <c r="AO34" s="259">
        <v>214</v>
      </c>
      <c r="AP34" s="259" t="e">
        <f t="shared" ca="1" si="2"/>
        <v>#NAME?</v>
      </c>
      <c r="AQ34" s="259">
        <v>179</v>
      </c>
      <c r="AR34" s="259" t="e">
        <f t="shared" ca="1" si="3"/>
        <v>#NAME?</v>
      </c>
      <c r="AS34" s="259">
        <v>249.5</v>
      </c>
      <c r="AT34" s="262" t="e">
        <f t="shared" ca="1" si="4"/>
        <v>#NAME?</v>
      </c>
      <c r="AU34" s="262">
        <v>219</v>
      </c>
      <c r="AV34" s="749" t="e">
        <f t="shared" ca="1" si="5"/>
        <v>#NAME?</v>
      </c>
      <c r="AW34" s="265">
        <v>1214.5</v>
      </c>
      <c r="AX34" s="749" t="e">
        <f t="shared" ca="1" si="6"/>
        <v>#NAME?</v>
      </c>
      <c r="AY34" s="263">
        <v>943</v>
      </c>
      <c r="AZ34" s="749" t="e">
        <f t="shared" ca="1" si="7"/>
        <v>#NAME?</v>
      </c>
      <c r="BA34" s="281">
        <v>2049.5</v>
      </c>
      <c r="BB34" s="749" t="e">
        <f t="shared" ca="1" si="8"/>
        <v>#NAME?</v>
      </c>
      <c r="BC34" s="263">
        <v>223</v>
      </c>
      <c r="BD34" s="290" t="e">
        <f t="shared" ca="1" si="9"/>
        <v>#NAME?</v>
      </c>
      <c r="BE34" s="59">
        <v>1</v>
      </c>
      <c r="BF34" s="59" t="s">
        <v>177</v>
      </c>
      <c r="BG34" s="62">
        <v>81066052</v>
      </c>
    </row>
    <row r="35" spans="1:59">
      <c r="A35" s="249" t="s">
        <v>3316</v>
      </c>
      <c r="B35" s="249">
        <v>6</v>
      </c>
      <c r="C35" s="249" t="s">
        <v>169</v>
      </c>
      <c r="D35" s="288">
        <v>34</v>
      </c>
      <c r="E35" s="289">
        <v>39337</v>
      </c>
      <c r="G35" s="288"/>
      <c r="H35" s="288">
        <v>1</v>
      </c>
      <c r="I35" s="288"/>
      <c r="J35" s="288"/>
      <c r="K35" s="288">
        <v>1</v>
      </c>
      <c r="L35" s="288">
        <v>164</v>
      </c>
      <c r="M35" s="288">
        <v>70</v>
      </c>
      <c r="N35" s="288">
        <v>192</v>
      </c>
      <c r="O35" s="288">
        <v>624</v>
      </c>
      <c r="P35" s="288">
        <v>1</v>
      </c>
      <c r="Q35" s="288"/>
      <c r="R35" s="288"/>
      <c r="S35" s="288">
        <v>1</v>
      </c>
      <c r="T35" s="288"/>
      <c r="U35" s="288">
        <v>1</v>
      </c>
      <c r="V35" s="288"/>
      <c r="W35" s="288">
        <v>1</v>
      </c>
      <c r="X35" s="288"/>
      <c r="Z35" s="288">
        <v>1</v>
      </c>
      <c r="AA35" s="288">
        <v>1</v>
      </c>
      <c r="AB35" s="288"/>
      <c r="AD35" s="614" t="s">
        <v>3408</v>
      </c>
      <c r="AE35" s="288">
        <v>1</v>
      </c>
      <c r="AF35" s="288">
        <v>1</v>
      </c>
      <c r="AG35" s="288"/>
      <c r="AI35" s="288">
        <v>300</v>
      </c>
      <c r="AJ35" s="288">
        <v>600</v>
      </c>
      <c r="AK35" s="258">
        <v>388</v>
      </c>
      <c r="AL35" s="281" t="e">
        <f t="shared" ca="1" si="0"/>
        <v>#NAME?</v>
      </c>
      <c r="AM35" s="259">
        <v>128</v>
      </c>
      <c r="AN35" s="259" t="e">
        <f t="shared" ca="1" si="1"/>
        <v>#NAME?</v>
      </c>
      <c r="AO35" s="261">
        <v>970.5</v>
      </c>
      <c r="AP35" s="259" t="e">
        <f t="shared" ca="1" si="2"/>
        <v>#NAME?</v>
      </c>
      <c r="AQ35" s="259">
        <v>271</v>
      </c>
      <c r="AR35" s="259" t="e">
        <f t="shared" ca="1" si="3"/>
        <v>#NAME?</v>
      </c>
      <c r="AS35" s="259">
        <v>221</v>
      </c>
      <c r="AT35" s="262" t="e">
        <f t="shared" ca="1" si="4"/>
        <v>#NAME?</v>
      </c>
      <c r="AU35" s="262">
        <v>655</v>
      </c>
      <c r="AV35" s="749" t="e">
        <f t="shared" ca="1" si="5"/>
        <v>#NAME?</v>
      </c>
      <c r="AW35" s="258">
        <v>679</v>
      </c>
      <c r="AX35" s="749" t="e">
        <f t="shared" ca="1" si="6"/>
        <v>#NAME?</v>
      </c>
      <c r="AY35" s="263">
        <v>92</v>
      </c>
      <c r="AZ35" s="749" t="e">
        <f t="shared" ca="1" si="7"/>
        <v>#NAME?</v>
      </c>
      <c r="BA35" s="281">
        <v>3008.5</v>
      </c>
      <c r="BB35" s="749" t="e">
        <f t="shared" ca="1" si="8"/>
        <v>#NAME?</v>
      </c>
      <c r="BC35" s="263">
        <v>265</v>
      </c>
      <c r="BD35" s="290" t="e">
        <f t="shared" ca="1" si="9"/>
        <v>#NAME?</v>
      </c>
      <c r="BE35" s="59"/>
      <c r="BF35" s="59"/>
      <c r="BG35" s="62">
        <v>81034796</v>
      </c>
    </row>
    <row r="36" spans="1:59">
      <c r="A36" s="249" t="s">
        <v>3316</v>
      </c>
      <c r="B36" s="249">
        <v>6</v>
      </c>
      <c r="C36" s="249" t="s">
        <v>169</v>
      </c>
      <c r="D36" s="288">
        <v>35</v>
      </c>
      <c r="E36" s="289">
        <v>39337</v>
      </c>
      <c r="G36" s="288">
        <v>1</v>
      </c>
      <c r="H36" s="288"/>
      <c r="I36" s="288"/>
      <c r="J36" s="288"/>
      <c r="K36" s="288">
        <v>1</v>
      </c>
      <c r="L36" s="288">
        <v>175</v>
      </c>
      <c r="M36" s="288">
        <v>76</v>
      </c>
      <c r="N36" s="288">
        <v>200</v>
      </c>
      <c r="O36" s="288">
        <v>762</v>
      </c>
      <c r="P36" s="288"/>
      <c r="Q36" s="288"/>
      <c r="R36" s="288"/>
      <c r="S36" s="288"/>
      <c r="T36" s="288"/>
      <c r="U36" s="288"/>
      <c r="V36" s="288"/>
      <c r="W36" s="288"/>
      <c r="X36" s="288">
        <v>1</v>
      </c>
      <c r="Z36" s="288">
        <v>1</v>
      </c>
      <c r="AA36" s="288"/>
      <c r="AB36" s="288">
        <v>1</v>
      </c>
      <c r="AD36" s="614" t="s">
        <v>3408</v>
      </c>
      <c r="AE36" s="288">
        <v>1</v>
      </c>
      <c r="AF36" s="288"/>
      <c r="AG36" s="288">
        <v>1</v>
      </c>
      <c r="AI36" s="288">
        <v>300</v>
      </c>
      <c r="AJ36" s="288">
        <v>500</v>
      </c>
      <c r="AK36" s="265">
        <v>1481.5</v>
      </c>
      <c r="AL36" s="281" t="e">
        <f t="shared" ca="1" si="0"/>
        <v>#NAME?</v>
      </c>
      <c r="AM36" s="267">
        <v>12621</v>
      </c>
      <c r="AN36" s="259" t="e">
        <f t="shared" ca="1" si="1"/>
        <v>#NAME?</v>
      </c>
      <c r="AO36" s="261">
        <v>792</v>
      </c>
      <c r="AP36" s="259" t="e">
        <f t="shared" ca="1" si="2"/>
        <v>#NAME?</v>
      </c>
      <c r="AQ36" s="261">
        <v>1216.5</v>
      </c>
      <c r="AR36" s="259" t="e">
        <f t="shared" ca="1" si="3"/>
        <v>#NAME?</v>
      </c>
      <c r="AS36" s="259">
        <v>242</v>
      </c>
      <c r="AT36" s="262" t="e">
        <f t="shared" ca="1" si="4"/>
        <v>#NAME?</v>
      </c>
      <c r="AU36" s="269">
        <v>1004</v>
      </c>
      <c r="AV36" s="749" t="e">
        <f t="shared" ca="1" si="5"/>
        <v>#NAME?</v>
      </c>
      <c r="AW36" s="265">
        <v>2239</v>
      </c>
      <c r="AX36" s="749" t="e">
        <f t="shared" ca="1" si="6"/>
        <v>#NAME?</v>
      </c>
      <c r="AY36" s="266">
        <v>1041</v>
      </c>
      <c r="AZ36" s="749" t="e">
        <f t="shared" ca="1" si="7"/>
        <v>#NAME?</v>
      </c>
      <c r="BA36" s="281">
        <v>2244</v>
      </c>
      <c r="BB36" s="749" t="e">
        <f t="shared" ca="1" si="8"/>
        <v>#NAME?</v>
      </c>
      <c r="BC36" s="263">
        <v>181.5</v>
      </c>
      <c r="BD36" s="290" t="e">
        <f t="shared" ca="1" si="9"/>
        <v>#NAME?</v>
      </c>
      <c r="BE36" s="59"/>
      <c r="BF36" s="59"/>
      <c r="BG36" s="64">
        <v>99604522</v>
      </c>
    </row>
    <row r="37" spans="1:59">
      <c r="A37" s="249" t="s">
        <v>3316</v>
      </c>
      <c r="B37" s="249">
        <v>6</v>
      </c>
      <c r="C37" s="249" t="s">
        <v>169</v>
      </c>
      <c r="D37" s="288">
        <v>36</v>
      </c>
      <c r="E37" s="289">
        <v>39337</v>
      </c>
      <c r="G37" s="288"/>
      <c r="H37" s="288">
        <v>1</v>
      </c>
      <c r="I37" s="288"/>
      <c r="J37" s="288"/>
      <c r="K37" s="288">
        <v>1</v>
      </c>
      <c r="L37" s="288">
        <v>173</v>
      </c>
      <c r="M37" s="288">
        <v>70</v>
      </c>
      <c r="N37" s="288">
        <v>199</v>
      </c>
      <c r="O37" s="288">
        <v>748</v>
      </c>
      <c r="P37" s="288">
        <v>1</v>
      </c>
      <c r="Q37" s="288"/>
      <c r="R37" s="288"/>
      <c r="S37" s="288">
        <v>1</v>
      </c>
      <c r="T37" s="288"/>
      <c r="U37" s="288">
        <v>1</v>
      </c>
      <c r="V37" s="288"/>
      <c r="W37" s="288"/>
      <c r="X37" s="288">
        <v>1</v>
      </c>
      <c r="Z37" s="288">
        <v>1</v>
      </c>
      <c r="AA37" s="288">
        <v>1</v>
      </c>
      <c r="AB37" s="288"/>
      <c r="AD37" s="614" t="s">
        <v>3408</v>
      </c>
      <c r="AE37" s="288">
        <v>1</v>
      </c>
      <c r="AF37" s="288">
        <v>1</v>
      </c>
      <c r="AG37" s="288"/>
      <c r="AI37" s="288">
        <v>300</v>
      </c>
      <c r="AJ37" s="288">
        <v>400</v>
      </c>
      <c r="AK37" s="265">
        <v>2928</v>
      </c>
      <c r="AL37" s="281" t="e">
        <f t="shared" ca="1" si="0"/>
        <v>#NAME?</v>
      </c>
      <c r="AM37" s="267">
        <v>25811</v>
      </c>
      <c r="AN37" s="259" t="e">
        <f t="shared" ca="1" si="1"/>
        <v>#NAME?</v>
      </c>
      <c r="AO37" s="259">
        <v>256</v>
      </c>
      <c r="AP37" s="259" t="e">
        <f t="shared" ca="1" si="2"/>
        <v>#NAME?</v>
      </c>
      <c r="AQ37" s="259">
        <v>300.5</v>
      </c>
      <c r="AR37" s="259" t="e">
        <f t="shared" ca="1" si="3"/>
        <v>#NAME?</v>
      </c>
      <c r="AS37" s="259">
        <v>423</v>
      </c>
      <c r="AT37" s="262" t="e">
        <f t="shared" ca="1" si="4"/>
        <v>#NAME?</v>
      </c>
      <c r="AU37" s="262">
        <v>331</v>
      </c>
      <c r="AV37" s="749" t="e">
        <f t="shared" ca="1" si="5"/>
        <v>#NAME?</v>
      </c>
      <c r="AW37" s="258">
        <v>769</v>
      </c>
      <c r="AX37" s="749" t="e">
        <f t="shared" ca="1" si="6"/>
        <v>#NAME?</v>
      </c>
      <c r="AY37" s="263">
        <v>320</v>
      </c>
      <c r="AZ37" s="749" t="e">
        <f t="shared" ca="1" si="7"/>
        <v>#NAME?</v>
      </c>
      <c r="BA37" s="281">
        <v>2661</v>
      </c>
      <c r="BB37" s="749" t="e">
        <f t="shared" ca="1" si="8"/>
        <v>#NAME?</v>
      </c>
      <c r="BC37" s="263">
        <v>227</v>
      </c>
      <c r="BD37" s="290" t="e">
        <f t="shared" ca="1" si="9"/>
        <v>#NAME?</v>
      </c>
      <c r="BE37" s="59"/>
      <c r="BF37" s="59"/>
      <c r="BG37" s="62">
        <v>81039793</v>
      </c>
    </row>
    <row r="38" spans="1:59">
      <c r="A38" s="249" t="s">
        <v>3316</v>
      </c>
      <c r="B38" s="249">
        <v>6</v>
      </c>
      <c r="C38" s="249" t="s">
        <v>169</v>
      </c>
      <c r="D38" s="288">
        <v>37</v>
      </c>
      <c r="E38" s="289">
        <v>39337</v>
      </c>
      <c r="G38" s="288">
        <v>1</v>
      </c>
      <c r="H38" s="288"/>
      <c r="I38" s="288"/>
      <c r="J38" s="288"/>
      <c r="K38" s="288">
        <v>1</v>
      </c>
      <c r="L38" s="288">
        <v>170</v>
      </c>
      <c r="M38" s="288">
        <v>73</v>
      </c>
      <c r="N38" s="288">
        <v>205</v>
      </c>
      <c r="O38" s="288">
        <v>708</v>
      </c>
      <c r="P38" s="288"/>
      <c r="Q38" s="288"/>
      <c r="R38" s="288"/>
      <c r="S38" s="288"/>
      <c r="T38" s="288"/>
      <c r="U38" s="288"/>
      <c r="V38" s="288"/>
      <c r="W38" s="288"/>
      <c r="X38" s="288">
        <v>1</v>
      </c>
      <c r="Z38" s="288">
        <v>1</v>
      </c>
      <c r="AA38" s="288"/>
      <c r="AB38" s="288">
        <v>1</v>
      </c>
      <c r="AD38" s="614" t="s">
        <v>3408</v>
      </c>
      <c r="AE38" s="288">
        <v>1</v>
      </c>
      <c r="AF38" s="288"/>
      <c r="AG38" s="288">
        <v>1</v>
      </c>
      <c r="AI38" s="288">
        <v>300</v>
      </c>
      <c r="AJ38" s="288">
        <v>500</v>
      </c>
      <c r="AK38" s="258">
        <v>932.5</v>
      </c>
      <c r="AL38" s="281" t="e">
        <f t="shared" ca="1" si="0"/>
        <v>#NAME?</v>
      </c>
      <c r="AM38" s="267">
        <v>11931</v>
      </c>
      <c r="AN38" s="259" t="e">
        <f t="shared" ca="1" si="1"/>
        <v>#NAME?</v>
      </c>
      <c r="AO38" s="261">
        <v>825</v>
      </c>
      <c r="AP38" s="259" t="e">
        <f t="shared" ca="1" si="2"/>
        <v>#NAME?</v>
      </c>
      <c r="AQ38" s="259">
        <v>160.5</v>
      </c>
      <c r="AR38" s="259" t="e">
        <f t="shared" ca="1" si="3"/>
        <v>#NAME?</v>
      </c>
      <c r="AS38" s="259">
        <v>171.5</v>
      </c>
      <c r="AT38" s="262" t="e">
        <f t="shared" ca="1" si="4"/>
        <v>#NAME?</v>
      </c>
      <c r="AU38" s="262">
        <v>420.5</v>
      </c>
      <c r="AV38" s="749" t="e">
        <f t="shared" ca="1" si="5"/>
        <v>#NAME?</v>
      </c>
      <c r="AW38" s="258">
        <v>362.5</v>
      </c>
      <c r="AX38" s="749" t="e">
        <f t="shared" ca="1" si="6"/>
        <v>#NAME?</v>
      </c>
      <c r="AY38" s="263">
        <v>135</v>
      </c>
      <c r="AZ38" s="749" t="e">
        <f t="shared" ca="1" si="7"/>
        <v>#NAME?</v>
      </c>
      <c r="BA38" s="281">
        <v>1819</v>
      </c>
      <c r="BB38" s="749" t="e">
        <f t="shared" ca="1" si="8"/>
        <v>#NAME?</v>
      </c>
      <c r="BC38" s="263">
        <v>390</v>
      </c>
      <c r="BD38" s="290" t="e">
        <f t="shared" ca="1" si="9"/>
        <v>#NAME?</v>
      </c>
      <c r="BE38" s="59">
        <v>1</v>
      </c>
      <c r="BF38" s="59"/>
      <c r="BG38" s="62">
        <v>80042570</v>
      </c>
    </row>
    <row r="39" spans="1:59">
      <c r="A39" s="249" t="s">
        <v>3316</v>
      </c>
      <c r="B39" s="249">
        <v>6</v>
      </c>
      <c r="C39" s="249" t="s">
        <v>169</v>
      </c>
      <c r="D39" s="286">
        <v>38</v>
      </c>
      <c r="E39" s="287">
        <v>39337</v>
      </c>
      <c r="G39" s="286">
        <v>1</v>
      </c>
      <c r="H39" s="286"/>
      <c r="I39" s="286"/>
      <c r="J39" s="286"/>
      <c r="K39" s="286">
        <v>1</v>
      </c>
      <c r="L39" s="286">
        <v>158</v>
      </c>
      <c r="M39" s="286">
        <v>68</v>
      </c>
      <c r="N39" s="286">
        <v>210</v>
      </c>
      <c r="O39" s="286">
        <v>694</v>
      </c>
      <c r="P39" s="286"/>
      <c r="Q39" s="286"/>
      <c r="R39" s="286"/>
      <c r="S39" s="286"/>
      <c r="T39" s="286"/>
      <c r="U39" s="286"/>
      <c r="V39" s="286"/>
      <c r="W39" s="286">
        <v>1</v>
      </c>
      <c r="X39" s="286"/>
      <c r="Z39" s="286">
        <v>1</v>
      </c>
      <c r="AA39" s="286">
        <v>1</v>
      </c>
      <c r="AB39" s="286"/>
      <c r="AD39" s="614" t="s">
        <v>3408</v>
      </c>
      <c r="AE39" s="286">
        <v>1</v>
      </c>
      <c r="AF39" s="286"/>
      <c r="AG39" s="286"/>
      <c r="AI39" s="286">
        <v>300</v>
      </c>
      <c r="AJ39" s="286">
        <v>400</v>
      </c>
      <c r="AK39" s="265">
        <v>1122</v>
      </c>
      <c r="AL39" s="281" t="e">
        <f t="shared" ca="1" si="0"/>
        <v>#NAME?</v>
      </c>
      <c r="AM39" s="267">
        <v>24334</v>
      </c>
      <c r="AN39" s="259" t="e">
        <f t="shared" ca="1" si="1"/>
        <v>#NAME?</v>
      </c>
      <c r="AO39" s="259">
        <v>141</v>
      </c>
      <c r="AP39" s="259" t="e">
        <f t="shared" ca="1" si="2"/>
        <v>#NAME?</v>
      </c>
      <c r="AQ39" s="259">
        <v>135</v>
      </c>
      <c r="AR39" s="259" t="e">
        <f t="shared" ca="1" si="3"/>
        <v>#NAME?</v>
      </c>
      <c r="AS39" s="259">
        <v>243.5</v>
      </c>
      <c r="AT39" s="262" t="e">
        <f t="shared" ca="1" si="4"/>
        <v>#NAME?</v>
      </c>
      <c r="AU39" s="262">
        <v>111</v>
      </c>
      <c r="AV39" s="749" t="e">
        <f t="shared" ca="1" si="5"/>
        <v>#NAME?</v>
      </c>
      <c r="AW39" s="265">
        <v>1003.5</v>
      </c>
      <c r="AX39" s="749" t="e">
        <f t="shared" ca="1" si="6"/>
        <v>#NAME?</v>
      </c>
      <c r="AY39" s="263">
        <v>115</v>
      </c>
      <c r="AZ39" s="749" t="e">
        <f t="shared" ca="1" si="7"/>
        <v>#NAME?</v>
      </c>
      <c r="BA39" s="283">
        <v>4227</v>
      </c>
      <c r="BB39" s="749" t="e">
        <f t="shared" ca="1" si="8"/>
        <v>#NAME?</v>
      </c>
      <c r="BC39" s="263">
        <v>193</v>
      </c>
      <c r="BD39" s="290" t="e">
        <f t="shared" ca="1" si="9"/>
        <v>#NAME?</v>
      </c>
      <c r="BE39" s="59"/>
      <c r="BF39" s="58" t="s">
        <v>178</v>
      </c>
      <c r="BG39" s="65">
        <v>81095300</v>
      </c>
    </row>
    <row r="40" spans="1:59">
      <c r="A40" s="249" t="s">
        <v>3316</v>
      </c>
      <c r="B40" s="249">
        <v>6</v>
      </c>
      <c r="C40" s="249" t="s">
        <v>169</v>
      </c>
      <c r="D40" s="288">
        <v>39</v>
      </c>
      <c r="E40" s="289">
        <v>39337</v>
      </c>
      <c r="G40" s="288">
        <v>1</v>
      </c>
      <c r="H40" s="288"/>
      <c r="I40" s="288"/>
      <c r="J40" s="288"/>
      <c r="K40" s="288">
        <v>1</v>
      </c>
      <c r="L40" s="288">
        <v>180</v>
      </c>
      <c r="M40" s="288">
        <v>71</v>
      </c>
      <c r="N40" s="288">
        <v>210</v>
      </c>
      <c r="O40" s="288">
        <v>816</v>
      </c>
      <c r="P40" s="288"/>
      <c r="Q40" s="288"/>
      <c r="R40" s="288"/>
      <c r="S40" s="288"/>
      <c r="T40" s="288"/>
      <c r="U40" s="288"/>
      <c r="V40" s="288"/>
      <c r="W40" s="288"/>
      <c r="X40" s="288">
        <v>1</v>
      </c>
      <c r="Z40" s="288">
        <v>1</v>
      </c>
      <c r="AA40" s="288"/>
      <c r="AB40" s="288">
        <v>1</v>
      </c>
      <c r="AD40" s="614" t="s">
        <v>3408</v>
      </c>
      <c r="AE40" s="288">
        <v>1</v>
      </c>
      <c r="AF40" s="288"/>
      <c r="AG40" s="288">
        <v>1</v>
      </c>
      <c r="AI40" s="288">
        <v>300</v>
      </c>
      <c r="AJ40" s="288">
        <v>900</v>
      </c>
      <c r="AK40" s="258">
        <v>99</v>
      </c>
      <c r="AL40" s="281" t="e">
        <f t="shared" ca="1" si="0"/>
        <v>#NAME?</v>
      </c>
      <c r="AM40" s="259">
        <v>690</v>
      </c>
      <c r="AN40" s="259" t="e">
        <f t="shared" ca="1" si="1"/>
        <v>#NAME?</v>
      </c>
      <c r="AO40" s="259">
        <v>111</v>
      </c>
      <c r="AP40" s="259" t="e">
        <f t="shared" ca="1" si="2"/>
        <v>#NAME?</v>
      </c>
      <c r="AQ40" s="259">
        <v>149</v>
      </c>
      <c r="AR40" s="259" t="e">
        <f t="shared" ca="1" si="3"/>
        <v>#NAME?</v>
      </c>
      <c r="AS40" s="259">
        <v>412</v>
      </c>
      <c r="AT40" s="262" t="e">
        <f t="shared" ca="1" si="4"/>
        <v>#NAME?</v>
      </c>
      <c r="AU40" s="262">
        <v>101</v>
      </c>
      <c r="AV40" s="749" t="e">
        <f t="shared" ca="1" si="5"/>
        <v>#NAME?</v>
      </c>
      <c r="AW40" s="258">
        <v>238</v>
      </c>
      <c r="AX40" s="749" t="e">
        <f t="shared" ca="1" si="6"/>
        <v>#NAME?</v>
      </c>
      <c r="AY40" s="263">
        <v>118</v>
      </c>
      <c r="AZ40" s="749" t="e">
        <f t="shared" ca="1" si="7"/>
        <v>#NAME?</v>
      </c>
      <c r="BA40" s="281">
        <v>1911.5</v>
      </c>
      <c r="BB40" s="749" t="e">
        <f t="shared" ca="1" si="8"/>
        <v>#NAME?</v>
      </c>
      <c r="BC40" s="263">
        <v>122</v>
      </c>
      <c r="BD40" s="290" t="e">
        <f t="shared" ca="1" si="9"/>
        <v>#NAME?</v>
      </c>
      <c r="BE40" s="59"/>
      <c r="BF40" s="59"/>
      <c r="BG40" s="62">
        <v>80866857</v>
      </c>
    </row>
    <row r="41" spans="1:59">
      <c r="A41" s="249" t="s">
        <v>3316</v>
      </c>
      <c r="B41" s="249">
        <v>6</v>
      </c>
      <c r="C41" s="249" t="s">
        <v>169</v>
      </c>
      <c r="D41" s="288">
        <v>40</v>
      </c>
      <c r="E41" s="289">
        <v>39337</v>
      </c>
      <c r="G41" s="288">
        <v>1</v>
      </c>
      <c r="H41" s="288"/>
      <c r="I41" s="288"/>
      <c r="J41" s="288">
        <v>1</v>
      </c>
      <c r="K41" s="288"/>
      <c r="L41" s="288">
        <v>158</v>
      </c>
      <c r="M41" s="288">
        <v>61</v>
      </c>
      <c r="N41" s="288">
        <v>180</v>
      </c>
      <c r="O41" s="288">
        <v>476</v>
      </c>
      <c r="P41" s="288"/>
      <c r="Q41" s="288"/>
      <c r="R41" s="288"/>
      <c r="S41" s="288"/>
      <c r="T41" s="288"/>
      <c r="U41" s="288"/>
      <c r="V41" s="288"/>
      <c r="W41" s="288">
        <v>1</v>
      </c>
      <c r="X41" s="288"/>
      <c r="Z41" s="288">
        <v>1</v>
      </c>
      <c r="AA41" s="288"/>
      <c r="AB41" s="288">
        <v>1</v>
      </c>
      <c r="AD41" s="614" t="s">
        <v>3408</v>
      </c>
      <c r="AE41" s="288">
        <v>1</v>
      </c>
      <c r="AF41" s="288"/>
      <c r="AG41" s="288">
        <v>1</v>
      </c>
      <c r="AI41" s="288">
        <v>300</v>
      </c>
      <c r="AJ41" s="288">
        <v>550</v>
      </c>
      <c r="AK41" s="258">
        <v>115</v>
      </c>
      <c r="AL41" s="281" t="e">
        <f t="shared" ca="1" si="0"/>
        <v>#NAME?</v>
      </c>
      <c r="AM41" s="259">
        <v>675</v>
      </c>
      <c r="AN41" s="259" t="e">
        <f t="shared" ca="1" si="1"/>
        <v>#NAME?</v>
      </c>
      <c r="AO41" s="259">
        <v>86</v>
      </c>
      <c r="AP41" s="259" t="e">
        <f t="shared" ca="1" si="2"/>
        <v>#NAME?</v>
      </c>
      <c r="AQ41" s="259">
        <v>115</v>
      </c>
      <c r="AR41" s="259" t="e">
        <f t="shared" ca="1" si="3"/>
        <v>#NAME?</v>
      </c>
      <c r="AS41" s="259">
        <v>144</v>
      </c>
      <c r="AT41" s="262" t="e">
        <f t="shared" ca="1" si="4"/>
        <v>#NAME?</v>
      </c>
      <c r="AU41" s="262">
        <v>103</v>
      </c>
      <c r="AV41" s="749" t="e">
        <f t="shared" ca="1" si="5"/>
        <v>#NAME?</v>
      </c>
      <c r="AW41" s="258">
        <v>496.5</v>
      </c>
      <c r="AX41" s="749" t="e">
        <f t="shared" ca="1" si="6"/>
        <v>#NAME?</v>
      </c>
      <c r="AY41" s="263">
        <v>112</v>
      </c>
      <c r="AZ41" s="749" t="e">
        <f t="shared" ca="1" si="7"/>
        <v>#NAME?</v>
      </c>
      <c r="BA41" s="281">
        <v>772</v>
      </c>
      <c r="BB41" s="749" t="e">
        <f t="shared" ca="1" si="8"/>
        <v>#NAME?</v>
      </c>
      <c r="BC41" s="263">
        <v>421.5</v>
      </c>
      <c r="BD41" s="290" t="e">
        <f t="shared" ca="1" si="9"/>
        <v>#NAME?</v>
      </c>
      <c r="BE41" s="59"/>
      <c r="BF41" s="59" t="s">
        <v>179</v>
      </c>
      <c r="BG41" s="62">
        <v>81093555</v>
      </c>
    </row>
    <row r="42" spans="1:59">
      <c r="A42" s="249" t="s">
        <v>3316</v>
      </c>
      <c r="B42" s="249">
        <v>6</v>
      </c>
      <c r="C42" s="249" t="s">
        <v>169</v>
      </c>
      <c r="D42" s="288">
        <v>41</v>
      </c>
      <c r="E42" s="289">
        <v>39337</v>
      </c>
      <c r="G42" s="288">
        <v>1</v>
      </c>
      <c r="H42" s="288"/>
      <c r="I42" s="288"/>
      <c r="J42" s="288">
        <v>1</v>
      </c>
      <c r="K42" s="288"/>
      <c r="L42" s="288">
        <v>152</v>
      </c>
      <c r="M42" s="288">
        <v>68</v>
      </c>
      <c r="N42" s="288">
        <v>193</v>
      </c>
      <c r="O42" s="288">
        <v>510</v>
      </c>
      <c r="P42" s="288"/>
      <c r="Q42" s="288"/>
      <c r="R42" s="288"/>
      <c r="S42" s="288"/>
      <c r="T42" s="288"/>
      <c r="U42" s="288"/>
      <c r="V42" s="288"/>
      <c r="W42" s="288">
        <v>1</v>
      </c>
      <c r="X42" s="288"/>
      <c r="Z42" s="288">
        <v>1</v>
      </c>
      <c r="AA42" s="288"/>
      <c r="AB42" s="288">
        <v>1</v>
      </c>
      <c r="AD42" s="614" t="s">
        <v>3408</v>
      </c>
      <c r="AE42" s="288">
        <v>1</v>
      </c>
      <c r="AF42" s="288"/>
      <c r="AG42" s="288">
        <v>1</v>
      </c>
      <c r="AI42" s="288">
        <v>300</v>
      </c>
      <c r="AJ42" s="288">
        <v>400</v>
      </c>
      <c r="AK42" s="258">
        <v>251.5</v>
      </c>
      <c r="AL42" s="281" t="e">
        <f t="shared" ca="1" si="0"/>
        <v>#NAME?</v>
      </c>
      <c r="AM42" s="261">
        <v>2222</v>
      </c>
      <c r="AN42" s="259" t="e">
        <f t="shared" ca="1" si="1"/>
        <v>#NAME?</v>
      </c>
      <c r="AO42" s="259">
        <v>283</v>
      </c>
      <c r="AP42" s="259" t="e">
        <f t="shared" ca="1" si="2"/>
        <v>#NAME?</v>
      </c>
      <c r="AQ42" s="259">
        <v>124</v>
      </c>
      <c r="AR42" s="259" t="e">
        <f t="shared" ca="1" si="3"/>
        <v>#NAME?</v>
      </c>
      <c r="AS42" s="259">
        <v>172</v>
      </c>
      <c r="AT42" s="262" t="e">
        <f t="shared" ca="1" si="4"/>
        <v>#NAME?</v>
      </c>
      <c r="AU42" s="262">
        <v>208.5</v>
      </c>
      <c r="AV42" s="749" t="e">
        <f t="shared" ca="1" si="5"/>
        <v>#NAME?</v>
      </c>
      <c r="AW42" s="265">
        <v>2401</v>
      </c>
      <c r="AX42" s="749" t="e">
        <f t="shared" ca="1" si="6"/>
        <v>#NAME?</v>
      </c>
      <c r="AY42" s="263">
        <v>115.5</v>
      </c>
      <c r="AZ42" s="749" t="e">
        <f t="shared" ca="1" si="7"/>
        <v>#NAME?</v>
      </c>
      <c r="BA42" s="281">
        <v>588.5</v>
      </c>
      <c r="BB42" s="749" t="e">
        <f t="shared" ca="1" si="8"/>
        <v>#NAME?</v>
      </c>
      <c r="BC42" s="263">
        <v>359</v>
      </c>
      <c r="BD42" s="290" t="e">
        <f t="shared" ca="1" si="9"/>
        <v>#NAME?</v>
      </c>
      <c r="BE42" s="59"/>
      <c r="BF42" s="59"/>
      <c r="BG42" s="62">
        <v>81058325</v>
      </c>
    </row>
    <row r="43" spans="1:59">
      <c r="A43" s="249" t="s">
        <v>3316</v>
      </c>
      <c r="B43" s="249">
        <v>6</v>
      </c>
      <c r="C43" s="249" t="s">
        <v>169</v>
      </c>
      <c r="D43" s="288">
        <v>42</v>
      </c>
      <c r="E43" s="289">
        <v>39337</v>
      </c>
      <c r="G43" s="288">
        <v>1</v>
      </c>
      <c r="H43" s="288"/>
      <c r="I43" s="288"/>
      <c r="J43" s="288"/>
      <c r="K43" s="288">
        <v>1</v>
      </c>
      <c r="L43" s="288">
        <v>173</v>
      </c>
      <c r="M43" s="288">
        <v>75</v>
      </c>
      <c r="N43" s="288">
        <v>206</v>
      </c>
      <c r="O43" s="288">
        <v>758</v>
      </c>
      <c r="P43" s="288"/>
      <c r="Q43" s="288"/>
      <c r="R43" s="288"/>
      <c r="S43" s="288"/>
      <c r="T43" s="288"/>
      <c r="U43" s="288"/>
      <c r="V43" s="288"/>
      <c r="W43" s="288">
        <v>1</v>
      </c>
      <c r="X43" s="288"/>
      <c r="Z43" s="288">
        <v>1</v>
      </c>
      <c r="AA43" s="288"/>
      <c r="AB43" s="288">
        <v>1</v>
      </c>
      <c r="AD43" s="614" t="s">
        <v>3408</v>
      </c>
      <c r="AE43" s="288">
        <v>1</v>
      </c>
      <c r="AF43" s="288"/>
      <c r="AG43" s="288">
        <v>1</v>
      </c>
      <c r="AI43" s="288">
        <v>300</v>
      </c>
      <c r="AJ43" s="288">
        <v>500</v>
      </c>
      <c r="AK43" s="258">
        <v>88</v>
      </c>
      <c r="AL43" s="281" t="e">
        <f t="shared" ca="1" si="0"/>
        <v>#NAME?</v>
      </c>
      <c r="AM43" s="259">
        <v>115</v>
      </c>
      <c r="AN43" s="259" t="e">
        <f t="shared" ca="1" si="1"/>
        <v>#NAME?</v>
      </c>
      <c r="AO43" s="259">
        <v>100</v>
      </c>
      <c r="AP43" s="259" t="e">
        <f t="shared" ca="1" si="2"/>
        <v>#NAME?</v>
      </c>
      <c r="AQ43" s="259">
        <v>181.5</v>
      </c>
      <c r="AR43" s="259" t="e">
        <f t="shared" ca="1" si="3"/>
        <v>#NAME?</v>
      </c>
      <c r="AS43" s="261">
        <v>1709</v>
      </c>
      <c r="AT43" s="262" t="e">
        <f t="shared" ca="1" si="4"/>
        <v>#NAME?</v>
      </c>
      <c r="AU43" s="262">
        <v>74</v>
      </c>
      <c r="AV43" s="749" t="e">
        <f t="shared" ca="1" si="5"/>
        <v>#NAME?</v>
      </c>
      <c r="AW43" s="258">
        <v>215</v>
      </c>
      <c r="AX43" s="749" t="e">
        <f t="shared" ca="1" si="6"/>
        <v>#NAME?</v>
      </c>
      <c r="AY43" s="263">
        <v>84</v>
      </c>
      <c r="AZ43" s="749" t="e">
        <f t="shared" ca="1" si="7"/>
        <v>#NAME?</v>
      </c>
      <c r="BA43" s="281">
        <v>3692</v>
      </c>
      <c r="BB43" s="749" t="e">
        <f t="shared" ca="1" si="8"/>
        <v>#NAME?</v>
      </c>
      <c r="BC43" s="263">
        <v>170</v>
      </c>
      <c r="BD43" s="290" t="e">
        <f t="shared" ca="1" si="9"/>
        <v>#NAME?</v>
      </c>
      <c r="BE43" s="59"/>
      <c r="BF43" s="59"/>
      <c r="BG43" s="62">
        <v>81018843</v>
      </c>
    </row>
    <row r="44" spans="1:59">
      <c r="A44" s="249" t="s">
        <v>3316</v>
      </c>
      <c r="B44" s="249">
        <v>6</v>
      </c>
      <c r="C44" s="249" t="s">
        <v>169</v>
      </c>
      <c r="D44" s="288">
        <v>43</v>
      </c>
      <c r="E44" s="289">
        <v>39337</v>
      </c>
      <c r="G44" s="288"/>
      <c r="H44" s="288">
        <v>1</v>
      </c>
      <c r="I44" s="288"/>
      <c r="J44" s="288"/>
      <c r="K44" s="288">
        <v>1</v>
      </c>
      <c r="L44" s="288">
        <v>168</v>
      </c>
      <c r="M44" s="288">
        <v>70</v>
      </c>
      <c r="N44" s="288">
        <v>194</v>
      </c>
      <c r="O44" s="288">
        <v>538</v>
      </c>
      <c r="P44" s="288">
        <v>1</v>
      </c>
      <c r="Q44" s="288"/>
      <c r="R44" s="288"/>
      <c r="S44" s="288">
        <v>1</v>
      </c>
      <c r="T44" s="288"/>
      <c r="U44" s="288">
        <v>1</v>
      </c>
      <c r="V44" s="288"/>
      <c r="W44" s="288">
        <v>1</v>
      </c>
      <c r="X44" s="288"/>
      <c r="Z44" s="288">
        <v>1</v>
      </c>
      <c r="AA44" s="288">
        <v>1</v>
      </c>
      <c r="AB44" s="288"/>
      <c r="AD44" s="614" t="s">
        <v>3408</v>
      </c>
      <c r="AE44" s="288">
        <v>1</v>
      </c>
      <c r="AF44" s="288">
        <v>1</v>
      </c>
      <c r="AG44" s="288"/>
      <c r="AI44" s="288">
        <v>300</v>
      </c>
      <c r="AJ44" s="288">
        <v>500</v>
      </c>
      <c r="AK44" s="258">
        <v>119</v>
      </c>
      <c r="AL44" s="281" t="e">
        <f t="shared" ca="1" si="0"/>
        <v>#NAME?</v>
      </c>
      <c r="AM44" s="259">
        <v>123</v>
      </c>
      <c r="AN44" s="259" t="e">
        <f t="shared" ca="1" si="1"/>
        <v>#NAME?</v>
      </c>
      <c r="AO44" s="259">
        <v>153</v>
      </c>
      <c r="AP44" s="259" t="e">
        <f t="shared" ca="1" si="2"/>
        <v>#NAME?</v>
      </c>
      <c r="AQ44" s="259">
        <v>117</v>
      </c>
      <c r="AR44" s="259" t="e">
        <f t="shared" ca="1" si="3"/>
        <v>#NAME?</v>
      </c>
      <c r="AS44" s="259">
        <v>169.5</v>
      </c>
      <c r="AT44" s="262" t="e">
        <f t="shared" ca="1" si="4"/>
        <v>#NAME?</v>
      </c>
      <c r="AU44" s="262">
        <v>105</v>
      </c>
      <c r="AV44" s="749" t="e">
        <f t="shared" ca="1" si="5"/>
        <v>#NAME?</v>
      </c>
      <c r="AW44" s="265">
        <v>1041</v>
      </c>
      <c r="AX44" s="749" t="e">
        <f t="shared" ca="1" si="6"/>
        <v>#NAME?</v>
      </c>
      <c r="AY44" s="263">
        <v>97</v>
      </c>
      <c r="AZ44" s="749" t="e">
        <f t="shared" ca="1" si="7"/>
        <v>#NAME?</v>
      </c>
      <c r="BA44" s="281">
        <v>2162</v>
      </c>
      <c r="BB44" s="749" t="e">
        <f t="shared" ca="1" si="8"/>
        <v>#NAME?</v>
      </c>
      <c r="BC44" s="263">
        <v>165</v>
      </c>
      <c r="BD44" s="290" t="e">
        <f t="shared" ca="1" si="9"/>
        <v>#NAME?</v>
      </c>
      <c r="BE44" s="59"/>
      <c r="BF44" s="59"/>
      <c r="BG44" s="62">
        <v>81056295</v>
      </c>
    </row>
    <row r="45" spans="1:59">
      <c r="A45" s="249" t="s">
        <v>3316</v>
      </c>
      <c r="B45" s="249">
        <v>6</v>
      </c>
      <c r="C45" s="249" t="s">
        <v>169</v>
      </c>
      <c r="D45" s="288">
        <v>44</v>
      </c>
      <c r="E45" s="289">
        <v>39337</v>
      </c>
      <c r="G45" s="288"/>
      <c r="H45" s="288">
        <v>1</v>
      </c>
      <c r="I45" s="288"/>
      <c r="J45" s="288">
        <v>1</v>
      </c>
      <c r="K45" s="288"/>
      <c r="L45" s="288">
        <v>155</v>
      </c>
      <c r="M45" s="288">
        <v>65</v>
      </c>
      <c r="N45" s="288">
        <v>181</v>
      </c>
      <c r="O45" s="288">
        <v>434</v>
      </c>
      <c r="P45" s="288"/>
      <c r="Q45" s="288"/>
      <c r="R45" s="288"/>
      <c r="S45" s="288">
        <v>1</v>
      </c>
      <c r="T45" s="288"/>
      <c r="U45" s="288">
        <v>1</v>
      </c>
      <c r="V45" s="288"/>
      <c r="W45" s="288">
        <v>1</v>
      </c>
      <c r="X45" s="288"/>
      <c r="Z45" s="288">
        <v>1</v>
      </c>
      <c r="AA45" s="288">
        <v>1</v>
      </c>
      <c r="AB45" s="288"/>
      <c r="AD45" s="614" t="s">
        <v>3408</v>
      </c>
      <c r="AE45" s="288">
        <v>1</v>
      </c>
      <c r="AF45" s="288"/>
      <c r="AG45" s="288"/>
      <c r="AI45" s="288">
        <v>300</v>
      </c>
      <c r="AJ45" s="288">
        <v>400</v>
      </c>
      <c r="AK45" s="258">
        <v>685.5</v>
      </c>
      <c r="AL45" s="281" t="e">
        <f t="shared" ca="1" si="0"/>
        <v>#NAME?</v>
      </c>
      <c r="AM45" s="259">
        <v>191</v>
      </c>
      <c r="AN45" s="259" t="e">
        <f t="shared" ca="1" si="1"/>
        <v>#NAME?</v>
      </c>
      <c r="AO45" s="261">
        <v>1791</v>
      </c>
      <c r="AP45" s="259" t="e">
        <f t="shared" ca="1" si="2"/>
        <v>#NAME?</v>
      </c>
      <c r="AQ45" s="259">
        <v>161</v>
      </c>
      <c r="AR45" s="259" t="e">
        <f t="shared" ca="1" si="3"/>
        <v>#NAME?</v>
      </c>
      <c r="AS45" s="259">
        <v>165</v>
      </c>
      <c r="AT45" s="262" t="e">
        <f t="shared" ca="1" si="4"/>
        <v>#NAME?</v>
      </c>
      <c r="AU45" s="269">
        <v>1181</v>
      </c>
      <c r="AV45" s="749" t="e">
        <f t="shared" ca="1" si="5"/>
        <v>#NAME?</v>
      </c>
      <c r="AW45" s="265">
        <v>1749</v>
      </c>
      <c r="AX45" s="749" t="e">
        <f t="shared" ca="1" si="6"/>
        <v>#NAME?</v>
      </c>
      <c r="AY45" s="263">
        <v>121</v>
      </c>
      <c r="AZ45" s="749" t="e">
        <f t="shared" ca="1" si="7"/>
        <v>#NAME?</v>
      </c>
      <c r="BA45" s="281">
        <v>349</v>
      </c>
      <c r="BB45" s="749" t="e">
        <f t="shared" ca="1" si="8"/>
        <v>#NAME?</v>
      </c>
      <c r="BC45" s="263">
        <v>755</v>
      </c>
      <c r="BD45" s="290" t="e">
        <f t="shared" ca="1" si="9"/>
        <v>#NAME?</v>
      </c>
      <c r="BE45" s="59"/>
      <c r="BF45" s="59"/>
      <c r="BG45" s="64">
        <v>99603283</v>
      </c>
    </row>
    <row r="46" spans="1:59">
      <c r="A46" s="249" t="s">
        <v>3316</v>
      </c>
      <c r="B46" s="249">
        <v>6</v>
      </c>
      <c r="C46" s="249" t="s">
        <v>169</v>
      </c>
      <c r="D46" s="288">
        <v>45</v>
      </c>
      <c r="E46" s="289">
        <v>39337</v>
      </c>
      <c r="G46" s="288">
        <v>1</v>
      </c>
      <c r="H46" s="288"/>
      <c r="I46" s="288"/>
      <c r="J46" s="288"/>
      <c r="K46" s="288">
        <v>1</v>
      </c>
      <c r="L46" s="288">
        <v>172</v>
      </c>
      <c r="M46" s="288">
        <v>75</v>
      </c>
      <c r="N46" s="288">
        <v>230</v>
      </c>
      <c r="O46" s="288">
        <v>724</v>
      </c>
      <c r="P46" s="288"/>
      <c r="Q46" s="288"/>
      <c r="R46" s="288"/>
      <c r="S46" s="288"/>
      <c r="T46" s="288"/>
      <c r="U46" s="288"/>
      <c r="V46" s="288"/>
      <c r="W46" s="288"/>
      <c r="X46" s="288">
        <v>1</v>
      </c>
      <c r="Z46" s="288">
        <v>1</v>
      </c>
      <c r="AA46" s="288">
        <v>1</v>
      </c>
      <c r="AB46" s="288"/>
      <c r="AD46" s="614" t="s">
        <v>3408</v>
      </c>
      <c r="AE46" s="288">
        <v>1</v>
      </c>
      <c r="AF46" s="288"/>
      <c r="AG46" s="288"/>
      <c r="AI46" s="288">
        <v>300</v>
      </c>
      <c r="AJ46" s="288">
        <v>600</v>
      </c>
      <c r="AK46" s="258">
        <v>129.5</v>
      </c>
      <c r="AL46" s="281" t="e">
        <f t="shared" ca="1" si="0"/>
        <v>#NAME?</v>
      </c>
      <c r="AM46" s="259">
        <v>637</v>
      </c>
      <c r="AN46" s="259" t="e">
        <f t="shared" ca="1" si="1"/>
        <v>#NAME?</v>
      </c>
      <c r="AO46" s="259">
        <v>137</v>
      </c>
      <c r="AP46" s="259" t="e">
        <f t="shared" ca="1" si="2"/>
        <v>#NAME?</v>
      </c>
      <c r="AQ46" s="259">
        <v>183</v>
      </c>
      <c r="AR46" s="259" t="e">
        <f t="shared" ca="1" si="3"/>
        <v>#NAME?</v>
      </c>
      <c r="AS46" s="259">
        <v>471</v>
      </c>
      <c r="AT46" s="262" t="e">
        <f t="shared" ca="1" si="4"/>
        <v>#NAME?</v>
      </c>
      <c r="AU46" s="262">
        <v>98</v>
      </c>
      <c r="AV46" s="749" t="e">
        <f t="shared" ca="1" si="5"/>
        <v>#NAME?</v>
      </c>
      <c r="AW46" s="258">
        <v>192</v>
      </c>
      <c r="AX46" s="749" t="e">
        <f t="shared" ca="1" si="6"/>
        <v>#NAME?</v>
      </c>
      <c r="AY46" s="263">
        <v>75.5</v>
      </c>
      <c r="AZ46" s="749" t="e">
        <f t="shared" ca="1" si="7"/>
        <v>#NAME?</v>
      </c>
      <c r="BA46" s="281">
        <v>1528</v>
      </c>
      <c r="BB46" s="749" t="e">
        <f t="shared" ca="1" si="8"/>
        <v>#NAME?</v>
      </c>
      <c r="BC46" s="263">
        <v>231.5</v>
      </c>
      <c r="BD46" s="290" t="e">
        <f t="shared" ca="1" si="9"/>
        <v>#NAME?</v>
      </c>
      <c r="BE46" s="59"/>
      <c r="BF46" s="59"/>
      <c r="BG46" s="62">
        <v>80862579</v>
      </c>
    </row>
    <row r="47" spans="1:59">
      <c r="A47" s="249" t="s">
        <v>3316</v>
      </c>
      <c r="B47" s="249">
        <v>6</v>
      </c>
      <c r="C47" s="249" t="s">
        <v>169</v>
      </c>
      <c r="D47" s="288">
        <v>46</v>
      </c>
      <c r="E47" s="289">
        <v>39337</v>
      </c>
      <c r="G47" s="288"/>
      <c r="H47" s="288">
        <v>1</v>
      </c>
      <c r="I47" s="288"/>
      <c r="J47" s="288"/>
      <c r="K47" s="288">
        <v>1</v>
      </c>
      <c r="L47" s="288">
        <v>171</v>
      </c>
      <c r="M47" s="288">
        <v>74</v>
      </c>
      <c r="N47" s="288">
        <v>215</v>
      </c>
      <c r="O47" s="288">
        <v>750</v>
      </c>
      <c r="P47" s="288">
        <v>1</v>
      </c>
      <c r="Q47" s="288"/>
      <c r="R47" s="288"/>
      <c r="S47" s="288">
        <v>1</v>
      </c>
      <c r="T47" s="288"/>
      <c r="U47" s="288">
        <v>1</v>
      </c>
      <c r="V47" s="288"/>
      <c r="W47" s="288"/>
      <c r="X47" s="288">
        <v>1</v>
      </c>
      <c r="Z47" s="288">
        <v>1</v>
      </c>
      <c r="AA47" s="288">
        <v>1</v>
      </c>
      <c r="AB47" s="288"/>
      <c r="AD47" s="614" t="s">
        <v>3408</v>
      </c>
      <c r="AE47" s="288">
        <v>1</v>
      </c>
      <c r="AF47" s="288">
        <v>1</v>
      </c>
      <c r="AG47" s="288"/>
      <c r="AI47" s="288">
        <v>300</v>
      </c>
      <c r="AJ47" s="288">
        <v>600</v>
      </c>
      <c r="AK47" s="265">
        <v>1426</v>
      </c>
      <c r="AL47" s="281" t="e">
        <f t="shared" ca="1" si="0"/>
        <v>#NAME?</v>
      </c>
      <c r="AM47" s="267">
        <v>17119</v>
      </c>
      <c r="AN47" s="259" t="e">
        <f t="shared" ca="1" si="1"/>
        <v>#NAME?</v>
      </c>
      <c r="AO47" s="259">
        <v>229.5</v>
      </c>
      <c r="AP47" s="259" t="e">
        <f t="shared" ca="1" si="2"/>
        <v>#NAME?</v>
      </c>
      <c r="AQ47" s="259">
        <v>81</v>
      </c>
      <c r="AR47" s="259" t="e">
        <f t="shared" ca="1" si="3"/>
        <v>#NAME?</v>
      </c>
      <c r="AS47" s="259">
        <v>202</v>
      </c>
      <c r="AT47" s="262" t="e">
        <f t="shared" ca="1" si="4"/>
        <v>#NAME?</v>
      </c>
      <c r="AU47" s="262">
        <v>100</v>
      </c>
      <c r="AV47" s="749" t="e">
        <f t="shared" ca="1" si="5"/>
        <v>#NAME?</v>
      </c>
      <c r="AW47" s="258">
        <v>252.5</v>
      </c>
      <c r="AX47" s="749" t="e">
        <f t="shared" ca="1" si="6"/>
        <v>#NAME?</v>
      </c>
      <c r="AY47" s="263">
        <v>146</v>
      </c>
      <c r="AZ47" s="749" t="e">
        <f t="shared" ca="1" si="7"/>
        <v>#NAME?</v>
      </c>
      <c r="BA47" s="281">
        <v>3449.5</v>
      </c>
      <c r="BB47" s="749" t="e">
        <f t="shared" ca="1" si="8"/>
        <v>#NAME?</v>
      </c>
      <c r="BC47" s="263">
        <v>187</v>
      </c>
      <c r="BD47" s="290" t="e">
        <f t="shared" ca="1" si="9"/>
        <v>#NAME?</v>
      </c>
      <c r="BE47" s="59"/>
      <c r="BF47" s="59" t="s">
        <v>180</v>
      </c>
      <c r="BG47" s="62">
        <v>80861861</v>
      </c>
    </row>
    <row r="48" spans="1:59">
      <c r="A48" s="249" t="s">
        <v>3316</v>
      </c>
      <c r="B48" s="249">
        <v>6</v>
      </c>
      <c r="C48" s="249" t="s">
        <v>169</v>
      </c>
      <c r="D48" s="288">
        <v>47</v>
      </c>
      <c r="E48" s="289">
        <v>39337</v>
      </c>
      <c r="G48" s="288"/>
      <c r="H48" s="288">
        <v>1</v>
      </c>
      <c r="I48" s="288"/>
      <c r="J48" s="288"/>
      <c r="K48" s="288">
        <v>1</v>
      </c>
      <c r="L48" s="288">
        <v>166</v>
      </c>
      <c r="M48" s="288">
        <v>64</v>
      </c>
      <c r="N48" s="288">
        <v>205</v>
      </c>
      <c r="O48" s="288">
        <v>628</v>
      </c>
      <c r="P48" s="288">
        <v>1</v>
      </c>
      <c r="Q48" s="288"/>
      <c r="R48" s="288"/>
      <c r="S48" s="288">
        <v>1</v>
      </c>
      <c r="T48" s="288"/>
      <c r="U48" s="288">
        <v>1</v>
      </c>
      <c r="V48" s="288"/>
      <c r="W48" s="288">
        <v>1</v>
      </c>
      <c r="X48" s="288"/>
      <c r="Z48" s="288">
        <v>1</v>
      </c>
      <c r="AA48" s="288"/>
      <c r="AB48" s="288">
        <v>1</v>
      </c>
      <c r="AD48" s="614" t="s">
        <v>3408</v>
      </c>
      <c r="AE48" s="288">
        <v>1</v>
      </c>
      <c r="AF48" s="288"/>
      <c r="AG48" s="288">
        <v>1</v>
      </c>
      <c r="AI48" s="288">
        <v>300</v>
      </c>
      <c r="AJ48" s="288">
        <v>400</v>
      </c>
      <c r="AK48" s="258">
        <v>178.5</v>
      </c>
      <c r="AL48" s="281" t="e">
        <f t="shared" ca="1" si="0"/>
        <v>#NAME?</v>
      </c>
      <c r="AM48" s="259">
        <v>282</v>
      </c>
      <c r="AN48" s="259" t="e">
        <f t="shared" ca="1" si="1"/>
        <v>#NAME?</v>
      </c>
      <c r="AO48" s="259">
        <v>316</v>
      </c>
      <c r="AP48" s="259" t="e">
        <f t="shared" ca="1" si="2"/>
        <v>#NAME?</v>
      </c>
      <c r="AQ48" s="259">
        <v>180</v>
      </c>
      <c r="AR48" s="259" t="e">
        <f t="shared" ca="1" si="3"/>
        <v>#NAME?</v>
      </c>
      <c r="AS48" s="259">
        <v>158</v>
      </c>
      <c r="AT48" s="262" t="e">
        <f t="shared" ca="1" si="4"/>
        <v>#NAME?</v>
      </c>
      <c r="AU48" s="262">
        <v>210</v>
      </c>
      <c r="AV48" s="749" t="e">
        <f t="shared" ca="1" si="5"/>
        <v>#NAME?</v>
      </c>
      <c r="AW48" s="258">
        <v>251</v>
      </c>
      <c r="AX48" s="749" t="e">
        <f t="shared" ca="1" si="6"/>
        <v>#NAME?</v>
      </c>
      <c r="AY48" s="263">
        <v>124</v>
      </c>
      <c r="AZ48" s="749" t="e">
        <f t="shared" ca="1" si="7"/>
        <v>#NAME?</v>
      </c>
      <c r="BA48" s="283">
        <v>4110</v>
      </c>
      <c r="BB48" s="749" t="e">
        <f t="shared" ca="1" si="8"/>
        <v>#NAME?</v>
      </c>
      <c r="BC48" s="263">
        <v>286.5</v>
      </c>
      <c r="BD48" s="290" t="e">
        <f t="shared" ca="1" si="9"/>
        <v>#NAME?</v>
      </c>
      <c r="BE48" s="59"/>
      <c r="BF48" s="59"/>
      <c r="BG48" s="62">
        <v>81052819</v>
      </c>
    </row>
    <row r="49" spans="1:59">
      <c r="A49" s="249" t="s">
        <v>3316</v>
      </c>
      <c r="B49" s="249">
        <v>6</v>
      </c>
      <c r="C49" s="249" t="s">
        <v>169</v>
      </c>
      <c r="D49" s="288">
        <v>48</v>
      </c>
      <c r="E49" s="289">
        <v>39398</v>
      </c>
      <c r="G49" s="288"/>
      <c r="H49" s="288">
        <v>1</v>
      </c>
      <c r="I49" s="288"/>
      <c r="J49" s="288"/>
      <c r="K49" s="288">
        <v>1</v>
      </c>
      <c r="L49" s="288">
        <v>168</v>
      </c>
      <c r="M49" s="288">
        <v>64</v>
      </c>
      <c r="N49" s="288">
        <v>182</v>
      </c>
      <c r="O49" s="288">
        <v>484</v>
      </c>
      <c r="P49" s="288">
        <v>1</v>
      </c>
      <c r="Q49" s="288"/>
      <c r="R49" s="288"/>
      <c r="S49" s="288">
        <v>1</v>
      </c>
      <c r="T49" s="288"/>
      <c r="U49" s="288">
        <v>1</v>
      </c>
      <c r="V49" s="288">
        <v>1</v>
      </c>
      <c r="W49" s="288"/>
      <c r="X49" s="288"/>
      <c r="Z49" s="288">
        <v>1</v>
      </c>
      <c r="AA49" s="288">
        <v>1</v>
      </c>
      <c r="AB49" s="288"/>
      <c r="AD49" s="614" t="s">
        <v>3408</v>
      </c>
      <c r="AE49" s="288">
        <v>1</v>
      </c>
      <c r="AF49" s="288">
        <v>1</v>
      </c>
      <c r="AG49" s="288"/>
      <c r="AI49" s="288">
        <v>300</v>
      </c>
      <c r="AJ49" s="288">
        <v>350</v>
      </c>
      <c r="AK49" s="258">
        <v>165</v>
      </c>
      <c r="AL49" s="281" t="e">
        <f t="shared" ca="1" si="0"/>
        <v>#NAME?</v>
      </c>
      <c r="AM49" s="259">
        <v>657</v>
      </c>
      <c r="AN49" s="259" t="e">
        <f t="shared" ca="1" si="1"/>
        <v>#NAME?</v>
      </c>
      <c r="AO49" s="259">
        <v>165</v>
      </c>
      <c r="AP49" s="259" t="e">
        <f t="shared" ca="1" si="2"/>
        <v>#NAME?</v>
      </c>
      <c r="AQ49" s="259">
        <v>147.5</v>
      </c>
      <c r="AR49" s="259" t="e">
        <f t="shared" ca="1" si="3"/>
        <v>#NAME?</v>
      </c>
      <c r="AS49" s="259">
        <v>173</v>
      </c>
      <c r="AT49" s="262" t="e">
        <f t="shared" ca="1" si="4"/>
        <v>#NAME?</v>
      </c>
      <c r="AU49" s="262">
        <v>125</v>
      </c>
      <c r="AV49" s="749" t="e">
        <f t="shared" ca="1" si="5"/>
        <v>#NAME?</v>
      </c>
      <c r="AW49" s="265">
        <v>1562</v>
      </c>
      <c r="AX49" s="749" t="e">
        <f t="shared" ca="1" si="6"/>
        <v>#NAME?</v>
      </c>
      <c r="AY49" s="263">
        <v>154</v>
      </c>
      <c r="AZ49" s="749" t="e">
        <f t="shared" ca="1" si="7"/>
        <v>#NAME?</v>
      </c>
      <c r="BA49" s="281">
        <v>3375.5</v>
      </c>
      <c r="BB49" s="749" t="e">
        <f t="shared" ca="1" si="8"/>
        <v>#NAME?</v>
      </c>
      <c r="BC49" s="263">
        <v>541.5</v>
      </c>
      <c r="BD49" s="290" t="e">
        <f t="shared" ca="1" si="9"/>
        <v>#NAME?</v>
      </c>
      <c r="BE49" s="59"/>
      <c r="BF49" s="59"/>
      <c r="BG49" s="62">
        <v>80875330</v>
      </c>
    </row>
    <row r="50" spans="1:59">
      <c r="A50" s="249" t="s">
        <v>3316</v>
      </c>
      <c r="B50" s="249">
        <v>6</v>
      </c>
      <c r="C50" s="249" t="s">
        <v>169</v>
      </c>
      <c r="D50" s="288">
        <v>49</v>
      </c>
      <c r="E50" s="289">
        <v>39398</v>
      </c>
      <c r="G50" s="288"/>
      <c r="H50" s="288">
        <v>1</v>
      </c>
      <c r="I50" s="288"/>
      <c r="J50" s="288"/>
      <c r="K50" s="288">
        <v>1</v>
      </c>
      <c r="L50" s="288">
        <v>165</v>
      </c>
      <c r="M50" s="288">
        <v>66</v>
      </c>
      <c r="N50" s="288">
        <v>198</v>
      </c>
      <c r="O50" s="288">
        <v>580</v>
      </c>
      <c r="P50" s="288">
        <v>1</v>
      </c>
      <c r="Q50" s="288"/>
      <c r="R50" s="288"/>
      <c r="S50" s="288">
        <v>1</v>
      </c>
      <c r="T50" s="288"/>
      <c r="U50" s="288">
        <v>1</v>
      </c>
      <c r="V50" s="288"/>
      <c r="W50" s="288">
        <v>1</v>
      </c>
      <c r="X50" s="288"/>
      <c r="Z50" s="288">
        <v>1</v>
      </c>
      <c r="AA50" s="288"/>
      <c r="AB50" s="288">
        <v>1</v>
      </c>
      <c r="AD50" s="614" t="s">
        <v>3408</v>
      </c>
      <c r="AE50" s="288">
        <v>1</v>
      </c>
      <c r="AF50" s="288"/>
      <c r="AG50" s="288">
        <v>1</v>
      </c>
      <c r="AI50" s="288">
        <v>300</v>
      </c>
      <c r="AJ50" s="288">
        <v>350</v>
      </c>
      <c r="AK50" s="258">
        <v>230</v>
      </c>
      <c r="AL50" s="281" t="e">
        <f t="shared" ca="1" si="0"/>
        <v>#NAME?</v>
      </c>
      <c r="AM50" s="259">
        <v>266</v>
      </c>
      <c r="AN50" s="259" t="e">
        <f t="shared" ca="1" si="1"/>
        <v>#NAME?</v>
      </c>
      <c r="AO50" s="259">
        <v>348</v>
      </c>
      <c r="AP50" s="259" t="e">
        <f t="shared" ca="1" si="2"/>
        <v>#NAME?</v>
      </c>
      <c r="AQ50" s="259">
        <v>203.5</v>
      </c>
      <c r="AR50" s="259" t="e">
        <f t="shared" ca="1" si="3"/>
        <v>#NAME?</v>
      </c>
      <c r="AS50" s="259">
        <v>655</v>
      </c>
      <c r="AT50" s="262" t="e">
        <f t="shared" ca="1" si="4"/>
        <v>#NAME?</v>
      </c>
      <c r="AU50" s="262">
        <v>235</v>
      </c>
      <c r="AV50" s="749" t="e">
        <f t="shared" ca="1" si="5"/>
        <v>#NAME?</v>
      </c>
      <c r="AW50" s="258">
        <v>367.5</v>
      </c>
      <c r="AX50" s="749" t="e">
        <f t="shared" ca="1" si="6"/>
        <v>#NAME?</v>
      </c>
      <c r="AY50" s="263">
        <v>124</v>
      </c>
      <c r="AZ50" s="749" t="e">
        <f t="shared" ca="1" si="7"/>
        <v>#NAME?</v>
      </c>
      <c r="BA50" s="281">
        <v>2202</v>
      </c>
      <c r="BB50" s="749" t="e">
        <f t="shared" ca="1" si="8"/>
        <v>#NAME?</v>
      </c>
      <c r="BC50" s="263">
        <v>503.5</v>
      </c>
      <c r="BD50" s="290" t="e">
        <f t="shared" ca="1" si="9"/>
        <v>#NAME?</v>
      </c>
      <c r="BE50" s="59"/>
      <c r="BF50" s="59" t="s">
        <v>181</v>
      </c>
      <c r="BG50" s="62">
        <v>81009269</v>
      </c>
    </row>
    <row r="51" spans="1:59">
      <c r="A51" s="249" t="s">
        <v>3316</v>
      </c>
      <c r="B51" s="249">
        <v>6</v>
      </c>
      <c r="C51" s="249" t="s">
        <v>169</v>
      </c>
      <c r="D51" s="288">
        <v>50</v>
      </c>
      <c r="E51" s="289">
        <v>39398</v>
      </c>
      <c r="G51" s="288"/>
      <c r="H51" s="288">
        <v>1</v>
      </c>
      <c r="I51" s="288"/>
      <c r="J51" s="288"/>
      <c r="K51" s="288">
        <v>1</v>
      </c>
      <c r="L51" s="288">
        <v>175</v>
      </c>
      <c r="M51" s="288">
        <v>75</v>
      </c>
      <c r="N51" s="288">
        <v>218</v>
      </c>
      <c r="O51" s="288">
        <v>778</v>
      </c>
      <c r="P51" s="288">
        <v>1</v>
      </c>
      <c r="Q51" s="288"/>
      <c r="R51" s="288"/>
      <c r="S51" s="288">
        <v>1</v>
      </c>
      <c r="T51" s="288"/>
      <c r="U51" s="288">
        <v>1</v>
      </c>
      <c r="V51" s="288"/>
      <c r="W51" s="288"/>
      <c r="X51" s="288">
        <v>1</v>
      </c>
      <c r="Z51" s="288">
        <v>1</v>
      </c>
      <c r="AA51" s="288"/>
      <c r="AB51" s="288">
        <v>1</v>
      </c>
      <c r="AD51" s="614" t="s">
        <v>3408</v>
      </c>
      <c r="AE51" s="288">
        <v>1</v>
      </c>
      <c r="AF51" s="288"/>
      <c r="AG51" s="288">
        <v>1</v>
      </c>
      <c r="AI51" s="288">
        <v>300</v>
      </c>
      <c r="AJ51" s="288">
        <v>500</v>
      </c>
      <c r="AK51" s="265">
        <v>3633</v>
      </c>
      <c r="AL51" s="281" t="e">
        <f t="shared" ca="1" si="0"/>
        <v>#NAME?</v>
      </c>
      <c r="AM51" s="267">
        <v>24476</v>
      </c>
      <c r="AN51" s="259" t="e">
        <f t="shared" ca="1" si="1"/>
        <v>#NAME?</v>
      </c>
      <c r="AO51" s="261">
        <v>510.5</v>
      </c>
      <c r="AP51" s="259" t="e">
        <f t="shared" ca="1" si="2"/>
        <v>#NAME?</v>
      </c>
      <c r="AQ51" s="261">
        <v>1108.5</v>
      </c>
      <c r="AR51" s="259" t="e">
        <f t="shared" ca="1" si="3"/>
        <v>#NAME?</v>
      </c>
      <c r="AS51" s="259">
        <v>496.5</v>
      </c>
      <c r="AT51" s="262" t="e">
        <f t="shared" ca="1" si="4"/>
        <v>#NAME?</v>
      </c>
      <c r="AU51" s="262">
        <v>453.5</v>
      </c>
      <c r="AV51" s="749" t="e">
        <f t="shared" ca="1" si="5"/>
        <v>#NAME?</v>
      </c>
      <c r="AW51" s="265">
        <v>2473</v>
      </c>
      <c r="AX51" s="749" t="e">
        <f t="shared" ca="1" si="6"/>
        <v>#NAME?</v>
      </c>
      <c r="AY51" s="263">
        <v>270.5</v>
      </c>
      <c r="AZ51" s="749" t="e">
        <f t="shared" ca="1" si="7"/>
        <v>#NAME?</v>
      </c>
      <c r="BA51" s="281">
        <v>2172</v>
      </c>
      <c r="BB51" s="749" t="e">
        <f t="shared" ca="1" si="8"/>
        <v>#NAME?</v>
      </c>
      <c r="BC51" s="263">
        <v>212.5</v>
      </c>
      <c r="BD51" s="290" t="e">
        <f t="shared" ca="1" si="9"/>
        <v>#NAME?</v>
      </c>
      <c r="BE51" s="59"/>
      <c r="BF51" s="59" t="s">
        <v>182</v>
      </c>
      <c r="BG51" s="62">
        <v>81072632</v>
      </c>
    </row>
    <row r="52" spans="1:59">
      <c r="A52" s="249" t="s">
        <v>3316</v>
      </c>
      <c r="B52" s="249">
        <v>6</v>
      </c>
      <c r="C52" s="249" t="s">
        <v>169</v>
      </c>
      <c r="D52" s="286">
        <v>51</v>
      </c>
      <c r="E52" s="287">
        <v>39398</v>
      </c>
      <c r="G52" s="286">
        <v>1</v>
      </c>
      <c r="H52" s="286"/>
      <c r="I52" s="286"/>
      <c r="J52" s="286"/>
      <c r="K52" s="286">
        <v>1</v>
      </c>
      <c r="L52" s="286">
        <v>172</v>
      </c>
      <c r="M52" s="286">
        <v>64</v>
      </c>
      <c r="N52" s="286">
        <v>209</v>
      </c>
      <c r="O52" s="286">
        <v>720</v>
      </c>
      <c r="P52" s="286"/>
      <c r="Q52" s="286"/>
      <c r="R52" s="286"/>
      <c r="S52" s="286"/>
      <c r="T52" s="286"/>
      <c r="U52" s="286"/>
      <c r="V52" s="286"/>
      <c r="W52" s="286">
        <v>1</v>
      </c>
      <c r="X52" s="286"/>
      <c r="Z52" s="286">
        <v>1</v>
      </c>
      <c r="AA52" s="286"/>
      <c r="AB52" s="286">
        <v>1</v>
      </c>
      <c r="AD52" s="614" t="s">
        <v>3408</v>
      </c>
      <c r="AE52" s="286">
        <v>1</v>
      </c>
      <c r="AF52" s="286"/>
      <c r="AG52" s="286">
        <v>1</v>
      </c>
      <c r="AI52" s="286">
        <v>300</v>
      </c>
      <c r="AJ52" s="286">
        <v>500</v>
      </c>
      <c r="AK52" s="258">
        <v>144</v>
      </c>
      <c r="AL52" s="281" t="e">
        <f t="shared" ca="1" si="0"/>
        <v>#NAME?</v>
      </c>
      <c r="AM52" s="259">
        <v>244.5</v>
      </c>
      <c r="AN52" s="259" t="e">
        <f t="shared" ca="1" si="1"/>
        <v>#NAME?</v>
      </c>
      <c r="AO52" s="259">
        <v>121</v>
      </c>
      <c r="AP52" s="259" t="e">
        <f t="shared" ca="1" si="2"/>
        <v>#NAME?</v>
      </c>
      <c r="AQ52" s="259">
        <v>189</v>
      </c>
      <c r="AR52" s="259" t="e">
        <f t="shared" ca="1" si="3"/>
        <v>#NAME?</v>
      </c>
      <c r="AS52" s="259">
        <v>103.5</v>
      </c>
      <c r="AT52" s="262" t="e">
        <f t="shared" ca="1" si="4"/>
        <v>#NAME?</v>
      </c>
      <c r="AU52" s="262">
        <v>131.5</v>
      </c>
      <c r="AV52" s="749" t="e">
        <f t="shared" ca="1" si="5"/>
        <v>#NAME?</v>
      </c>
      <c r="AW52" s="258">
        <v>697</v>
      </c>
      <c r="AX52" s="749" t="e">
        <f t="shared" ca="1" si="6"/>
        <v>#NAME?</v>
      </c>
      <c r="AY52" s="263">
        <v>111</v>
      </c>
      <c r="AZ52" s="749" t="e">
        <f t="shared" ca="1" si="7"/>
        <v>#NAME?</v>
      </c>
      <c r="BA52" s="281">
        <v>786.5</v>
      </c>
      <c r="BB52" s="749" t="e">
        <f t="shared" ca="1" si="8"/>
        <v>#NAME?</v>
      </c>
      <c r="BC52" s="263">
        <v>212</v>
      </c>
      <c r="BD52" s="290" t="e">
        <f t="shared" ca="1" si="9"/>
        <v>#NAME?</v>
      </c>
      <c r="BE52" s="58"/>
      <c r="BF52" s="58" t="s">
        <v>183</v>
      </c>
      <c r="BG52" s="65">
        <v>80867630</v>
      </c>
    </row>
    <row r="53" spans="1:59">
      <c r="A53" s="249" t="s">
        <v>3316</v>
      </c>
      <c r="B53" s="249">
        <v>6</v>
      </c>
      <c r="C53" s="249" t="s">
        <v>169</v>
      </c>
      <c r="D53" s="288">
        <v>52</v>
      </c>
      <c r="E53" s="289">
        <v>39398</v>
      </c>
      <c r="G53" s="288">
        <v>1</v>
      </c>
      <c r="H53" s="288"/>
      <c r="I53" s="288"/>
      <c r="J53" s="288"/>
      <c r="K53" s="288">
        <v>1</v>
      </c>
      <c r="L53" s="288">
        <v>170</v>
      </c>
      <c r="M53" s="288">
        <v>70</v>
      </c>
      <c r="N53" s="288">
        <v>203</v>
      </c>
      <c r="O53" s="288">
        <v>750</v>
      </c>
      <c r="P53" s="288"/>
      <c r="Q53" s="288"/>
      <c r="R53" s="288"/>
      <c r="S53" s="288"/>
      <c r="T53" s="288"/>
      <c r="U53" s="288"/>
      <c r="V53" s="288"/>
      <c r="W53" s="288">
        <v>1</v>
      </c>
      <c r="X53" s="288"/>
      <c r="Z53" s="288">
        <v>1</v>
      </c>
      <c r="AA53" s="288"/>
      <c r="AB53" s="288">
        <v>1</v>
      </c>
      <c r="AD53" s="614" t="s">
        <v>3408</v>
      </c>
      <c r="AE53" s="288">
        <v>1</v>
      </c>
      <c r="AF53" s="288"/>
      <c r="AG53" s="288">
        <v>1</v>
      </c>
      <c r="AI53" s="288">
        <v>300</v>
      </c>
      <c r="AJ53" s="288">
        <v>500</v>
      </c>
      <c r="AK53" s="258">
        <v>197.5</v>
      </c>
      <c r="AL53" s="281" t="e">
        <f t="shared" ca="1" si="0"/>
        <v>#NAME?</v>
      </c>
      <c r="AM53" s="261">
        <v>1910</v>
      </c>
      <c r="AN53" s="259" t="e">
        <f t="shared" ca="1" si="1"/>
        <v>#NAME?</v>
      </c>
      <c r="AO53" s="259">
        <v>106.5</v>
      </c>
      <c r="AP53" s="259" t="e">
        <f t="shared" ca="1" si="2"/>
        <v>#NAME?</v>
      </c>
      <c r="AQ53" s="259">
        <v>136.5</v>
      </c>
      <c r="AR53" s="259" t="e">
        <f t="shared" ca="1" si="3"/>
        <v>#NAME?</v>
      </c>
      <c r="AS53" s="259">
        <v>206.5</v>
      </c>
      <c r="AT53" s="262" t="e">
        <f t="shared" ca="1" si="4"/>
        <v>#NAME?</v>
      </c>
      <c r="AU53" s="262">
        <v>101</v>
      </c>
      <c r="AV53" s="749" t="e">
        <f t="shared" ca="1" si="5"/>
        <v>#NAME?</v>
      </c>
      <c r="AW53" s="258">
        <v>333</v>
      </c>
      <c r="AX53" s="749" t="e">
        <f t="shared" ca="1" si="6"/>
        <v>#NAME?</v>
      </c>
      <c r="AY53" s="263">
        <v>100</v>
      </c>
      <c r="AZ53" s="749" t="e">
        <f t="shared" ca="1" si="7"/>
        <v>#NAME?</v>
      </c>
      <c r="BA53" s="283">
        <v>4094</v>
      </c>
      <c r="BB53" s="749" t="e">
        <f t="shared" ca="1" si="8"/>
        <v>#NAME?</v>
      </c>
      <c r="BC53" s="263">
        <v>151</v>
      </c>
      <c r="BD53" s="290" t="e">
        <f t="shared" ca="1" si="9"/>
        <v>#NAME?</v>
      </c>
      <c r="BE53" s="59"/>
      <c r="BF53" s="59"/>
      <c r="BG53" s="62">
        <v>80865026</v>
      </c>
    </row>
    <row r="54" spans="1:59">
      <c r="A54" s="249" t="s">
        <v>3316</v>
      </c>
      <c r="B54" s="249">
        <v>6</v>
      </c>
      <c r="C54" s="249" t="s">
        <v>169</v>
      </c>
      <c r="D54" s="288">
        <v>53</v>
      </c>
      <c r="E54" s="289">
        <v>39398</v>
      </c>
      <c r="G54" s="288">
        <v>1</v>
      </c>
      <c r="H54" s="288"/>
      <c r="I54" s="288"/>
      <c r="J54" s="288"/>
      <c r="K54" s="288">
        <v>1</v>
      </c>
      <c r="L54" s="288">
        <v>177</v>
      </c>
      <c r="M54" s="288">
        <v>71</v>
      </c>
      <c r="N54" s="288">
        <v>210</v>
      </c>
      <c r="O54" s="288">
        <v>796</v>
      </c>
      <c r="P54" s="288"/>
      <c r="Q54" s="288"/>
      <c r="R54" s="288"/>
      <c r="S54" s="288"/>
      <c r="T54" s="288"/>
      <c r="U54" s="288"/>
      <c r="V54" s="288"/>
      <c r="W54" s="288">
        <v>1</v>
      </c>
      <c r="X54" s="288"/>
      <c r="Z54" s="288">
        <v>1</v>
      </c>
      <c r="AA54" s="288"/>
      <c r="AB54" s="288">
        <v>1</v>
      </c>
      <c r="AD54" s="614" t="s">
        <v>3408</v>
      </c>
      <c r="AE54" s="288">
        <v>1</v>
      </c>
      <c r="AF54" s="288"/>
      <c r="AG54" s="288">
        <v>1</v>
      </c>
      <c r="AI54" s="288">
        <v>300</v>
      </c>
      <c r="AJ54" s="288">
        <v>500</v>
      </c>
      <c r="AK54" s="258">
        <v>126</v>
      </c>
      <c r="AL54" s="281" t="e">
        <f t="shared" ca="1" si="0"/>
        <v>#NAME?</v>
      </c>
      <c r="AM54" s="259">
        <v>172</v>
      </c>
      <c r="AN54" s="259" t="e">
        <f t="shared" ca="1" si="1"/>
        <v>#NAME?</v>
      </c>
      <c r="AO54" s="259">
        <v>85</v>
      </c>
      <c r="AP54" s="259" t="e">
        <f t="shared" ca="1" si="2"/>
        <v>#NAME?</v>
      </c>
      <c r="AQ54" s="259">
        <v>111</v>
      </c>
      <c r="AR54" s="259" t="e">
        <f t="shared" ca="1" si="3"/>
        <v>#NAME?</v>
      </c>
      <c r="AS54" s="259">
        <v>185</v>
      </c>
      <c r="AT54" s="262" t="e">
        <f t="shared" ca="1" si="4"/>
        <v>#NAME?</v>
      </c>
      <c r="AU54" s="262">
        <v>93</v>
      </c>
      <c r="AV54" s="749" t="e">
        <f t="shared" ca="1" si="5"/>
        <v>#NAME?</v>
      </c>
      <c r="AW54" s="258">
        <v>297</v>
      </c>
      <c r="AX54" s="749" t="e">
        <f t="shared" ca="1" si="6"/>
        <v>#NAME?</v>
      </c>
      <c r="AY54" s="263">
        <v>141.5</v>
      </c>
      <c r="AZ54" s="749" t="e">
        <f t="shared" ca="1" si="7"/>
        <v>#NAME?</v>
      </c>
      <c r="BA54" s="281">
        <v>3176.5</v>
      </c>
      <c r="BB54" s="749" t="e">
        <f t="shared" ca="1" si="8"/>
        <v>#NAME?</v>
      </c>
      <c r="BC54" s="263">
        <v>209</v>
      </c>
      <c r="BD54" s="290" t="e">
        <f t="shared" ca="1" si="9"/>
        <v>#NAME?</v>
      </c>
      <c r="BE54" s="59"/>
      <c r="BF54" s="59"/>
      <c r="BG54" s="62">
        <v>80832125</v>
      </c>
    </row>
    <row r="55" spans="1:59">
      <c r="A55" s="249" t="s">
        <v>3316</v>
      </c>
      <c r="B55" s="249">
        <v>6</v>
      </c>
      <c r="C55" s="249" t="s">
        <v>169</v>
      </c>
      <c r="D55" s="288">
        <v>54</v>
      </c>
      <c r="E55" s="289">
        <v>39398</v>
      </c>
      <c r="G55" s="288">
        <v>1</v>
      </c>
      <c r="H55" s="288"/>
      <c r="I55" s="288"/>
      <c r="J55" s="288"/>
      <c r="K55" s="288">
        <v>1</v>
      </c>
      <c r="L55" s="288">
        <v>164</v>
      </c>
      <c r="M55" s="288">
        <v>70</v>
      </c>
      <c r="N55" s="288">
        <v>200</v>
      </c>
      <c r="O55" s="288">
        <v>730</v>
      </c>
      <c r="P55" s="288"/>
      <c r="Q55" s="288"/>
      <c r="R55" s="288"/>
      <c r="S55" s="288"/>
      <c r="T55" s="288"/>
      <c r="U55" s="288"/>
      <c r="V55" s="288"/>
      <c r="W55" s="288">
        <v>1</v>
      </c>
      <c r="X55" s="288"/>
      <c r="Z55" s="288">
        <v>1</v>
      </c>
      <c r="AA55" s="288"/>
      <c r="AB55" s="288">
        <v>1</v>
      </c>
      <c r="AD55" s="614" t="s">
        <v>3408</v>
      </c>
      <c r="AE55" s="288">
        <v>1</v>
      </c>
      <c r="AF55" s="288"/>
      <c r="AG55" s="288">
        <v>1</v>
      </c>
      <c r="AI55" s="288">
        <v>300</v>
      </c>
      <c r="AJ55" s="288">
        <v>500</v>
      </c>
      <c r="AK55" s="258">
        <v>517</v>
      </c>
      <c r="AL55" s="281" t="e">
        <f t="shared" ca="1" si="0"/>
        <v>#NAME?</v>
      </c>
      <c r="AM55" s="261">
        <v>6176</v>
      </c>
      <c r="AN55" s="259" t="e">
        <f t="shared" ca="1" si="1"/>
        <v>#NAME?</v>
      </c>
      <c r="AO55" s="259">
        <v>142.5</v>
      </c>
      <c r="AP55" s="259" t="e">
        <f t="shared" ca="1" si="2"/>
        <v>#NAME?</v>
      </c>
      <c r="AQ55" s="259">
        <v>697</v>
      </c>
      <c r="AR55" s="259" t="e">
        <f t="shared" ca="1" si="3"/>
        <v>#NAME?</v>
      </c>
      <c r="AS55" s="261">
        <v>1379</v>
      </c>
      <c r="AT55" s="262" t="e">
        <f t="shared" ca="1" si="4"/>
        <v>#NAME?</v>
      </c>
      <c r="AU55" s="262">
        <v>102</v>
      </c>
      <c r="AV55" s="749" t="e">
        <f t="shared" ca="1" si="5"/>
        <v>#NAME?</v>
      </c>
      <c r="AW55" s="258">
        <v>629</v>
      </c>
      <c r="AX55" s="749" t="e">
        <f t="shared" ca="1" si="6"/>
        <v>#NAME?</v>
      </c>
      <c r="AY55" s="263">
        <v>392.5</v>
      </c>
      <c r="AZ55" s="749" t="e">
        <f t="shared" ca="1" si="7"/>
        <v>#NAME?</v>
      </c>
      <c r="BA55" s="281">
        <v>3559</v>
      </c>
      <c r="BB55" s="749" t="e">
        <f t="shared" ca="1" si="8"/>
        <v>#NAME?</v>
      </c>
      <c r="BC55" s="263">
        <v>224</v>
      </c>
      <c r="BD55" s="290" t="e">
        <f t="shared" ca="1" si="9"/>
        <v>#NAME?</v>
      </c>
      <c r="BE55" s="59"/>
      <c r="BF55" s="59"/>
      <c r="BG55" s="62">
        <v>80837338</v>
      </c>
    </row>
    <row r="56" spans="1:59">
      <c r="A56" s="249" t="s">
        <v>3316</v>
      </c>
      <c r="B56" s="249">
        <v>6</v>
      </c>
      <c r="C56" s="249" t="s">
        <v>169</v>
      </c>
      <c r="D56" s="288">
        <v>55</v>
      </c>
      <c r="E56" s="289">
        <v>39398</v>
      </c>
      <c r="G56" s="288"/>
      <c r="H56" s="288">
        <v>1</v>
      </c>
      <c r="I56" s="288"/>
      <c r="J56" s="288"/>
      <c r="K56" s="288">
        <v>1</v>
      </c>
      <c r="L56" s="288">
        <v>166</v>
      </c>
      <c r="M56" s="288">
        <v>71</v>
      </c>
      <c r="N56" s="288">
        <v>210</v>
      </c>
      <c r="O56" s="288">
        <v>662</v>
      </c>
      <c r="P56" s="288">
        <v>1</v>
      </c>
      <c r="Q56" s="288"/>
      <c r="R56" s="288"/>
      <c r="S56" s="288">
        <v>1</v>
      </c>
      <c r="T56" s="288"/>
      <c r="U56" s="288">
        <v>1</v>
      </c>
      <c r="V56" s="288"/>
      <c r="W56" s="288">
        <v>1</v>
      </c>
      <c r="X56" s="288"/>
      <c r="Z56" s="288">
        <v>1</v>
      </c>
      <c r="AA56" s="288">
        <v>1</v>
      </c>
      <c r="AB56" s="288"/>
      <c r="AD56" s="614" t="s">
        <v>3408</v>
      </c>
      <c r="AE56" s="288">
        <v>1</v>
      </c>
      <c r="AF56" s="288">
        <v>1</v>
      </c>
      <c r="AG56" s="288"/>
      <c r="AI56" s="288">
        <v>300</v>
      </c>
      <c r="AJ56" s="288">
        <v>400</v>
      </c>
      <c r="AK56" s="258">
        <v>178</v>
      </c>
      <c r="AL56" s="281" t="e">
        <f t="shared" ca="1" si="0"/>
        <v>#NAME?</v>
      </c>
      <c r="AM56" s="261">
        <v>2620.5</v>
      </c>
      <c r="AN56" s="259" t="e">
        <f t="shared" ca="1" si="1"/>
        <v>#NAME?</v>
      </c>
      <c r="AO56" s="259">
        <v>79.5</v>
      </c>
      <c r="AP56" s="259" t="e">
        <f t="shared" ca="1" si="2"/>
        <v>#NAME?</v>
      </c>
      <c r="AQ56" s="259">
        <v>99</v>
      </c>
      <c r="AR56" s="259" t="e">
        <f t="shared" ca="1" si="3"/>
        <v>#NAME?</v>
      </c>
      <c r="AS56" s="259">
        <v>128</v>
      </c>
      <c r="AT56" s="262" t="e">
        <f t="shared" ca="1" si="4"/>
        <v>#NAME?</v>
      </c>
      <c r="AU56" s="262">
        <v>117</v>
      </c>
      <c r="AV56" s="749" t="e">
        <f t="shared" ca="1" si="5"/>
        <v>#NAME?</v>
      </c>
      <c r="AW56" s="258">
        <v>277.5</v>
      </c>
      <c r="AX56" s="749" t="e">
        <f t="shared" ca="1" si="6"/>
        <v>#NAME?</v>
      </c>
      <c r="AY56" s="263">
        <v>206</v>
      </c>
      <c r="AZ56" s="749" t="e">
        <f t="shared" ca="1" si="7"/>
        <v>#NAME?</v>
      </c>
      <c r="BA56" s="281">
        <v>2872</v>
      </c>
      <c r="BB56" s="749" t="e">
        <f t="shared" ca="1" si="8"/>
        <v>#NAME?</v>
      </c>
      <c r="BC56" s="263">
        <v>125.5</v>
      </c>
      <c r="BD56" s="290" t="e">
        <f t="shared" ca="1" si="9"/>
        <v>#NAME?</v>
      </c>
      <c r="BE56" s="59"/>
      <c r="BF56" s="59" t="s">
        <v>184</v>
      </c>
      <c r="BG56" s="62">
        <v>80876073</v>
      </c>
    </row>
    <row r="57" spans="1:59">
      <c r="A57" s="249" t="s">
        <v>3316</v>
      </c>
      <c r="B57" s="249">
        <v>6</v>
      </c>
      <c r="C57" s="249" t="s">
        <v>169</v>
      </c>
      <c r="D57" s="288">
        <v>56</v>
      </c>
      <c r="E57" s="289">
        <v>39398</v>
      </c>
      <c r="G57" s="288">
        <v>1</v>
      </c>
      <c r="H57" s="288"/>
      <c r="I57" s="288"/>
      <c r="J57" s="288"/>
      <c r="K57" s="288">
        <v>1</v>
      </c>
      <c r="L57" s="288">
        <v>170</v>
      </c>
      <c r="M57" s="288">
        <v>71</v>
      </c>
      <c r="N57" s="288">
        <v>211</v>
      </c>
      <c r="O57" s="288">
        <v>746</v>
      </c>
      <c r="P57" s="288"/>
      <c r="Q57" s="288"/>
      <c r="R57" s="288"/>
      <c r="S57" s="288"/>
      <c r="T57" s="288"/>
      <c r="U57" s="288"/>
      <c r="V57" s="288"/>
      <c r="W57" s="288">
        <v>1</v>
      </c>
      <c r="X57" s="288"/>
      <c r="Z57" s="288">
        <v>1</v>
      </c>
      <c r="AA57" s="288"/>
      <c r="AB57" s="288">
        <v>1</v>
      </c>
      <c r="AD57" s="614" t="s">
        <v>3408</v>
      </c>
      <c r="AE57" s="288">
        <v>1</v>
      </c>
      <c r="AF57" s="288"/>
      <c r="AG57" s="288">
        <v>1</v>
      </c>
      <c r="AI57" s="288">
        <v>300</v>
      </c>
      <c r="AJ57" s="288">
        <v>300</v>
      </c>
      <c r="AK57" s="258">
        <v>282.5</v>
      </c>
      <c r="AL57" s="281" t="e">
        <f t="shared" ca="1" si="0"/>
        <v>#NAME?</v>
      </c>
      <c r="AM57" s="261">
        <v>3677</v>
      </c>
      <c r="AN57" s="259" t="e">
        <f t="shared" ca="1" si="1"/>
        <v>#NAME?</v>
      </c>
      <c r="AO57" s="259">
        <v>387</v>
      </c>
      <c r="AP57" s="259" t="e">
        <f t="shared" ca="1" si="2"/>
        <v>#NAME?</v>
      </c>
      <c r="AQ57" s="259">
        <v>147</v>
      </c>
      <c r="AR57" s="259" t="e">
        <f t="shared" ca="1" si="3"/>
        <v>#NAME?</v>
      </c>
      <c r="AS57" s="259">
        <v>193.5</v>
      </c>
      <c r="AT57" s="262" t="e">
        <f t="shared" ca="1" si="4"/>
        <v>#NAME?</v>
      </c>
      <c r="AU57" s="262">
        <v>284</v>
      </c>
      <c r="AV57" s="749" t="e">
        <f t="shared" ca="1" si="5"/>
        <v>#NAME?</v>
      </c>
      <c r="AW57" s="265">
        <v>2571.5</v>
      </c>
      <c r="AX57" s="749" t="e">
        <f t="shared" ca="1" si="6"/>
        <v>#NAME?</v>
      </c>
      <c r="AY57" s="263">
        <v>153.5</v>
      </c>
      <c r="AZ57" s="749" t="e">
        <f t="shared" ca="1" si="7"/>
        <v>#NAME?</v>
      </c>
      <c r="BA57" s="281">
        <v>2897</v>
      </c>
      <c r="BB57" s="749" t="e">
        <f t="shared" ca="1" si="8"/>
        <v>#NAME?</v>
      </c>
      <c r="BC57" s="263">
        <v>312</v>
      </c>
      <c r="BD57" s="290" t="e">
        <f t="shared" ca="1" si="9"/>
        <v>#NAME?</v>
      </c>
      <c r="BE57" s="59"/>
      <c r="BF57" s="59"/>
      <c r="BG57" s="62">
        <v>80883771</v>
      </c>
    </row>
    <row r="58" spans="1:59">
      <c r="A58" s="249" t="s">
        <v>3316</v>
      </c>
      <c r="B58" s="249">
        <v>6</v>
      </c>
      <c r="C58" s="249" t="s">
        <v>169</v>
      </c>
      <c r="D58" s="286">
        <v>57</v>
      </c>
      <c r="E58" s="287">
        <v>39398</v>
      </c>
      <c r="G58" s="286">
        <v>1</v>
      </c>
      <c r="H58" s="286"/>
      <c r="I58" s="286"/>
      <c r="J58" s="286"/>
      <c r="K58" s="286">
        <v>1</v>
      </c>
      <c r="L58" s="286">
        <v>166</v>
      </c>
      <c r="M58" s="286">
        <v>63</v>
      </c>
      <c r="N58" s="286">
        <v>199</v>
      </c>
      <c r="O58" s="286">
        <v>704</v>
      </c>
      <c r="P58" s="286"/>
      <c r="Q58" s="286"/>
      <c r="R58" s="286"/>
      <c r="S58" s="286"/>
      <c r="T58" s="286"/>
      <c r="U58" s="286"/>
      <c r="V58" s="286"/>
      <c r="W58" s="286">
        <v>1</v>
      </c>
      <c r="X58" s="286"/>
      <c r="Z58" s="286">
        <v>1</v>
      </c>
      <c r="AA58" s="286">
        <v>1</v>
      </c>
      <c r="AB58" s="286"/>
      <c r="AD58" s="614" t="s">
        <v>3408</v>
      </c>
      <c r="AE58" s="286">
        <v>1</v>
      </c>
      <c r="AF58" s="286">
        <v>1</v>
      </c>
      <c r="AG58" s="286"/>
      <c r="AI58" s="286">
        <v>300</v>
      </c>
      <c r="AJ58" s="286">
        <v>350</v>
      </c>
      <c r="AK58" s="258">
        <v>174.5</v>
      </c>
      <c r="AL58" s="281" t="e">
        <f t="shared" ca="1" si="0"/>
        <v>#NAME?</v>
      </c>
      <c r="AM58" s="259">
        <v>790</v>
      </c>
      <c r="AN58" s="259" t="e">
        <f t="shared" ca="1" si="1"/>
        <v>#NAME?</v>
      </c>
      <c r="AO58" s="259">
        <v>200</v>
      </c>
      <c r="AP58" s="259" t="e">
        <f t="shared" ca="1" si="2"/>
        <v>#NAME?</v>
      </c>
      <c r="AQ58" s="259">
        <v>108</v>
      </c>
      <c r="AR58" s="259" t="e">
        <f t="shared" ca="1" si="3"/>
        <v>#NAME?</v>
      </c>
      <c r="AS58" s="259">
        <v>175.5</v>
      </c>
      <c r="AT58" s="262" t="e">
        <f t="shared" ca="1" si="4"/>
        <v>#NAME?</v>
      </c>
      <c r="AU58" s="262">
        <v>151</v>
      </c>
      <c r="AV58" s="749" t="e">
        <f t="shared" ca="1" si="5"/>
        <v>#NAME?</v>
      </c>
      <c r="AW58" s="258">
        <v>668</v>
      </c>
      <c r="AX58" s="749" t="e">
        <f t="shared" ca="1" si="6"/>
        <v>#NAME?</v>
      </c>
      <c r="AY58" s="263">
        <v>117</v>
      </c>
      <c r="AZ58" s="749" t="e">
        <f t="shared" ca="1" si="7"/>
        <v>#NAME?</v>
      </c>
      <c r="BA58" s="281">
        <v>2011</v>
      </c>
      <c r="BB58" s="749" t="e">
        <f t="shared" ca="1" si="8"/>
        <v>#NAME?</v>
      </c>
      <c r="BC58" s="263">
        <v>221</v>
      </c>
      <c r="BD58" s="290" t="e">
        <f t="shared" ca="1" si="9"/>
        <v>#NAME?</v>
      </c>
      <c r="BE58" s="59"/>
      <c r="BF58" s="58" t="s">
        <v>185</v>
      </c>
      <c r="BG58" s="65">
        <v>80825550</v>
      </c>
    </row>
    <row r="59" spans="1:59">
      <c r="A59" s="249" t="s">
        <v>3316</v>
      </c>
      <c r="B59" s="249">
        <v>6</v>
      </c>
      <c r="C59" s="249" t="s">
        <v>169</v>
      </c>
      <c r="D59" s="288">
        <v>58</v>
      </c>
      <c r="E59" s="289">
        <v>39398</v>
      </c>
      <c r="G59" s="288"/>
      <c r="H59" s="288">
        <v>1</v>
      </c>
      <c r="I59" s="288"/>
      <c r="J59" s="288"/>
      <c r="K59" s="288">
        <v>1</v>
      </c>
      <c r="L59" s="288">
        <v>165</v>
      </c>
      <c r="M59" s="288">
        <v>74</v>
      </c>
      <c r="N59" s="288">
        <v>204</v>
      </c>
      <c r="O59" s="288">
        <v>664</v>
      </c>
      <c r="P59" s="288">
        <v>1</v>
      </c>
      <c r="Q59" s="288"/>
      <c r="R59" s="288"/>
      <c r="S59" s="288">
        <v>1</v>
      </c>
      <c r="T59" s="288"/>
      <c r="U59" s="288">
        <v>1</v>
      </c>
      <c r="V59" s="288"/>
      <c r="W59" s="288">
        <v>1</v>
      </c>
      <c r="X59" s="288"/>
      <c r="Z59" s="288">
        <v>1</v>
      </c>
      <c r="AA59" s="288">
        <v>1</v>
      </c>
      <c r="AB59" s="288"/>
      <c r="AD59" s="614" t="s">
        <v>3408</v>
      </c>
      <c r="AE59" s="288">
        <v>1</v>
      </c>
      <c r="AF59" s="288">
        <v>1</v>
      </c>
      <c r="AG59" s="288"/>
      <c r="AI59" s="288">
        <v>300</v>
      </c>
      <c r="AJ59" s="288">
        <v>300</v>
      </c>
      <c r="AK59" s="258">
        <v>243</v>
      </c>
      <c r="AL59" s="281" t="e">
        <f t="shared" ca="1" si="0"/>
        <v>#NAME?</v>
      </c>
      <c r="AM59" s="261">
        <v>4437</v>
      </c>
      <c r="AN59" s="259" t="e">
        <f t="shared" ca="1" si="1"/>
        <v>#NAME?</v>
      </c>
      <c r="AO59" s="259">
        <v>151</v>
      </c>
      <c r="AP59" s="259" t="e">
        <f t="shared" ca="1" si="2"/>
        <v>#NAME?</v>
      </c>
      <c r="AQ59" s="259">
        <v>115.5</v>
      </c>
      <c r="AR59" s="259" t="e">
        <f t="shared" ca="1" si="3"/>
        <v>#NAME?</v>
      </c>
      <c r="AS59" s="259">
        <v>169</v>
      </c>
      <c r="AT59" s="262" t="e">
        <f t="shared" ca="1" si="4"/>
        <v>#NAME?</v>
      </c>
      <c r="AU59" s="262">
        <v>83</v>
      </c>
      <c r="AV59" s="749" t="e">
        <f t="shared" ca="1" si="5"/>
        <v>#NAME?</v>
      </c>
      <c r="AW59" s="258">
        <v>221</v>
      </c>
      <c r="AX59" s="749" t="e">
        <f t="shared" ca="1" si="6"/>
        <v>#NAME?</v>
      </c>
      <c r="AY59" s="263">
        <v>119</v>
      </c>
      <c r="AZ59" s="749" t="e">
        <f t="shared" ca="1" si="7"/>
        <v>#NAME?</v>
      </c>
      <c r="BA59" s="283">
        <v>4885</v>
      </c>
      <c r="BB59" s="749" t="e">
        <f t="shared" ca="1" si="8"/>
        <v>#NAME?</v>
      </c>
      <c r="BC59" s="263">
        <v>385</v>
      </c>
      <c r="BD59" s="290" t="e">
        <f t="shared" ca="1" si="9"/>
        <v>#NAME?</v>
      </c>
      <c r="BE59" s="59"/>
      <c r="BF59" s="59"/>
      <c r="BG59" s="62">
        <v>81023538</v>
      </c>
    </row>
    <row r="60" spans="1:59">
      <c r="A60" s="249" t="s">
        <v>3316</v>
      </c>
      <c r="B60" s="249">
        <v>6</v>
      </c>
      <c r="C60" s="249" t="s">
        <v>169</v>
      </c>
      <c r="D60" s="288">
        <v>59</v>
      </c>
      <c r="E60" s="289">
        <v>39398</v>
      </c>
      <c r="G60" s="288"/>
      <c r="H60" s="288">
        <v>1</v>
      </c>
      <c r="I60" s="288"/>
      <c r="J60" s="288">
        <v>1</v>
      </c>
      <c r="K60" s="288"/>
      <c r="L60" s="288">
        <v>153</v>
      </c>
      <c r="M60" s="288">
        <v>64</v>
      </c>
      <c r="N60" s="288">
        <v>189</v>
      </c>
      <c r="O60" s="288">
        <v>212</v>
      </c>
      <c r="P60" s="288"/>
      <c r="Q60" s="288"/>
      <c r="R60" s="288"/>
      <c r="S60" s="288">
        <v>1</v>
      </c>
      <c r="T60" s="288"/>
      <c r="U60" s="288">
        <v>1</v>
      </c>
      <c r="V60" s="288"/>
      <c r="W60" s="288">
        <v>1</v>
      </c>
      <c r="X60" s="288"/>
      <c r="Z60" s="288">
        <v>1</v>
      </c>
      <c r="AA60" s="288">
        <v>1</v>
      </c>
      <c r="AB60" s="288"/>
      <c r="AD60" s="614" t="s">
        <v>3408</v>
      </c>
      <c r="AE60" s="288">
        <v>1</v>
      </c>
      <c r="AF60" s="288"/>
      <c r="AG60" s="288"/>
      <c r="AI60" s="288">
        <v>300</v>
      </c>
      <c r="AJ60" s="288">
        <v>500</v>
      </c>
      <c r="AK60" s="258">
        <v>129</v>
      </c>
      <c r="AL60" s="281" t="e">
        <f t="shared" ca="1" si="0"/>
        <v>#NAME?</v>
      </c>
      <c r="AM60" s="259">
        <v>345</v>
      </c>
      <c r="AN60" s="259" t="e">
        <f t="shared" ca="1" si="1"/>
        <v>#NAME?</v>
      </c>
      <c r="AO60" s="259">
        <v>156</v>
      </c>
      <c r="AP60" s="259" t="e">
        <f t="shared" ca="1" si="2"/>
        <v>#NAME?</v>
      </c>
      <c r="AQ60" s="259">
        <v>117</v>
      </c>
      <c r="AR60" s="259" t="e">
        <f t="shared" ca="1" si="3"/>
        <v>#NAME?</v>
      </c>
      <c r="AS60" s="259">
        <v>150</v>
      </c>
      <c r="AT60" s="262" t="e">
        <f t="shared" ca="1" si="4"/>
        <v>#NAME?</v>
      </c>
      <c r="AU60" s="262">
        <v>147</v>
      </c>
      <c r="AV60" s="749" t="e">
        <f t="shared" ca="1" si="5"/>
        <v>#NAME?</v>
      </c>
      <c r="AW60" s="265">
        <v>1944</v>
      </c>
      <c r="AX60" s="749" t="e">
        <f t="shared" ca="1" si="6"/>
        <v>#NAME?</v>
      </c>
      <c r="AY60" s="263">
        <v>180.5</v>
      </c>
      <c r="AZ60" s="749" t="e">
        <f t="shared" ca="1" si="7"/>
        <v>#NAME?</v>
      </c>
      <c r="BA60" s="281">
        <v>578.5</v>
      </c>
      <c r="BB60" s="749" t="e">
        <f t="shared" ca="1" si="8"/>
        <v>#NAME?</v>
      </c>
      <c r="BC60" s="263">
        <v>340</v>
      </c>
      <c r="BD60" s="290" t="e">
        <f t="shared" ca="1" si="9"/>
        <v>#NAME?</v>
      </c>
      <c r="BE60" s="59"/>
      <c r="BF60" s="59"/>
      <c r="BG60" s="62">
        <v>80829633</v>
      </c>
    </row>
    <row r="61" spans="1:59">
      <c r="A61" s="249" t="s">
        <v>3316</v>
      </c>
      <c r="B61" s="249">
        <v>6</v>
      </c>
      <c r="C61" s="249" t="s">
        <v>169</v>
      </c>
      <c r="D61" s="288">
        <v>60</v>
      </c>
      <c r="E61" s="289">
        <v>39398</v>
      </c>
      <c r="G61" s="288"/>
      <c r="H61" s="288">
        <v>1</v>
      </c>
      <c r="I61" s="288"/>
      <c r="J61" s="288">
        <v>1</v>
      </c>
      <c r="K61" s="288"/>
      <c r="L61" s="288">
        <v>154</v>
      </c>
      <c r="M61" s="288">
        <v>65</v>
      </c>
      <c r="N61" s="288">
        <v>186</v>
      </c>
      <c r="O61" s="288">
        <v>528</v>
      </c>
      <c r="P61" s="288"/>
      <c r="Q61" s="288"/>
      <c r="R61" s="288"/>
      <c r="S61" s="288">
        <v>1</v>
      </c>
      <c r="T61" s="288"/>
      <c r="U61" s="288">
        <v>1</v>
      </c>
      <c r="V61" s="288"/>
      <c r="W61" s="288">
        <v>1</v>
      </c>
      <c r="X61" s="288"/>
      <c r="Z61" s="288">
        <v>1</v>
      </c>
      <c r="AA61" s="288">
        <v>1</v>
      </c>
      <c r="AB61" s="288"/>
      <c r="AD61" s="614" t="s">
        <v>3408</v>
      </c>
      <c r="AE61" s="288">
        <v>1</v>
      </c>
      <c r="AF61" s="288">
        <v>1</v>
      </c>
      <c r="AG61" s="288"/>
      <c r="AI61" s="288">
        <v>300</v>
      </c>
      <c r="AJ61" s="288">
        <v>500</v>
      </c>
      <c r="AK61" s="258">
        <v>103</v>
      </c>
      <c r="AL61" s="281" t="e">
        <f t="shared" ca="1" si="0"/>
        <v>#NAME?</v>
      </c>
      <c r="AM61" s="259">
        <v>530.5</v>
      </c>
      <c r="AN61" s="259" t="e">
        <f t="shared" ca="1" si="1"/>
        <v>#NAME?</v>
      </c>
      <c r="AO61" s="259">
        <v>87</v>
      </c>
      <c r="AP61" s="259" t="e">
        <f t="shared" ca="1" si="2"/>
        <v>#NAME?</v>
      </c>
      <c r="AQ61" s="259">
        <v>91</v>
      </c>
      <c r="AR61" s="259" t="e">
        <f t="shared" ca="1" si="3"/>
        <v>#NAME?</v>
      </c>
      <c r="AS61" s="259">
        <v>125.5</v>
      </c>
      <c r="AT61" s="262" t="e">
        <f t="shared" ca="1" si="4"/>
        <v>#NAME?</v>
      </c>
      <c r="AU61" s="262">
        <v>105</v>
      </c>
      <c r="AV61" s="749" t="e">
        <f t="shared" ca="1" si="5"/>
        <v>#NAME?</v>
      </c>
      <c r="AW61" s="265">
        <v>4310</v>
      </c>
      <c r="AX61" s="749" t="e">
        <f t="shared" ca="1" si="6"/>
        <v>#NAME?</v>
      </c>
      <c r="AY61" s="263">
        <v>156</v>
      </c>
      <c r="AZ61" s="749" t="e">
        <f t="shared" ca="1" si="7"/>
        <v>#NAME?</v>
      </c>
      <c r="BA61" s="281">
        <v>413</v>
      </c>
      <c r="BB61" s="749" t="e">
        <f t="shared" ca="1" si="8"/>
        <v>#NAME?</v>
      </c>
      <c r="BC61" s="263">
        <v>275</v>
      </c>
      <c r="BD61" s="290" t="e">
        <f t="shared" ca="1" si="9"/>
        <v>#NAME?</v>
      </c>
      <c r="BE61" s="59"/>
      <c r="BF61" s="59"/>
      <c r="BG61" s="62">
        <v>80870565</v>
      </c>
    </row>
    <row r="62" spans="1:59">
      <c r="A62" s="249" t="s">
        <v>3316</v>
      </c>
      <c r="B62" s="249">
        <v>6</v>
      </c>
      <c r="C62" s="249" t="s">
        <v>169</v>
      </c>
      <c r="D62" s="288">
        <v>61</v>
      </c>
      <c r="E62" s="289">
        <v>39428</v>
      </c>
      <c r="G62" s="288">
        <v>1</v>
      </c>
      <c r="H62" s="288"/>
      <c r="I62" s="288"/>
      <c r="J62" s="288"/>
      <c r="K62" s="288">
        <v>1</v>
      </c>
      <c r="L62" s="288">
        <v>171</v>
      </c>
      <c r="M62" s="288">
        <v>73</v>
      </c>
      <c r="N62" s="288">
        <v>221</v>
      </c>
      <c r="O62" s="288">
        <v>880</v>
      </c>
      <c r="P62" s="288"/>
      <c r="Q62" s="288"/>
      <c r="R62" s="288"/>
      <c r="S62" s="288"/>
      <c r="T62" s="288"/>
      <c r="U62" s="288"/>
      <c r="V62" s="288"/>
      <c r="W62" s="288"/>
      <c r="X62" s="288">
        <v>1</v>
      </c>
      <c r="Z62" s="288">
        <v>1</v>
      </c>
      <c r="AA62" s="288">
        <v>1</v>
      </c>
      <c r="AB62" s="288"/>
      <c r="AD62" s="614" t="s">
        <v>3408</v>
      </c>
      <c r="AE62" s="288">
        <v>1</v>
      </c>
      <c r="AF62" s="288">
        <v>1</v>
      </c>
      <c r="AG62" s="288"/>
      <c r="AI62" s="288">
        <v>300</v>
      </c>
      <c r="AJ62" s="288">
        <v>600</v>
      </c>
      <c r="AK62" s="258">
        <v>366.5</v>
      </c>
      <c r="AL62" s="281" t="e">
        <f t="shared" ca="1" si="0"/>
        <v>#NAME?</v>
      </c>
      <c r="AM62" s="261">
        <v>3649</v>
      </c>
      <c r="AN62" s="259" t="e">
        <f t="shared" ca="1" si="1"/>
        <v>#NAME?</v>
      </c>
      <c r="AO62" s="259">
        <v>97</v>
      </c>
      <c r="AP62" s="259" t="e">
        <f t="shared" ca="1" si="2"/>
        <v>#NAME?</v>
      </c>
      <c r="AQ62" s="259">
        <v>108</v>
      </c>
      <c r="AR62" s="259" t="e">
        <f t="shared" ca="1" si="3"/>
        <v>#NAME?</v>
      </c>
      <c r="AS62" s="259">
        <v>140.5</v>
      </c>
      <c r="AT62" s="262" t="e">
        <f t="shared" ca="1" si="4"/>
        <v>#NAME?</v>
      </c>
      <c r="AU62" s="262">
        <v>148</v>
      </c>
      <c r="AV62" s="749" t="e">
        <f t="shared" ca="1" si="5"/>
        <v>#NAME?</v>
      </c>
      <c r="AW62" s="258">
        <v>280</v>
      </c>
      <c r="AX62" s="749" t="e">
        <f t="shared" ca="1" si="6"/>
        <v>#NAME?</v>
      </c>
      <c r="AY62" s="263">
        <v>105</v>
      </c>
      <c r="AZ62" s="749" t="e">
        <f t="shared" ca="1" si="7"/>
        <v>#NAME?</v>
      </c>
      <c r="BA62" s="281">
        <v>2921</v>
      </c>
      <c r="BB62" s="749" t="e">
        <f t="shared" ca="1" si="8"/>
        <v>#NAME?</v>
      </c>
      <c r="BC62" s="263">
        <v>138</v>
      </c>
      <c r="BD62" s="290" t="e">
        <f t="shared" ca="1" si="9"/>
        <v>#NAME?</v>
      </c>
      <c r="BE62" s="59"/>
      <c r="BF62" s="59"/>
      <c r="BG62" s="64">
        <v>99604547</v>
      </c>
    </row>
    <row r="63" spans="1:59">
      <c r="A63" s="249" t="s">
        <v>3316</v>
      </c>
      <c r="B63" s="249">
        <v>6</v>
      </c>
      <c r="C63" s="249" t="s">
        <v>169</v>
      </c>
      <c r="D63" s="288">
        <v>62</v>
      </c>
      <c r="E63" s="289">
        <v>39428</v>
      </c>
      <c r="G63" s="288">
        <v>1</v>
      </c>
      <c r="H63" s="288"/>
      <c r="I63" s="288"/>
      <c r="J63" s="288"/>
      <c r="K63" s="288">
        <v>1</v>
      </c>
      <c r="L63" s="288">
        <v>169</v>
      </c>
      <c r="M63" s="288">
        <v>70</v>
      </c>
      <c r="N63" s="288">
        <v>192</v>
      </c>
      <c r="O63" s="288">
        <v>540</v>
      </c>
      <c r="P63" s="288"/>
      <c r="Q63" s="288"/>
      <c r="R63" s="288"/>
      <c r="S63" s="288"/>
      <c r="T63" s="288"/>
      <c r="U63" s="288"/>
      <c r="V63" s="288"/>
      <c r="W63" s="288">
        <v>1</v>
      </c>
      <c r="X63" s="288"/>
      <c r="Z63" s="288">
        <v>1</v>
      </c>
      <c r="AA63" s="288"/>
      <c r="AB63" s="288">
        <v>1</v>
      </c>
      <c r="AD63" s="614" t="s">
        <v>3408</v>
      </c>
      <c r="AE63" s="288">
        <v>1</v>
      </c>
      <c r="AF63" s="288"/>
      <c r="AG63" s="288">
        <v>1</v>
      </c>
      <c r="AI63" s="288">
        <v>300</v>
      </c>
      <c r="AJ63" s="288">
        <v>500</v>
      </c>
      <c r="AK63" s="258">
        <v>126.5</v>
      </c>
      <c r="AL63" s="281" t="e">
        <f t="shared" ca="1" si="0"/>
        <v>#NAME?</v>
      </c>
      <c r="AM63" s="261">
        <v>1116</v>
      </c>
      <c r="AN63" s="259" t="e">
        <f t="shared" ca="1" si="1"/>
        <v>#NAME?</v>
      </c>
      <c r="AO63" s="259">
        <v>113</v>
      </c>
      <c r="AP63" s="259" t="e">
        <f t="shared" ca="1" si="2"/>
        <v>#NAME?</v>
      </c>
      <c r="AQ63" s="259">
        <v>106</v>
      </c>
      <c r="AR63" s="259" t="e">
        <f t="shared" ca="1" si="3"/>
        <v>#NAME?</v>
      </c>
      <c r="AS63" s="259">
        <v>138.5</v>
      </c>
      <c r="AT63" s="262" t="e">
        <f t="shared" ca="1" si="4"/>
        <v>#NAME?</v>
      </c>
      <c r="AU63" s="262">
        <v>78</v>
      </c>
      <c r="AV63" s="749" t="e">
        <f t="shared" ca="1" si="5"/>
        <v>#NAME?</v>
      </c>
      <c r="AW63" s="258">
        <v>374</v>
      </c>
      <c r="AX63" s="749" t="e">
        <f t="shared" ca="1" si="6"/>
        <v>#NAME?</v>
      </c>
      <c r="AY63" s="263">
        <v>119</v>
      </c>
      <c r="AZ63" s="749" t="e">
        <f t="shared" ca="1" si="7"/>
        <v>#NAME?</v>
      </c>
      <c r="BA63" s="283">
        <v>4124</v>
      </c>
      <c r="BB63" s="749" t="e">
        <f t="shared" ca="1" si="8"/>
        <v>#NAME?</v>
      </c>
      <c r="BC63" s="263">
        <v>158</v>
      </c>
      <c r="BD63" s="290" t="e">
        <f t="shared" ca="1" si="9"/>
        <v>#NAME?</v>
      </c>
      <c r="BE63" s="59"/>
      <c r="BF63" s="59"/>
      <c r="BG63" s="62">
        <v>81057262</v>
      </c>
    </row>
    <row r="64" spans="1:59">
      <c r="A64" s="249" t="s">
        <v>3316</v>
      </c>
      <c r="B64" s="249">
        <v>6</v>
      </c>
      <c r="C64" s="249" t="s">
        <v>169</v>
      </c>
      <c r="D64" s="288">
        <v>63</v>
      </c>
      <c r="E64" s="289">
        <v>39428</v>
      </c>
      <c r="G64" s="288"/>
      <c r="H64" s="288">
        <v>1</v>
      </c>
      <c r="I64" s="288"/>
      <c r="J64" s="288"/>
      <c r="K64" s="288">
        <v>1</v>
      </c>
      <c r="L64" s="288">
        <v>165</v>
      </c>
      <c r="M64" s="288">
        <v>68</v>
      </c>
      <c r="N64" s="288">
        <v>201</v>
      </c>
      <c r="O64" s="288">
        <v>588</v>
      </c>
      <c r="P64" s="288">
        <v>1</v>
      </c>
      <c r="Q64" s="288"/>
      <c r="R64" s="288"/>
      <c r="S64" s="288">
        <v>1</v>
      </c>
      <c r="T64" s="288"/>
      <c r="U64" s="288">
        <v>1</v>
      </c>
      <c r="V64" s="288"/>
      <c r="W64" s="288">
        <v>1</v>
      </c>
      <c r="X64" s="288"/>
      <c r="Z64" s="288">
        <v>1</v>
      </c>
      <c r="AA64" s="288"/>
      <c r="AB64" s="288">
        <v>1</v>
      </c>
      <c r="AD64" s="614" t="s">
        <v>3408</v>
      </c>
      <c r="AE64" s="288">
        <v>1</v>
      </c>
      <c r="AF64" s="288"/>
      <c r="AG64" s="288">
        <v>1</v>
      </c>
      <c r="AI64" s="288">
        <v>300</v>
      </c>
      <c r="AJ64" s="288">
        <v>500</v>
      </c>
      <c r="AK64" s="258">
        <v>103</v>
      </c>
      <c r="AL64" s="281" t="e">
        <f t="shared" ca="1" si="0"/>
        <v>#NAME?</v>
      </c>
      <c r="AM64" s="290">
        <v>427</v>
      </c>
      <c r="AN64" s="259" t="e">
        <f t="shared" ca="1" si="1"/>
        <v>#NAME?</v>
      </c>
      <c r="AO64" s="259">
        <v>89.5</v>
      </c>
      <c r="AP64" s="259" t="e">
        <f t="shared" ca="1" si="2"/>
        <v>#NAME?</v>
      </c>
      <c r="AQ64" s="259">
        <v>106.5</v>
      </c>
      <c r="AR64" s="259" t="e">
        <f t="shared" ca="1" si="3"/>
        <v>#NAME?</v>
      </c>
      <c r="AS64" s="259">
        <v>158.5</v>
      </c>
      <c r="AT64" s="262" t="e">
        <f t="shared" ca="1" si="4"/>
        <v>#NAME?</v>
      </c>
      <c r="AU64" s="262">
        <v>60.5</v>
      </c>
      <c r="AV64" s="749" t="e">
        <f t="shared" ca="1" si="5"/>
        <v>#NAME?</v>
      </c>
      <c r="AW64" s="258">
        <v>403</v>
      </c>
      <c r="AX64" s="749" t="e">
        <f t="shared" ca="1" si="6"/>
        <v>#NAME?</v>
      </c>
      <c r="AY64" s="263">
        <v>83</v>
      </c>
      <c r="AZ64" s="749" t="e">
        <f t="shared" ca="1" si="7"/>
        <v>#NAME?</v>
      </c>
      <c r="BA64" s="281">
        <v>1699</v>
      </c>
      <c r="BB64" s="749" t="e">
        <f t="shared" ca="1" si="8"/>
        <v>#NAME?</v>
      </c>
      <c r="BC64" s="263">
        <v>178</v>
      </c>
      <c r="BD64" s="290" t="e">
        <f t="shared" ca="1" si="9"/>
        <v>#NAME?</v>
      </c>
      <c r="BE64" s="59"/>
      <c r="BF64" s="59"/>
      <c r="BG64" s="62">
        <v>81022513</v>
      </c>
    </row>
    <row r="65" spans="1:59">
      <c r="A65" s="249" t="s">
        <v>3316</v>
      </c>
      <c r="B65" s="249">
        <v>6</v>
      </c>
      <c r="C65" s="249" t="s">
        <v>169</v>
      </c>
      <c r="D65" s="288">
        <v>64</v>
      </c>
      <c r="E65" s="289">
        <v>39428</v>
      </c>
      <c r="G65" s="288"/>
      <c r="H65" s="288">
        <v>1</v>
      </c>
      <c r="I65" s="288"/>
      <c r="J65" s="288">
        <v>1</v>
      </c>
      <c r="K65" s="288"/>
      <c r="L65" s="288">
        <v>161</v>
      </c>
      <c r="M65" s="288">
        <v>62</v>
      </c>
      <c r="N65" s="288">
        <v>182</v>
      </c>
      <c r="O65" s="288">
        <v>450</v>
      </c>
      <c r="P65" s="288"/>
      <c r="Q65" s="288"/>
      <c r="R65" s="288"/>
      <c r="S65" s="288">
        <v>1</v>
      </c>
      <c r="T65" s="288"/>
      <c r="U65" s="288">
        <v>1</v>
      </c>
      <c r="V65" s="288"/>
      <c r="W65" s="288">
        <v>1</v>
      </c>
      <c r="X65" s="288"/>
      <c r="Z65" s="288">
        <v>1</v>
      </c>
      <c r="AA65" s="288">
        <v>1</v>
      </c>
      <c r="AB65" s="288"/>
      <c r="AD65" s="614" t="s">
        <v>3408</v>
      </c>
      <c r="AE65" s="288">
        <v>1</v>
      </c>
      <c r="AF65" s="288">
        <v>1</v>
      </c>
      <c r="AG65" s="288"/>
      <c r="AI65" s="288">
        <v>300</v>
      </c>
      <c r="AJ65" s="288">
        <v>500</v>
      </c>
      <c r="AK65" s="265">
        <v>1240</v>
      </c>
      <c r="AL65" s="281" t="e">
        <f t="shared" ca="1" si="0"/>
        <v>#NAME?</v>
      </c>
      <c r="AM65" s="259">
        <v>355</v>
      </c>
      <c r="AN65" s="259" t="e">
        <f t="shared" ca="1" si="1"/>
        <v>#NAME?</v>
      </c>
      <c r="AO65" s="261">
        <v>2977.5</v>
      </c>
      <c r="AP65" s="259" t="e">
        <f t="shared" ca="1" si="2"/>
        <v>#NAME?</v>
      </c>
      <c r="AQ65" s="259">
        <v>289</v>
      </c>
      <c r="AR65" s="259" t="e">
        <f t="shared" ca="1" si="3"/>
        <v>#NAME?</v>
      </c>
      <c r="AS65" s="259">
        <v>220</v>
      </c>
      <c r="AT65" s="262" t="e">
        <f t="shared" ca="1" si="4"/>
        <v>#NAME?</v>
      </c>
      <c r="AU65" s="269">
        <v>2064</v>
      </c>
      <c r="AV65" s="749" t="e">
        <f t="shared" ca="1" si="5"/>
        <v>#NAME?</v>
      </c>
      <c r="AW65" s="258">
        <v>946.5</v>
      </c>
      <c r="AX65" s="749" t="e">
        <f t="shared" ca="1" si="6"/>
        <v>#NAME?</v>
      </c>
      <c r="AY65" s="263">
        <v>142</v>
      </c>
      <c r="AZ65" s="749" t="e">
        <f t="shared" ca="1" si="7"/>
        <v>#NAME?</v>
      </c>
      <c r="BA65" s="281">
        <v>823.5</v>
      </c>
      <c r="BB65" s="749" t="e">
        <f t="shared" ca="1" si="8"/>
        <v>#NAME?</v>
      </c>
      <c r="BC65" s="266">
        <v>1358</v>
      </c>
      <c r="BD65" s="290" t="e">
        <f t="shared" ca="1" si="9"/>
        <v>#NAME?</v>
      </c>
      <c r="BE65" s="59"/>
      <c r="BF65" s="59"/>
      <c r="BG65" s="62">
        <v>81041875</v>
      </c>
    </row>
    <row r="66" spans="1:59">
      <c r="A66" s="249" t="s">
        <v>3316</v>
      </c>
      <c r="B66" s="249">
        <v>6</v>
      </c>
      <c r="C66" s="249" t="s">
        <v>169</v>
      </c>
      <c r="D66" s="288">
        <v>65</v>
      </c>
      <c r="E66" s="289">
        <v>39428</v>
      </c>
      <c r="G66" s="288">
        <v>1</v>
      </c>
      <c r="H66" s="288"/>
      <c r="I66" s="288"/>
      <c r="J66" s="288">
        <v>1</v>
      </c>
      <c r="K66" s="288"/>
      <c r="L66" s="288">
        <v>148</v>
      </c>
      <c r="M66" s="288">
        <v>61</v>
      </c>
      <c r="N66" s="288">
        <v>182</v>
      </c>
      <c r="O66" s="288">
        <v>366</v>
      </c>
      <c r="P66" s="288"/>
      <c r="Q66" s="288"/>
      <c r="R66" s="288"/>
      <c r="S66" s="288"/>
      <c r="T66" s="288"/>
      <c r="U66" s="288"/>
      <c r="V66" s="288"/>
      <c r="W66" s="288">
        <v>1</v>
      </c>
      <c r="X66" s="288"/>
      <c r="Z66" s="288">
        <v>1</v>
      </c>
      <c r="AA66" s="288">
        <v>1</v>
      </c>
      <c r="AB66" s="288"/>
      <c r="AD66" s="614" t="s">
        <v>3408</v>
      </c>
      <c r="AE66" s="288">
        <v>1</v>
      </c>
      <c r="AF66" s="288">
        <v>1</v>
      </c>
      <c r="AG66" s="288"/>
      <c r="AI66" s="288">
        <v>300</v>
      </c>
      <c r="AJ66" s="288">
        <v>600</v>
      </c>
      <c r="AK66" s="258">
        <v>92.5</v>
      </c>
      <c r="AL66" s="281" t="e">
        <f t="shared" ca="1" si="0"/>
        <v>#NAME?</v>
      </c>
      <c r="AM66" s="259">
        <v>646</v>
      </c>
      <c r="AN66" s="259" t="e">
        <f t="shared" ca="1" si="1"/>
        <v>#NAME?</v>
      </c>
      <c r="AO66" s="259">
        <v>163</v>
      </c>
      <c r="AP66" s="259" t="e">
        <f t="shared" ca="1" si="2"/>
        <v>#NAME?</v>
      </c>
      <c r="AQ66" s="259">
        <v>139.5</v>
      </c>
      <c r="AR66" s="259" t="e">
        <f t="shared" ca="1" si="3"/>
        <v>#NAME?</v>
      </c>
      <c r="AS66" s="259">
        <v>203</v>
      </c>
      <c r="AT66" s="262" t="e">
        <f t="shared" ca="1" si="4"/>
        <v>#NAME?</v>
      </c>
      <c r="AU66" s="262">
        <v>121</v>
      </c>
      <c r="AV66" s="749" t="e">
        <f t="shared" ca="1" si="5"/>
        <v>#NAME?</v>
      </c>
      <c r="AW66" s="265">
        <v>1736</v>
      </c>
      <c r="AX66" s="749" t="e">
        <f t="shared" ca="1" si="6"/>
        <v>#NAME?</v>
      </c>
      <c r="AY66" s="263">
        <v>119</v>
      </c>
      <c r="AZ66" s="749" t="e">
        <f t="shared" ca="1" si="7"/>
        <v>#NAME?</v>
      </c>
      <c r="BA66" s="281">
        <v>462</v>
      </c>
      <c r="BB66" s="749" t="e">
        <f t="shared" ca="1" si="8"/>
        <v>#NAME?</v>
      </c>
      <c r="BC66" s="263">
        <v>204</v>
      </c>
      <c r="BD66" s="290" t="e">
        <f t="shared" ca="1" si="9"/>
        <v>#NAME?</v>
      </c>
      <c r="BE66" s="59"/>
      <c r="BF66" s="59"/>
      <c r="BG66" s="62">
        <v>81021779</v>
      </c>
    </row>
    <row r="67" spans="1:59">
      <c r="A67" s="249" t="s">
        <v>3316</v>
      </c>
      <c r="B67" s="249">
        <v>6</v>
      </c>
      <c r="C67" s="249" t="s">
        <v>169</v>
      </c>
      <c r="D67" s="288">
        <v>66</v>
      </c>
      <c r="E67" s="289">
        <v>39428</v>
      </c>
      <c r="G67" s="288">
        <v>1</v>
      </c>
      <c r="H67" s="288"/>
      <c r="I67" s="288"/>
      <c r="J67" s="288"/>
      <c r="K67" s="288">
        <v>1</v>
      </c>
      <c r="L67" s="288">
        <v>173</v>
      </c>
      <c r="M67" s="288">
        <v>74</v>
      </c>
      <c r="N67" s="288">
        <v>205</v>
      </c>
      <c r="O67" s="288">
        <v>702</v>
      </c>
      <c r="P67" s="288"/>
      <c r="Q67" s="288"/>
      <c r="R67" s="288"/>
      <c r="S67" s="288"/>
      <c r="T67" s="288"/>
      <c r="U67" s="288"/>
      <c r="V67" s="288"/>
      <c r="W67" s="288">
        <v>1</v>
      </c>
      <c r="X67" s="288"/>
      <c r="Z67" s="288">
        <v>1</v>
      </c>
      <c r="AA67" s="288"/>
      <c r="AB67" s="288">
        <v>1</v>
      </c>
      <c r="AD67" s="614" t="s">
        <v>3408</v>
      </c>
      <c r="AE67" s="288">
        <v>1</v>
      </c>
      <c r="AF67" s="288"/>
      <c r="AG67" s="288">
        <v>1</v>
      </c>
      <c r="AI67" s="288">
        <v>300</v>
      </c>
      <c r="AJ67" s="288">
        <v>300</v>
      </c>
      <c r="AK67" s="258">
        <v>217</v>
      </c>
      <c r="AL67" s="281" t="e">
        <f t="shared" ref="AL67:AL101" ca="1" si="10">cellcOLOR(AK67)</f>
        <v>#NAME?</v>
      </c>
      <c r="AM67" s="261">
        <v>1568</v>
      </c>
      <c r="AN67" s="259" t="e">
        <f t="shared" ref="AN67:AN101" ca="1" si="11">cellcOLOR(AM67)</f>
        <v>#NAME?</v>
      </c>
      <c r="AO67" s="259">
        <v>354.5</v>
      </c>
      <c r="AP67" s="259" t="e">
        <f t="shared" ref="AP67:AP101" ca="1" si="12">cellcOLOR(AO67)</f>
        <v>#NAME?</v>
      </c>
      <c r="AQ67" s="259">
        <v>133</v>
      </c>
      <c r="AR67" s="259" t="e">
        <f t="shared" ref="AR67:AR101" ca="1" si="13">cellcOLOR(AQ67)</f>
        <v>#NAME?</v>
      </c>
      <c r="AS67" s="259">
        <v>210.5</v>
      </c>
      <c r="AT67" s="262" t="e">
        <f t="shared" ref="AT67:AT101" ca="1" si="14">cellcOLOR(AS67)</f>
        <v>#NAME?</v>
      </c>
      <c r="AU67" s="262">
        <v>212.5</v>
      </c>
      <c r="AV67" s="749" t="e">
        <f t="shared" ref="AV67:AV101" ca="1" si="15">cellcOLOR(AU67)</f>
        <v>#NAME?</v>
      </c>
      <c r="AW67" s="258">
        <v>946.5</v>
      </c>
      <c r="AX67" s="749" t="e">
        <f t="shared" ref="AX67:AX101" ca="1" si="16">cellcOLOR(AW67)</f>
        <v>#NAME?</v>
      </c>
      <c r="AY67" s="263">
        <v>176</v>
      </c>
      <c r="AZ67" s="749" t="e">
        <f t="shared" ref="AZ67:AZ101" ca="1" si="17">cellcOLOR(AY67)</f>
        <v>#NAME?</v>
      </c>
      <c r="BA67" s="281">
        <v>1624</v>
      </c>
      <c r="BB67" s="749" t="e">
        <f t="shared" ref="BB67:BB101" ca="1" si="18">cellcOLOR(BA67)</f>
        <v>#NAME?</v>
      </c>
      <c r="BC67" s="263">
        <v>319</v>
      </c>
      <c r="BD67" s="290" t="e">
        <f t="shared" ref="BD67:BD101" ca="1" si="19">cellcOLOR(BC67)</f>
        <v>#NAME?</v>
      </c>
      <c r="BE67" s="59"/>
      <c r="BF67" s="59"/>
      <c r="BG67" s="62">
        <v>80828846</v>
      </c>
    </row>
    <row r="68" spans="1:59">
      <c r="A68" s="249" t="s">
        <v>3316</v>
      </c>
      <c r="B68" s="249">
        <v>6</v>
      </c>
      <c r="C68" s="249" t="s">
        <v>169</v>
      </c>
      <c r="D68" s="288">
        <v>67</v>
      </c>
      <c r="E68" s="289">
        <v>39428</v>
      </c>
      <c r="G68" s="288">
        <v>1</v>
      </c>
      <c r="H68" s="288"/>
      <c r="I68" s="288"/>
      <c r="J68" s="288"/>
      <c r="K68" s="288">
        <v>1</v>
      </c>
      <c r="L68" s="288">
        <v>170</v>
      </c>
      <c r="M68" s="288">
        <v>64</v>
      </c>
      <c r="N68" s="288">
        <v>192</v>
      </c>
      <c r="O68" s="288">
        <v>768</v>
      </c>
      <c r="P68" s="288"/>
      <c r="Q68" s="288"/>
      <c r="R68" s="288"/>
      <c r="S68" s="288"/>
      <c r="T68" s="288"/>
      <c r="U68" s="288"/>
      <c r="V68" s="288"/>
      <c r="W68" s="288">
        <v>1</v>
      </c>
      <c r="X68" s="288"/>
      <c r="Z68" s="288">
        <v>1</v>
      </c>
      <c r="AA68" s="288">
        <v>1</v>
      </c>
      <c r="AB68" s="288"/>
      <c r="AD68" s="614" t="s">
        <v>3408</v>
      </c>
      <c r="AE68" s="288">
        <v>1</v>
      </c>
      <c r="AF68" s="288"/>
      <c r="AG68" s="288"/>
      <c r="AI68" s="288">
        <v>300</v>
      </c>
      <c r="AJ68" s="288">
        <v>300</v>
      </c>
      <c r="AK68" s="258">
        <v>392</v>
      </c>
      <c r="AL68" s="281" t="e">
        <f t="shared" ca="1" si="10"/>
        <v>#NAME?</v>
      </c>
      <c r="AM68" s="267">
        <v>13392</v>
      </c>
      <c r="AN68" s="259" t="e">
        <f t="shared" ca="1" si="11"/>
        <v>#NAME?</v>
      </c>
      <c r="AO68" s="259">
        <v>245</v>
      </c>
      <c r="AP68" s="259" t="e">
        <f t="shared" ca="1" si="12"/>
        <v>#NAME?</v>
      </c>
      <c r="AQ68" s="259">
        <v>136</v>
      </c>
      <c r="AR68" s="259" t="e">
        <f t="shared" ca="1" si="13"/>
        <v>#NAME?</v>
      </c>
      <c r="AS68" s="259">
        <v>433</v>
      </c>
      <c r="AT68" s="262" t="e">
        <f t="shared" ca="1" si="14"/>
        <v>#NAME?</v>
      </c>
      <c r="AU68" s="262">
        <v>125</v>
      </c>
      <c r="AV68" s="749" t="e">
        <f t="shared" ca="1" si="15"/>
        <v>#NAME?</v>
      </c>
      <c r="AW68" s="258">
        <v>302</v>
      </c>
      <c r="AX68" s="749" t="e">
        <f t="shared" ca="1" si="16"/>
        <v>#NAME?</v>
      </c>
      <c r="AY68" s="263">
        <v>173</v>
      </c>
      <c r="AZ68" s="749" t="e">
        <f t="shared" ca="1" si="17"/>
        <v>#NAME?</v>
      </c>
      <c r="BA68" s="283">
        <v>4439</v>
      </c>
      <c r="BB68" s="749" t="e">
        <f t="shared" ca="1" si="18"/>
        <v>#NAME?</v>
      </c>
      <c r="BC68" s="263">
        <v>235.5</v>
      </c>
      <c r="BD68" s="290" t="e">
        <f t="shared" ca="1" si="19"/>
        <v>#NAME?</v>
      </c>
      <c r="BE68" s="59"/>
      <c r="BF68" s="59"/>
      <c r="BG68" s="62">
        <v>81036360</v>
      </c>
    </row>
    <row r="69" spans="1:59">
      <c r="A69" s="249" t="s">
        <v>3316</v>
      </c>
      <c r="B69" s="249">
        <v>6</v>
      </c>
      <c r="C69" s="249" t="s">
        <v>169</v>
      </c>
      <c r="D69" s="288">
        <v>68</v>
      </c>
      <c r="E69" s="289">
        <v>39428</v>
      </c>
      <c r="G69" s="288">
        <v>1</v>
      </c>
      <c r="H69" s="288"/>
      <c r="I69" s="288"/>
      <c r="J69" s="288"/>
      <c r="K69" s="288">
        <v>1</v>
      </c>
      <c r="L69" s="288">
        <v>186</v>
      </c>
      <c r="M69" s="288">
        <v>80</v>
      </c>
      <c r="N69" s="288">
        <v>240</v>
      </c>
      <c r="O69" s="288">
        <v>902</v>
      </c>
      <c r="P69" s="288"/>
      <c r="Q69" s="288"/>
      <c r="R69" s="288"/>
      <c r="S69" s="288"/>
      <c r="T69" s="288"/>
      <c r="U69" s="288"/>
      <c r="V69" s="288"/>
      <c r="W69" s="288">
        <v>1</v>
      </c>
      <c r="X69" s="288"/>
      <c r="Z69" s="288">
        <v>1</v>
      </c>
      <c r="AA69" s="288"/>
      <c r="AB69" s="288">
        <v>1</v>
      </c>
      <c r="AD69" s="614" t="s">
        <v>3408</v>
      </c>
      <c r="AE69" s="288">
        <v>1</v>
      </c>
      <c r="AF69" s="288"/>
      <c r="AG69" s="288">
        <v>1</v>
      </c>
      <c r="AI69" s="288">
        <v>300</v>
      </c>
      <c r="AJ69" s="288">
        <v>500</v>
      </c>
      <c r="AK69" s="258">
        <v>863</v>
      </c>
      <c r="AL69" s="281" t="e">
        <f t="shared" ca="1" si="10"/>
        <v>#NAME?</v>
      </c>
      <c r="AM69" s="267">
        <v>13657.5</v>
      </c>
      <c r="AN69" s="259" t="e">
        <f t="shared" ca="1" si="11"/>
        <v>#NAME?</v>
      </c>
      <c r="AO69" s="259">
        <v>123</v>
      </c>
      <c r="AP69" s="259" t="e">
        <f t="shared" ca="1" si="12"/>
        <v>#NAME?</v>
      </c>
      <c r="AQ69" s="259">
        <v>143</v>
      </c>
      <c r="AR69" s="259" t="e">
        <f t="shared" ca="1" si="13"/>
        <v>#NAME?</v>
      </c>
      <c r="AS69" s="259">
        <v>553</v>
      </c>
      <c r="AT69" s="262" t="e">
        <f t="shared" ca="1" si="14"/>
        <v>#NAME?</v>
      </c>
      <c r="AU69" s="262">
        <v>125</v>
      </c>
      <c r="AV69" s="749" t="e">
        <f t="shared" ca="1" si="15"/>
        <v>#NAME?</v>
      </c>
      <c r="AW69" s="258">
        <v>706</v>
      </c>
      <c r="AX69" s="749" t="e">
        <f t="shared" ca="1" si="16"/>
        <v>#NAME?</v>
      </c>
      <c r="AY69" s="263">
        <v>143</v>
      </c>
      <c r="AZ69" s="749" t="e">
        <f t="shared" ca="1" si="17"/>
        <v>#NAME?</v>
      </c>
      <c r="BA69" s="281">
        <v>3638.5</v>
      </c>
      <c r="BB69" s="749" t="e">
        <f t="shared" ca="1" si="18"/>
        <v>#NAME?</v>
      </c>
      <c r="BC69" s="263">
        <v>170.5</v>
      </c>
      <c r="BD69" s="290" t="e">
        <f t="shared" ca="1" si="19"/>
        <v>#NAME?</v>
      </c>
      <c r="BE69" s="59"/>
      <c r="BF69" s="59"/>
      <c r="BG69" s="62">
        <v>81097104</v>
      </c>
    </row>
    <row r="70" spans="1:59">
      <c r="A70" s="249" t="s">
        <v>3316</v>
      </c>
      <c r="B70" s="249">
        <v>6</v>
      </c>
      <c r="C70" s="249" t="s">
        <v>169</v>
      </c>
      <c r="D70" s="288">
        <v>69</v>
      </c>
      <c r="E70" s="289">
        <v>39428</v>
      </c>
      <c r="G70" s="288"/>
      <c r="H70" s="288">
        <v>1</v>
      </c>
      <c r="I70" s="288"/>
      <c r="J70" s="288">
        <v>1</v>
      </c>
      <c r="K70" s="288"/>
      <c r="L70" s="288">
        <v>146</v>
      </c>
      <c r="M70" s="288">
        <v>60</v>
      </c>
      <c r="N70" s="288">
        <v>160</v>
      </c>
      <c r="O70" s="288">
        <v>360</v>
      </c>
      <c r="P70" s="288"/>
      <c r="Q70" s="288"/>
      <c r="R70" s="288"/>
      <c r="S70" s="288">
        <v>1</v>
      </c>
      <c r="T70" s="288"/>
      <c r="U70" s="288">
        <v>1</v>
      </c>
      <c r="V70" s="288"/>
      <c r="W70" s="288">
        <v>1</v>
      </c>
      <c r="X70" s="288"/>
      <c r="Z70" s="288">
        <v>1</v>
      </c>
      <c r="AA70" s="288"/>
      <c r="AB70" s="288">
        <v>1</v>
      </c>
      <c r="AD70" s="614" t="s">
        <v>3408</v>
      </c>
      <c r="AE70" s="288">
        <v>1</v>
      </c>
      <c r="AF70" s="288"/>
      <c r="AG70" s="288">
        <v>1</v>
      </c>
      <c r="AI70" s="288">
        <v>300</v>
      </c>
      <c r="AJ70" s="288">
        <v>200</v>
      </c>
      <c r="AK70" s="258">
        <v>318.5</v>
      </c>
      <c r="AL70" s="281" t="e">
        <f t="shared" ca="1" si="10"/>
        <v>#NAME?</v>
      </c>
      <c r="AM70" s="259">
        <v>210</v>
      </c>
      <c r="AN70" s="259" t="e">
        <f t="shared" ca="1" si="11"/>
        <v>#NAME?</v>
      </c>
      <c r="AO70" s="261">
        <v>688</v>
      </c>
      <c r="AP70" s="259" t="e">
        <f t="shared" ca="1" si="12"/>
        <v>#NAME?</v>
      </c>
      <c r="AQ70" s="259">
        <v>163</v>
      </c>
      <c r="AR70" s="259" t="e">
        <f t="shared" ca="1" si="13"/>
        <v>#NAME?</v>
      </c>
      <c r="AS70" s="259">
        <v>281</v>
      </c>
      <c r="AT70" s="262" t="e">
        <f t="shared" ca="1" si="14"/>
        <v>#NAME?</v>
      </c>
      <c r="AU70" s="262">
        <v>549</v>
      </c>
      <c r="AV70" s="749" t="e">
        <f t="shared" ca="1" si="15"/>
        <v>#NAME?</v>
      </c>
      <c r="AW70" s="258">
        <v>470.5</v>
      </c>
      <c r="AX70" s="749" t="e">
        <f t="shared" ca="1" si="16"/>
        <v>#NAME?</v>
      </c>
      <c r="AY70" s="263">
        <v>120</v>
      </c>
      <c r="AZ70" s="749" t="e">
        <f t="shared" ca="1" si="17"/>
        <v>#NAME?</v>
      </c>
      <c r="BA70" s="281">
        <v>556</v>
      </c>
      <c r="BB70" s="749" t="e">
        <f t="shared" ca="1" si="18"/>
        <v>#NAME?</v>
      </c>
      <c r="BC70" s="263">
        <v>440.5</v>
      </c>
      <c r="BD70" s="290" t="e">
        <f t="shared" ca="1" si="19"/>
        <v>#NAME?</v>
      </c>
      <c r="BE70" s="59"/>
      <c r="BF70" s="59"/>
      <c r="BG70" s="62">
        <v>80852592</v>
      </c>
    </row>
    <row r="71" spans="1:59">
      <c r="A71" s="249" t="s">
        <v>3316</v>
      </c>
      <c r="B71" s="249">
        <v>6</v>
      </c>
      <c r="C71" s="249" t="s">
        <v>169</v>
      </c>
      <c r="D71" s="288">
        <v>70</v>
      </c>
      <c r="E71" s="289">
        <v>39428</v>
      </c>
      <c r="G71" s="288">
        <v>1</v>
      </c>
      <c r="H71" s="288"/>
      <c r="I71" s="288"/>
      <c r="J71" s="288"/>
      <c r="K71" s="288">
        <v>1</v>
      </c>
      <c r="L71" s="288">
        <v>176</v>
      </c>
      <c r="M71" s="288">
        <v>73</v>
      </c>
      <c r="N71" s="288">
        <v>221</v>
      </c>
      <c r="O71" s="288">
        <v>790</v>
      </c>
      <c r="P71" s="288"/>
      <c r="Q71" s="288"/>
      <c r="R71" s="288"/>
      <c r="S71" s="288"/>
      <c r="T71" s="288"/>
      <c r="U71" s="288"/>
      <c r="V71" s="288"/>
      <c r="W71" s="288">
        <v>1</v>
      </c>
      <c r="X71" s="288"/>
      <c r="Z71" s="288">
        <v>1</v>
      </c>
      <c r="AA71" s="288"/>
      <c r="AB71" s="288">
        <v>1</v>
      </c>
      <c r="AD71" s="614" t="s">
        <v>3408</v>
      </c>
      <c r="AE71" s="288">
        <v>1</v>
      </c>
      <c r="AF71" s="288"/>
      <c r="AG71" s="288">
        <v>1</v>
      </c>
      <c r="AI71" s="288">
        <v>300</v>
      </c>
      <c r="AJ71" s="288">
        <v>400</v>
      </c>
      <c r="AK71" s="258">
        <v>160</v>
      </c>
      <c r="AL71" s="281" t="e">
        <f t="shared" ca="1" si="10"/>
        <v>#NAME?</v>
      </c>
      <c r="AM71" s="259">
        <v>116</v>
      </c>
      <c r="AN71" s="259" t="e">
        <f t="shared" ca="1" si="11"/>
        <v>#NAME?</v>
      </c>
      <c r="AO71" s="259">
        <v>156</v>
      </c>
      <c r="AP71" s="259" t="e">
        <f t="shared" ca="1" si="12"/>
        <v>#NAME?</v>
      </c>
      <c r="AQ71" s="259">
        <v>121</v>
      </c>
      <c r="AR71" s="259" t="e">
        <f t="shared" ca="1" si="13"/>
        <v>#NAME?</v>
      </c>
      <c r="AS71" s="259">
        <v>170</v>
      </c>
      <c r="AT71" s="262" t="e">
        <f t="shared" ca="1" si="14"/>
        <v>#NAME?</v>
      </c>
      <c r="AU71" s="262">
        <v>176</v>
      </c>
      <c r="AV71" s="749" t="e">
        <f t="shared" ca="1" si="15"/>
        <v>#NAME?</v>
      </c>
      <c r="AW71" s="265">
        <v>1658</v>
      </c>
      <c r="AX71" s="749" t="e">
        <f t="shared" ca="1" si="16"/>
        <v>#NAME?</v>
      </c>
      <c r="AY71" s="263">
        <v>154</v>
      </c>
      <c r="AZ71" s="749" t="e">
        <f t="shared" ca="1" si="17"/>
        <v>#NAME?</v>
      </c>
      <c r="BA71" s="281">
        <v>3819</v>
      </c>
      <c r="BB71" s="749" t="e">
        <f t="shared" ca="1" si="18"/>
        <v>#NAME?</v>
      </c>
      <c r="BC71" s="263">
        <v>354</v>
      </c>
      <c r="BD71" s="290" t="e">
        <f t="shared" ca="1" si="19"/>
        <v>#NAME?</v>
      </c>
      <c r="BE71" s="59"/>
      <c r="BF71" s="59"/>
      <c r="BG71" s="62">
        <v>81051074</v>
      </c>
    </row>
    <row r="72" spans="1:59">
      <c r="A72" s="249" t="s">
        <v>3316</v>
      </c>
      <c r="B72" s="249">
        <v>6</v>
      </c>
      <c r="C72" s="249" t="s">
        <v>169</v>
      </c>
      <c r="D72" s="288">
        <v>71</v>
      </c>
      <c r="E72" s="289">
        <v>39428</v>
      </c>
      <c r="G72" s="288">
        <v>1</v>
      </c>
      <c r="H72" s="288"/>
      <c r="I72" s="288"/>
      <c r="J72" s="288"/>
      <c r="K72" s="288">
        <v>1</v>
      </c>
      <c r="L72" s="288">
        <v>176</v>
      </c>
      <c r="M72" s="288">
        <v>74</v>
      </c>
      <c r="N72" s="288">
        <v>231</v>
      </c>
      <c r="O72" s="288">
        <v>786</v>
      </c>
      <c r="P72" s="288"/>
      <c r="Q72" s="288"/>
      <c r="R72" s="288"/>
      <c r="S72" s="288"/>
      <c r="T72" s="288"/>
      <c r="U72" s="288"/>
      <c r="V72" s="288"/>
      <c r="W72" s="288">
        <v>1</v>
      </c>
      <c r="X72" s="288"/>
      <c r="Z72" s="288">
        <v>1</v>
      </c>
      <c r="AA72" s="288"/>
      <c r="AB72" s="288">
        <v>1</v>
      </c>
      <c r="AD72" s="614" t="s">
        <v>3408</v>
      </c>
      <c r="AE72" s="288">
        <v>1</v>
      </c>
      <c r="AF72" s="288"/>
      <c r="AG72" s="288">
        <v>1</v>
      </c>
      <c r="AI72" s="288">
        <v>300</v>
      </c>
      <c r="AJ72" s="288">
        <v>500</v>
      </c>
      <c r="AK72" s="258">
        <v>611</v>
      </c>
      <c r="AL72" s="281" t="e">
        <f t="shared" ca="1" si="10"/>
        <v>#NAME?</v>
      </c>
      <c r="AM72" s="267">
        <v>12846</v>
      </c>
      <c r="AN72" s="259" t="e">
        <f t="shared" ca="1" si="11"/>
        <v>#NAME?</v>
      </c>
      <c r="AO72" s="259">
        <v>128.5</v>
      </c>
      <c r="AP72" s="259" t="e">
        <f t="shared" ca="1" si="12"/>
        <v>#NAME?</v>
      </c>
      <c r="AQ72" s="259">
        <v>90.5</v>
      </c>
      <c r="AR72" s="259" t="e">
        <f t="shared" ca="1" si="13"/>
        <v>#NAME?</v>
      </c>
      <c r="AS72" s="259">
        <v>318.5</v>
      </c>
      <c r="AT72" s="262" t="e">
        <f t="shared" ca="1" si="14"/>
        <v>#NAME?</v>
      </c>
      <c r="AU72" s="262">
        <v>69</v>
      </c>
      <c r="AV72" s="749" t="e">
        <f t="shared" ca="1" si="15"/>
        <v>#NAME?</v>
      </c>
      <c r="AW72" s="258">
        <v>175.5</v>
      </c>
      <c r="AX72" s="749" t="e">
        <f t="shared" ca="1" si="16"/>
        <v>#NAME?</v>
      </c>
      <c r="AY72" s="263">
        <v>117.5</v>
      </c>
      <c r="AZ72" s="749" t="e">
        <f t="shared" ca="1" si="17"/>
        <v>#NAME?</v>
      </c>
      <c r="BA72" s="283">
        <v>5775</v>
      </c>
      <c r="BB72" s="749" t="e">
        <f t="shared" ca="1" si="18"/>
        <v>#NAME?</v>
      </c>
      <c r="BC72" s="263">
        <v>161</v>
      </c>
      <c r="BD72" s="290" t="e">
        <f t="shared" ca="1" si="19"/>
        <v>#NAME?</v>
      </c>
      <c r="BE72" s="59"/>
      <c r="BF72" s="59" t="s">
        <v>186</v>
      </c>
      <c r="BG72" s="64">
        <v>99621776</v>
      </c>
    </row>
    <row r="73" spans="1:59">
      <c r="A73" s="249" t="s">
        <v>3316</v>
      </c>
      <c r="B73" s="249">
        <v>6</v>
      </c>
      <c r="C73" s="249" t="s">
        <v>169</v>
      </c>
      <c r="D73" s="288">
        <v>72</v>
      </c>
      <c r="E73" s="289">
        <v>39428</v>
      </c>
      <c r="G73" s="288">
        <v>1</v>
      </c>
      <c r="H73" s="288"/>
      <c r="I73" s="288"/>
      <c r="J73" s="288"/>
      <c r="K73" s="288">
        <v>1</v>
      </c>
      <c r="L73" s="288">
        <v>180</v>
      </c>
      <c r="M73" s="288">
        <v>70</v>
      </c>
      <c r="N73" s="288">
        <v>221</v>
      </c>
      <c r="O73" s="288">
        <v>530</v>
      </c>
      <c r="P73" s="288"/>
      <c r="Q73" s="288"/>
      <c r="R73" s="288"/>
      <c r="S73" s="288"/>
      <c r="T73" s="288"/>
      <c r="U73" s="288"/>
      <c r="V73" s="288">
        <v>1</v>
      </c>
      <c r="W73" s="288"/>
      <c r="X73" s="288"/>
      <c r="Z73" s="288">
        <v>1</v>
      </c>
      <c r="AA73" s="288"/>
      <c r="AB73" s="288">
        <v>1</v>
      </c>
      <c r="AD73" s="614" t="s">
        <v>3408</v>
      </c>
      <c r="AE73" s="288">
        <v>1</v>
      </c>
      <c r="AF73" s="288"/>
      <c r="AG73" s="288">
        <v>1</v>
      </c>
      <c r="AI73" s="288">
        <v>300</v>
      </c>
      <c r="AJ73" s="288">
        <v>500</v>
      </c>
      <c r="AK73" s="258">
        <v>325</v>
      </c>
      <c r="AL73" s="281" t="e">
        <f t="shared" ca="1" si="10"/>
        <v>#NAME?</v>
      </c>
      <c r="AM73" s="259">
        <v>118.5</v>
      </c>
      <c r="AN73" s="259" t="e">
        <f t="shared" ca="1" si="11"/>
        <v>#NAME?</v>
      </c>
      <c r="AO73" s="261">
        <v>781</v>
      </c>
      <c r="AP73" s="259" t="e">
        <f t="shared" ca="1" si="12"/>
        <v>#NAME?</v>
      </c>
      <c r="AQ73" s="259">
        <v>128</v>
      </c>
      <c r="AR73" s="259" t="e">
        <f t="shared" ca="1" si="13"/>
        <v>#NAME?</v>
      </c>
      <c r="AS73" s="259">
        <v>157.5</v>
      </c>
      <c r="AT73" s="262" t="e">
        <f t="shared" ca="1" si="14"/>
        <v>#NAME?</v>
      </c>
      <c r="AU73" s="262">
        <v>588</v>
      </c>
      <c r="AV73" s="749" t="e">
        <f t="shared" ca="1" si="15"/>
        <v>#NAME?</v>
      </c>
      <c r="AW73" s="258">
        <v>231</v>
      </c>
      <c r="AX73" s="749" t="e">
        <f t="shared" ca="1" si="16"/>
        <v>#NAME?</v>
      </c>
      <c r="AY73" s="263">
        <v>128</v>
      </c>
      <c r="AZ73" s="749" t="e">
        <f t="shared" ca="1" si="17"/>
        <v>#NAME?</v>
      </c>
      <c r="BA73" s="281">
        <v>1639</v>
      </c>
      <c r="BB73" s="749" t="e">
        <f t="shared" ca="1" si="18"/>
        <v>#NAME?</v>
      </c>
      <c r="BC73" s="263">
        <v>535.5</v>
      </c>
      <c r="BD73" s="290" t="e">
        <f t="shared" ca="1" si="19"/>
        <v>#NAME?</v>
      </c>
      <c r="BE73" s="59"/>
      <c r="BF73" s="59"/>
      <c r="BG73" s="62">
        <v>81008263</v>
      </c>
    </row>
    <row r="74" spans="1:59">
      <c r="A74" s="249" t="s">
        <v>3316</v>
      </c>
      <c r="B74" s="249">
        <v>6</v>
      </c>
      <c r="C74" s="249" t="s">
        <v>169</v>
      </c>
      <c r="D74" s="286">
        <v>73</v>
      </c>
      <c r="E74" s="287">
        <v>39428</v>
      </c>
      <c r="G74" s="286"/>
      <c r="H74" s="286">
        <v>1</v>
      </c>
      <c r="I74" s="286"/>
      <c r="J74" s="286"/>
      <c r="K74" s="286">
        <v>1</v>
      </c>
      <c r="L74" s="286">
        <v>166</v>
      </c>
      <c r="M74" s="286">
        <v>67</v>
      </c>
      <c r="N74" s="286">
        <v>210</v>
      </c>
      <c r="O74" s="286">
        <v>746</v>
      </c>
      <c r="P74" s="286">
        <v>1</v>
      </c>
      <c r="Q74" s="286"/>
      <c r="R74" s="286"/>
      <c r="S74" s="286">
        <v>1</v>
      </c>
      <c r="T74" s="286"/>
      <c r="U74" s="286">
        <v>1</v>
      </c>
      <c r="V74" s="286"/>
      <c r="W74" s="286">
        <v>1</v>
      </c>
      <c r="X74" s="286"/>
      <c r="Z74" s="286">
        <v>1</v>
      </c>
      <c r="AA74" s="286">
        <v>1</v>
      </c>
      <c r="AB74" s="286"/>
      <c r="AD74" s="614" t="s">
        <v>3408</v>
      </c>
      <c r="AE74" s="286">
        <v>1</v>
      </c>
      <c r="AF74" s="286">
        <v>1</v>
      </c>
      <c r="AG74" s="286"/>
      <c r="AI74" s="286">
        <v>300</v>
      </c>
      <c r="AJ74" s="286">
        <v>500</v>
      </c>
      <c r="AK74" s="258">
        <v>99</v>
      </c>
      <c r="AL74" s="281" t="e">
        <f t="shared" ca="1" si="10"/>
        <v>#NAME?</v>
      </c>
      <c r="AM74" s="259">
        <v>104</v>
      </c>
      <c r="AN74" s="259" t="e">
        <f t="shared" ca="1" si="11"/>
        <v>#NAME?</v>
      </c>
      <c r="AO74" s="259">
        <v>126</v>
      </c>
      <c r="AP74" s="259" t="e">
        <f t="shared" ca="1" si="12"/>
        <v>#NAME?</v>
      </c>
      <c r="AQ74" s="259">
        <v>132.5</v>
      </c>
      <c r="AR74" s="259" t="e">
        <f t="shared" ca="1" si="13"/>
        <v>#NAME?</v>
      </c>
      <c r="AS74" s="259">
        <v>178</v>
      </c>
      <c r="AT74" s="262" t="e">
        <f t="shared" ca="1" si="14"/>
        <v>#NAME?</v>
      </c>
      <c r="AU74" s="262">
        <v>96</v>
      </c>
      <c r="AV74" s="749" t="e">
        <f t="shared" ca="1" si="15"/>
        <v>#NAME?</v>
      </c>
      <c r="AW74" s="258">
        <v>322</v>
      </c>
      <c r="AX74" s="749" t="e">
        <f t="shared" ca="1" si="16"/>
        <v>#NAME?</v>
      </c>
      <c r="AY74" s="263">
        <v>84</v>
      </c>
      <c r="AZ74" s="749" t="e">
        <f t="shared" ca="1" si="17"/>
        <v>#NAME?</v>
      </c>
      <c r="BA74" s="283">
        <v>5056</v>
      </c>
      <c r="BB74" s="749" t="e">
        <f t="shared" ca="1" si="18"/>
        <v>#NAME?</v>
      </c>
      <c r="BC74" s="263">
        <v>199</v>
      </c>
      <c r="BD74" s="290" t="e">
        <f t="shared" ca="1" si="19"/>
        <v>#NAME?</v>
      </c>
      <c r="BE74" s="58"/>
      <c r="BF74" s="58" t="s">
        <v>187</v>
      </c>
      <c r="BG74" s="62">
        <v>81055270</v>
      </c>
    </row>
    <row r="75" spans="1:59">
      <c r="A75" s="249" t="s">
        <v>3316</v>
      </c>
      <c r="B75" s="249">
        <v>6</v>
      </c>
      <c r="C75" s="249" t="s">
        <v>169</v>
      </c>
      <c r="D75" s="288">
        <v>74</v>
      </c>
      <c r="E75" s="289">
        <v>39428</v>
      </c>
      <c r="G75" s="288"/>
      <c r="H75" s="288">
        <v>1</v>
      </c>
      <c r="I75" s="288"/>
      <c r="J75" s="288"/>
      <c r="K75" s="288">
        <v>1</v>
      </c>
      <c r="L75" s="288">
        <v>168</v>
      </c>
      <c r="M75" s="288">
        <v>65</v>
      </c>
      <c r="N75" s="288">
        <v>210</v>
      </c>
      <c r="O75" s="288">
        <v>626</v>
      </c>
      <c r="P75" s="288">
        <v>1</v>
      </c>
      <c r="Q75" s="288"/>
      <c r="R75" s="288"/>
      <c r="S75" s="288">
        <v>1</v>
      </c>
      <c r="T75" s="288"/>
      <c r="U75" s="288">
        <v>1</v>
      </c>
      <c r="V75" s="288"/>
      <c r="W75" s="288">
        <v>1</v>
      </c>
      <c r="X75" s="288"/>
      <c r="Z75" s="288">
        <v>1</v>
      </c>
      <c r="AA75" s="288">
        <v>1</v>
      </c>
      <c r="AB75" s="288"/>
      <c r="AD75" s="614" t="s">
        <v>3408</v>
      </c>
      <c r="AE75" s="288">
        <v>1</v>
      </c>
      <c r="AF75" s="288">
        <v>1</v>
      </c>
      <c r="AG75" s="288"/>
      <c r="AI75" s="288">
        <v>300</v>
      </c>
      <c r="AJ75" s="288">
        <v>500</v>
      </c>
      <c r="AK75" s="258">
        <v>354</v>
      </c>
      <c r="AL75" s="281" t="e">
        <f t="shared" ca="1" si="10"/>
        <v>#NAME?</v>
      </c>
      <c r="AM75" s="261">
        <v>5037.5</v>
      </c>
      <c r="AN75" s="259" t="e">
        <f t="shared" ca="1" si="11"/>
        <v>#NAME?</v>
      </c>
      <c r="AO75" s="259">
        <v>365.5</v>
      </c>
      <c r="AP75" s="259" t="e">
        <f t="shared" ca="1" si="12"/>
        <v>#NAME?</v>
      </c>
      <c r="AQ75" s="259">
        <v>127</v>
      </c>
      <c r="AR75" s="259" t="e">
        <f t="shared" ca="1" si="13"/>
        <v>#NAME?</v>
      </c>
      <c r="AS75" s="259">
        <v>202</v>
      </c>
      <c r="AT75" s="262" t="e">
        <f t="shared" ca="1" si="14"/>
        <v>#NAME?</v>
      </c>
      <c r="AU75" s="262">
        <v>259</v>
      </c>
      <c r="AV75" s="749" t="e">
        <f t="shared" ca="1" si="15"/>
        <v>#NAME?</v>
      </c>
      <c r="AW75" s="258">
        <v>401</v>
      </c>
      <c r="AX75" s="749" t="e">
        <f t="shared" ca="1" si="16"/>
        <v>#NAME?</v>
      </c>
      <c r="AY75" s="263">
        <v>94.5</v>
      </c>
      <c r="AZ75" s="749" t="e">
        <f t="shared" ca="1" si="17"/>
        <v>#NAME?</v>
      </c>
      <c r="BA75" s="281">
        <v>2091</v>
      </c>
      <c r="BB75" s="749" t="e">
        <f t="shared" ca="1" si="18"/>
        <v>#NAME?</v>
      </c>
      <c r="BC75" s="263">
        <v>306</v>
      </c>
      <c r="BD75" s="290" t="e">
        <f t="shared" ca="1" si="19"/>
        <v>#NAME?</v>
      </c>
      <c r="BE75" s="59"/>
      <c r="BF75" s="59"/>
      <c r="BG75" s="62">
        <v>80882066</v>
      </c>
    </row>
    <row r="76" spans="1:59">
      <c r="A76" s="249" t="s">
        <v>3316</v>
      </c>
      <c r="B76" s="249">
        <v>6</v>
      </c>
      <c r="C76" s="249" t="s">
        <v>169</v>
      </c>
      <c r="D76" s="288">
        <v>75</v>
      </c>
      <c r="E76" s="289">
        <v>39428</v>
      </c>
      <c r="G76" s="288"/>
      <c r="H76" s="288">
        <v>1</v>
      </c>
      <c r="I76" s="288"/>
      <c r="J76" s="288">
        <v>1</v>
      </c>
      <c r="K76" s="288"/>
      <c r="L76" s="288">
        <v>151</v>
      </c>
      <c r="M76" s="288">
        <v>56</v>
      </c>
      <c r="N76" s="288">
        <v>175</v>
      </c>
      <c r="O76" s="288">
        <v>432</v>
      </c>
      <c r="P76" s="288"/>
      <c r="Q76" s="288"/>
      <c r="R76" s="288"/>
      <c r="S76" s="288">
        <v>1</v>
      </c>
      <c r="T76" s="288"/>
      <c r="U76" s="288">
        <v>1</v>
      </c>
      <c r="V76" s="288"/>
      <c r="W76" s="288">
        <v>1</v>
      </c>
      <c r="X76" s="288"/>
      <c r="Z76" s="288">
        <v>1</v>
      </c>
      <c r="AA76" s="288">
        <v>1</v>
      </c>
      <c r="AB76" s="288"/>
      <c r="AD76" s="614" t="s">
        <v>3408</v>
      </c>
      <c r="AE76" s="288">
        <v>1</v>
      </c>
      <c r="AF76" s="288">
        <v>1</v>
      </c>
      <c r="AG76" s="288"/>
      <c r="AI76" s="288">
        <v>300</v>
      </c>
      <c r="AJ76" s="288">
        <v>200</v>
      </c>
      <c r="AK76" s="258">
        <v>106</v>
      </c>
      <c r="AL76" s="281" t="e">
        <f t="shared" ca="1" si="10"/>
        <v>#NAME?</v>
      </c>
      <c r="AM76" s="259">
        <v>108</v>
      </c>
      <c r="AN76" s="259" t="e">
        <f t="shared" ca="1" si="11"/>
        <v>#NAME?</v>
      </c>
      <c r="AO76" s="259">
        <v>89.5</v>
      </c>
      <c r="AP76" s="259" t="e">
        <f t="shared" ca="1" si="12"/>
        <v>#NAME?</v>
      </c>
      <c r="AQ76" s="259">
        <v>102</v>
      </c>
      <c r="AR76" s="259" t="e">
        <f t="shared" ca="1" si="13"/>
        <v>#NAME?</v>
      </c>
      <c r="AS76" s="259">
        <v>155</v>
      </c>
      <c r="AT76" s="262" t="e">
        <f t="shared" ca="1" si="14"/>
        <v>#NAME?</v>
      </c>
      <c r="AU76" s="262">
        <v>81.5</v>
      </c>
      <c r="AV76" s="749" t="e">
        <f t="shared" ca="1" si="15"/>
        <v>#NAME?</v>
      </c>
      <c r="AW76" s="265">
        <v>3418</v>
      </c>
      <c r="AX76" s="749" t="e">
        <f t="shared" ca="1" si="16"/>
        <v>#NAME?</v>
      </c>
      <c r="AY76" s="263">
        <v>138</v>
      </c>
      <c r="AZ76" s="749" t="e">
        <f t="shared" ca="1" si="17"/>
        <v>#NAME?</v>
      </c>
      <c r="BA76" s="281">
        <v>902</v>
      </c>
      <c r="BB76" s="749" t="e">
        <f t="shared" ca="1" si="18"/>
        <v>#NAME?</v>
      </c>
      <c r="BC76" s="263">
        <v>129</v>
      </c>
      <c r="BD76" s="290" t="e">
        <f t="shared" ca="1" si="19"/>
        <v>#NAME?</v>
      </c>
      <c r="BE76" s="59"/>
      <c r="BF76" s="59" t="s">
        <v>188</v>
      </c>
      <c r="BG76" s="62">
        <v>81058582</v>
      </c>
    </row>
    <row r="77" spans="1:59" ht="16" thickBot="1">
      <c r="A77" s="249" t="s">
        <v>3316</v>
      </c>
      <c r="B77" s="249">
        <v>6</v>
      </c>
      <c r="C77" s="249" t="s">
        <v>169</v>
      </c>
      <c r="D77" s="288">
        <v>76</v>
      </c>
      <c r="E77" s="288" t="s">
        <v>189</v>
      </c>
      <c r="G77" s="288">
        <v>1</v>
      </c>
      <c r="H77" s="288"/>
      <c r="I77" s="288"/>
      <c r="J77" s="288"/>
      <c r="K77" s="288">
        <v>1</v>
      </c>
      <c r="L77" s="288">
        <v>168</v>
      </c>
      <c r="M77" s="288">
        <v>80</v>
      </c>
      <c r="N77" s="288">
        <v>185</v>
      </c>
      <c r="O77" s="288">
        <v>770</v>
      </c>
      <c r="P77" s="288"/>
      <c r="Q77" s="288"/>
      <c r="R77" s="288"/>
      <c r="S77" s="288"/>
      <c r="T77" s="288"/>
      <c r="U77" s="288"/>
      <c r="V77" s="288"/>
      <c r="W77" s="288"/>
      <c r="X77" s="288">
        <v>1</v>
      </c>
      <c r="Z77" s="288">
        <v>1</v>
      </c>
      <c r="AA77" s="288">
        <v>1</v>
      </c>
      <c r="AB77" s="288"/>
      <c r="AD77" s="614" t="s">
        <v>3408</v>
      </c>
      <c r="AE77" s="288">
        <v>1</v>
      </c>
      <c r="AF77" s="288">
        <v>1</v>
      </c>
      <c r="AG77" s="288"/>
      <c r="AI77" s="288">
        <v>300</v>
      </c>
      <c r="AJ77" s="288">
        <v>450</v>
      </c>
      <c r="AK77" s="271">
        <v>229</v>
      </c>
      <c r="AL77" s="281" t="e">
        <f t="shared" ca="1" si="10"/>
        <v>#NAME?</v>
      </c>
      <c r="AM77" s="293">
        <v>6903</v>
      </c>
      <c r="AN77" s="259" t="e">
        <f t="shared" ca="1" si="11"/>
        <v>#NAME?</v>
      </c>
      <c r="AO77" s="273">
        <v>116.5</v>
      </c>
      <c r="AP77" s="259" t="e">
        <f t="shared" ca="1" si="12"/>
        <v>#NAME?</v>
      </c>
      <c r="AQ77" s="273">
        <v>106</v>
      </c>
      <c r="AR77" s="259" t="e">
        <f t="shared" ca="1" si="13"/>
        <v>#NAME?</v>
      </c>
      <c r="AS77" s="273">
        <v>169</v>
      </c>
      <c r="AT77" s="262" t="e">
        <f t="shared" ca="1" si="14"/>
        <v>#NAME?</v>
      </c>
      <c r="AU77" s="275">
        <v>86</v>
      </c>
      <c r="AV77" s="749" t="e">
        <f t="shared" ca="1" si="15"/>
        <v>#NAME?</v>
      </c>
      <c r="AW77" s="294">
        <v>1039.5</v>
      </c>
      <c r="AX77" s="749" t="e">
        <f t="shared" ca="1" si="16"/>
        <v>#NAME?</v>
      </c>
      <c r="AY77" s="276">
        <v>266</v>
      </c>
      <c r="AZ77" s="749" t="e">
        <f t="shared" ca="1" si="17"/>
        <v>#NAME?</v>
      </c>
      <c r="BA77" s="295">
        <v>2878</v>
      </c>
      <c r="BB77" s="749" t="e">
        <f t="shared" ca="1" si="18"/>
        <v>#NAME?</v>
      </c>
      <c r="BC77" s="276">
        <v>150</v>
      </c>
      <c r="BD77" s="290" t="e">
        <f t="shared" ca="1" si="19"/>
        <v>#NAME?</v>
      </c>
      <c r="BE77" s="59"/>
      <c r="BF77" s="59"/>
      <c r="BG77" s="62">
        <v>80877785</v>
      </c>
    </row>
    <row r="78" spans="1:59">
      <c r="A78" s="249" t="s">
        <v>3316</v>
      </c>
      <c r="B78" s="249">
        <v>6</v>
      </c>
      <c r="C78" s="249" t="s">
        <v>169</v>
      </c>
      <c r="D78" s="288">
        <v>77</v>
      </c>
      <c r="E78" s="288" t="s">
        <v>189</v>
      </c>
      <c r="G78" s="288"/>
      <c r="H78" s="288">
        <v>1</v>
      </c>
      <c r="I78" s="288"/>
      <c r="J78" s="288">
        <v>1</v>
      </c>
      <c r="K78" s="288"/>
      <c r="L78" s="288">
        <v>162</v>
      </c>
      <c r="M78" s="288">
        <v>71</v>
      </c>
      <c r="N78" s="288">
        <v>156</v>
      </c>
      <c r="O78" s="288">
        <v>454</v>
      </c>
      <c r="P78" s="288"/>
      <c r="Q78" s="288"/>
      <c r="R78" s="288"/>
      <c r="S78" s="288">
        <v>1</v>
      </c>
      <c r="T78" s="288"/>
      <c r="U78" s="288">
        <v>1</v>
      </c>
      <c r="V78" s="288"/>
      <c r="W78" s="288"/>
      <c r="X78" s="288">
        <v>1</v>
      </c>
      <c r="Z78" s="288">
        <v>1</v>
      </c>
      <c r="AA78" s="288">
        <v>1</v>
      </c>
      <c r="AB78" s="288"/>
      <c r="AD78" s="614" t="s">
        <v>3408</v>
      </c>
      <c r="AE78" s="288">
        <v>1</v>
      </c>
      <c r="AF78" s="288">
        <v>1</v>
      </c>
      <c r="AG78" s="288"/>
      <c r="AI78" s="288">
        <v>300</v>
      </c>
      <c r="AJ78" s="288">
        <v>200</v>
      </c>
      <c r="AK78" s="253">
        <v>182</v>
      </c>
      <c r="AL78" s="281" t="e">
        <f t="shared" ca="1" si="10"/>
        <v>#NAME?</v>
      </c>
      <c r="AM78" s="254">
        <v>89</v>
      </c>
      <c r="AN78" s="259" t="e">
        <f t="shared" ca="1" si="11"/>
        <v>#NAME?</v>
      </c>
      <c r="AO78" s="279">
        <v>608</v>
      </c>
      <c r="AP78" s="259" t="e">
        <f t="shared" ca="1" si="12"/>
        <v>#NAME?</v>
      </c>
      <c r="AQ78" s="254">
        <v>109</v>
      </c>
      <c r="AR78" s="259" t="e">
        <f t="shared" ca="1" si="13"/>
        <v>#NAME?</v>
      </c>
      <c r="AS78" s="254">
        <v>148</v>
      </c>
      <c r="AT78" s="262" t="e">
        <f t="shared" ca="1" si="14"/>
        <v>#NAME?</v>
      </c>
      <c r="AU78" s="256">
        <v>326</v>
      </c>
      <c r="AV78" s="749" t="e">
        <f t="shared" ca="1" si="15"/>
        <v>#NAME?</v>
      </c>
      <c r="AW78" s="277">
        <v>7069.5</v>
      </c>
      <c r="AX78" s="749" t="e">
        <f t="shared" ca="1" si="16"/>
        <v>#NAME?</v>
      </c>
      <c r="AY78" s="257">
        <v>147</v>
      </c>
      <c r="AZ78" s="749" t="e">
        <f t="shared" ca="1" si="17"/>
        <v>#NAME?</v>
      </c>
      <c r="BA78" s="280">
        <v>335</v>
      </c>
      <c r="BB78" s="749" t="e">
        <f t="shared" ca="1" si="18"/>
        <v>#NAME?</v>
      </c>
      <c r="BC78" s="257">
        <v>397</v>
      </c>
      <c r="BD78" s="290" t="e">
        <f t="shared" ca="1" si="19"/>
        <v>#NAME?</v>
      </c>
      <c r="BE78" s="59"/>
      <c r="BF78" s="59"/>
      <c r="BG78" s="62">
        <v>80849323</v>
      </c>
    </row>
    <row r="79" spans="1:59">
      <c r="A79" s="249" t="s">
        <v>3316</v>
      </c>
      <c r="B79" s="249">
        <v>6</v>
      </c>
      <c r="C79" s="249" t="s">
        <v>169</v>
      </c>
      <c r="D79" s="288">
        <v>78</v>
      </c>
      <c r="E79" s="288" t="s">
        <v>189</v>
      </c>
      <c r="G79" s="288"/>
      <c r="H79" s="288">
        <v>1</v>
      </c>
      <c r="I79" s="288"/>
      <c r="J79" s="288"/>
      <c r="K79" s="288">
        <v>1</v>
      </c>
      <c r="L79" s="288">
        <v>162</v>
      </c>
      <c r="M79" s="288">
        <v>77</v>
      </c>
      <c r="N79" s="288">
        <v>180</v>
      </c>
      <c r="O79" s="288">
        <v>564</v>
      </c>
      <c r="P79" s="288">
        <v>1</v>
      </c>
      <c r="Q79" s="288"/>
      <c r="R79" s="288"/>
      <c r="S79" s="288">
        <v>1</v>
      </c>
      <c r="T79" s="288"/>
      <c r="U79" s="288">
        <v>1</v>
      </c>
      <c r="V79" s="288"/>
      <c r="W79" s="288"/>
      <c r="X79" s="288">
        <v>1</v>
      </c>
      <c r="Z79" s="288">
        <v>1</v>
      </c>
      <c r="AA79" s="288">
        <v>1</v>
      </c>
      <c r="AB79" s="288"/>
      <c r="AD79" s="614" t="s">
        <v>3408</v>
      </c>
      <c r="AE79" s="288">
        <v>1</v>
      </c>
      <c r="AF79" s="288">
        <v>1</v>
      </c>
      <c r="AG79" s="288"/>
      <c r="AI79" s="288">
        <v>300</v>
      </c>
      <c r="AJ79" s="288">
        <v>1000</v>
      </c>
      <c r="AK79" s="258">
        <v>264</v>
      </c>
      <c r="AL79" s="281" t="e">
        <f t="shared" ca="1" si="10"/>
        <v>#NAME?</v>
      </c>
      <c r="AM79" s="259">
        <v>929</v>
      </c>
      <c r="AN79" s="259" t="e">
        <f t="shared" ca="1" si="11"/>
        <v>#NAME?</v>
      </c>
      <c r="AO79" s="259">
        <v>414</v>
      </c>
      <c r="AP79" s="259" t="e">
        <f t="shared" ca="1" si="12"/>
        <v>#NAME?</v>
      </c>
      <c r="AQ79" s="259">
        <v>170</v>
      </c>
      <c r="AR79" s="259" t="e">
        <f t="shared" ca="1" si="13"/>
        <v>#NAME?</v>
      </c>
      <c r="AS79" s="259">
        <v>165</v>
      </c>
      <c r="AT79" s="262" t="e">
        <f t="shared" ca="1" si="14"/>
        <v>#NAME?</v>
      </c>
      <c r="AU79" s="262">
        <v>391</v>
      </c>
      <c r="AV79" s="749" t="e">
        <f t="shared" ca="1" si="15"/>
        <v>#NAME?</v>
      </c>
      <c r="AW79" s="265">
        <v>1253.5</v>
      </c>
      <c r="AX79" s="749" t="e">
        <f t="shared" ca="1" si="16"/>
        <v>#NAME?</v>
      </c>
      <c r="AY79" s="266">
        <v>1191.5</v>
      </c>
      <c r="AZ79" s="749" t="e">
        <f t="shared" ca="1" si="17"/>
        <v>#NAME?</v>
      </c>
      <c r="BA79" s="281">
        <v>3733</v>
      </c>
      <c r="BB79" s="749" t="e">
        <f t="shared" ca="1" si="18"/>
        <v>#NAME?</v>
      </c>
      <c r="BC79" s="263">
        <v>525</v>
      </c>
      <c r="BD79" s="290" t="e">
        <f t="shared" ca="1" si="19"/>
        <v>#NAME?</v>
      </c>
      <c r="BE79" s="59"/>
      <c r="BF79" s="59"/>
      <c r="BG79" s="62">
        <v>81071101</v>
      </c>
    </row>
    <row r="80" spans="1:59">
      <c r="A80" s="249" t="s">
        <v>3316</v>
      </c>
      <c r="B80" s="249">
        <v>6</v>
      </c>
      <c r="C80" s="249" t="s">
        <v>169</v>
      </c>
      <c r="D80" s="288">
        <v>79</v>
      </c>
      <c r="E80" s="288" t="s">
        <v>189</v>
      </c>
      <c r="G80" s="288"/>
      <c r="H80" s="288">
        <v>1</v>
      </c>
      <c r="I80" s="288"/>
      <c r="J80" s="288"/>
      <c r="K80" s="288">
        <v>1</v>
      </c>
      <c r="L80" s="288">
        <v>171</v>
      </c>
      <c r="M80" s="288">
        <v>78</v>
      </c>
      <c r="N80" s="288">
        <v>177</v>
      </c>
      <c r="O80" s="288">
        <v>694</v>
      </c>
      <c r="P80" s="288">
        <v>1</v>
      </c>
      <c r="Q80" s="288"/>
      <c r="R80" s="288"/>
      <c r="S80" s="288">
        <v>1</v>
      </c>
      <c r="T80" s="288"/>
      <c r="U80" s="288">
        <v>1</v>
      </c>
      <c r="V80" s="288"/>
      <c r="W80" s="288"/>
      <c r="X80" s="288">
        <v>1</v>
      </c>
      <c r="Z80" s="288">
        <v>1</v>
      </c>
      <c r="AA80" s="288">
        <v>1</v>
      </c>
      <c r="AB80" s="288"/>
      <c r="AD80" s="614" t="s">
        <v>3408</v>
      </c>
      <c r="AE80" s="288">
        <v>1</v>
      </c>
      <c r="AF80" s="288">
        <v>1</v>
      </c>
      <c r="AG80" s="288"/>
      <c r="AI80" s="288">
        <v>300</v>
      </c>
      <c r="AJ80" s="288">
        <v>600</v>
      </c>
      <c r="AK80" s="258">
        <v>656</v>
      </c>
      <c r="AL80" s="281" t="e">
        <f t="shared" ca="1" si="10"/>
        <v>#NAME?</v>
      </c>
      <c r="AM80" s="261">
        <v>4958</v>
      </c>
      <c r="AN80" s="259" t="e">
        <f t="shared" ca="1" si="11"/>
        <v>#NAME?</v>
      </c>
      <c r="AO80" s="259">
        <v>445.5</v>
      </c>
      <c r="AP80" s="259" t="e">
        <f t="shared" ca="1" si="12"/>
        <v>#NAME?</v>
      </c>
      <c r="AQ80" s="259">
        <v>185</v>
      </c>
      <c r="AR80" s="259" t="e">
        <f t="shared" ca="1" si="13"/>
        <v>#NAME?</v>
      </c>
      <c r="AS80" s="259">
        <v>189.5</v>
      </c>
      <c r="AT80" s="262" t="e">
        <f t="shared" ca="1" si="14"/>
        <v>#NAME?</v>
      </c>
      <c r="AU80" s="262">
        <v>453</v>
      </c>
      <c r="AV80" s="749" t="e">
        <f t="shared" ca="1" si="15"/>
        <v>#NAME?</v>
      </c>
      <c r="AW80" s="265">
        <v>2045</v>
      </c>
      <c r="AX80" s="749" t="e">
        <f t="shared" ca="1" si="16"/>
        <v>#NAME?</v>
      </c>
      <c r="AY80" s="263">
        <v>863</v>
      </c>
      <c r="AZ80" s="749" t="e">
        <f t="shared" ca="1" si="17"/>
        <v>#NAME?</v>
      </c>
      <c r="BA80" s="281">
        <v>1556</v>
      </c>
      <c r="BB80" s="749" t="e">
        <f t="shared" ca="1" si="18"/>
        <v>#NAME?</v>
      </c>
      <c r="BC80" s="263">
        <v>760.5</v>
      </c>
      <c r="BD80" s="290" t="e">
        <f t="shared" ca="1" si="19"/>
        <v>#NAME?</v>
      </c>
      <c r="BE80" s="59"/>
      <c r="BF80" s="59"/>
      <c r="BG80" s="62">
        <v>80841793</v>
      </c>
    </row>
    <row r="81" spans="1:59">
      <c r="A81" s="249" t="s">
        <v>3316</v>
      </c>
      <c r="B81" s="249">
        <v>6</v>
      </c>
      <c r="C81" s="249" t="s">
        <v>169</v>
      </c>
      <c r="D81" s="288">
        <v>80</v>
      </c>
      <c r="E81" s="288" t="s">
        <v>189</v>
      </c>
      <c r="G81" s="288"/>
      <c r="H81" s="288">
        <v>1</v>
      </c>
      <c r="I81" s="288"/>
      <c r="J81" s="288"/>
      <c r="K81" s="288">
        <v>1</v>
      </c>
      <c r="L81" s="288">
        <v>167</v>
      </c>
      <c r="M81" s="288">
        <v>75</v>
      </c>
      <c r="N81" s="288">
        <v>174</v>
      </c>
      <c r="O81" s="288">
        <v>628</v>
      </c>
      <c r="P81" s="288">
        <v>1</v>
      </c>
      <c r="Q81" s="288"/>
      <c r="R81" s="288"/>
      <c r="S81" s="288">
        <v>1</v>
      </c>
      <c r="T81" s="288"/>
      <c r="U81" s="288">
        <v>1</v>
      </c>
      <c r="V81" s="288"/>
      <c r="W81" s="288"/>
      <c r="X81" s="288">
        <v>1</v>
      </c>
      <c r="Z81" s="288">
        <v>1</v>
      </c>
      <c r="AA81" s="288"/>
      <c r="AB81" s="288">
        <v>1</v>
      </c>
      <c r="AD81" s="614" t="s">
        <v>3408</v>
      </c>
      <c r="AE81" s="288">
        <v>1</v>
      </c>
      <c r="AF81" s="288"/>
      <c r="AG81" s="288">
        <v>1</v>
      </c>
      <c r="AI81" s="288">
        <v>300</v>
      </c>
      <c r="AJ81" s="288">
        <v>400</v>
      </c>
      <c r="AK81" s="258">
        <v>674.5</v>
      </c>
      <c r="AL81" s="281" t="e">
        <f t="shared" ca="1" si="10"/>
        <v>#NAME?</v>
      </c>
      <c r="AM81" s="259">
        <v>651.5</v>
      </c>
      <c r="AN81" s="259" t="e">
        <f t="shared" ca="1" si="11"/>
        <v>#NAME?</v>
      </c>
      <c r="AO81" s="261">
        <v>1431</v>
      </c>
      <c r="AP81" s="259" t="e">
        <f t="shared" ca="1" si="12"/>
        <v>#NAME?</v>
      </c>
      <c r="AQ81" s="259">
        <v>537</v>
      </c>
      <c r="AR81" s="259" t="e">
        <f t="shared" ca="1" si="13"/>
        <v>#NAME?</v>
      </c>
      <c r="AS81" s="259">
        <v>239</v>
      </c>
      <c r="AT81" s="262" t="e">
        <f t="shared" ca="1" si="14"/>
        <v>#NAME?</v>
      </c>
      <c r="AU81" s="262">
        <v>968.5</v>
      </c>
      <c r="AV81" s="749" t="e">
        <f t="shared" ca="1" si="15"/>
        <v>#NAME?</v>
      </c>
      <c r="AW81" s="258">
        <v>368.5</v>
      </c>
      <c r="AX81" s="749" t="e">
        <f t="shared" ca="1" si="16"/>
        <v>#NAME?</v>
      </c>
      <c r="AY81" s="263">
        <v>211</v>
      </c>
      <c r="AZ81" s="749" t="e">
        <f t="shared" ca="1" si="17"/>
        <v>#NAME?</v>
      </c>
      <c r="BA81" s="283">
        <v>5268</v>
      </c>
      <c r="BB81" s="749" t="e">
        <f t="shared" ca="1" si="18"/>
        <v>#NAME?</v>
      </c>
      <c r="BC81" s="266">
        <v>1062</v>
      </c>
      <c r="BD81" s="290" t="e">
        <f t="shared" ca="1" si="19"/>
        <v>#NAME?</v>
      </c>
      <c r="BE81" s="59"/>
      <c r="BF81" s="59"/>
      <c r="BG81" s="62">
        <v>81045286</v>
      </c>
    </row>
    <row r="82" spans="1:59">
      <c r="A82" s="249" t="s">
        <v>3316</v>
      </c>
      <c r="B82" s="249">
        <v>6</v>
      </c>
      <c r="C82" s="249" t="s">
        <v>169</v>
      </c>
      <c r="D82" s="288">
        <v>81</v>
      </c>
      <c r="E82" s="288" t="s">
        <v>190</v>
      </c>
      <c r="G82" s="288"/>
      <c r="H82" s="288">
        <v>1</v>
      </c>
      <c r="I82" s="288"/>
      <c r="J82" s="288"/>
      <c r="K82" s="288">
        <v>1</v>
      </c>
      <c r="L82" s="288">
        <v>171</v>
      </c>
      <c r="M82" s="288">
        <v>73</v>
      </c>
      <c r="N82" s="288">
        <v>203</v>
      </c>
      <c r="O82" s="288">
        <v>602</v>
      </c>
      <c r="P82" s="288"/>
      <c r="Q82" s="288">
        <v>1</v>
      </c>
      <c r="R82" s="288"/>
      <c r="S82" s="288">
        <v>1</v>
      </c>
      <c r="T82" s="288"/>
      <c r="U82" s="288">
        <v>1</v>
      </c>
      <c r="V82" s="288"/>
      <c r="W82" s="288">
        <v>1</v>
      </c>
      <c r="X82" s="288"/>
      <c r="Z82" s="288">
        <v>1</v>
      </c>
      <c r="AA82" s="288">
        <v>1</v>
      </c>
      <c r="AB82" s="288"/>
      <c r="AD82" s="614" t="s">
        <v>3408</v>
      </c>
      <c r="AE82" s="288">
        <v>1</v>
      </c>
      <c r="AF82" s="288">
        <v>1</v>
      </c>
      <c r="AG82" s="288"/>
      <c r="AI82" s="288">
        <v>300</v>
      </c>
      <c r="AJ82" s="288">
        <v>800</v>
      </c>
      <c r="AK82" s="258">
        <v>412.5</v>
      </c>
      <c r="AL82" s="281" t="e">
        <f t="shared" ca="1" si="10"/>
        <v>#NAME?</v>
      </c>
      <c r="AM82" s="264">
        <v>22092.5</v>
      </c>
      <c r="AN82" s="259" t="e">
        <f t="shared" ca="1" si="11"/>
        <v>#NAME?</v>
      </c>
      <c r="AO82" s="259">
        <v>125.5</v>
      </c>
      <c r="AP82" s="259" t="e">
        <f t="shared" ca="1" si="12"/>
        <v>#NAME?</v>
      </c>
      <c r="AQ82" s="259">
        <v>118</v>
      </c>
      <c r="AR82" s="259" t="e">
        <f t="shared" ca="1" si="13"/>
        <v>#NAME?</v>
      </c>
      <c r="AS82" s="259">
        <v>460</v>
      </c>
      <c r="AT82" s="262" t="e">
        <f t="shared" ca="1" si="14"/>
        <v>#NAME?</v>
      </c>
      <c r="AU82" s="262">
        <v>160.5</v>
      </c>
      <c r="AV82" s="749" t="e">
        <f t="shared" ca="1" si="15"/>
        <v>#NAME?</v>
      </c>
      <c r="AW82" s="258">
        <v>742</v>
      </c>
      <c r="AX82" s="749" t="e">
        <f t="shared" ca="1" si="16"/>
        <v>#NAME?</v>
      </c>
      <c r="AY82" s="263">
        <v>257</v>
      </c>
      <c r="AZ82" s="749" t="e">
        <f t="shared" ca="1" si="17"/>
        <v>#NAME?</v>
      </c>
      <c r="BA82" s="283">
        <v>4025</v>
      </c>
      <c r="BB82" s="749" t="e">
        <f t="shared" ca="1" si="18"/>
        <v>#NAME?</v>
      </c>
      <c r="BC82" s="263">
        <v>192.5</v>
      </c>
      <c r="BD82" s="290" t="e">
        <f t="shared" ca="1" si="19"/>
        <v>#NAME?</v>
      </c>
      <c r="BE82" s="59"/>
      <c r="BF82" s="59"/>
      <c r="BG82" s="62">
        <v>81033313</v>
      </c>
    </row>
    <row r="83" spans="1:59">
      <c r="A83" s="249" t="s">
        <v>3316</v>
      </c>
      <c r="B83" s="249">
        <v>6</v>
      </c>
      <c r="C83" s="249" t="s">
        <v>169</v>
      </c>
      <c r="D83" s="288">
        <v>82</v>
      </c>
      <c r="E83" s="288" t="s">
        <v>190</v>
      </c>
      <c r="G83" s="288"/>
      <c r="H83" s="288">
        <v>1</v>
      </c>
      <c r="I83" s="288"/>
      <c r="J83" s="288"/>
      <c r="K83" s="288">
        <v>1</v>
      </c>
      <c r="L83" s="288">
        <v>158</v>
      </c>
      <c r="M83" s="288">
        <v>65</v>
      </c>
      <c r="N83" s="288">
        <v>189</v>
      </c>
      <c r="O83" s="288">
        <v>466</v>
      </c>
      <c r="P83" s="288"/>
      <c r="Q83" s="288">
        <v>1</v>
      </c>
      <c r="R83" s="288"/>
      <c r="S83" s="288">
        <v>1</v>
      </c>
      <c r="T83" s="288"/>
      <c r="U83" s="288">
        <v>1</v>
      </c>
      <c r="V83" s="288"/>
      <c r="W83" s="288">
        <v>1</v>
      </c>
      <c r="X83" s="288"/>
      <c r="Z83" s="288">
        <v>1</v>
      </c>
      <c r="AA83" s="288">
        <v>1</v>
      </c>
      <c r="AB83" s="288"/>
      <c r="AD83" s="614" t="s">
        <v>3408</v>
      </c>
      <c r="AE83" s="288">
        <v>1</v>
      </c>
      <c r="AF83" s="288">
        <v>1</v>
      </c>
      <c r="AG83" s="288"/>
      <c r="AI83" s="288">
        <v>300</v>
      </c>
      <c r="AJ83" s="288">
        <v>700</v>
      </c>
      <c r="AK83" s="258">
        <v>292</v>
      </c>
      <c r="AL83" s="281" t="e">
        <f t="shared" ca="1" si="10"/>
        <v>#NAME?</v>
      </c>
      <c r="AM83" s="264">
        <v>10897.5</v>
      </c>
      <c r="AN83" s="259" t="e">
        <f t="shared" ca="1" si="11"/>
        <v>#NAME?</v>
      </c>
      <c r="AO83" s="259">
        <v>343.5</v>
      </c>
      <c r="AP83" s="259" t="e">
        <f t="shared" ca="1" si="12"/>
        <v>#NAME?</v>
      </c>
      <c r="AQ83" s="259">
        <v>230</v>
      </c>
      <c r="AR83" s="259" t="e">
        <f t="shared" ca="1" si="13"/>
        <v>#NAME?</v>
      </c>
      <c r="AS83" s="259">
        <v>472.5</v>
      </c>
      <c r="AT83" s="262" t="e">
        <f t="shared" ca="1" si="14"/>
        <v>#NAME?</v>
      </c>
      <c r="AU83" s="262">
        <v>290</v>
      </c>
      <c r="AV83" s="749" t="e">
        <f t="shared" ca="1" si="15"/>
        <v>#NAME?</v>
      </c>
      <c r="AW83" s="265">
        <v>2534</v>
      </c>
      <c r="AX83" s="749" t="e">
        <f t="shared" ca="1" si="16"/>
        <v>#NAME?</v>
      </c>
      <c r="AY83" s="263">
        <v>100.5</v>
      </c>
      <c r="AZ83" s="749" t="e">
        <f t="shared" ca="1" si="17"/>
        <v>#NAME?</v>
      </c>
      <c r="BA83" s="281">
        <v>2286</v>
      </c>
      <c r="BB83" s="749" t="e">
        <f t="shared" ca="1" si="18"/>
        <v>#NAME?</v>
      </c>
      <c r="BC83" s="263">
        <v>263</v>
      </c>
      <c r="BD83" s="290" t="e">
        <f t="shared" ca="1" si="19"/>
        <v>#NAME?</v>
      </c>
      <c r="BE83" s="59"/>
      <c r="BF83" s="59"/>
      <c r="BG83" s="62">
        <v>99614039</v>
      </c>
    </row>
    <row r="84" spans="1:59">
      <c r="A84" s="249" t="s">
        <v>3316</v>
      </c>
      <c r="B84" s="249">
        <v>6</v>
      </c>
      <c r="C84" s="249" t="s">
        <v>169</v>
      </c>
      <c r="D84" s="288">
        <v>83</v>
      </c>
      <c r="E84" s="288" t="s">
        <v>190</v>
      </c>
      <c r="G84" s="288"/>
      <c r="H84" s="288">
        <v>1</v>
      </c>
      <c r="I84" s="288"/>
      <c r="J84" s="288">
        <v>1</v>
      </c>
      <c r="K84" s="288"/>
      <c r="L84" s="288">
        <v>154</v>
      </c>
      <c r="M84" s="288">
        <v>67</v>
      </c>
      <c r="N84" s="288">
        <v>181</v>
      </c>
      <c r="O84" s="288">
        <v>442</v>
      </c>
      <c r="P84" s="288"/>
      <c r="Q84" s="288"/>
      <c r="R84" s="288"/>
      <c r="S84" s="288">
        <v>1</v>
      </c>
      <c r="T84" s="288"/>
      <c r="U84" s="288">
        <v>1</v>
      </c>
      <c r="V84" s="288"/>
      <c r="W84" s="288"/>
      <c r="X84" s="288">
        <v>1</v>
      </c>
      <c r="Z84" s="288">
        <v>1</v>
      </c>
      <c r="AA84" s="288">
        <v>1</v>
      </c>
      <c r="AB84" s="288"/>
      <c r="AD84" s="614" t="s">
        <v>3408</v>
      </c>
      <c r="AE84" s="288">
        <v>1</v>
      </c>
      <c r="AF84" s="288">
        <v>1</v>
      </c>
      <c r="AG84" s="288"/>
      <c r="AI84" s="288">
        <v>300</v>
      </c>
      <c r="AJ84" s="288">
        <v>700</v>
      </c>
      <c r="AK84" s="258">
        <v>366</v>
      </c>
      <c r="AL84" s="281" t="e">
        <f t="shared" ca="1" si="10"/>
        <v>#NAME?</v>
      </c>
      <c r="AM84" s="261">
        <v>1192</v>
      </c>
      <c r="AN84" s="259" t="e">
        <f t="shared" ca="1" si="11"/>
        <v>#NAME?</v>
      </c>
      <c r="AO84" s="261">
        <v>570</v>
      </c>
      <c r="AP84" s="259" t="e">
        <f t="shared" ca="1" si="12"/>
        <v>#NAME?</v>
      </c>
      <c r="AQ84" s="259">
        <v>200</v>
      </c>
      <c r="AR84" s="259" t="e">
        <f t="shared" ca="1" si="13"/>
        <v>#NAME?</v>
      </c>
      <c r="AS84" s="259">
        <v>158.5</v>
      </c>
      <c r="AT84" s="262" t="e">
        <f t="shared" ca="1" si="14"/>
        <v>#NAME?</v>
      </c>
      <c r="AU84" s="262">
        <v>460.5</v>
      </c>
      <c r="AV84" s="749" t="e">
        <f t="shared" ca="1" si="15"/>
        <v>#NAME?</v>
      </c>
      <c r="AW84" s="296">
        <v>10064.5</v>
      </c>
      <c r="AX84" s="749" t="e">
        <f t="shared" ca="1" si="16"/>
        <v>#NAME?</v>
      </c>
      <c r="AY84" s="263">
        <v>269</v>
      </c>
      <c r="AZ84" s="749" t="e">
        <f t="shared" ca="1" si="17"/>
        <v>#NAME?</v>
      </c>
      <c r="BA84" s="281">
        <v>532</v>
      </c>
      <c r="BB84" s="749" t="e">
        <f t="shared" ca="1" si="18"/>
        <v>#NAME?</v>
      </c>
      <c r="BC84" s="263">
        <v>535</v>
      </c>
      <c r="BD84" s="290" t="e">
        <f t="shared" ca="1" si="19"/>
        <v>#NAME?</v>
      </c>
      <c r="BE84" s="59"/>
      <c r="BF84" s="59"/>
      <c r="BG84" s="62">
        <v>99609872</v>
      </c>
    </row>
    <row r="85" spans="1:59">
      <c r="A85" s="249" t="s">
        <v>3316</v>
      </c>
      <c r="B85" s="249">
        <v>6</v>
      </c>
      <c r="C85" s="249" t="s">
        <v>169</v>
      </c>
      <c r="D85" s="288">
        <v>84</v>
      </c>
      <c r="E85" s="288" t="s">
        <v>190</v>
      </c>
      <c r="G85" s="288"/>
      <c r="H85" s="288">
        <v>1</v>
      </c>
      <c r="I85" s="288"/>
      <c r="J85" s="288"/>
      <c r="K85" s="288">
        <v>1</v>
      </c>
      <c r="L85" s="288">
        <v>160</v>
      </c>
      <c r="M85" s="288">
        <v>72</v>
      </c>
      <c r="N85" s="288">
        <v>204</v>
      </c>
      <c r="O85" s="288">
        <v>452</v>
      </c>
      <c r="P85" s="288"/>
      <c r="Q85" s="288">
        <v>1</v>
      </c>
      <c r="R85" s="288"/>
      <c r="S85" s="288">
        <v>1</v>
      </c>
      <c r="T85" s="288"/>
      <c r="U85" s="288">
        <v>1</v>
      </c>
      <c r="V85" s="288"/>
      <c r="W85" s="288">
        <v>1</v>
      </c>
      <c r="X85" s="288"/>
      <c r="Z85" s="288">
        <v>1</v>
      </c>
      <c r="AA85" s="288"/>
      <c r="AB85" s="288">
        <v>1</v>
      </c>
      <c r="AD85" s="614" t="s">
        <v>3408</v>
      </c>
      <c r="AE85" s="288">
        <v>1</v>
      </c>
      <c r="AF85" s="288"/>
      <c r="AG85" s="288">
        <v>1</v>
      </c>
      <c r="AI85" s="288">
        <v>300</v>
      </c>
      <c r="AJ85" s="288">
        <v>700</v>
      </c>
      <c r="AK85" s="258">
        <v>602</v>
      </c>
      <c r="AL85" s="281" t="e">
        <f t="shared" ca="1" si="10"/>
        <v>#NAME?</v>
      </c>
      <c r="AM85" s="261">
        <v>7675.5</v>
      </c>
      <c r="AN85" s="259" t="e">
        <f t="shared" ca="1" si="11"/>
        <v>#NAME?</v>
      </c>
      <c r="AO85" s="259">
        <v>115</v>
      </c>
      <c r="AP85" s="259" t="e">
        <f t="shared" ca="1" si="12"/>
        <v>#NAME?</v>
      </c>
      <c r="AQ85" s="259">
        <v>137.5</v>
      </c>
      <c r="AR85" s="259" t="e">
        <f t="shared" ca="1" si="13"/>
        <v>#NAME?</v>
      </c>
      <c r="AS85" s="259">
        <v>175.5</v>
      </c>
      <c r="AT85" s="262" t="e">
        <f t="shared" ca="1" si="14"/>
        <v>#NAME?</v>
      </c>
      <c r="AU85" s="262">
        <v>116.5</v>
      </c>
      <c r="AV85" s="749" t="e">
        <f t="shared" ca="1" si="15"/>
        <v>#NAME?</v>
      </c>
      <c r="AW85" s="296">
        <v>10517.5</v>
      </c>
      <c r="AX85" s="749" t="e">
        <f t="shared" ca="1" si="16"/>
        <v>#NAME?</v>
      </c>
      <c r="AY85" s="263">
        <v>842.5</v>
      </c>
      <c r="AZ85" s="749" t="e">
        <f t="shared" ca="1" si="17"/>
        <v>#NAME?</v>
      </c>
      <c r="BA85" s="281">
        <v>2718</v>
      </c>
      <c r="BB85" s="749" t="e">
        <f t="shared" ca="1" si="18"/>
        <v>#NAME?</v>
      </c>
      <c r="BC85" s="263">
        <v>225</v>
      </c>
      <c r="BD85" s="290" t="e">
        <f t="shared" ca="1" si="19"/>
        <v>#NAME?</v>
      </c>
      <c r="BE85" s="59"/>
      <c r="BF85" s="59"/>
      <c r="BG85" s="62">
        <v>99601335</v>
      </c>
    </row>
    <row r="86" spans="1:59">
      <c r="A86" s="249" t="s">
        <v>3316</v>
      </c>
      <c r="B86" s="249">
        <v>6</v>
      </c>
      <c r="C86" s="249" t="s">
        <v>169</v>
      </c>
      <c r="D86" s="288">
        <v>85</v>
      </c>
      <c r="E86" s="288" t="s">
        <v>190</v>
      </c>
      <c r="G86" s="288"/>
      <c r="H86" s="288">
        <v>1</v>
      </c>
      <c r="I86" s="288"/>
      <c r="J86" s="288"/>
      <c r="K86" s="288">
        <v>1</v>
      </c>
      <c r="L86" s="288">
        <v>173</v>
      </c>
      <c r="M86" s="288">
        <v>68</v>
      </c>
      <c r="N86" s="288">
        <v>202</v>
      </c>
      <c r="O86" s="288">
        <v>628</v>
      </c>
      <c r="P86" s="288"/>
      <c r="Q86" s="288">
        <v>1</v>
      </c>
      <c r="R86" s="288"/>
      <c r="S86" s="288">
        <v>1</v>
      </c>
      <c r="T86" s="288"/>
      <c r="U86" s="288">
        <v>1</v>
      </c>
      <c r="V86" s="288"/>
      <c r="W86" s="288"/>
      <c r="X86" s="288">
        <v>1</v>
      </c>
      <c r="Z86" s="288">
        <v>1</v>
      </c>
      <c r="AA86" s="288"/>
      <c r="AB86" s="288">
        <v>1</v>
      </c>
      <c r="AD86" s="614" t="s">
        <v>3408</v>
      </c>
      <c r="AE86" s="288">
        <v>1</v>
      </c>
      <c r="AF86" s="288"/>
      <c r="AG86" s="288">
        <v>1</v>
      </c>
      <c r="AI86" s="288">
        <v>300</v>
      </c>
      <c r="AJ86" s="288">
        <v>800</v>
      </c>
      <c r="AK86" s="258">
        <v>188</v>
      </c>
      <c r="AL86" s="281" t="e">
        <f t="shared" ca="1" si="10"/>
        <v>#NAME?</v>
      </c>
      <c r="AM86" s="261">
        <v>1984.5</v>
      </c>
      <c r="AN86" s="259" t="e">
        <f t="shared" ca="1" si="11"/>
        <v>#NAME?</v>
      </c>
      <c r="AO86" s="259">
        <v>101</v>
      </c>
      <c r="AP86" s="259" t="e">
        <f t="shared" ca="1" si="12"/>
        <v>#NAME?</v>
      </c>
      <c r="AQ86" s="259">
        <v>190</v>
      </c>
      <c r="AR86" s="259" t="e">
        <f t="shared" ca="1" si="13"/>
        <v>#NAME?</v>
      </c>
      <c r="AS86" s="259">
        <v>369</v>
      </c>
      <c r="AT86" s="262" t="e">
        <f t="shared" ca="1" si="14"/>
        <v>#NAME?</v>
      </c>
      <c r="AU86" s="262">
        <v>121.5</v>
      </c>
      <c r="AV86" s="749" t="e">
        <f t="shared" ca="1" si="15"/>
        <v>#NAME?</v>
      </c>
      <c r="AW86" s="265">
        <v>3646</v>
      </c>
      <c r="AX86" s="749" t="e">
        <f t="shared" ca="1" si="16"/>
        <v>#NAME?</v>
      </c>
      <c r="AY86" s="263">
        <v>224</v>
      </c>
      <c r="AZ86" s="749" t="e">
        <f t="shared" ca="1" si="17"/>
        <v>#NAME?</v>
      </c>
      <c r="BA86" s="281">
        <v>1372.5</v>
      </c>
      <c r="BB86" s="749" t="e">
        <f t="shared" ca="1" si="18"/>
        <v>#NAME?</v>
      </c>
      <c r="BC86" s="263">
        <v>631</v>
      </c>
      <c r="BD86" s="290" t="e">
        <f t="shared" ca="1" si="19"/>
        <v>#NAME?</v>
      </c>
      <c r="BE86" s="59"/>
      <c r="BF86" s="59"/>
      <c r="BG86" s="62">
        <v>99613858</v>
      </c>
    </row>
    <row r="87" spans="1:59">
      <c r="A87" s="249" t="s">
        <v>3316</v>
      </c>
      <c r="B87" s="249">
        <v>6</v>
      </c>
      <c r="C87" s="249" t="s">
        <v>169</v>
      </c>
      <c r="D87" s="288">
        <v>86</v>
      </c>
      <c r="E87" s="288" t="s">
        <v>190</v>
      </c>
      <c r="G87" s="288">
        <v>1</v>
      </c>
      <c r="H87" s="288"/>
      <c r="I87" s="288"/>
      <c r="J87" s="288">
        <v>1</v>
      </c>
      <c r="K87" s="288"/>
      <c r="L87" s="288">
        <v>157</v>
      </c>
      <c r="M87" s="288">
        <v>65</v>
      </c>
      <c r="N87" s="288">
        <v>182</v>
      </c>
      <c r="O87" s="288">
        <v>480</v>
      </c>
      <c r="P87" s="288"/>
      <c r="Q87" s="288"/>
      <c r="R87" s="288"/>
      <c r="S87" s="288"/>
      <c r="T87" s="288"/>
      <c r="U87" s="288"/>
      <c r="V87" s="288"/>
      <c r="W87" s="288"/>
      <c r="X87" s="288">
        <v>1</v>
      </c>
      <c r="Z87" s="288">
        <v>1</v>
      </c>
      <c r="AA87" s="288"/>
      <c r="AB87" s="288">
        <v>1</v>
      </c>
      <c r="AD87" s="614" t="s">
        <v>3408</v>
      </c>
      <c r="AE87" s="288">
        <v>1</v>
      </c>
      <c r="AF87" s="288"/>
      <c r="AG87" s="288">
        <v>1</v>
      </c>
      <c r="AI87" s="288">
        <v>300</v>
      </c>
      <c r="AJ87" s="288">
        <v>600</v>
      </c>
      <c r="AK87" s="258">
        <v>244.5</v>
      </c>
      <c r="AL87" s="281" t="e">
        <f t="shared" ca="1" si="10"/>
        <v>#NAME?</v>
      </c>
      <c r="AM87" s="261">
        <v>2303</v>
      </c>
      <c r="AN87" s="259" t="e">
        <f t="shared" ca="1" si="11"/>
        <v>#NAME?</v>
      </c>
      <c r="AO87" s="259">
        <v>122</v>
      </c>
      <c r="AP87" s="259" t="e">
        <f t="shared" ca="1" si="12"/>
        <v>#NAME?</v>
      </c>
      <c r="AQ87" s="259">
        <v>88.5</v>
      </c>
      <c r="AR87" s="259" t="e">
        <f t="shared" ca="1" si="13"/>
        <v>#NAME?</v>
      </c>
      <c r="AS87" s="259">
        <v>124</v>
      </c>
      <c r="AT87" s="262" t="e">
        <f t="shared" ca="1" si="14"/>
        <v>#NAME?</v>
      </c>
      <c r="AU87" s="262">
        <v>179.5</v>
      </c>
      <c r="AV87" s="749" t="e">
        <f t="shared" ca="1" si="15"/>
        <v>#NAME?</v>
      </c>
      <c r="AW87" s="265">
        <v>4819</v>
      </c>
      <c r="AX87" s="749" t="e">
        <f t="shared" ca="1" si="16"/>
        <v>#NAME?</v>
      </c>
      <c r="AY87" s="263">
        <v>316</v>
      </c>
      <c r="AZ87" s="749" t="e">
        <f t="shared" ca="1" si="17"/>
        <v>#NAME?</v>
      </c>
      <c r="BA87" s="281">
        <v>1206.5</v>
      </c>
      <c r="BB87" s="749" t="e">
        <f t="shared" ca="1" si="18"/>
        <v>#NAME?</v>
      </c>
      <c r="BC87" s="263">
        <v>125.5</v>
      </c>
      <c r="BD87" s="290" t="e">
        <f t="shared" ca="1" si="19"/>
        <v>#NAME?</v>
      </c>
      <c r="BE87" s="59"/>
      <c r="BF87" s="59"/>
      <c r="BG87" s="62">
        <v>99603047</v>
      </c>
    </row>
    <row r="88" spans="1:59">
      <c r="A88" s="249" t="s">
        <v>3316</v>
      </c>
      <c r="B88" s="249">
        <v>6</v>
      </c>
      <c r="C88" s="249" t="s">
        <v>169</v>
      </c>
      <c r="D88" s="288">
        <v>87</v>
      </c>
      <c r="E88" s="288" t="s">
        <v>190</v>
      </c>
      <c r="G88" s="288"/>
      <c r="H88" s="288">
        <v>1</v>
      </c>
      <c r="I88" s="288"/>
      <c r="J88" s="288"/>
      <c r="K88" s="288">
        <v>1</v>
      </c>
      <c r="L88" s="288">
        <v>162</v>
      </c>
      <c r="M88" s="288">
        <v>71</v>
      </c>
      <c r="N88" s="288">
        <v>197</v>
      </c>
      <c r="O88" s="288">
        <v>552</v>
      </c>
      <c r="P88" s="288"/>
      <c r="Q88" s="288">
        <v>1</v>
      </c>
      <c r="R88" s="288"/>
      <c r="S88" s="288">
        <v>1</v>
      </c>
      <c r="T88" s="288"/>
      <c r="U88" s="288">
        <v>1</v>
      </c>
      <c r="V88" s="288"/>
      <c r="W88" s="288"/>
      <c r="X88" s="288">
        <v>1</v>
      </c>
      <c r="Z88" s="288">
        <v>1</v>
      </c>
      <c r="AA88" s="288"/>
      <c r="AB88" s="288">
        <v>1</v>
      </c>
      <c r="AD88" s="614" t="s">
        <v>3408</v>
      </c>
      <c r="AE88" s="288">
        <v>1</v>
      </c>
      <c r="AF88" s="288"/>
      <c r="AG88" s="288">
        <v>1</v>
      </c>
      <c r="AI88" s="288">
        <v>300</v>
      </c>
      <c r="AJ88" s="288">
        <v>600</v>
      </c>
      <c r="AK88" s="258">
        <v>948</v>
      </c>
      <c r="AL88" s="281" t="e">
        <f t="shared" ca="1" si="10"/>
        <v>#NAME?</v>
      </c>
      <c r="AM88" s="264">
        <v>10166</v>
      </c>
      <c r="AN88" s="259" t="e">
        <f t="shared" ca="1" si="11"/>
        <v>#NAME?</v>
      </c>
      <c r="AO88" s="259">
        <v>210.5</v>
      </c>
      <c r="AP88" s="259" t="e">
        <f t="shared" ca="1" si="12"/>
        <v>#NAME?</v>
      </c>
      <c r="AQ88" s="259">
        <v>262</v>
      </c>
      <c r="AR88" s="259" t="e">
        <f t="shared" ca="1" si="13"/>
        <v>#NAME?</v>
      </c>
      <c r="AS88" s="259">
        <v>169.5</v>
      </c>
      <c r="AT88" s="262" t="e">
        <f t="shared" ca="1" si="14"/>
        <v>#NAME?</v>
      </c>
      <c r="AU88" s="262">
        <v>204</v>
      </c>
      <c r="AV88" s="749" t="e">
        <f t="shared" ca="1" si="15"/>
        <v>#NAME?</v>
      </c>
      <c r="AW88" s="265">
        <v>2876</v>
      </c>
      <c r="AX88" s="749" t="e">
        <f t="shared" ca="1" si="16"/>
        <v>#NAME?</v>
      </c>
      <c r="AY88" s="263">
        <v>737.5</v>
      </c>
      <c r="AZ88" s="749" t="e">
        <f t="shared" ca="1" si="17"/>
        <v>#NAME?</v>
      </c>
      <c r="BA88" s="281">
        <v>3295.5</v>
      </c>
      <c r="BB88" s="749" t="e">
        <f t="shared" ca="1" si="18"/>
        <v>#NAME?</v>
      </c>
      <c r="BC88" s="263">
        <v>76</v>
      </c>
      <c r="BD88" s="290" t="e">
        <f t="shared" ca="1" si="19"/>
        <v>#NAME?</v>
      </c>
      <c r="BE88" s="59"/>
      <c r="BF88" s="59" t="s">
        <v>191</v>
      </c>
      <c r="BG88" s="62">
        <v>99611623</v>
      </c>
    </row>
    <row r="89" spans="1:59">
      <c r="A89" s="249" t="s">
        <v>3316</v>
      </c>
      <c r="B89" s="249">
        <v>6</v>
      </c>
      <c r="C89" s="249" t="s">
        <v>169</v>
      </c>
      <c r="D89" s="288">
        <v>88</v>
      </c>
      <c r="E89" s="288" t="s">
        <v>190</v>
      </c>
      <c r="G89" s="288"/>
      <c r="H89" s="288">
        <v>1</v>
      </c>
      <c r="I89" s="288"/>
      <c r="J89" s="288"/>
      <c r="K89" s="288">
        <v>1</v>
      </c>
      <c r="L89" s="288">
        <v>171</v>
      </c>
      <c r="M89" s="288">
        <v>70</v>
      </c>
      <c r="N89" s="288">
        <v>221</v>
      </c>
      <c r="O89" s="288">
        <v>656</v>
      </c>
      <c r="P89" s="288"/>
      <c r="Q89" s="288">
        <v>1</v>
      </c>
      <c r="R89" s="288"/>
      <c r="S89" s="288">
        <v>1</v>
      </c>
      <c r="T89" s="288"/>
      <c r="U89" s="288">
        <v>1</v>
      </c>
      <c r="V89" s="288"/>
      <c r="W89" s="288"/>
      <c r="X89" s="288">
        <v>1</v>
      </c>
      <c r="Z89" s="288">
        <v>1</v>
      </c>
      <c r="AA89" s="288"/>
      <c r="AB89" s="288">
        <v>1</v>
      </c>
      <c r="AD89" s="614" t="s">
        <v>3408</v>
      </c>
      <c r="AE89" s="288">
        <v>1</v>
      </c>
      <c r="AF89" s="288"/>
      <c r="AG89" s="288">
        <v>1</v>
      </c>
      <c r="AI89" s="288">
        <v>300</v>
      </c>
      <c r="AJ89" s="288">
        <v>750</v>
      </c>
      <c r="AK89" s="258">
        <v>89</v>
      </c>
      <c r="AL89" s="281" t="e">
        <f t="shared" ca="1" si="10"/>
        <v>#NAME?</v>
      </c>
      <c r="AM89" s="259">
        <v>138</v>
      </c>
      <c r="AN89" s="259" t="e">
        <f t="shared" ca="1" si="11"/>
        <v>#NAME?</v>
      </c>
      <c r="AO89" s="259">
        <v>74</v>
      </c>
      <c r="AP89" s="259" t="e">
        <f t="shared" ca="1" si="12"/>
        <v>#NAME?</v>
      </c>
      <c r="AQ89" s="259">
        <v>102</v>
      </c>
      <c r="AR89" s="259" t="e">
        <f t="shared" ca="1" si="13"/>
        <v>#NAME?</v>
      </c>
      <c r="AS89" s="259">
        <v>152</v>
      </c>
      <c r="AT89" s="262" t="e">
        <f t="shared" ca="1" si="14"/>
        <v>#NAME?</v>
      </c>
      <c r="AU89" s="262">
        <v>72.5</v>
      </c>
      <c r="AV89" s="749" t="e">
        <f t="shared" ca="1" si="15"/>
        <v>#NAME?</v>
      </c>
      <c r="AW89" s="258">
        <v>153</v>
      </c>
      <c r="AX89" s="749" t="e">
        <f t="shared" ca="1" si="16"/>
        <v>#NAME?</v>
      </c>
      <c r="AY89" s="263">
        <v>109</v>
      </c>
      <c r="AZ89" s="749" t="e">
        <f t="shared" ca="1" si="17"/>
        <v>#NAME?</v>
      </c>
      <c r="BA89" s="281">
        <v>3867</v>
      </c>
      <c r="BB89" s="749" t="e">
        <f t="shared" ca="1" si="18"/>
        <v>#NAME?</v>
      </c>
      <c r="BC89" s="263">
        <v>190</v>
      </c>
      <c r="BD89" s="290" t="e">
        <f t="shared" ca="1" si="19"/>
        <v>#NAME?</v>
      </c>
      <c r="BE89" s="59"/>
      <c r="BF89" s="59" t="s">
        <v>192</v>
      </c>
      <c r="BG89" s="62">
        <v>99616784</v>
      </c>
    </row>
    <row r="90" spans="1:59">
      <c r="A90" s="249" t="s">
        <v>3316</v>
      </c>
      <c r="B90" s="249">
        <v>6</v>
      </c>
      <c r="C90" s="249" t="s">
        <v>169</v>
      </c>
      <c r="D90" s="288">
        <v>89</v>
      </c>
      <c r="E90" s="288" t="s">
        <v>190</v>
      </c>
      <c r="G90" s="288"/>
      <c r="H90" s="288">
        <v>1</v>
      </c>
      <c r="I90" s="288"/>
      <c r="J90" s="288"/>
      <c r="K90" s="288">
        <v>1</v>
      </c>
      <c r="L90" s="288">
        <v>166</v>
      </c>
      <c r="M90" s="288">
        <v>79</v>
      </c>
      <c r="N90" s="288">
        <v>202</v>
      </c>
      <c r="O90" s="288">
        <v>640</v>
      </c>
      <c r="P90" s="288">
        <v>1</v>
      </c>
      <c r="Q90" s="288"/>
      <c r="R90" s="288"/>
      <c r="S90" s="288">
        <v>1</v>
      </c>
      <c r="T90" s="288"/>
      <c r="U90" s="288">
        <v>1</v>
      </c>
      <c r="V90" s="288"/>
      <c r="W90" s="288"/>
      <c r="X90" s="288">
        <v>1</v>
      </c>
      <c r="Z90" s="288">
        <v>1</v>
      </c>
      <c r="AA90" s="288">
        <v>1</v>
      </c>
      <c r="AB90" s="288"/>
      <c r="AD90" s="614" t="s">
        <v>3408</v>
      </c>
      <c r="AE90" s="288">
        <v>1</v>
      </c>
      <c r="AF90" s="288">
        <v>1</v>
      </c>
      <c r="AG90" s="288"/>
      <c r="AI90" s="288">
        <v>300</v>
      </c>
      <c r="AJ90" s="288">
        <v>600</v>
      </c>
      <c r="AK90" s="265">
        <v>2401</v>
      </c>
      <c r="AL90" s="281" t="e">
        <f t="shared" ca="1" si="10"/>
        <v>#NAME?</v>
      </c>
      <c r="AM90" s="264">
        <v>26249</v>
      </c>
      <c r="AN90" s="259" t="e">
        <f t="shared" ca="1" si="11"/>
        <v>#NAME?</v>
      </c>
      <c r="AO90" s="259">
        <v>276</v>
      </c>
      <c r="AP90" s="259" t="e">
        <f t="shared" ca="1" si="12"/>
        <v>#NAME?</v>
      </c>
      <c r="AQ90" s="259">
        <v>164</v>
      </c>
      <c r="AR90" s="259" t="e">
        <f t="shared" ca="1" si="13"/>
        <v>#NAME?</v>
      </c>
      <c r="AS90" s="259">
        <v>194</v>
      </c>
      <c r="AT90" s="262" t="e">
        <f t="shared" ca="1" si="14"/>
        <v>#NAME?</v>
      </c>
      <c r="AU90" s="262">
        <v>73.5</v>
      </c>
      <c r="AV90" s="749" t="e">
        <f t="shared" ca="1" si="15"/>
        <v>#NAME?</v>
      </c>
      <c r="AW90" s="265">
        <v>1605.5</v>
      </c>
      <c r="AX90" s="749" t="e">
        <f t="shared" ca="1" si="16"/>
        <v>#NAME?</v>
      </c>
      <c r="AY90" s="263">
        <v>116</v>
      </c>
      <c r="AZ90" s="749" t="e">
        <f t="shared" ca="1" si="17"/>
        <v>#NAME?</v>
      </c>
      <c r="BA90" s="283">
        <v>5470.5</v>
      </c>
      <c r="BB90" s="749" t="e">
        <f t="shared" ca="1" si="18"/>
        <v>#NAME?</v>
      </c>
      <c r="BC90" s="263">
        <v>973.5</v>
      </c>
      <c r="BD90" s="290" t="e">
        <f t="shared" ca="1" si="19"/>
        <v>#NAME?</v>
      </c>
      <c r="BE90" s="59"/>
      <c r="BF90" s="59" t="s">
        <v>193</v>
      </c>
      <c r="BG90" s="62">
        <v>99603098</v>
      </c>
    </row>
    <row r="91" spans="1:59">
      <c r="A91" s="249" t="s">
        <v>3316</v>
      </c>
      <c r="B91" s="249">
        <v>6</v>
      </c>
      <c r="C91" s="249" t="s">
        <v>169</v>
      </c>
      <c r="D91" s="286">
        <v>90</v>
      </c>
      <c r="E91" s="286" t="s">
        <v>190</v>
      </c>
      <c r="G91" s="286">
        <v>1</v>
      </c>
      <c r="H91" s="286"/>
      <c r="I91" s="286"/>
      <c r="J91" s="286"/>
      <c r="K91" s="286">
        <v>1</v>
      </c>
      <c r="L91" s="286">
        <v>170</v>
      </c>
      <c r="M91" s="286">
        <v>85</v>
      </c>
      <c r="N91" s="286">
        <v>198</v>
      </c>
      <c r="O91" s="286">
        <v>554</v>
      </c>
      <c r="P91" s="286"/>
      <c r="Q91" s="286"/>
      <c r="R91" s="286"/>
      <c r="S91" s="286"/>
      <c r="T91" s="286"/>
      <c r="U91" s="286"/>
      <c r="V91" s="286"/>
      <c r="W91" s="286"/>
      <c r="X91" s="286">
        <v>1</v>
      </c>
      <c r="Z91" s="286">
        <v>1</v>
      </c>
      <c r="AA91" s="286">
        <v>1</v>
      </c>
      <c r="AB91" s="286"/>
      <c r="AD91" s="614" t="s">
        <v>3408</v>
      </c>
      <c r="AE91" s="286">
        <v>1</v>
      </c>
      <c r="AF91" s="286">
        <v>1</v>
      </c>
      <c r="AG91" s="286"/>
      <c r="AI91" s="286">
        <v>300</v>
      </c>
      <c r="AJ91" s="286">
        <v>600</v>
      </c>
      <c r="AK91" s="258">
        <v>511.5</v>
      </c>
      <c r="AL91" s="281" t="e">
        <f t="shared" ca="1" si="10"/>
        <v>#NAME?</v>
      </c>
      <c r="AM91" s="259">
        <v>300</v>
      </c>
      <c r="AN91" s="259" t="e">
        <f t="shared" ca="1" si="11"/>
        <v>#NAME?</v>
      </c>
      <c r="AO91" s="261">
        <v>1024</v>
      </c>
      <c r="AP91" s="259" t="e">
        <f t="shared" ca="1" si="12"/>
        <v>#NAME?</v>
      </c>
      <c r="AQ91" s="259">
        <v>414</v>
      </c>
      <c r="AR91" s="259" t="e">
        <f t="shared" ca="1" si="13"/>
        <v>#NAME?</v>
      </c>
      <c r="AS91" s="259">
        <v>378</v>
      </c>
      <c r="AT91" s="262" t="e">
        <f t="shared" ca="1" si="14"/>
        <v>#NAME?</v>
      </c>
      <c r="AU91" s="262">
        <v>895</v>
      </c>
      <c r="AV91" s="749" t="e">
        <f t="shared" ca="1" si="15"/>
        <v>#NAME?</v>
      </c>
      <c r="AW91" s="265">
        <v>7996</v>
      </c>
      <c r="AX91" s="749" t="e">
        <f t="shared" ca="1" si="16"/>
        <v>#NAME?</v>
      </c>
      <c r="AY91" s="263">
        <v>223</v>
      </c>
      <c r="AZ91" s="749" t="e">
        <f t="shared" ca="1" si="17"/>
        <v>#NAME?</v>
      </c>
      <c r="BA91" s="281">
        <v>1778</v>
      </c>
      <c r="BB91" s="749" t="e">
        <f t="shared" ca="1" si="18"/>
        <v>#NAME?</v>
      </c>
      <c r="BC91" s="263">
        <v>854</v>
      </c>
      <c r="BD91" s="290" t="e">
        <f t="shared" ca="1" si="19"/>
        <v>#NAME?</v>
      </c>
      <c r="BE91" s="58"/>
      <c r="BF91" s="58" t="s">
        <v>194</v>
      </c>
      <c r="BG91" s="65">
        <v>99605347</v>
      </c>
    </row>
    <row r="92" spans="1:59">
      <c r="A92" s="249" t="s">
        <v>3316</v>
      </c>
      <c r="B92" s="249">
        <v>6</v>
      </c>
      <c r="C92" s="249" t="s">
        <v>169</v>
      </c>
      <c r="D92" s="288">
        <v>91</v>
      </c>
      <c r="E92" s="288" t="s">
        <v>190</v>
      </c>
      <c r="G92" s="288">
        <v>1</v>
      </c>
      <c r="H92" s="288"/>
      <c r="I92" s="288"/>
      <c r="J92" s="288">
        <v>1</v>
      </c>
      <c r="K92" s="288"/>
      <c r="L92" s="288">
        <v>155</v>
      </c>
      <c r="M92" s="288">
        <v>80</v>
      </c>
      <c r="N92" s="288">
        <v>188</v>
      </c>
      <c r="O92" s="288">
        <v>440</v>
      </c>
      <c r="P92" s="288"/>
      <c r="Q92" s="288"/>
      <c r="R92" s="288"/>
      <c r="S92" s="288"/>
      <c r="T92" s="288"/>
      <c r="U92" s="288"/>
      <c r="V92" s="288"/>
      <c r="W92" s="288">
        <v>1</v>
      </c>
      <c r="X92" s="288"/>
      <c r="Z92" s="288">
        <v>1</v>
      </c>
      <c r="AA92" s="288"/>
      <c r="AB92" s="288">
        <v>1</v>
      </c>
      <c r="AD92" s="614" t="s">
        <v>3408</v>
      </c>
      <c r="AE92" s="288">
        <v>1</v>
      </c>
      <c r="AF92" s="288"/>
      <c r="AG92" s="288">
        <v>1</v>
      </c>
      <c r="AI92" s="288">
        <v>300</v>
      </c>
      <c r="AJ92" s="288">
        <v>250</v>
      </c>
      <c r="AK92" s="258">
        <v>287</v>
      </c>
      <c r="AL92" s="281" t="e">
        <f t="shared" ca="1" si="10"/>
        <v>#NAME?</v>
      </c>
      <c r="AM92" s="259">
        <v>127.5</v>
      </c>
      <c r="AN92" s="259" t="e">
        <f t="shared" ca="1" si="11"/>
        <v>#NAME?</v>
      </c>
      <c r="AO92" s="261">
        <v>547.5</v>
      </c>
      <c r="AP92" s="259" t="e">
        <f t="shared" ca="1" si="12"/>
        <v>#NAME?</v>
      </c>
      <c r="AQ92" s="259">
        <v>148.5</v>
      </c>
      <c r="AR92" s="259" t="e">
        <f t="shared" ca="1" si="13"/>
        <v>#NAME?</v>
      </c>
      <c r="AS92" s="259">
        <v>154</v>
      </c>
      <c r="AT92" s="262" t="e">
        <f t="shared" ca="1" si="14"/>
        <v>#NAME?</v>
      </c>
      <c r="AU92" s="262">
        <v>473</v>
      </c>
      <c r="AV92" s="749" t="e">
        <f t="shared" ca="1" si="15"/>
        <v>#NAME?</v>
      </c>
      <c r="AW92" s="265">
        <v>3256</v>
      </c>
      <c r="AX92" s="749" t="e">
        <f t="shared" ca="1" si="16"/>
        <v>#NAME?</v>
      </c>
      <c r="AY92" s="263">
        <v>126</v>
      </c>
      <c r="AZ92" s="749" t="e">
        <f t="shared" ca="1" si="17"/>
        <v>#NAME?</v>
      </c>
      <c r="BA92" s="281">
        <v>383</v>
      </c>
      <c r="BB92" s="749" t="e">
        <f t="shared" ca="1" si="18"/>
        <v>#NAME?</v>
      </c>
      <c r="BC92" s="263">
        <v>835</v>
      </c>
      <c r="BD92" s="290" t="e">
        <f t="shared" ca="1" si="19"/>
        <v>#NAME?</v>
      </c>
      <c r="BE92" s="59"/>
      <c r="BF92" s="59"/>
      <c r="BG92" s="62">
        <v>99617087</v>
      </c>
    </row>
    <row r="93" spans="1:59">
      <c r="A93" s="249" t="s">
        <v>3316</v>
      </c>
      <c r="B93" s="249">
        <v>6</v>
      </c>
      <c r="C93" s="249" t="s">
        <v>169</v>
      </c>
      <c r="D93" s="288">
        <v>92</v>
      </c>
      <c r="E93" s="288" t="s">
        <v>190</v>
      </c>
      <c r="G93" s="288">
        <v>1</v>
      </c>
      <c r="H93" s="288"/>
      <c r="I93" s="288"/>
      <c r="J93" s="288"/>
      <c r="K93" s="288">
        <v>1</v>
      </c>
      <c r="L93" s="288">
        <v>177</v>
      </c>
      <c r="M93" s="288">
        <v>89</v>
      </c>
      <c r="N93" s="288">
        <v>220</v>
      </c>
      <c r="O93" s="288">
        <v>822</v>
      </c>
      <c r="P93" s="288"/>
      <c r="Q93" s="288"/>
      <c r="R93" s="288"/>
      <c r="S93" s="288"/>
      <c r="T93" s="288"/>
      <c r="U93" s="288"/>
      <c r="V93" s="288"/>
      <c r="W93" s="288"/>
      <c r="X93" s="288">
        <v>1</v>
      </c>
      <c r="Z93" s="288">
        <v>1</v>
      </c>
      <c r="AA93" s="288">
        <v>1</v>
      </c>
      <c r="AB93" s="288"/>
      <c r="AD93" s="614" t="s">
        <v>3408</v>
      </c>
      <c r="AE93" s="288">
        <v>1</v>
      </c>
      <c r="AF93" s="288">
        <v>1</v>
      </c>
      <c r="AG93" s="288"/>
      <c r="AI93" s="288">
        <v>300</v>
      </c>
      <c r="AJ93" s="288">
        <v>300</v>
      </c>
      <c r="AK93" s="258">
        <v>934.5</v>
      </c>
      <c r="AL93" s="281" t="e">
        <f t="shared" ca="1" si="10"/>
        <v>#NAME?</v>
      </c>
      <c r="AM93" s="261">
        <v>7691</v>
      </c>
      <c r="AN93" s="259" t="e">
        <f t="shared" ca="1" si="11"/>
        <v>#NAME?</v>
      </c>
      <c r="AO93" s="261">
        <v>1162</v>
      </c>
      <c r="AP93" s="259" t="e">
        <f t="shared" ca="1" si="12"/>
        <v>#NAME?</v>
      </c>
      <c r="AQ93" s="259">
        <v>206.5</v>
      </c>
      <c r="AR93" s="259" t="e">
        <f t="shared" ca="1" si="13"/>
        <v>#NAME?</v>
      </c>
      <c r="AS93" s="259">
        <v>419</v>
      </c>
      <c r="AT93" s="262" t="e">
        <f t="shared" ca="1" si="14"/>
        <v>#NAME?</v>
      </c>
      <c r="AU93" s="262">
        <v>752.5</v>
      </c>
      <c r="AV93" s="749" t="e">
        <f t="shared" ca="1" si="15"/>
        <v>#NAME?</v>
      </c>
      <c r="AW93" s="258">
        <v>337</v>
      </c>
      <c r="AX93" s="749" t="e">
        <f t="shared" ca="1" si="16"/>
        <v>#NAME?</v>
      </c>
      <c r="AY93" s="263">
        <v>126</v>
      </c>
      <c r="AZ93" s="749" t="e">
        <f t="shared" ca="1" si="17"/>
        <v>#NAME?</v>
      </c>
      <c r="BA93" s="281">
        <v>3550</v>
      </c>
      <c r="BB93" s="749" t="e">
        <f t="shared" ca="1" si="18"/>
        <v>#NAME?</v>
      </c>
      <c r="BC93" s="263">
        <v>525</v>
      </c>
      <c r="BD93" s="290" t="e">
        <f t="shared" ca="1" si="19"/>
        <v>#NAME?</v>
      </c>
      <c r="BE93" s="59"/>
      <c r="BF93" s="59"/>
      <c r="BG93" s="61">
        <v>99615859</v>
      </c>
    </row>
    <row r="94" spans="1:59">
      <c r="A94" s="249" t="s">
        <v>3316</v>
      </c>
      <c r="B94" s="249">
        <v>6</v>
      </c>
      <c r="C94" s="249" t="s">
        <v>169</v>
      </c>
      <c r="D94" s="288">
        <v>93</v>
      </c>
      <c r="E94" s="288" t="s">
        <v>190</v>
      </c>
      <c r="G94" s="288"/>
      <c r="H94" s="288">
        <v>1</v>
      </c>
      <c r="I94" s="288"/>
      <c r="J94" s="288"/>
      <c r="K94" s="288">
        <v>1</v>
      </c>
      <c r="L94" s="288">
        <v>167</v>
      </c>
      <c r="M94" s="288">
        <v>83</v>
      </c>
      <c r="N94" s="288">
        <v>205</v>
      </c>
      <c r="O94" s="288">
        <v>728</v>
      </c>
      <c r="P94" s="288">
        <v>1</v>
      </c>
      <c r="Q94" s="288"/>
      <c r="R94" s="288"/>
      <c r="S94" s="288">
        <v>1</v>
      </c>
      <c r="T94" s="288"/>
      <c r="U94" s="288">
        <v>1</v>
      </c>
      <c r="V94" s="288"/>
      <c r="W94" s="288"/>
      <c r="X94" s="288">
        <v>1</v>
      </c>
      <c r="Z94" s="288">
        <v>1</v>
      </c>
      <c r="AA94" s="288">
        <v>1</v>
      </c>
      <c r="AB94" s="288"/>
      <c r="AD94" s="614" t="s">
        <v>3408</v>
      </c>
      <c r="AE94" s="288">
        <v>1</v>
      </c>
      <c r="AF94" s="288">
        <v>1</v>
      </c>
      <c r="AG94" s="288"/>
      <c r="AI94" s="288">
        <v>300</v>
      </c>
      <c r="AJ94" s="288">
        <v>250</v>
      </c>
      <c r="AK94" s="292">
        <v>10960.5</v>
      </c>
      <c r="AL94" s="281" t="e">
        <f t="shared" ca="1" si="10"/>
        <v>#NAME?</v>
      </c>
      <c r="AM94" s="264">
        <v>28221</v>
      </c>
      <c r="AN94" s="259" t="e">
        <f t="shared" ca="1" si="11"/>
        <v>#NAME?</v>
      </c>
      <c r="AO94" s="259">
        <v>165</v>
      </c>
      <c r="AP94" s="259" t="e">
        <f t="shared" ca="1" si="12"/>
        <v>#NAME?</v>
      </c>
      <c r="AQ94" s="297">
        <v>16423.5</v>
      </c>
      <c r="AR94" s="259" t="e">
        <f t="shared" ca="1" si="13"/>
        <v>#NAME?</v>
      </c>
      <c r="AS94" s="297">
        <v>25958</v>
      </c>
      <c r="AT94" s="262" t="e">
        <f t="shared" ca="1" si="14"/>
        <v>#NAME?</v>
      </c>
      <c r="AU94" s="262">
        <v>92</v>
      </c>
      <c r="AV94" s="749" t="e">
        <f t="shared" ca="1" si="15"/>
        <v>#NAME?</v>
      </c>
      <c r="AW94" s="265">
        <v>1475</v>
      </c>
      <c r="AX94" s="749" t="e">
        <f t="shared" ca="1" si="16"/>
        <v>#NAME?</v>
      </c>
      <c r="AY94" s="263">
        <v>105</v>
      </c>
      <c r="AZ94" s="749" t="e">
        <f t="shared" ca="1" si="17"/>
        <v>#NAME?</v>
      </c>
      <c r="BA94" s="281">
        <v>2206</v>
      </c>
      <c r="BB94" s="749" t="e">
        <f t="shared" ca="1" si="18"/>
        <v>#NAME?</v>
      </c>
      <c r="BC94" s="263">
        <v>209</v>
      </c>
      <c r="BD94" s="290" t="e">
        <f t="shared" ca="1" si="19"/>
        <v>#NAME?</v>
      </c>
      <c r="BE94" s="59">
        <v>1</v>
      </c>
      <c r="BF94" s="59"/>
      <c r="BG94" s="62">
        <v>99610382</v>
      </c>
    </row>
    <row r="95" spans="1:59">
      <c r="A95" s="249" t="s">
        <v>3316</v>
      </c>
      <c r="B95" s="249">
        <v>6</v>
      </c>
      <c r="C95" s="249" t="s">
        <v>169</v>
      </c>
      <c r="D95" s="288">
        <v>94</v>
      </c>
      <c r="E95" s="288" t="s">
        <v>190</v>
      </c>
      <c r="G95" s="288">
        <v>1</v>
      </c>
      <c r="H95" s="288"/>
      <c r="I95" s="288"/>
      <c r="J95" s="288">
        <v>1</v>
      </c>
      <c r="K95" s="288"/>
      <c r="L95" s="288">
        <v>154</v>
      </c>
      <c r="M95" s="288">
        <v>75</v>
      </c>
      <c r="N95" s="288">
        <v>164</v>
      </c>
      <c r="O95" s="288">
        <v>382</v>
      </c>
      <c r="P95" s="288"/>
      <c r="Q95" s="288"/>
      <c r="R95" s="288"/>
      <c r="S95" s="288"/>
      <c r="T95" s="288"/>
      <c r="U95" s="288"/>
      <c r="V95" s="288"/>
      <c r="W95" s="288">
        <v>1</v>
      </c>
      <c r="X95" s="288"/>
      <c r="Z95" s="288">
        <v>1</v>
      </c>
      <c r="AA95" s="288">
        <v>1</v>
      </c>
      <c r="AB95" s="288"/>
      <c r="AD95" s="614" t="s">
        <v>3408</v>
      </c>
      <c r="AE95" s="288">
        <v>1</v>
      </c>
      <c r="AF95" s="288">
        <v>1</v>
      </c>
      <c r="AG95" s="288"/>
      <c r="AI95" s="288">
        <v>300</v>
      </c>
      <c r="AJ95" s="288">
        <v>600</v>
      </c>
      <c r="AK95" s="258">
        <v>208</v>
      </c>
      <c r="AL95" s="281" t="e">
        <f t="shared" ca="1" si="10"/>
        <v>#NAME?</v>
      </c>
      <c r="AM95" s="259">
        <v>106</v>
      </c>
      <c r="AN95" s="259" t="e">
        <f t="shared" ca="1" si="11"/>
        <v>#NAME?</v>
      </c>
      <c r="AO95" s="259">
        <v>395.5</v>
      </c>
      <c r="AP95" s="259" t="e">
        <f t="shared" ca="1" si="12"/>
        <v>#NAME?</v>
      </c>
      <c r="AQ95" s="259">
        <v>194</v>
      </c>
      <c r="AR95" s="259" t="e">
        <f t="shared" ca="1" si="13"/>
        <v>#NAME?</v>
      </c>
      <c r="AS95" s="259">
        <v>255</v>
      </c>
      <c r="AT95" s="262" t="e">
        <f t="shared" ca="1" si="14"/>
        <v>#NAME?</v>
      </c>
      <c r="AU95" s="262">
        <v>354</v>
      </c>
      <c r="AV95" s="749" t="e">
        <f t="shared" ca="1" si="15"/>
        <v>#NAME?</v>
      </c>
      <c r="AW95" s="258">
        <v>601.5</v>
      </c>
      <c r="AX95" s="749" t="e">
        <f t="shared" ca="1" si="16"/>
        <v>#NAME?</v>
      </c>
      <c r="AY95" s="263">
        <v>100</v>
      </c>
      <c r="AZ95" s="749" t="e">
        <f t="shared" ca="1" si="17"/>
        <v>#NAME?</v>
      </c>
      <c r="BA95" s="281">
        <v>414.5</v>
      </c>
      <c r="BB95" s="749" t="e">
        <f t="shared" ca="1" si="18"/>
        <v>#NAME?</v>
      </c>
      <c r="BC95" s="263">
        <v>930</v>
      </c>
      <c r="BD95" s="290" t="e">
        <f t="shared" ca="1" si="19"/>
        <v>#NAME?</v>
      </c>
      <c r="BE95" s="59"/>
      <c r="BF95" s="59" t="s">
        <v>195</v>
      </c>
      <c r="BG95" s="62">
        <v>99616788</v>
      </c>
    </row>
    <row r="96" spans="1:59">
      <c r="A96" s="249" t="s">
        <v>3316</v>
      </c>
      <c r="B96" s="249">
        <v>6</v>
      </c>
      <c r="C96" s="249" t="s">
        <v>169</v>
      </c>
      <c r="D96" s="288">
        <v>95</v>
      </c>
      <c r="E96" s="288" t="s">
        <v>190</v>
      </c>
      <c r="G96" s="288"/>
      <c r="H96" s="288">
        <v>1</v>
      </c>
      <c r="I96" s="288"/>
      <c r="J96" s="288"/>
      <c r="K96" s="288">
        <v>1</v>
      </c>
      <c r="L96" s="288">
        <v>166</v>
      </c>
      <c r="M96" s="288">
        <v>77</v>
      </c>
      <c r="N96" s="288">
        <v>208</v>
      </c>
      <c r="O96" s="288">
        <v>468</v>
      </c>
      <c r="P96" s="288">
        <v>1</v>
      </c>
      <c r="Q96" s="288"/>
      <c r="R96" s="288"/>
      <c r="S96" s="288">
        <v>1</v>
      </c>
      <c r="T96" s="288"/>
      <c r="U96" s="288">
        <v>1</v>
      </c>
      <c r="V96" s="288"/>
      <c r="W96" s="288">
        <v>1</v>
      </c>
      <c r="X96" s="288"/>
      <c r="Z96" s="288">
        <v>1</v>
      </c>
      <c r="AA96" s="288">
        <v>1</v>
      </c>
      <c r="AB96" s="288"/>
      <c r="AD96" s="614" t="s">
        <v>3408</v>
      </c>
      <c r="AE96" s="288">
        <v>1</v>
      </c>
      <c r="AF96" s="288">
        <v>1</v>
      </c>
      <c r="AG96" s="288"/>
      <c r="AI96" s="288">
        <v>300</v>
      </c>
      <c r="AJ96" s="288">
        <v>500</v>
      </c>
      <c r="AK96" s="258">
        <v>131.5</v>
      </c>
      <c r="AL96" s="281" t="e">
        <f t="shared" ca="1" si="10"/>
        <v>#NAME?</v>
      </c>
      <c r="AM96" s="261">
        <v>1642</v>
      </c>
      <c r="AN96" s="259" t="e">
        <f t="shared" ca="1" si="11"/>
        <v>#NAME?</v>
      </c>
      <c r="AO96" s="259">
        <v>52</v>
      </c>
      <c r="AP96" s="259" t="e">
        <f t="shared" ca="1" si="12"/>
        <v>#NAME?</v>
      </c>
      <c r="AQ96" s="259">
        <v>136.5</v>
      </c>
      <c r="AR96" s="259" t="e">
        <f t="shared" ca="1" si="13"/>
        <v>#NAME?</v>
      </c>
      <c r="AS96" s="259">
        <v>123</v>
      </c>
      <c r="AT96" s="262" t="e">
        <f t="shared" ca="1" si="14"/>
        <v>#NAME?</v>
      </c>
      <c r="AU96" s="262">
        <v>103</v>
      </c>
      <c r="AV96" s="749" t="e">
        <f t="shared" ca="1" si="15"/>
        <v>#NAME?</v>
      </c>
      <c r="AW96" s="258">
        <v>306.5</v>
      </c>
      <c r="AX96" s="749" t="e">
        <f t="shared" ca="1" si="16"/>
        <v>#NAME?</v>
      </c>
      <c r="AY96" s="263">
        <v>166</v>
      </c>
      <c r="AZ96" s="749" t="e">
        <f t="shared" ca="1" si="17"/>
        <v>#NAME?</v>
      </c>
      <c r="BA96" s="283">
        <v>6357</v>
      </c>
      <c r="BB96" s="749" t="e">
        <f t="shared" ca="1" si="18"/>
        <v>#NAME?</v>
      </c>
      <c r="BC96" s="263">
        <v>484</v>
      </c>
      <c r="BD96" s="290" t="e">
        <f t="shared" ca="1" si="19"/>
        <v>#NAME?</v>
      </c>
      <c r="BE96" s="59"/>
      <c r="BF96" s="59"/>
      <c r="BG96" s="62">
        <v>99608073</v>
      </c>
    </row>
    <row r="97" spans="1:59">
      <c r="A97" s="249" t="s">
        <v>3316</v>
      </c>
      <c r="B97" s="249">
        <v>6</v>
      </c>
      <c r="C97" s="249" t="s">
        <v>169</v>
      </c>
      <c r="D97" s="288">
        <v>96</v>
      </c>
      <c r="E97" s="288" t="s">
        <v>190</v>
      </c>
      <c r="G97" s="288">
        <v>1</v>
      </c>
      <c r="H97" s="288"/>
      <c r="I97" s="288"/>
      <c r="J97" s="288"/>
      <c r="K97" s="288">
        <v>1</v>
      </c>
      <c r="L97" s="288">
        <v>175</v>
      </c>
      <c r="M97" s="288">
        <v>85</v>
      </c>
      <c r="N97" s="288">
        <v>225</v>
      </c>
      <c r="O97" s="288">
        <v>738</v>
      </c>
      <c r="P97" s="288"/>
      <c r="Q97" s="288"/>
      <c r="R97" s="288"/>
      <c r="S97" s="288"/>
      <c r="T97" s="288"/>
      <c r="U97" s="288"/>
      <c r="V97" s="288"/>
      <c r="W97" s="288"/>
      <c r="X97" s="288">
        <v>1</v>
      </c>
      <c r="Z97" s="288">
        <v>1</v>
      </c>
      <c r="AA97" s="288">
        <v>1</v>
      </c>
      <c r="AB97" s="288"/>
      <c r="AD97" s="614" t="s">
        <v>3408</v>
      </c>
      <c r="AE97" s="288">
        <v>1</v>
      </c>
      <c r="AF97" s="288">
        <v>1</v>
      </c>
      <c r="AG97" s="288"/>
      <c r="AI97" s="288">
        <v>300</v>
      </c>
      <c r="AJ97" s="288">
        <v>500</v>
      </c>
      <c r="AK97" s="258">
        <v>142</v>
      </c>
      <c r="AL97" s="281" t="e">
        <f t="shared" ca="1" si="10"/>
        <v>#NAME?</v>
      </c>
      <c r="AM97" s="259">
        <v>132</v>
      </c>
      <c r="AN97" s="259" t="e">
        <f t="shared" ca="1" si="11"/>
        <v>#NAME?</v>
      </c>
      <c r="AO97" s="259">
        <v>161.5</v>
      </c>
      <c r="AP97" s="259" t="e">
        <f t="shared" ca="1" si="12"/>
        <v>#NAME?</v>
      </c>
      <c r="AQ97" s="259">
        <v>92</v>
      </c>
      <c r="AR97" s="259" t="e">
        <f t="shared" ca="1" si="13"/>
        <v>#NAME?</v>
      </c>
      <c r="AS97" s="259">
        <v>121.5</v>
      </c>
      <c r="AT97" s="262" t="e">
        <f t="shared" ca="1" si="14"/>
        <v>#NAME?</v>
      </c>
      <c r="AU97" s="262">
        <v>110</v>
      </c>
      <c r="AV97" s="749" t="e">
        <f t="shared" ca="1" si="15"/>
        <v>#NAME?</v>
      </c>
      <c r="AW97" s="258">
        <v>180.5</v>
      </c>
      <c r="AX97" s="749" t="e">
        <f t="shared" ca="1" si="16"/>
        <v>#NAME?</v>
      </c>
      <c r="AY97" s="263">
        <v>79</v>
      </c>
      <c r="AZ97" s="749" t="e">
        <f t="shared" ca="1" si="17"/>
        <v>#NAME?</v>
      </c>
      <c r="BA97" s="281">
        <v>2626</v>
      </c>
      <c r="BB97" s="749" t="e">
        <f t="shared" ca="1" si="18"/>
        <v>#NAME?</v>
      </c>
      <c r="BC97" s="263">
        <v>291</v>
      </c>
      <c r="BD97" s="290" t="e">
        <f t="shared" ca="1" si="19"/>
        <v>#NAME?</v>
      </c>
      <c r="BE97" s="59"/>
      <c r="BF97" s="59"/>
      <c r="BG97" s="61"/>
    </row>
    <row r="98" spans="1:59">
      <c r="A98" s="249" t="s">
        <v>3316</v>
      </c>
      <c r="B98" s="249">
        <v>6</v>
      </c>
      <c r="C98" s="249" t="s">
        <v>169</v>
      </c>
      <c r="D98" s="288">
        <v>97</v>
      </c>
      <c r="E98" s="288" t="s">
        <v>196</v>
      </c>
      <c r="G98" s="288"/>
      <c r="H98" s="288">
        <v>1</v>
      </c>
      <c r="I98" s="288"/>
      <c r="J98" s="288"/>
      <c r="K98" s="288">
        <v>1</v>
      </c>
      <c r="L98" s="288">
        <v>170</v>
      </c>
      <c r="M98" s="288">
        <v>76</v>
      </c>
      <c r="N98" s="288">
        <v>210</v>
      </c>
      <c r="O98" s="288">
        <v>604</v>
      </c>
      <c r="P98" s="288">
        <v>1</v>
      </c>
      <c r="Q98" s="288"/>
      <c r="R98" s="288"/>
      <c r="S98" s="288">
        <v>1</v>
      </c>
      <c r="T98" s="288"/>
      <c r="U98" s="288">
        <v>1</v>
      </c>
      <c r="V98" s="288"/>
      <c r="W98" s="288">
        <v>1</v>
      </c>
      <c r="X98" s="288"/>
      <c r="Z98" s="288">
        <v>1</v>
      </c>
      <c r="AA98" s="288"/>
      <c r="AB98" s="288">
        <v>1</v>
      </c>
      <c r="AD98" s="614" t="s">
        <v>3408</v>
      </c>
      <c r="AE98" s="288">
        <v>1</v>
      </c>
      <c r="AF98" s="288"/>
      <c r="AG98" s="288">
        <v>1</v>
      </c>
      <c r="AI98" s="288">
        <v>300</v>
      </c>
      <c r="AJ98" s="288">
        <v>700</v>
      </c>
      <c r="AK98" s="258">
        <v>156</v>
      </c>
      <c r="AL98" s="281" t="e">
        <f t="shared" ca="1" si="10"/>
        <v>#NAME?</v>
      </c>
      <c r="AM98" s="259">
        <v>150.5</v>
      </c>
      <c r="AN98" s="259" t="e">
        <f t="shared" ca="1" si="11"/>
        <v>#NAME?</v>
      </c>
      <c r="AO98" s="259">
        <v>194</v>
      </c>
      <c r="AP98" s="259" t="e">
        <f t="shared" ca="1" si="12"/>
        <v>#NAME?</v>
      </c>
      <c r="AQ98" s="259">
        <v>150</v>
      </c>
      <c r="AR98" s="259" t="e">
        <f t="shared" ca="1" si="13"/>
        <v>#NAME?</v>
      </c>
      <c r="AS98" s="259">
        <v>136</v>
      </c>
      <c r="AT98" s="262" t="e">
        <f t="shared" ca="1" si="14"/>
        <v>#NAME?</v>
      </c>
      <c r="AU98" s="262">
        <v>172</v>
      </c>
      <c r="AV98" s="749" t="e">
        <f t="shared" ca="1" si="15"/>
        <v>#NAME?</v>
      </c>
      <c r="AW98" s="258">
        <v>197</v>
      </c>
      <c r="AX98" s="749" t="e">
        <f t="shared" ca="1" si="16"/>
        <v>#NAME?</v>
      </c>
      <c r="AY98" s="263">
        <v>106</v>
      </c>
      <c r="AZ98" s="749" t="e">
        <f t="shared" ca="1" si="17"/>
        <v>#NAME?</v>
      </c>
      <c r="BA98" s="281">
        <v>2585</v>
      </c>
      <c r="BB98" s="749" t="e">
        <f t="shared" ca="1" si="18"/>
        <v>#NAME?</v>
      </c>
      <c r="BC98" s="263">
        <v>226</v>
      </c>
      <c r="BD98" s="290" t="e">
        <f t="shared" ca="1" si="19"/>
        <v>#NAME?</v>
      </c>
      <c r="BE98" s="59"/>
      <c r="BF98" s="59"/>
      <c r="BG98" s="61"/>
    </row>
    <row r="99" spans="1:59">
      <c r="A99" s="249" t="s">
        <v>3316</v>
      </c>
      <c r="B99" s="249">
        <v>6</v>
      </c>
      <c r="C99" s="249" t="s">
        <v>169</v>
      </c>
      <c r="D99" s="288">
        <v>98</v>
      </c>
      <c r="E99" s="288" t="s">
        <v>196</v>
      </c>
      <c r="G99" s="288">
        <v>1</v>
      </c>
      <c r="H99" s="288"/>
      <c r="I99" s="288"/>
      <c r="J99" s="288"/>
      <c r="K99" s="288">
        <v>1</v>
      </c>
      <c r="L99" s="288">
        <v>162</v>
      </c>
      <c r="M99" s="288">
        <v>68</v>
      </c>
      <c r="N99" s="288">
        <v>210</v>
      </c>
      <c r="O99" s="288">
        <v>588</v>
      </c>
      <c r="P99" s="288"/>
      <c r="Q99" s="288"/>
      <c r="R99" s="288"/>
      <c r="S99" s="288"/>
      <c r="T99" s="288"/>
      <c r="U99" s="288"/>
      <c r="V99" s="288"/>
      <c r="W99" s="288">
        <v>1</v>
      </c>
      <c r="X99" s="288"/>
      <c r="Z99" s="288">
        <v>1</v>
      </c>
      <c r="AA99" s="288">
        <v>1</v>
      </c>
      <c r="AB99" s="288"/>
      <c r="AD99" s="614" t="s">
        <v>3408</v>
      </c>
      <c r="AE99" s="288">
        <v>1</v>
      </c>
      <c r="AF99" s="288">
        <v>1</v>
      </c>
      <c r="AG99" s="288"/>
      <c r="AI99" s="288">
        <v>300</v>
      </c>
      <c r="AJ99" s="288">
        <v>400</v>
      </c>
      <c r="AK99" s="258">
        <v>337.5</v>
      </c>
      <c r="AL99" s="281" t="e">
        <f t="shared" ca="1" si="10"/>
        <v>#NAME?</v>
      </c>
      <c r="AM99" s="261">
        <v>3584</v>
      </c>
      <c r="AN99" s="259" t="e">
        <f t="shared" ca="1" si="11"/>
        <v>#NAME?</v>
      </c>
      <c r="AO99" s="259">
        <v>126</v>
      </c>
      <c r="AP99" s="259" t="e">
        <f t="shared" ca="1" si="12"/>
        <v>#NAME?</v>
      </c>
      <c r="AQ99" s="259">
        <v>135</v>
      </c>
      <c r="AR99" s="259" t="e">
        <f t="shared" ca="1" si="13"/>
        <v>#NAME?</v>
      </c>
      <c r="AS99" s="259">
        <v>243.5</v>
      </c>
      <c r="AT99" s="262" t="e">
        <f t="shared" ca="1" si="14"/>
        <v>#NAME?</v>
      </c>
      <c r="AU99" s="262">
        <v>103.5</v>
      </c>
      <c r="AV99" s="749" t="e">
        <f t="shared" ca="1" si="15"/>
        <v>#NAME?</v>
      </c>
      <c r="AW99" s="265">
        <v>1259</v>
      </c>
      <c r="AX99" s="749" t="e">
        <f t="shared" ca="1" si="16"/>
        <v>#NAME?</v>
      </c>
      <c r="AY99" s="263">
        <v>635.5</v>
      </c>
      <c r="AZ99" s="749" t="e">
        <f t="shared" ca="1" si="17"/>
        <v>#NAME?</v>
      </c>
      <c r="BA99" s="283">
        <v>5559.5</v>
      </c>
      <c r="BB99" s="749" t="e">
        <f t="shared" ca="1" si="18"/>
        <v>#NAME?</v>
      </c>
      <c r="BC99" s="263">
        <v>306.5</v>
      </c>
      <c r="BD99" s="290" t="e">
        <f t="shared" ca="1" si="19"/>
        <v>#NAME?</v>
      </c>
      <c r="BE99" s="59"/>
      <c r="BF99" s="59" t="s">
        <v>197</v>
      </c>
      <c r="BG99" s="61"/>
    </row>
    <row r="100" spans="1:59">
      <c r="A100" s="249" t="s">
        <v>3316</v>
      </c>
      <c r="B100" s="249">
        <v>6</v>
      </c>
      <c r="C100" s="249" t="s">
        <v>169</v>
      </c>
      <c r="D100" s="288">
        <v>99</v>
      </c>
      <c r="E100" s="288" t="s">
        <v>196</v>
      </c>
      <c r="G100" s="288"/>
      <c r="H100" s="288">
        <v>1</v>
      </c>
      <c r="I100" s="288"/>
      <c r="J100" s="288"/>
      <c r="K100" s="288">
        <v>1</v>
      </c>
      <c r="L100" s="288">
        <v>161</v>
      </c>
      <c r="M100" s="288">
        <v>70</v>
      </c>
      <c r="N100" s="288">
        <v>202</v>
      </c>
      <c r="O100" s="288">
        <v>526</v>
      </c>
      <c r="P100" s="288">
        <v>1</v>
      </c>
      <c r="Q100" s="288"/>
      <c r="R100" s="288"/>
      <c r="S100" s="288">
        <v>1</v>
      </c>
      <c r="T100" s="288"/>
      <c r="U100" s="288">
        <v>1</v>
      </c>
      <c r="V100" s="288"/>
      <c r="W100" s="288"/>
      <c r="X100" s="288">
        <v>1</v>
      </c>
      <c r="Z100" s="288">
        <v>1</v>
      </c>
      <c r="AA100" s="288">
        <v>1</v>
      </c>
      <c r="AB100" s="288"/>
      <c r="AD100" s="614" t="s">
        <v>3408</v>
      </c>
      <c r="AE100" s="288">
        <v>1</v>
      </c>
      <c r="AF100" s="288">
        <v>1</v>
      </c>
      <c r="AG100" s="288"/>
      <c r="AI100" s="288">
        <v>300</v>
      </c>
      <c r="AJ100" s="288">
        <v>600</v>
      </c>
      <c r="AK100" s="258">
        <v>130.5</v>
      </c>
      <c r="AL100" s="281" t="e">
        <f t="shared" ca="1" si="10"/>
        <v>#NAME?</v>
      </c>
      <c r="AM100" s="259">
        <v>187</v>
      </c>
      <c r="AN100" s="259" t="e">
        <f t="shared" ca="1" si="11"/>
        <v>#NAME?</v>
      </c>
      <c r="AO100" s="259">
        <v>122</v>
      </c>
      <c r="AP100" s="259" t="e">
        <f t="shared" ca="1" si="12"/>
        <v>#NAME?</v>
      </c>
      <c r="AQ100" s="259">
        <v>143</v>
      </c>
      <c r="AR100" s="259" t="e">
        <f t="shared" ca="1" si="13"/>
        <v>#NAME?</v>
      </c>
      <c r="AS100" s="259">
        <v>177</v>
      </c>
      <c r="AT100" s="262" t="e">
        <f t="shared" ca="1" si="14"/>
        <v>#NAME?</v>
      </c>
      <c r="AU100" s="262">
        <v>155</v>
      </c>
      <c r="AV100" s="749" t="e">
        <f t="shared" ca="1" si="15"/>
        <v>#NAME?</v>
      </c>
      <c r="AW100" s="258">
        <v>266</v>
      </c>
      <c r="AX100" s="749" t="e">
        <f t="shared" ca="1" si="16"/>
        <v>#NAME?</v>
      </c>
      <c r="AY100" s="263">
        <v>163.5</v>
      </c>
      <c r="AZ100" s="749" t="e">
        <f t="shared" ca="1" si="17"/>
        <v>#NAME?</v>
      </c>
      <c r="BA100" s="281">
        <v>1858</v>
      </c>
      <c r="BB100" s="749" t="e">
        <f t="shared" ca="1" si="18"/>
        <v>#NAME?</v>
      </c>
      <c r="BC100" s="263">
        <v>434</v>
      </c>
      <c r="BD100" s="290" t="e">
        <f t="shared" ca="1" si="19"/>
        <v>#NAME?</v>
      </c>
      <c r="BE100" s="59"/>
      <c r="BF100" s="59" t="s">
        <v>198</v>
      </c>
      <c r="BG100" s="61"/>
    </row>
    <row r="101" spans="1:59">
      <c r="A101" s="249" t="s">
        <v>3316</v>
      </c>
      <c r="B101" s="249">
        <v>6</v>
      </c>
      <c r="C101" s="249" t="s">
        <v>169</v>
      </c>
      <c r="D101" s="288">
        <v>100</v>
      </c>
      <c r="E101" s="288" t="s">
        <v>196</v>
      </c>
      <c r="G101" s="288"/>
      <c r="H101" s="288">
        <v>1</v>
      </c>
      <c r="I101" s="288"/>
      <c r="J101" s="288"/>
      <c r="K101" s="288">
        <v>1</v>
      </c>
      <c r="L101" s="288">
        <v>164</v>
      </c>
      <c r="M101" s="288">
        <v>74</v>
      </c>
      <c r="N101" s="288">
        <v>220</v>
      </c>
      <c r="O101" s="288">
        <v>652</v>
      </c>
      <c r="P101" s="288">
        <v>1</v>
      </c>
      <c r="Q101" s="288"/>
      <c r="R101" s="288"/>
      <c r="S101" s="288">
        <v>1</v>
      </c>
      <c r="T101" s="288"/>
      <c r="U101" s="288">
        <v>1</v>
      </c>
      <c r="V101" s="288"/>
      <c r="W101" s="288"/>
      <c r="X101" s="288">
        <v>1</v>
      </c>
      <c r="Z101" s="288">
        <v>1</v>
      </c>
      <c r="AA101" s="288">
        <v>1</v>
      </c>
      <c r="AB101" s="288"/>
      <c r="AD101" s="614" t="s">
        <v>3408</v>
      </c>
      <c r="AE101" s="288">
        <v>1</v>
      </c>
      <c r="AF101" s="288">
        <v>1</v>
      </c>
      <c r="AG101" s="288"/>
      <c r="AI101" s="288">
        <v>300</v>
      </c>
      <c r="AJ101" s="288">
        <v>700</v>
      </c>
      <c r="AK101" s="265">
        <v>1777</v>
      </c>
      <c r="AL101" s="281" t="e">
        <f t="shared" ca="1" si="10"/>
        <v>#NAME?</v>
      </c>
      <c r="AM101" s="264">
        <v>18487.5</v>
      </c>
      <c r="AN101" s="259" t="e">
        <f t="shared" ca="1" si="11"/>
        <v>#NAME?</v>
      </c>
      <c r="AO101" s="259">
        <v>209.5</v>
      </c>
      <c r="AP101" s="259" t="e">
        <f t="shared" ca="1" si="12"/>
        <v>#NAME?</v>
      </c>
      <c r="AQ101" s="259">
        <v>560</v>
      </c>
      <c r="AR101" s="259" t="e">
        <f t="shared" ca="1" si="13"/>
        <v>#NAME?</v>
      </c>
      <c r="AS101" s="261">
        <v>1286</v>
      </c>
      <c r="AT101" s="262" t="e">
        <f t="shared" ca="1" si="14"/>
        <v>#NAME?</v>
      </c>
      <c r="AU101" s="262">
        <v>232</v>
      </c>
      <c r="AV101" s="749" t="e">
        <f t="shared" ca="1" si="15"/>
        <v>#NAME?</v>
      </c>
      <c r="AW101" s="258">
        <v>572.5</v>
      </c>
      <c r="AX101" s="749" t="e">
        <f t="shared" ca="1" si="16"/>
        <v>#NAME?</v>
      </c>
      <c r="AY101" s="263">
        <v>218</v>
      </c>
      <c r="AZ101" s="749" t="e">
        <f t="shared" ca="1" si="17"/>
        <v>#NAME?</v>
      </c>
      <c r="BA101" s="281">
        <v>1301</v>
      </c>
      <c r="BB101" s="749" t="e">
        <f t="shared" ca="1" si="18"/>
        <v>#NAME?</v>
      </c>
      <c r="BC101" s="263">
        <v>252</v>
      </c>
      <c r="BD101" s="290" t="e">
        <f t="shared" ca="1" si="19"/>
        <v>#NAME?</v>
      </c>
      <c r="BE101" s="59"/>
      <c r="BF101" s="59" t="s">
        <v>199</v>
      </c>
      <c r="BG101" s="61"/>
    </row>
    <row r="102" spans="1:59">
      <c r="A102" s="249" t="s">
        <v>3316</v>
      </c>
      <c r="B102" s="249">
        <v>6</v>
      </c>
      <c r="C102" s="249" t="s">
        <v>169</v>
      </c>
      <c r="D102" s="288">
        <v>101</v>
      </c>
      <c r="E102" s="288" t="s">
        <v>196</v>
      </c>
      <c r="G102" s="288"/>
      <c r="H102" s="288">
        <v>1</v>
      </c>
      <c r="I102" s="288"/>
      <c r="J102" s="288"/>
      <c r="K102" s="288">
        <v>1</v>
      </c>
      <c r="L102" s="288">
        <v>165</v>
      </c>
      <c r="M102" s="288">
        <v>66</v>
      </c>
      <c r="N102" s="288">
        <v>194</v>
      </c>
      <c r="O102" s="288">
        <v>606</v>
      </c>
      <c r="P102" s="288">
        <v>1</v>
      </c>
      <c r="Q102" s="288"/>
      <c r="R102" s="288"/>
      <c r="S102" s="288">
        <v>1</v>
      </c>
      <c r="T102" s="288"/>
      <c r="U102" s="288">
        <v>1</v>
      </c>
      <c r="V102" s="288"/>
      <c r="W102" s="288">
        <v>1</v>
      </c>
      <c r="X102" s="288"/>
      <c r="Z102" s="288">
        <v>1</v>
      </c>
      <c r="AA102" s="288">
        <v>1</v>
      </c>
      <c r="AB102" s="288"/>
      <c r="AD102" s="614" t="s">
        <v>3408</v>
      </c>
      <c r="AE102" s="288">
        <v>1</v>
      </c>
      <c r="AF102" s="288">
        <v>1</v>
      </c>
      <c r="AG102" s="288"/>
      <c r="AI102" s="288">
        <v>300</v>
      </c>
      <c r="AJ102" s="288">
        <v>700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BF102"/>
  <sheetViews>
    <sheetView topLeftCell="AQ1" workbookViewId="0">
      <selection activeCell="Q19" sqref="Q19"/>
    </sheetView>
  </sheetViews>
  <sheetFormatPr baseColWidth="10" defaultRowHeight="15" x14ac:dyDescent="0"/>
  <cols>
    <col min="1" max="39" width="10.83203125" style="249"/>
    <col min="40" max="40" width="10.83203125" style="760"/>
    <col min="41" max="16384" width="10.83203125" style="249"/>
  </cols>
  <sheetData>
    <row r="1" spans="1:58" s="240" customFormat="1" ht="16" thickBot="1">
      <c r="A1" s="240" t="s">
        <v>3272</v>
      </c>
      <c r="B1" s="241" t="s">
        <v>3321</v>
      </c>
      <c r="C1" s="241" t="s">
        <v>3274</v>
      </c>
      <c r="D1" s="240" t="s">
        <v>11</v>
      </c>
      <c r="E1" s="240" t="s">
        <v>3241</v>
      </c>
      <c r="F1" s="240" t="s">
        <v>3322</v>
      </c>
      <c r="G1" s="240" t="s">
        <v>3242</v>
      </c>
      <c r="H1" s="240" t="s">
        <v>3243</v>
      </c>
      <c r="I1" s="240" t="s">
        <v>3327</v>
      </c>
      <c r="J1" s="240" t="s">
        <v>3244</v>
      </c>
      <c r="K1" s="240" t="s">
        <v>3245</v>
      </c>
      <c r="L1" s="240" t="s">
        <v>3246</v>
      </c>
      <c r="M1" s="240" t="s">
        <v>3328</v>
      </c>
      <c r="N1" s="240" t="s">
        <v>3329</v>
      </c>
      <c r="O1" s="242" t="s">
        <v>3247</v>
      </c>
      <c r="P1" s="240" t="s">
        <v>3248</v>
      </c>
      <c r="Q1" s="240" t="s">
        <v>3249</v>
      </c>
      <c r="R1" s="240" t="s">
        <v>3250</v>
      </c>
      <c r="S1" s="240" t="s">
        <v>3251</v>
      </c>
      <c r="T1" s="240" t="s">
        <v>3252</v>
      </c>
      <c r="U1" s="240" t="s">
        <v>3253</v>
      </c>
      <c r="V1" s="240" t="s">
        <v>3254</v>
      </c>
      <c r="W1" s="240" t="s">
        <v>3326</v>
      </c>
      <c r="X1" s="240" t="s">
        <v>3283</v>
      </c>
      <c r="Y1" s="240" t="s">
        <v>3284</v>
      </c>
      <c r="Z1" s="240" t="s">
        <v>3410</v>
      </c>
      <c r="AA1" s="240" t="s">
        <v>3402</v>
      </c>
      <c r="AB1" s="240" t="s">
        <v>3403</v>
      </c>
      <c r="AC1" s="240" t="s">
        <v>3409</v>
      </c>
      <c r="AD1" s="240" t="s">
        <v>3406</v>
      </c>
      <c r="AE1" s="240" t="s">
        <v>3332</v>
      </c>
      <c r="AF1" s="240" t="s">
        <v>3333</v>
      </c>
      <c r="AG1" s="240" t="s">
        <v>3338</v>
      </c>
      <c r="AH1" s="240" t="s">
        <v>3334</v>
      </c>
      <c r="AI1" s="243" t="s">
        <v>3383</v>
      </c>
      <c r="AJ1" s="243" t="s">
        <v>3384</v>
      </c>
      <c r="AK1" s="243" t="s">
        <v>3301</v>
      </c>
      <c r="AL1" s="243" t="s">
        <v>3302</v>
      </c>
      <c r="AM1" s="244" t="s">
        <v>3353</v>
      </c>
      <c r="AN1" s="758" t="s">
        <v>3440</v>
      </c>
      <c r="AO1" s="245" t="s">
        <v>77</v>
      </c>
      <c r="AP1" s="245" t="s">
        <v>3429</v>
      </c>
      <c r="AQ1" s="245" t="s">
        <v>79</v>
      </c>
      <c r="AR1" s="245" t="s">
        <v>3430</v>
      </c>
      <c r="AS1" s="245" t="s">
        <v>3345</v>
      </c>
      <c r="AT1" s="245" t="s">
        <v>3441</v>
      </c>
      <c r="AU1" s="245" t="s">
        <v>3346</v>
      </c>
      <c r="AV1" s="747" t="s">
        <v>3432</v>
      </c>
      <c r="AW1" s="246" t="s">
        <v>82</v>
      </c>
      <c r="AX1" s="246" t="s">
        <v>3433</v>
      </c>
      <c r="AY1" s="245" t="s">
        <v>83</v>
      </c>
      <c r="AZ1" s="245" t="s">
        <v>3439</v>
      </c>
      <c r="BA1" s="247" t="s">
        <v>84</v>
      </c>
      <c r="BB1" s="247" t="s">
        <v>3435</v>
      </c>
      <c r="BC1" s="244" t="s">
        <v>85</v>
      </c>
      <c r="BD1" s="244" t="s">
        <v>3436</v>
      </c>
      <c r="BE1" s="248" t="s">
        <v>25</v>
      </c>
      <c r="BF1" s="240" t="s">
        <v>3376</v>
      </c>
    </row>
    <row r="2" spans="1:58" ht="16" thickBot="1">
      <c r="A2" s="249" t="s">
        <v>3316</v>
      </c>
      <c r="B2" s="249">
        <v>7</v>
      </c>
      <c r="C2" s="301" t="s">
        <v>200</v>
      </c>
      <c r="D2" s="302">
        <v>1</v>
      </c>
      <c r="E2" s="303">
        <v>39541</v>
      </c>
      <c r="F2" s="303">
        <v>39541</v>
      </c>
      <c r="G2" s="302"/>
      <c r="H2" s="302">
        <v>1</v>
      </c>
      <c r="I2" s="302"/>
      <c r="J2" s="302"/>
      <c r="K2" s="302">
        <v>1</v>
      </c>
      <c r="L2" s="302">
        <v>171</v>
      </c>
      <c r="M2" s="302">
        <v>68</v>
      </c>
      <c r="N2" s="302">
        <v>193</v>
      </c>
      <c r="O2" s="304">
        <v>624</v>
      </c>
      <c r="P2" s="302"/>
      <c r="Q2" s="302">
        <v>1</v>
      </c>
      <c r="R2" s="302">
        <v>1</v>
      </c>
      <c r="S2" s="302"/>
      <c r="T2" s="302">
        <v>1</v>
      </c>
      <c r="U2" s="302"/>
      <c r="V2" s="302"/>
      <c r="W2" s="302"/>
      <c r="X2" s="302">
        <v>1</v>
      </c>
      <c r="Z2" s="67">
        <v>1</v>
      </c>
      <c r="AA2" s="67"/>
      <c r="AB2" s="67"/>
      <c r="AD2" s="614" t="s">
        <v>3408</v>
      </c>
      <c r="AE2" s="67">
        <v>1</v>
      </c>
      <c r="AF2" s="67"/>
      <c r="AG2" s="67">
        <v>1</v>
      </c>
      <c r="AI2" s="67"/>
      <c r="AJ2" s="67"/>
      <c r="AK2" s="67">
        <v>300</v>
      </c>
      <c r="AL2" s="67">
        <v>800</v>
      </c>
      <c r="AM2" s="305">
        <v>8076</v>
      </c>
      <c r="AN2" s="759" t="e">
        <f ca="1">cellcOLOR(AM2)</f>
        <v>#NAME?</v>
      </c>
      <c r="AO2" s="306">
        <v>308.5</v>
      </c>
      <c r="AP2" s="306" t="e">
        <f ca="1">cellcOLOR(AO2)</f>
        <v>#NAME?</v>
      </c>
      <c r="AQ2" s="306">
        <v>88</v>
      </c>
      <c r="AR2" s="306" t="e">
        <f ca="1">cellcOLOR(AQ2)</f>
        <v>#NAME?</v>
      </c>
      <c r="AS2" s="306">
        <v>83</v>
      </c>
      <c r="AT2" s="306" t="e">
        <f ca="1">cellcOLOR(AS2)</f>
        <v>#NAME?</v>
      </c>
      <c r="AU2" s="306">
        <v>98</v>
      </c>
      <c r="AV2" s="307" t="e">
        <f ca="1">cellcOLOR(AU2)</f>
        <v>#NAME?</v>
      </c>
      <c r="AW2" s="307">
        <v>862.5</v>
      </c>
      <c r="AX2" s="756" t="e">
        <f ca="1">cellcOLOR(AW2)</f>
        <v>#NAME?</v>
      </c>
      <c r="AY2" s="277">
        <v>7939</v>
      </c>
      <c r="AZ2" s="761" t="e">
        <f ca="1">cellcOLOR(AY2)</f>
        <v>#NAME?</v>
      </c>
      <c r="BA2" s="308">
        <v>3179</v>
      </c>
      <c r="BB2" s="762" t="e">
        <f ca="1">cellcOLOR(BA2)</f>
        <v>#NAME?</v>
      </c>
      <c r="BC2" s="309">
        <v>3702</v>
      </c>
      <c r="BD2" s="757" t="e">
        <f ca="1">cellcOLOR(BC2)</f>
        <v>#NAME?</v>
      </c>
      <c r="BE2" s="302"/>
      <c r="BF2" s="302" t="s">
        <v>201</v>
      </c>
    </row>
    <row r="3" spans="1:58" ht="16" thickBot="1">
      <c r="A3" s="249" t="s">
        <v>3316</v>
      </c>
      <c r="B3" s="249">
        <v>7</v>
      </c>
      <c r="C3" s="301" t="s">
        <v>200</v>
      </c>
      <c r="D3" s="302">
        <v>2</v>
      </c>
      <c r="E3" s="303">
        <v>39541</v>
      </c>
      <c r="F3" s="303">
        <v>39541</v>
      </c>
      <c r="G3" s="302"/>
      <c r="H3" s="302">
        <v>1</v>
      </c>
      <c r="I3" s="302">
        <v>1</v>
      </c>
      <c r="J3" s="302"/>
      <c r="K3" s="302"/>
      <c r="L3" s="302">
        <v>75</v>
      </c>
      <c r="M3" s="302">
        <v>35</v>
      </c>
      <c r="N3" s="302">
        <v>80</v>
      </c>
      <c r="O3" s="304">
        <v>84</v>
      </c>
      <c r="P3" s="302"/>
      <c r="Q3" s="302"/>
      <c r="R3" s="302"/>
      <c r="S3" s="302"/>
      <c r="T3" s="302"/>
      <c r="U3" s="302"/>
      <c r="V3" s="302"/>
      <c r="W3" s="302"/>
      <c r="X3" s="302">
        <v>1</v>
      </c>
      <c r="Z3" s="67">
        <v>1</v>
      </c>
      <c r="AA3" s="67"/>
      <c r="AB3" s="67"/>
      <c r="AD3" s="614" t="s">
        <v>3408</v>
      </c>
      <c r="AE3" s="67">
        <v>1</v>
      </c>
      <c r="AF3" s="67"/>
      <c r="AG3" s="67"/>
      <c r="AI3" s="67">
        <v>0</v>
      </c>
      <c r="AJ3" s="67"/>
      <c r="AK3" s="67"/>
      <c r="AL3" s="67" t="s">
        <v>202</v>
      </c>
      <c r="AM3" s="310"/>
      <c r="AN3" s="759" t="e">
        <f t="shared" ref="AN3:AN66" ca="1" si="0">cellcOLOR(AM3)</f>
        <v>#NAME?</v>
      </c>
      <c r="AO3" s="311"/>
      <c r="AP3" s="306" t="e">
        <f t="shared" ref="AP3:AP66" ca="1" si="1">cellcOLOR(AO3)</f>
        <v>#NAME?</v>
      </c>
      <c r="AQ3" s="311"/>
      <c r="AR3" s="306" t="e">
        <f t="shared" ref="AR3:AR66" ca="1" si="2">cellcOLOR(AQ3)</f>
        <v>#NAME?</v>
      </c>
      <c r="AS3" s="311"/>
      <c r="AT3" s="306" t="e">
        <f t="shared" ref="AT3:AT66" ca="1" si="3">cellcOLOR(AS3)</f>
        <v>#NAME?</v>
      </c>
      <c r="AU3" s="311"/>
      <c r="AV3" s="307" t="e">
        <f t="shared" ref="AV3:AV66" ca="1" si="4">cellcOLOR(AU3)</f>
        <v>#NAME?</v>
      </c>
      <c r="AW3" s="312"/>
      <c r="AX3" s="756" t="e">
        <f t="shared" ref="AX3:AX66" ca="1" si="5">cellcOLOR(AW3)</f>
        <v>#NAME?</v>
      </c>
      <c r="AY3" s="313"/>
      <c r="AZ3" s="761" t="e">
        <f t="shared" ref="AZ3:AZ66" ca="1" si="6">cellcOLOR(AY3)</f>
        <v>#NAME?</v>
      </c>
      <c r="BA3" s="314"/>
      <c r="BB3" s="762" t="e">
        <f t="shared" ref="BB3:BB66" ca="1" si="7">cellcOLOR(BA3)</f>
        <v>#NAME?</v>
      </c>
      <c r="BC3" s="315"/>
      <c r="BD3" s="757" t="e">
        <f t="shared" ref="BD3:BD66" ca="1" si="8">cellcOLOR(BC3)</f>
        <v>#NAME?</v>
      </c>
      <c r="BE3" s="302"/>
      <c r="BF3" s="302" t="s">
        <v>203</v>
      </c>
    </row>
    <row r="4" spans="1:58" ht="16" thickBot="1">
      <c r="A4" s="249" t="s">
        <v>3316</v>
      </c>
      <c r="B4" s="249">
        <v>7</v>
      </c>
      <c r="C4" s="301" t="s">
        <v>200</v>
      </c>
      <c r="D4" s="302">
        <v>3</v>
      </c>
      <c r="E4" s="303">
        <v>39541</v>
      </c>
      <c r="F4" s="303">
        <v>39541</v>
      </c>
      <c r="G4" s="302"/>
      <c r="H4" s="302">
        <v>1</v>
      </c>
      <c r="I4" s="302"/>
      <c r="J4" s="302"/>
      <c r="K4" s="302">
        <v>1</v>
      </c>
      <c r="L4" s="302">
        <v>166</v>
      </c>
      <c r="M4" s="302">
        <v>70</v>
      </c>
      <c r="N4" s="302">
        <v>182</v>
      </c>
      <c r="O4" s="304">
        <v>642</v>
      </c>
      <c r="P4" s="302"/>
      <c r="Q4" s="302">
        <v>1</v>
      </c>
      <c r="R4" s="302">
        <v>1</v>
      </c>
      <c r="S4" s="302"/>
      <c r="T4" s="302">
        <v>1</v>
      </c>
      <c r="U4" s="302"/>
      <c r="V4" s="302"/>
      <c r="W4" s="302"/>
      <c r="X4" s="302">
        <v>1</v>
      </c>
      <c r="Z4" s="67">
        <v>1</v>
      </c>
      <c r="AA4" s="67"/>
      <c r="AB4" s="67"/>
      <c r="AD4" s="614" t="s">
        <v>3408</v>
      </c>
      <c r="AE4" s="67">
        <v>1</v>
      </c>
      <c r="AF4" s="67"/>
      <c r="AG4" s="67"/>
      <c r="AI4" s="67">
        <v>0</v>
      </c>
      <c r="AJ4" s="67">
        <v>0</v>
      </c>
      <c r="AK4" s="67">
        <v>300</v>
      </c>
      <c r="AL4" s="67">
        <v>1000</v>
      </c>
      <c r="AM4" s="283">
        <v>1526</v>
      </c>
      <c r="AN4" s="759" t="e">
        <f t="shared" ca="1" si="0"/>
        <v>#NAME?</v>
      </c>
      <c r="AO4" s="316">
        <v>153</v>
      </c>
      <c r="AP4" s="306" t="e">
        <f t="shared" ca="1" si="1"/>
        <v>#NAME?</v>
      </c>
      <c r="AQ4" s="316">
        <v>68.5</v>
      </c>
      <c r="AR4" s="306" t="e">
        <f t="shared" ca="1" si="2"/>
        <v>#NAME?</v>
      </c>
      <c r="AS4" s="316">
        <v>73</v>
      </c>
      <c r="AT4" s="306" t="e">
        <f t="shared" ca="1" si="3"/>
        <v>#NAME?</v>
      </c>
      <c r="AU4" s="316">
        <v>324.5</v>
      </c>
      <c r="AV4" s="307" t="e">
        <f t="shared" ca="1" si="4"/>
        <v>#NAME?</v>
      </c>
      <c r="AW4" s="317">
        <v>477</v>
      </c>
      <c r="AX4" s="756" t="e">
        <f t="shared" ca="1" si="5"/>
        <v>#NAME?</v>
      </c>
      <c r="AY4" s="265">
        <v>1550</v>
      </c>
      <c r="AZ4" s="761" t="e">
        <f t="shared" ca="1" si="6"/>
        <v>#NAME?</v>
      </c>
      <c r="BA4" s="318">
        <v>508.5</v>
      </c>
      <c r="BB4" s="762" t="e">
        <f t="shared" ca="1" si="7"/>
        <v>#NAME?</v>
      </c>
      <c r="BC4" s="319">
        <v>1187</v>
      </c>
      <c r="BD4" s="757" t="e">
        <f t="shared" ca="1" si="8"/>
        <v>#NAME?</v>
      </c>
      <c r="BE4" s="302"/>
      <c r="BF4" s="302" t="s">
        <v>204</v>
      </c>
    </row>
    <row r="5" spans="1:58" ht="16" thickBot="1">
      <c r="A5" s="249" t="s">
        <v>3316</v>
      </c>
      <c r="B5" s="249">
        <v>7</v>
      </c>
      <c r="C5" s="301" t="s">
        <v>200</v>
      </c>
      <c r="D5" s="302">
        <v>4</v>
      </c>
      <c r="E5" s="303">
        <v>39541</v>
      </c>
      <c r="F5" s="303">
        <v>39541</v>
      </c>
      <c r="G5" s="302">
        <v>1</v>
      </c>
      <c r="H5" s="302"/>
      <c r="I5" s="302">
        <v>1</v>
      </c>
      <c r="J5" s="302"/>
      <c r="K5" s="302"/>
      <c r="L5" s="302">
        <v>74</v>
      </c>
      <c r="M5" s="302">
        <v>38</v>
      </c>
      <c r="N5" s="302">
        <v>85</v>
      </c>
      <c r="O5" s="304">
        <v>96</v>
      </c>
      <c r="P5" s="302"/>
      <c r="Q5" s="302">
        <v>1</v>
      </c>
      <c r="R5" s="302"/>
      <c r="S5" s="302">
        <v>1</v>
      </c>
      <c r="T5" s="302"/>
      <c r="U5" s="302"/>
      <c r="V5" s="302"/>
      <c r="W5" s="302"/>
      <c r="X5" s="302">
        <v>1</v>
      </c>
      <c r="Z5" s="67">
        <v>1</v>
      </c>
      <c r="AA5" s="67"/>
      <c r="AB5" s="67"/>
      <c r="AD5" s="614" t="s">
        <v>3408</v>
      </c>
      <c r="AE5" s="67">
        <v>1</v>
      </c>
      <c r="AF5" s="67"/>
      <c r="AG5" s="67">
        <v>1</v>
      </c>
      <c r="AI5" s="67"/>
      <c r="AJ5" s="67">
        <v>0</v>
      </c>
      <c r="AK5" s="67"/>
      <c r="AL5" s="67">
        <v>200</v>
      </c>
      <c r="AM5" s="320"/>
      <c r="AN5" s="759" t="e">
        <f t="shared" ca="1" si="0"/>
        <v>#NAME?</v>
      </c>
      <c r="AO5" s="321"/>
      <c r="AP5" s="306" t="e">
        <f t="shared" ca="1" si="1"/>
        <v>#NAME?</v>
      </c>
      <c r="AQ5" s="321"/>
      <c r="AR5" s="306" t="e">
        <f t="shared" ca="1" si="2"/>
        <v>#NAME?</v>
      </c>
      <c r="AS5" s="321"/>
      <c r="AT5" s="306" t="e">
        <f t="shared" ca="1" si="3"/>
        <v>#NAME?</v>
      </c>
      <c r="AU5" s="321"/>
      <c r="AV5" s="307" t="e">
        <f t="shared" ca="1" si="4"/>
        <v>#NAME?</v>
      </c>
      <c r="AW5" s="322"/>
      <c r="AX5" s="756" t="e">
        <f t="shared" ca="1" si="5"/>
        <v>#NAME?</v>
      </c>
      <c r="AY5" s="323"/>
      <c r="AZ5" s="761" t="e">
        <f t="shared" ca="1" si="6"/>
        <v>#NAME?</v>
      </c>
      <c r="BA5" s="324"/>
      <c r="BB5" s="762" t="e">
        <f t="shared" ca="1" si="7"/>
        <v>#NAME?</v>
      </c>
      <c r="BC5" s="325"/>
      <c r="BD5" s="757" t="e">
        <f t="shared" ca="1" si="8"/>
        <v>#NAME?</v>
      </c>
      <c r="BE5" s="302"/>
      <c r="BF5" s="302" t="s">
        <v>205</v>
      </c>
    </row>
    <row r="6" spans="1:58" ht="16" thickBot="1">
      <c r="A6" s="249" t="s">
        <v>3316</v>
      </c>
      <c r="B6" s="249">
        <v>7</v>
      </c>
      <c r="C6" s="301" t="s">
        <v>200</v>
      </c>
      <c r="D6" s="302">
        <v>5</v>
      </c>
      <c r="E6" s="303">
        <v>39541</v>
      </c>
      <c r="F6" s="303">
        <v>39541</v>
      </c>
      <c r="G6" s="302"/>
      <c r="H6" s="302">
        <v>1</v>
      </c>
      <c r="I6" s="302"/>
      <c r="J6" s="302"/>
      <c r="K6" s="302">
        <v>1</v>
      </c>
      <c r="L6" s="302">
        <v>170</v>
      </c>
      <c r="M6" s="302">
        <v>76</v>
      </c>
      <c r="N6" s="302">
        <v>210</v>
      </c>
      <c r="O6" s="304">
        <v>612</v>
      </c>
      <c r="P6" s="302">
        <v>1</v>
      </c>
      <c r="Q6" s="302"/>
      <c r="R6" s="302">
        <v>1</v>
      </c>
      <c r="S6" s="302"/>
      <c r="T6" s="302"/>
      <c r="U6" s="302">
        <v>1</v>
      </c>
      <c r="V6" s="302"/>
      <c r="W6" s="302"/>
      <c r="X6" s="302">
        <v>1</v>
      </c>
      <c r="Z6" s="67">
        <v>1</v>
      </c>
      <c r="AA6" s="67"/>
      <c r="AB6" s="67"/>
      <c r="AD6" s="614" t="s">
        <v>3408</v>
      </c>
      <c r="AE6" s="67">
        <v>1</v>
      </c>
      <c r="AF6" s="67"/>
      <c r="AG6" s="67"/>
      <c r="AI6" s="67"/>
      <c r="AJ6" s="67"/>
      <c r="AK6" s="67">
        <v>300</v>
      </c>
      <c r="AL6" s="67">
        <v>1100</v>
      </c>
      <c r="AM6" s="326">
        <v>696</v>
      </c>
      <c r="AN6" s="759" t="e">
        <f t="shared" ca="1" si="0"/>
        <v>#NAME?</v>
      </c>
      <c r="AO6" s="316">
        <v>179</v>
      </c>
      <c r="AP6" s="306" t="e">
        <f t="shared" ca="1" si="1"/>
        <v>#NAME?</v>
      </c>
      <c r="AQ6" s="316">
        <v>137</v>
      </c>
      <c r="AR6" s="306" t="e">
        <f t="shared" ca="1" si="2"/>
        <v>#NAME?</v>
      </c>
      <c r="AS6" s="261">
        <v>5496</v>
      </c>
      <c r="AT6" s="306" t="e">
        <f t="shared" ca="1" si="3"/>
        <v>#NAME?</v>
      </c>
      <c r="AU6" s="316">
        <v>120.5</v>
      </c>
      <c r="AV6" s="307" t="e">
        <f t="shared" ca="1" si="4"/>
        <v>#NAME?</v>
      </c>
      <c r="AW6" s="317">
        <v>246</v>
      </c>
      <c r="AX6" s="756" t="e">
        <f t="shared" ca="1" si="5"/>
        <v>#NAME?</v>
      </c>
      <c r="AY6" s="265">
        <v>2743</v>
      </c>
      <c r="AZ6" s="761" t="e">
        <f t="shared" ca="1" si="6"/>
        <v>#NAME?</v>
      </c>
      <c r="BA6" s="318">
        <v>243</v>
      </c>
      <c r="BB6" s="762" t="e">
        <f t="shared" ca="1" si="7"/>
        <v>#NAME?</v>
      </c>
      <c r="BC6" s="319">
        <v>1911</v>
      </c>
      <c r="BD6" s="757" t="e">
        <f t="shared" ca="1" si="8"/>
        <v>#NAME?</v>
      </c>
      <c r="BE6" s="302"/>
      <c r="BF6" s="302" t="s">
        <v>206</v>
      </c>
    </row>
    <row r="7" spans="1:58" ht="16" thickBot="1">
      <c r="A7" s="249" t="s">
        <v>3316</v>
      </c>
      <c r="B7" s="249">
        <v>7</v>
      </c>
      <c r="C7" s="301" t="s">
        <v>200</v>
      </c>
      <c r="D7" s="302">
        <v>6</v>
      </c>
      <c r="E7" s="303">
        <v>39541</v>
      </c>
      <c r="F7" s="303">
        <v>39541</v>
      </c>
      <c r="G7" s="302">
        <v>1</v>
      </c>
      <c r="H7" s="302"/>
      <c r="I7" s="302"/>
      <c r="J7" s="302"/>
      <c r="K7" s="302">
        <v>1</v>
      </c>
      <c r="L7" s="302">
        <v>164</v>
      </c>
      <c r="M7" s="302">
        <v>70</v>
      </c>
      <c r="N7" s="302">
        <v>195</v>
      </c>
      <c r="O7" s="304">
        <v>482</v>
      </c>
      <c r="P7" s="302"/>
      <c r="Q7" s="302"/>
      <c r="R7" s="302"/>
      <c r="S7" s="302"/>
      <c r="T7" s="302"/>
      <c r="U7" s="302"/>
      <c r="V7" s="302"/>
      <c r="W7" s="302">
        <v>1</v>
      </c>
      <c r="X7" s="302" t="s">
        <v>207</v>
      </c>
      <c r="Z7" s="67">
        <v>1</v>
      </c>
      <c r="AA7" s="67"/>
      <c r="AB7" s="67"/>
      <c r="AD7" s="614" t="s">
        <v>3408</v>
      </c>
      <c r="AE7" s="67">
        <v>1</v>
      </c>
      <c r="AF7" s="67"/>
      <c r="AG7" s="67"/>
      <c r="AI7" s="67">
        <v>0</v>
      </c>
      <c r="AJ7" s="67">
        <v>0</v>
      </c>
      <c r="AK7" s="67">
        <v>300</v>
      </c>
      <c r="AL7" s="67">
        <v>1100</v>
      </c>
      <c r="AM7" s="326">
        <v>138</v>
      </c>
      <c r="AN7" s="759" t="e">
        <f t="shared" ca="1" si="0"/>
        <v>#NAME?</v>
      </c>
      <c r="AO7" s="316">
        <v>500</v>
      </c>
      <c r="AP7" s="306" t="e">
        <f t="shared" ca="1" si="1"/>
        <v>#NAME?</v>
      </c>
      <c r="AQ7" s="316">
        <v>232</v>
      </c>
      <c r="AR7" s="306" t="e">
        <f t="shared" ca="1" si="2"/>
        <v>#NAME?</v>
      </c>
      <c r="AS7" s="316">
        <v>112</v>
      </c>
      <c r="AT7" s="306" t="e">
        <f t="shared" ca="1" si="3"/>
        <v>#NAME?</v>
      </c>
      <c r="AU7" s="316">
        <v>155</v>
      </c>
      <c r="AV7" s="307" t="e">
        <f t="shared" ca="1" si="4"/>
        <v>#NAME?</v>
      </c>
      <c r="AW7" s="317">
        <v>75</v>
      </c>
      <c r="AX7" s="756" t="e">
        <f t="shared" ca="1" si="5"/>
        <v>#NAME?</v>
      </c>
      <c r="AY7" s="327">
        <v>529.5</v>
      </c>
      <c r="AZ7" s="761" t="e">
        <f t="shared" ca="1" si="6"/>
        <v>#NAME?</v>
      </c>
      <c r="BA7" s="318">
        <v>68</v>
      </c>
      <c r="BB7" s="762" t="e">
        <f t="shared" ca="1" si="7"/>
        <v>#NAME?</v>
      </c>
      <c r="BC7" s="319">
        <v>2897</v>
      </c>
      <c r="BD7" s="757" t="e">
        <f t="shared" ca="1" si="8"/>
        <v>#NAME?</v>
      </c>
      <c r="BE7" s="302"/>
      <c r="BF7" s="302" t="s">
        <v>208</v>
      </c>
    </row>
    <row r="8" spans="1:58" ht="16" thickBot="1">
      <c r="A8" s="249" t="s">
        <v>3316</v>
      </c>
      <c r="B8" s="249">
        <v>7</v>
      </c>
      <c r="C8" s="301" t="s">
        <v>200</v>
      </c>
      <c r="D8" s="302">
        <v>7</v>
      </c>
      <c r="E8" s="303">
        <v>39541</v>
      </c>
      <c r="F8" s="303">
        <v>39541</v>
      </c>
      <c r="G8" s="302"/>
      <c r="H8" s="302">
        <v>1</v>
      </c>
      <c r="I8" s="302"/>
      <c r="J8" s="302"/>
      <c r="K8" s="302">
        <v>1</v>
      </c>
      <c r="L8" s="302">
        <v>165</v>
      </c>
      <c r="M8" s="302">
        <v>75</v>
      </c>
      <c r="N8" s="302">
        <v>210</v>
      </c>
      <c r="O8" s="304">
        <v>618</v>
      </c>
      <c r="P8" s="302">
        <v>1</v>
      </c>
      <c r="Q8" s="302"/>
      <c r="R8" s="302">
        <v>1</v>
      </c>
      <c r="S8" s="302"/>
      <c r="T8" s="302"/>
      <c r="U8" s="302">
        <v>1</v>
      </c>
      <c r="V8" s="302"/>
      <c r="W8" s="302"/>
      <c r="X8" s="302">
        <v>1</v>
      </c>
      <c r="Z8" s="67">
        <v>1</v>
      </c>
      <c r="AA8" s="67"/>
      <c r="AB8" s="67"/>
      <c r="AD8" s="614" t="s">
        <v>3408</v>
      </c>
      <c r="AE8" s="67">
        <v>1</v>
      </c>
      <c r="AF8" s="67"/>
      <c r="AG8" s="67">
        <v>1</v>
      </c>
      <c r="AI8" s="67">
        <v>0</v>
      </c>
      <c r="AJ8" s="67">
        <v>0</v>
      </c>
      <c r="AK8" s="67">
        <v>300</v>
      </c>
      <c r="AL8" s="67">
        <v>900</v>
      </c>
      <c r="AM8" s="326">
        <v>825</v>
      </c>
      <c r="AN8" s="759" t="e">
        <f t="shared" ca="1" si="0"/>
        <v>#NAME?</v>
      </c>
      <c r="AO8" s="261">
        <v>2495</v>
      </c>
      <c r="AP8" s="306" t="e">
        <f t="shared" ca="1" si="1"/>
        <v>#NAME?</v>
      </c>
      <c r="AQ8" s="316">
        <v>616.5</v>
      </c>
      <c r="AR8" s="306" t="e">
        <f t="shared" ca="1" si="2"/>
        <v>#NAME?</v>
      </c>
      <c r="AS8" s="316">
        <v>219</v>
      </c>
      <c r="AT8" s="306" t="e">
        <f t="shared" ca="1" si="3"/>
        <v>#NAME?</v>
      </c>
      <c r="AU8" s="316">
        <v>234.5</v>
      </c>
      <c r="AV8" s="307" t="e">
        <f t="shared" ca="1" si="4"/>
        <v>#NAME?</v>
      </c>
      <c r="AW8" s="317">
        <v>390</v>
      </c>
      <c r="AX8" s="756" t="e">
        <f t="shared" ca="1" si="5"/>
        <v>#NAME?</v>
      </c>
      <c r="AY8" s="327">
        <v>647</v>
      </c>
      <c r="AZ8" s="761" t="e">
        <f t="shared" ca="1" si="6"/>
        <v>#NAME?</v>
      </c>
      <c r="BA8" s="318">
        <v>144</v>
      </c>
      <c r="BB8" s="762" t="e">
        <f t="shared" ca="1" si="7"/>
        <v>#NAME?</v>
      </c>
      <c r="BC8" s="319">
        <v>3360</v>
      </c>
      <c r="BD8" s="757" t="e">
        <f t="shared" ca="1" si="8"/>
        <v>#NAME?</v>
      </c>
      <c r="BE8" s="302"/>
      <c r="BF8" s="328" t="s">
        <v>209</v>
      </c>
    </row>
    <row r="9" spans="1:58" ht="16" thickBot="1">
      <c r="A9" s="249" t="s">
        <v>3316</v>
      </c>
      <c r="B9" s="249">
        <v>7</v>
      </c>
      <c r="C9" s="301" t="s">
        <v>200</v>
      </c>
      <c r="D9" s="302">
        <v>8</v>
      </c>
      <c r="E9" s="303">
        <v>39541</v>
      </c>
      <c r="F9" s="303">
        <v>39541</v>
      </c>
      <c r="G9" s="302"/>
      <c r="H9" s="302">
        <v>1</v>
      </c>
      <c r="I9" s="302"/>
      <c r="J9" s="302"/>
      <c r="K9" s="302">
        <v>1</v>
      </c>
      <c r="L9" s="302">
        <v>178</v>
      </c>
      <c r="M9" s="302">
        <v>76</v>
      </c>
      <c r="N9" s="302">
        <v>205</v>
      </c>
      <c r="O9" s="304">
        <v>536</v>
      </c>
      <c r="P9" s="302">
        <v>1</v>
      </c>
      <c r="Q9" s="302"/>
      <c r="R9" s="302">
        <v>1</v>
      </c>
      <c r="S9" s="302"/>
      <c r="T9" s="302"/>
      <c r="U9" s="302">
        <v>1</v>
      </c>
      <c r="V9" s="302"/>
      <c r="W9" s="302"/>
      <c r="X9" s="302">
        <v>1</v>
      </c>
      <c r="Z9" s="67">
        <v>1</v>
      </c>
      <c r="AA9" s="67"/>
      <c r="AB9" s="67"/>
      <c r="AD9" s="614" t="s">
        <v>3408</v>
      </c>
      <c r="AE9" s="67">
        <v>1</v>
      </c>
      <c r="AF9" s="67"/>
      <c r="AG9" s="67">
        <v>1</v>
      </c>
      <c r="AI9" s="67"/>
      <c r="AJ9" s="67">
        <v>0</v>
      </c>
      <c r="AK9" s="67">
        <v>300</v>
      </c>
      <c r="AL9" s="67">
        <v>900</v>
      </c>
      <c r="AM9" s="326">
        <v>389</v>
      </c>
      <c r="AN9" s="759" t="e">
        <f t="shared" ca="1" si="0"/>
        <v>#NAME?</v>
      </c>
      <c r="AO9" s="261">
        <v>1518.5</v>
      </c>
      <c r="AP9" s="306" t="e">
        <f t="shared" ca="1" si="1"/>
        <v>#NAME?</v>
      </c>
      <c r="AQ9" s="316">
        <v>353</v>
      </c>
      <c r="AR9" s="306" t="e">
        <f t="shared" ca="1" si="2"/>
        <v>#NAME?</v>
      </c>
      <c r="AS9" s="316">
        <v>137</v>
      </c>
      <c r="AT9" s="306" t="e">
        <f t="shared" ca="1" si="3"/>
        <v>#NAME?</v>
      </c>
      <c r="AU9" s="316">
        <v>339.5</v>
      </c>
      <c r="AV9" s="307" t="e">
        <f t="shared" ca="1" si="4"/>
        <v>#NAME?</v>
      </c>
      <c r="AW9" s="317">
        <v>119</v>
      </c>
      <c r="AX9" s="756" t="e">
        <f t="shared" ca="1" si="5"/>
        <v>#NAME?</v>
      </c>
      <c r="AY9" s="327">
        <v>588.5</v>
      </c>
      <c r="AZ9" s="761" t="e">
        <f t="shared" ca="1" si="6"/>
        <v>#NAME?</v>
      </c>
      <c r="BA9" s="318">
        <v>97.5</v>
      </c>
      <c r="BB9" s="762" t="e">
        <f t="shared" ca="1" si="7"/>
        <v>#NAME?</v>
      </c>
      <c r="BC9" s="319">
        <v>3664</v>
      </c>
      <c r="BD9" s="757" t="e">
        <f t="shared" ca="1" si="8"/>
        <v>#NAME?</v>
      </c>
      <c r="BE9" s="302" t="s">
        <v>210</v>
      </c>
      <c r="BF9" s="302" t="s">
        <v>211</v>
      </c>
    </row>
    <row r="10" spans="1:58" ht="16" thickBot="1">
      <c r="A10" s="249" t="s">
        <v>3316</v>
      </c>
      <c r="B10" s="249">
        <v>7</v>
      </c>
      <c r="C10" s="301" t="s">
        <v>200</v>
      </c>
      <c r="D10" s="302">
        <v>9</v>
      </c>
      <c r="E10" s="303">
        <v>39541</v>
      </c>
      <c r="F10" s="303">
        <v>39541</v>
      </c>
      <c r="G10" s="302"/>
      <c r="H10" s="302">
        <v>1</v>
      </c>
      <c r="I10" s="302"/>
      <c r="J10" s="302"/>
      <c r="K10" s="302">
        <v>1</v>
      </c>
      <c r="L10" s="302">
        <v>165</v>
      </c>
      <c r="M10" s="302">
        <v>70</v>
      </c>
      <c r="N10" s="302">
        <v>190</v>
      </c>
      <c r="O10" s="304">
        <v>604</v>
      </c>
      <c r="P10" s="302"/>
      <c r="Q10" s="302">
        <v>1</v>
      </c>
      <c r="R10" s="302"/>
      <c r="S10" s="302">
        <v>1</v>
      </c>
      <c r="T10" s="302">
        <v>1</v>
      </c>
      <c r="U10" s="302"/>
      <c r="V10" s="302"/>
      <c r="W10" s="302"/>
      <c r="X10" s="302">
        <v>1</v>
      </c>
      <c r="Z10" s="67">
        <v>1</v>
      </c>
      <c r="AA10" s="67"/>
      <c r="AB10" s="67"/>
      <c r="AD10" s="614" t="s">
        <v>3408</v>
      </c>
      <c r="AE10" s="67">
        <v>1</v>
      </c>
      <c r="AF10" s="67"/>
      <c r="AG10" s="67">
        <v>1</v>
      </c>
      <c r="AI10" s="67">
        <v>0</v>
      </c>
      <c r="AJ10" s="67">
        <v>0</v>
      </c>
      <c r="AK10" s="67">
        <v>300</v>
      </c>
      <c r="AL10" s="67">
        <v>1000</v>
      </c>
      <c r="AM10" s="329">
        <v>18763</v>
      </c>
      <c r="AN10" s="759" t="e">
        <f t="shared" ca="1" si="0"/>
        <v>#NAME?</v>
      </c>
      <c r="AO10" s="330">
        <v>24130</v>
      </c>
      <c r="AP10" s="306" t="e">
        <f t="shared" ca="1" si="1"/>
        <v>#NAME?</v>
      </c>
      <c r="AQ10" s="261">
        <v>5425.5</v>
      </c>
      <c r="AR10" s="306" t="e">
        <f t="shared" ca="1" si="2"/>
        <v>#NAME?</v>
      </c>
      <c r="AS10" s="316">
        <v>914</v>
      </c>
      <c r="AT10" s="306" t="e">
        <f t="shared" ca="1" si="3"/>
        <v>#NAME?</v>
      </c>
      <c r="AU10" s="261">
        <v>2889.5</v>
      </c>
      <c r="AV10" s="307" t="e">
        <f t="shared" ca="1" si="4"/>
        <v>#NAME?</v>
      </c>
      <c r="AW10" s="317">
        <v>317</v>
      </c>
      <c r="AX10" s="756" t="e">
        <f t="shared" ca="1" si="5"/>
        <v>#NAME?</v>
      </c>
      <c r="AY10" s="265">
        <v>1787</v>
      </c>
      <c r="AZ10" s="761" t="e">
        <f t="shared" ca="1" si="6"/>
        <v>#NAME?</v>
      </c>
      <c r="BA10" s="318">
        <v>520</v>
      </c>
      <c r="BB10" s="762" t="e">
        <f t="shared" ca="1" si="7"/>
        <v>#NAME?</v>
      </c>
      <c r="BC10" s="319">
        <v>3141</v>
      </c>
      <c r="BD10" s="757" t="e">
        <f t="shared" ca="1" si="8"/>
        <v>#NAME?</v>
      </c>
      <c r="BE10" s="302"/>
      <c r="BF10" s="302" t="s">
        <v>212</v>
      </c>
    </row>
    <row r="11" spans="1:58" ht="16" thickBot="1">
      <c r="A11" s="249" t="s">
        <v>3316</v>
      </c>
      <c r="B11" s="249">
        <v>7</v>
      </c>
      <c r="C11" s="301" t="s">
        <v>200</v>
      </c>
      <c r="D11" s="302">
        <v>10</v>
      </c>
      <c r="E11" s="303">
        <v>39541</v>
      </c>
      <c r="F11" s="303">
        <v>39541</v>
      </c>
      <c r="G11" s="302">
        <v>1</v>
      </c>
      <c r="H11" s="302"/>
      <c r="I11" s="302">
        <v>1</v>
      </c>
      <c r="J11" s="302"/>
      <c r="K11" s="302"/>
      <c r="L11" s="302">
        <v>74</v>
      </c>
      <c r="M11" s="302">
        <v>40</v>
      </c>
      <c r="N11" s="302">
        <v>90</v>
      </c>
      <c r="O11" s="304">
        <v>94</v>
      </c>
      <c r="P11" s="302"/>
      <c r="Q11" s="302"/>
      <c r="R11" s="302"/>
      <c r="S11" s="302"/>
      <c r="T11" s="302"/>
      <c r="U11" s="302"/>
      <c r="V11" s="302"/>
      <c r="W11" s="302"/>
      <c r="X11" s="302">
        <v>1</v>
      </c>
      <c r="Z11" s="67">
        <v>1</v>
      </c>
      <c r="AA11" s="67"/>
      <c r="AB11" s="67"/>
      <c r="AD11" s="614" t="s">
        <v>3408</v>
      </c>
      <c r="AE11" s="67">
        <v>1</v>
      </c>
      <c r="AF11" s="67"/>
      <c r="AG11" s="67">
        <v>1</v>
      </c>
      <c r="AI11" s="67">
        <v>0</v>
      </c>
      <c r="AJ11" s="67"/>
      <c r="AK11" s="67"/>
      <c r="AL11" s="67">
        <v>200</v>
      </c>
      <c r="AM11" s="320"/>
      <c r="AN11" s="759" t="e">
        <f t="shared" ca="1" si="0"/>
        <v>#NAME?</v>
      </c>
      <c r="AO11" s="331"/>
      <c r="AP11" s="306" t="e">
        <f t="shared" ca="1" si="1"/>
        <v>#NAME?</v>
      </c>
      <c r="AQ11" s="331"/>
      <c r="AR11" s="306" t="e">
        <f t="shared" ca="1" si="2"/>
        <v>#NAME?</v>
      </c>
      <c r="AS11" s="321"/>
      <c r="AT11" s="306" t="e">
        <f t="shared" ca="1" si="3"/>
        <v>#NAME?</v>
      </c>
      <c r="AU11" s="331"/>
      <c r="AV11" s="307" t="e">
        <f t="shared" ca="1" si="4"/>
        <v>#NAME?</v>
      </c>
      <c r="AW11" s="322"/>
      <c r="AX11" s="756" t="e">
        <f t="shared" ca="1" si="5"/>
        <v>#NAME?</v>
      </c>
      <c r="AY11" s="323"/>
      <c r="AZ11" s="761" t="e">
        <f t="shared" ca="1" si="6"/>
        <v>#NAME?</v>
      </c>
      <c r="BA11" s="324"/>
      <c r="BB11" s="762" t="e">
        <f t="shared" ca="1" si="7"/>
        <v>#NAME?</v>
      </c>
      <c r="BC11" s="325"/>
      <c r="BD11" s="757" t="e">
        <f t="shared" ca="1" si="8"/>
        <v>#NAME?</v>
      </c>
      <c r="BE11" s="302"/>
      <c r="BF11" s="302" t="s">
        <v>213</v>
      </c>
    </row>
    <row r="12" spans="1:58" ht="16" thickBot="1">
      <c r="A12" s="249" t="s">
        <v>3316</v>
      </c>
      <c r="B12" s="249">
        <v>7</v>
      </c>
      <c r="C12" s="301" t="s">
        <v>200</v>
      </c>
      <c r="D12" s="302">
        <v>11</v>
      </c>
      <c r="E12" s="303">
        <v>39541</v>
      </c>
      <c r="F12" s="303">
        <v>39541</v>
      </c>
      <c r="G12" s="302"/>
      <c r="H12" s="302">
        <v>1</v>
      </c>
      <c r="I12" s="302"/>
      <c r="J12" s="302"/>
      <c r="K12" s="302">
        <v>1</v>
      </c>
      <c r="L12" s="302">
        <v>165</v>
      </c>
      <c r="M12" s="302">
        <v>72</v>
      </c>
      <c r="N12" s="302">
        <v>210</v>
      </c>
      <c r="O12" s="304">
        <v>722</v>
      </c>
      <c r="P12" s="302">
        <v>1</v>
      </c>
      <c r="Q12" s="302"/>
      <c r="R12" s="302"/>
      <c r="S12" s="302">
        <v>1</v>
      </c>
      <c r="T12" s="302"/>
      <c r="U12" s="302">
        <v>1</v>
      </c>
      <c r="V12" s="302"/>
      <c r="W12" s="302"/>
      <c r="X12" s="302">
        <v>1</v>
      </c>
      <c r="Z12" s="67">
        <v>1</v>
      </c>
      <c r="AA12" s="67"/>
      <c r="AB12" s="67"/>
      <c r="AD12" s="614" t="s">
        <v>3408</v>
      </c>
      <c r="AE12" s="67">
        <v>1</v>
      </c>
      <c r="AF12" s="67"/>
      <c r="AG12" s="67"/>
      <c r="AI12" s="67">
        <v>0</v>
      </c>
      <c r="AJ12" s="67"/>
      <c r="AK12" s="67">
        <v>300</v>
      </c>
      <c r="AL12" s="67">
        <v>1000</v>
      </c>
      <c r="AM12" s="326">
        <v>102.5</v>
      </c>
      <c r="AN12" s="759" t="e">
        <f t="shared" ca="1" si="0"/>
        <v>#NAME?</v>
      </c>
      <c r="AO12" s="316">
        <v>76</v>
      </c>
      <c r="AP12" s="306" t="e">
        <f t="shared" ca="1" si="1"/>
        <v>#NAME?</v>
      </c>
      <c r="AQ12" s="316">
        <v>236</v>
      </c>
      <c r="AR12" s="306" t="e">
        <f t="shared" ca="1" si="2"/>
        <v>#NAME?</v>
      </c>
      <c r="AS12" s="316">
        <v>62</v>
      </c>
      <c r="AT12" s="306" t="e">
        <f t="shared" ca="1" si="3"/>
        <v>#NAME?</v>
      </c>
      <c r="AU12" s="316">
        <v>89.5</v>
      </c>
      <c r="AV12" s="307" t="e">
        <f t="shared" ca="1" si="4"/>
        <v>#NAME?</v>
      </c>
      <c r="AW12" s="317">
        <v>217.5</v>
      </c>
      <c r="AX12" s="756" t="e">
        <f t="shared" ca="1" si="5"/>
        <v>#NAME?</v>
      </c>
      <c r="AY12" s="327">
        <v>239</v>
      </c>
      <c r="AZ12" s="761" t="e">
        <f t="shared" ca="1" si="6"/>
        <v>#NAME?</v>
      </c>
      <c r="BA12" s="318">
        <v>101</v>
      </c>
      <c r="BB12" s="762" t="e">
        <f t="shared" ca="1" si="7"/>
        <v>#NAME?</v>
      </c>
      <c r="BC12" s="319">
        <v>1436</v>
      </c>
      <c r="BD12" s="757" t="e">
        <f t="shared" ca="1" si="8"/>
        <v>#NAME?</v>
      </c>
      <c r="BE12" s="302"/>
      <c r="BF12" s="302" t="s">
        <v>214</v>
      </c>
    </row>
    <row r="13" spans="1:58" ht="16" thickBot="1">
      <c r="A13" s="249" t="s">
        <v>3316</v>
      </c>
      <c r="B13" s="249">
        <v>7</v>
      </c>
      <c r="C13" s="301" t="s">
        <v>200</v>
      </c>
      <c r="D13" s="302">
        <v>12</v>
      </c>
      <c r="E13" s="303">
        <v>39541</v>
      </c>
      <c r="F13" s="303">
        <v>39541</v>
      </c>
      <c r="G13" s="302"/>
      <c r="H13" s="302">
        <v>1</v>
      </c>
      <c r="I13" s="302"/>
      <c r="J13" s="302"/>
      <c r="K13" s="302">
        <v>1</v>
      </c>
      <c r="L13" s="302">
        <v>172</v>
      </c>
      <c r="M13" s="302">
        <v>71</v>
      </c>
      <c r="N13" s="302">
        <v>194</v>
      </c>
      <c r="O13" s="304">
        <v>640</v>
      </c>
      <c r="P13" s="302"/>
      <c r="Q13" s="302">
        <v>1</v>
      </c>
      <c r="R13" s="302"/>
      <c r="S13" s="302">
        <v>1</v>
      </c>
      <c r="T13" s="302">
        <v>1</v>
      </c>
      <c r="U13" s="302"/>
      <c r="V13" s="302"/>
      <c r="W13" s="302"/>
      <c r="X13" s="302">
        <v>1</v>
      </c>
      <c r="Z13" s="67">
        <v>1</v>
      </c>
      <c r="AA13" s="67"/>
      <c r="AB13" s="67"/>
      <c r="AD13" s="614" t="s">
        <v>3408</v>
      </c>
      <c r="AE13" s="67">
        <v>1</v>
      </c>
      <c r="AF13" s="67"/>
      <c r="AG13" s="67">
        <v>1</v>
      </c>
      <c r="AI13" s="67"/>
      <c r="AJ13" s="67"/>
      <c r="AK13" s="67">
        <v>300</v>
      </c>
      <c r="AL13" s="67">
        <v>1000</v>
      </c>
      <c r="AM13" s="283">
        <v>2720</v>
      </c>
      <c r="AN13" s="759" t="e">
        <f t="shared" ca="1" si="0"/>
        <v>#NAME?</v>
      </c>
      <c r="AO13" s="261">
        <v>6977.5</v>
      </c>
      <c r="AP13" s="306" t="e">
        <f t="shared" ca="1" si="1"/>
        <v>#NAME?</v>
      </c>
      <c r="AQ13" s="261">
        <v>1673</v>
      </c>
      <c r="AR13" s="306" t="e">
        <f t="shared" ca="1" si="2"/>
        <v>#NAME?</v>
      </c>
      <c r="AS13" s="316">
        <v>225.5</v>
      </c>
      <c r="AT13" s="306" t="e">
        <f t="shared" ca="1" si="3"/>
        <v>#NAME?</v>
      </c>
      <c r="AU13" s="316">
        <v>174</v>
      </c>
      <c r="AV13" s="307" t="e">
        <f t="shared" ca="1" si="4"/>
        <v>#NAME?</v>
      </c>
      <c r="AW13" s="269">
        <v>1162</v>
      </c>
      <c r="AX13" s="756" t="e">
        <f t="shared" ca="1" si="5"/>
        <v>#NAME?</v>
      </c>
      <c r="AY13" s="327">
        <v>391.5</v>
      </c>
      <c r="AZ13" s="761" t="e">
        <f t="shared" ca="1" si="6"/>
        <v>#NAME?</v>
      </c>
      <c r="BA13" s="318">
        <v>278</v>
      </c>
      <c r="BB13" s="762" t="e">
        <f t="shared" ca="1" si="7"/>
        <v>#NAME?</v>
      </c>
      <c r="BC13" s="319">
        <v>1804.5</v>
      </c>
      <c r="BD13" s="757" t="e">
        <f t="shared" ca="1" si="8"/>
        <v>#NAME?</v>
      </c>
      <c r="BE13" s="302"/>
      <c r="BF13" s="302" t="s">
        <v>215</v>
      </c>
    </row>
    <row r="14" spans="1:58" ht="16" thickBot="1">
      <c r="A14" s="249" t="s">
        <v>3316</v>
      </c>
      <c r="B14" s="249">
        <v>7</v>
      </c>
      <c r="C14" s="301" t="s">
        <v>200</v>
      </c>
      <c r="D14" s="302">
        <v>13</v>
      </c>
      <c r="E14" s="303">
        <v>39541</v>
      </c>
      <c r="F14" s="303">
        <v>39541</v>
      </c>
      <c r="G14" s="302">
        <v>1</v>
      </c>
      <c r="H14" s="302"/>
      <c r="I14" s="302">
        <v>1</v>
      </c>
      <c r="J14" s="302"/>
      <c r="K14" s="302"/>
      <c r="L14" s="302">
        <v>81</v>
      </c>
      <c r="M14" s="302">
        <v>41</v>
      </c>
      <c r="N14" s="302">
        <v>93</v>
      </c>
      <c r="O14" s="304">
        <v>94</v>
      </c>
      <c r="P14" s="302"/>
      <c r="Q14" s="302"/>
      <c r="R14" s="302"/>
      <c r="S14" s="302"/>
      <c r="T14" s="302"/>
      <c r="U14" s="302"/>
      <c r="V14" s="302"/>
      <c r="W14" s="302"/>
      <c r="X14" s="302">
        <v>1</v>
      </c>
      <c r="Z14" s="67">
        <v>1</v>
      </c>
      <c r="AA14" s="67"/>
      <c r="AB14" s="67">
        <v>1</v>
      </c>
      <c r="AD14" s="614" t="s">
        <v>3408</v>
      </c>
      <c r="AE14" s="67">
        <v>1</v>
      </c>
      <c r="AF14" s="67"/>
      <c r="AG14" s="67"/>
      <c r="AI14" s="67"/>
      <c r="AJ14" s="67">
        <v>0</v>
      </c>
      <c r="AK14" s="67">
        <v>300</v>
      </c>
      <c r="AL14" s="67">
        <v>200</v>
      </c>
      <c r="AM14" s="329">
        <v>13477</v>
      </c>
      <c r="AN14" s="759" t="e">
        <f t="shared" ca="1" si="0"/>
        <v>#NAME?</v>
      </c>
      <c r="AO14" s="330">
        <v>19863</v>
      </c>
      <c r="AP14" s="306" t="e">
        <f t="shared" ca="1" si="1"/>
        <v>#NAME?</v>
      </c>
      <c r="AQ14" s="261">
        <v>5819.5</v>
      </c>
      <c r="AR14" s="306" t="e">
        <f t="shared" ca="1" si="2"/>
        <v>#NAME?</v>
      </c>
      <c r="AS14" s="316">
        <v>87</v>
      </c>
      <c r="AT14" s="306" t="e">
        <f t="shared" ca="1" si="3"/>
        <v>#NAME?</v>
      </c>
      <c r="AU14" s="316">
        <v>79</v>
      </c>
      <c r="AV14" s="307" t="e">
        <f t="shared" ca="1" si="4"/>
        <v>#NAME?</v>
      </c>
      <c r="AW14" s="317">
        <v>432</v>
      </c>
      <c r="AX14" s="756" t="e">
        <f t="shared" ca="1" si="5"/>
        <v>#NAME?</v>
      </c>
      <c r="AY14" s="327">
        <v>209.5</v>
      </c>
      <c r="AZ14" s="761" t="e">
        <f t="shared" ca="1" si="6"/>
        <v>#NAME?</v>
      </c>
      <c r="BA14" s="318">
        <v>82</v>
      </c>
      <c r="BB14" s="762" t="e">
        <f t="shared" ca="1" si="7"/>
        <v>#NAME?</v>
      </c>
      <c r="BC14" s="319">
        <v>2970</v>
      </c>
      <c r="BD14" s="757" t="e">
        <f t="shared" ca="1" si="8"/>
        <v>#NAME?</v>
      </c>
      <c r="BE14" s="302"/>
      <c r="BF14" s="302" t="s">
        <v>216</v>
      </c>
    </row>
    <row r="15" spans="1:58" ht="16" thickBot="1">
      <c r="A15" s="249" t="s">
        <v>3316</v>
      </c>
      <c r="B15" s="249">
        <v>7</v>
      </c>
      <c r="C15" s="301" t="s">
        <v>200</v>
      </c>
      <c r="D15" s="302">
        <v>14</v>
      </c>
      <c r="E15" s="303">
        <v>39541</v>
      </c>
      <c r="F15" s="303">
        <v>39541</v>
      </c>
      <c r="G15" s="302"/>
      <c r="H15" s="302">
        <v>1</v>
      </c>
      <c r="I15" s="302"/>
      <c r="J15" s="302"/>
      <c r="K15" s="302">
        <v>1</v>
      </c>
      <c r="L15" s="302">
        <v>167</v>
      </c>
      <c r="M15" s="302">
        <v>76</v>
      </c>
      <c r="N15" s="302">
        <v>205</v>
      </c>
      <c r="O15" s="304">
        <v>550</v>
      </c>
      <c r="P15" s="302"/>
      <c r="Q15" s="302">
        <v>1</v>
      </c>
      <c r="R15" s="302"/>
      <c r="S15" s="302">
        <v>1</v>
      </c>
      <c r="T15" s="302">
        <v>1</v>
      </c>
      <c r="U15" s="302"/>
      <c r="V15" s="302"/>
      <c r="W15" s="302">
        <v>1</v>
      </c>
      <c r="X15" s="302" t="s">
        <v>207</v>
      </c>
      <c r="Z15" s="67">
        <v>1</v>
      </c>
      <c r="AA15" s="67"/>
      <c r="AB15" s="67"/>
      <c r="AD15" s="614" t="s">
        <v>3408</v>
      </c>
      <c r="AE15" s="67">
        <v>1</v>
      </c>
      <c r="AF15" s="67"/>
      <c r="AG15" s="67"/>
      <c r="AI15" s="67"/>
      <c r="AJ15" s="67">
        <v>0</v>
      </c>
      <c r="AK15" s="67">
        <v>300</v>
      </c>
      <c r="AL15" s="67">
        <v>800</v>
      </c>
      <c r="AM15" s="329">
        <v>22867</v>
      </c>
      <c r="AN15" s="759" t="e">
        <f t="shared" ca="1" si="0"/>
        <v>#NAME?</v>
      </c>
      <c r="AO15" s="330">
        <v>16082</v>
      </c>
      <c r="AP15" s="306" t="e">
        <f t="shared" ca="1" si="1"/>
        <v>#NAME?</v>
      </c>
      <c r="AQ15" s="261">
        <v>3819</v>
      </c>
      <c r="AR15" s="306" t="e">
        <f t="shared" ca="1" si="2"/>
        <v>#NAME?</v>
      </c>
      <c r="AS15" s="261">
        <v>6460.5</v>
      </c>
      <c r="AT15" s="306" t="e">
        <f t="shared" ca="1" si="3"/>
        <v>#NAME?</v>
      </c>
      <c r="AU15" s="261">
        <v>8856.5</v>
      </c>
      <c r="AV15" s="307" t="e">
        <f t="shared" ca="1" si="4"/>
        <v>#NAME?</v>
      </c>
      <c r="AW15" s="317">
        <v>897</v>
      </c>
      <c r="AX15" s="756" t="e">
        <f t="shared" ca="1" si="5"/>
        <v>#NAME?</v>
      </c>
      <c r="AY15" s="265">
        <v>7232</v>
      </c>
      <c r="AZ15" s="761" t="e">
        <f t="shared" ca="1" si="6"/>
        <v>#NAME?</v>
      </c>
      <c r="BA15" s="266">
        <v>1226</v>
      </c>
      <c r="BB15" s="762" t="e">
        <f t="shared" ca="1" si="7"/>
        <v>#NAME?</v>
      </c>
      <c r="BC15" s="268">
        <v>4171</v>
      </c>
      <c r="BD15" s="757" t="e">
        <f t="shared" ca="1" si="8"/>
        <v>#NAME?</v>
      </c>
      <c r="BE15" s="302"/>
      <c r="BF15" s="302" t="s">
        <v>217</v>
      </c>
    </row>
    <row r="16" spans="1:58" ht="16" thickBot="1">
      <c r="A16" s="249" t="s">
        <v>3316</v>
      </c>
      <c r="B16" s="249">
        <v>7</v>
      </c>
      <c r="C16" s="301" t="s">
        <v>200</v>
      </c>
      <c r="D16" s="302">
        <v>15</v>
      </c>
      <c r="E16" s="303">
        <v>39541</v>
      </c>
      <c r="F16" s="303">
        <v>39541</v>
      </c>
      <c r="G16" s="302"/>
      <c r="H16" s="302">
        <v>1</v>
      </c>
      <c r="I16" s="302">
        <v>1</v>
      </c>
      <c r="J16" s="302"/>
      <c r="K16" s="302"/>
      <c r="L16" s="302">
        <v>75</v>
      </c>
      <c r="M16" s="302">
        <v>38</v>
      </c>
      <c r="N16" s="302">
        <v>85</v>
      </c>
      <c r="O16" s="304">
        <v>88</v>
      </c>
      <c r="P16" s="302"/>
      <c r="Q16" s="302"/>
      <c r="R16" s="302"/>
      <c r="S16" s="302"/>
      <c r="T16" s="302"/>
      <c r="U16" s="302"/>
      <c r="V16" s="302"/>
      <c r="W16" s="302"/>
      <c r="X16" s="302">
        <v>1</v>
      </c>
      <c r="Z16" s="67">
        <v>1</v>
      </c>
      <c r="AA16" s="67"/>
      <c r="AB16" s="67"/>
      <c r="AD16" s="614" t="s">
        <v>3408</v>
      </c>
      <c r="AE16" s="67">
        <v>1</v>
      </c>
      <c r="AF16" s="67"/>
      <c r="AG16" s="67"/>
      <c r="AI16" s="67">
        <v>0</v>
      </c>
      <c r="AJ16" s="67"/>
      <c r="AK16" s="67"/>
      <c r="AL16" s="67">
        <v>200</v>
      </c>
      <c r="AM16" s="320"/>
      <c r="AN16" s="759" t="e">
        <f t="shared" ca="1" si="0"/>
        <v>#NAME?</v>
      </c>
      <c r="AO16" s="331"/>
      <c r="AP16" s="306" t="e">
        <f t="shared" ca="1" si="1"/>
        <v>#NAME?</v>
      </c>
      <c r="AQ16" s="331"/>
      <c r="AR16" s="306" t="e">
        <f t="shared" ca="1" si="2"/>
        <v>#NAME?</v>
      </c>
      <c r="AS16" s="331"/>
      <c r="AT16" s="306" t="e">
        <f t="shared" ca="1" si="3"/>
        <v>#NAME?</v>
      </c>
      <c r="AU16" s="331"/>
      <c r="AV16" s="307" t="e">
        <f t="shared" ca="1" si="4"/>
        <v>#NAME?</v>
      </c>
      <c r="AW16" s="322"/>
      <c r="AX16" s="756" t="e">
        <f t="shared" ca="1" si="5"/>
        <v>#NAME?</v>
      </c>
      <c r="AY16" s="323"/>
      <c r="AZ16" s="761" t="e">
        <f t="shared" ca="1" si="6"/>
        <v>#NAME?</v>
      </c>
      <c r="BA16" s="332"/>
      <c r="BB16" s="762" t="e">
        <f t="shared" ca="1" si="7"/>
        <v>#NAME?</v>
      </c>
      <c r="BC16" s="333"/>
      <c r="BD16" s="757" t="e">
        <f t="shared" ca="1" si="8"/>
        <v>#NAME?</v>
      </c>
      <c r="BE16" s="302"/>
      <c r="BF16" s="302" t="s">
        <v>218</v>
      </c>
    </row>
    <row r="17" spans="1:58" ht="16" thickBot="1">
      <c r="A17" s="249" t="s">
        <v>3316</v>
      </c>
      <c r="B17" s="249">
        <v>7</v>
      </c>
      <c r="C17" s="301" t="s">
        <v>200</v>
      </c>
      <c r="D17" s="302">
        <v>16</v>
      </c>
      <c r="E17" s="303">
        <v>39541</v>
      </c>
      <c r="F17" s="303">
        <v>39541</v>
      </c>
      <c r="G17" s="302">
        <v>1</v>
      </c>
      <c r="H17" s="302"/>
      <c r="I17" s="302"/>
      <c r="J17" s="302"/>
      <c r="K17" s="302">
        <v>1</v>
      </c>
      <c r="L17" s="302">
        <v>162</v>
      </c>
      <c r="M17" s="302">
        <v>80</v>
      </c>
      <c r="N17" s="302">
        <v>208</v>
      </c>
      <c r="O17" s="304">
        <v>678</v>
      </c>
      <c r="P17" s="302"/>
      <c r="Q17" s="302"/>
      <c r="R17" s="302"/>
      <c r="S17" s="302"/>
      <c r="T17" s="302"/>
      <c r="U17" s="302"/>
      <c r="V17" s="302"/>
      <c r="W17" s="302">
        <v>1</v>
      </c>
      <c r="X17" s="302" t="s">
        <v>207</v>
      </c>
      <c r="Z17" s="67">
        <v>1</v>
      </c>
      <c r="AA17" s="67"/>
      <c r="AB17" s="67">
        <v>1</v>
      </c>
      <c r="AD17" s="614" t="s">
        <v>3408</v>
      </c>
      <c r="AE17" s="67">
        <v>1</v>
      </c>
      <c r="AF17" s="67"/>
      <c r="AG17" s="67"/>
      <c r="AI17" s="67">
        <v>0</v>
      </c>
      <c r="AJ17" s="67">
        <v>0</v>
      </c>
      <c r="AK17" s="67">
        <v>300</v>
      </c>
      <c r="AL17" s="67">
        <v>500</v>
      </c>
      <c r="AM17" s="283">
        <v>2279</v>
      </c>
      <c r="AN17" s="759" t="e">
        <f t="shared" ca="1" si="0"/>
        <v>#NAME?</v>
      </c>
      <c r="AO17" s="261">
        <v>5152</v>
      </c>
      <c r="AP17" s="306" t="e">
        <f t="shared" ca="1" si="1"/>
        <v>#NAME?</v>
      </c>
      <c r="AQ17" s="261">
        <v>3030.5</v>
      </c>
      <c r="AR17" s="306" t="e">
        <f t="shared" ca="1" si="2"/>
        <v>#NAME?</v>
      </c>
      <c r="AS17" s="316">
        <v>87.5</v>
      </c>
      <c r="AT17" s="306" t="e">
        <f t="shared" ca="1" si="3"/>
        <v>#NAME?</v>
      </c>
      <c r="AU17" s="316">
        <v>105</v>
      </c>
      <c r="AV17" s="307" t="e">
        <f t="shared" ca="1" si="4"/>
        <v>#NAME?</v>
      </c>
      <c r="AW17" s="317">
        <v>189</v>
      </c>
      <c r="AX17" s="756" t="e">
        <f t="shared" ca="1" si="5"/>
        <v>#NAME?</v>
      </c>
      <c r="AY17" s="265">
        <v>1023</v>
      </c>
      <c r="AZ17" s="761" t="e">
        <f t="shared" ca="1" si="6"/>
        <v>#NAME?</v>
      </c>
      <c r="BA17" s="318">
        <v>385</v>
      </c>
      <c r="BB17" s="762" t="e">
        <f t="shared" ca="1" si="7"/>
        <v>#NAME?</v>
      </c>
      <c r="BC17" s="268">
        <v>8276.5</v>
      </c>
      <c r="BD17" s="757" t="e">
        <f t="shared" ca="1" si="8"/>
        <v>#NAME?</v>
      </c>
      <c r="BE17" s="302"/>
      <c r="BF17" s="302" t="s">
        <v>219</v>
      </c>
    </row>
    <row r="18" spans="1:58" ht="16" thickBot="1">
      <c r="A18" s="249" t="s">
        <v>3316</v>
      </c>
      <c r="B18" s="249">
        <v>7</v>
      </c>
      <c r="C18" s="301" t="s">
        <v>200</v>
      </c>
      <c r="D18" s="302">
        <v>17</v>
      </c>
      <c r="E18" s="303">
        <v>39541</v>
      </c>
      <c r="F18" s="303">
        <v>39541</v>
      </c>
      <c r="G18" s="302">
        <v>1</v>
      </c>
      <c r="H18" s="302"/>
      <c r="I18" s="302"/>
      <c r="J18" s="302"/>
      <c r="K18" s="302">
        <v>1</v>
      </c>
      <c r="L18" s="302">
        <v>170</v>
      </c>
      <c r="M18" s="302">
        <v>76</v>
      </c>
      <c r="N18" s="302">
        <v>220</v>
      </c>
      <c r="O18" s="304">
        <v>668</v>
      </c>
      <c r="P18" s="302"/>
      <c r="Q18" s="302"/>
      <c r="R18" s="302"/>
      <c r="S18" s="302"/>
      <c r="T18" s="302"/>
      <c r="U18" s="302"/>
      <c r="V18" s="302"/>
      <c r="W18" s="302"/>
      <c r="X18" s="302">
        <v>1</v>
      </c>
      <c r="Z18" s="67">
        <v>1</v>
      </c>
      <c r="AA18" s="67"/>
      <c r="AB18" s="67">
        <v>1</v>
      </c>
      <c r="AD18" s="614" t="s">
        <v>3408</v>
      </c>
      <c r="AE18" s="67">
        <v>1</v>
      </c>
      <c r="AF18" s="67"/>
      <c r="AG18" s="67">
        <v>1</v>
      </c>
      <c r="AI18" s="67"/>
      <c r="AJ18" s="67">
        <v>0</v>
      </c>
      <c r="AK18" s="67">
        <v>300</v>
      </c>
      <c r="AL18" s="67">
        <v>500</v>
      </c>
      <c r="AM18" s="326">
        <v>85</v>
      </c>
      <c r="AN18" s="759" t="e">
        <f t="shared" ca="1" si="0"/>
        <v>#NAME?</v>
      </c>
      <c r="AO18" s="316">
        <v>859</v>
      </c>
      <c r="AP18" s="306" t="e">
        <f t="shared" ca="1" si="1"/>
        <v>#NAME?</v>
      </c>
      <c r="AQ18" s="316">
        <v>431</v>
      </c>
      <c r="AR18" s="306" t="e">
        <f t="shared" ca="1" si="2"/>
        <v>#NAME?</v>
      </c>
      <c r="AS18" s="316">
        <v>86</v>
      </c>
      <c r="AT18" s="306" t="e">
        <f t="shared" ca="1" si="3"/>
        <v>#NAME?</v>
      </c>
      <c r="AU18" s="316">
        <v>81</v>
      </c>
      <c r="AV18" s="307" t="e">
        <f t="shared" ca="1" si="4"/>
        <v>#NAME?</v>
      </c>
      <c r="AW18" s="317">
        <v>82</v>
      </c>
      <c r="AX18" s="756" t="e">
        <f t="shared" ca="1" si="5"/>
        <v>#NAME?</v>
      </c>
      <c r="AY18" s="327">
        <v>745</v>
      </c>
      <c r="AZ18" s="761" t="e">
        <f t="shared" ca="1" si="6"/>
        <v>#NAME?</v>
      </c>
      <c r="BA18" s="318">
        <v>72</v>
      </c>
      <c r="BB18" s="762" t="e">
        <f t="shared" ca="1" si="7"/>
        <v>#NAME?</v>
      </c>
      <c r="BC18" s="268">
        <v>6447</v>
      </c>
      <c r="BD18" s="757" t="e">
        <f t="shared" ca="1" si="8"/>
        <v>#NAME?</v>
      </c>
      <c r="BE18" s="302"/>
      <c r="BF18" s="302" t="s">
        <v>220</v>
      </c>
    </row>
    <row r="19" spans="1:58" ht="16" thickBot="1">
      <c r="A19" s="249" t="s">
        <v>3316</v>
      </c>
      <c r="B19" s="249">
        <v>7</v>
      </c>
      <c r="C19" s="301" t="s">
        <v>200</v>
      </c>
      <c r="D19" s="334">
        <v>18</v>
      </c>
      <c r="E19" s="335">
        <v>39541</v>
      </c>
      <c r="F19" s="335">
        <v>39541</v>
      </c>
      <c r="G19" s="334">
        <v>1</v>
      </c>
      <c r="H19" s="334"/>
      <c r="I19" s="334"/>
      <c r="J19" s="334"/>
      <c r="K19" s="334">
        <v>1</v>
      </c>
      <c r="L19" s="334">
        <v>164</v>
      </c>
      <c r="M19" s="334">
        <v>75</v>
      </c>
      <c r="N19" s="334">
        <v>221</v>
      </c>
      <c r="O19" s="336">
        <v>746</v>
      </c>
      <c r="P19" s="334"/>
      <c r="Q19" s="334"/>
      <c r="R19" s="334"/>
      <c r="S19" s="334"/>
      <c r="T19" s="334"/>
      <c r="U19" s="334"/>
      <c r="V19" s="334"/>
      <c r="W19" s="334">
        <v>1</v>
      </c>
      <c r="X19" s="334" t="s">
        <v>207</v>
      </c>
      <c r="Z19" s="69">
        <v>1</v>
      </c>
      <c r="AA19" s="69"/>
      <c r="AB19" s="69">
        <v>1</v>
      </c>
      <c r="AD19" s="614" t="s">
        <v>3408</v>
      </c>
      <c r="AE19" s="69">
        <v>1</v>
      </c>
      <c r="AF19" s="69"/>
      <c r="AG19" s="69"/>
      <c r="AI19" s="69">
        <v>0</v>
      </c>
      <c r="AJ19" s="69">
        <v>0</v>
      </c>
      <c r="AK19" s="69">
        <v>300</v>
      </c>
      <c r="AL19" s="69">
        <v>500</v>
      </c>
      <c r="AM19" s="326">
        <v>761</v>
      </c>
      <c r="AN19" s="759" t="e">
        <f t="shared" ca="1" si="0"/>
        <v>#NAME?</v>
      </c>
      <c r="AO19" s="261">
        <v>3762</v>
      </c>
      <c r="AP19" s="306" t="e">
        <f t="shared" ca="1" si="1"/>
        <v>#NAME?</v>
      </c>
      <c r="AQ19" s="316">
        <v>253</v>
      </c>
      <c r="AR19" s="306" t="e">
        <f t="shared" ca="1" si="2"/>
        <v>#NAME?</v>
      </c>
      <c r="AS19" s="316">
        <v>67</v>
      </c>
      <c r="AT19" s="306" t="e">
        <f t="shared" ca="1" si="3"/>
        <v>#NAME?</v>
      </c>
      <c r="AU19" s="316">
        <v>82.5</v>
      </c>
      <c r="AV19" s="307" t="e">
        <f t="shared" ca="1" si="4"/>
        <v>#NAME?</v>
      </c>
      <c r="AW19" s="317">
        <v>97</v>
      </c>
      <c r="AX19" s="756" t="e">
        <f t="shared" ca="1" si="5"/>
        <v>#NAME?</v>
      </c>
      <c r="AY19" s="327">
        <v>120.5</v>
      </c>
      <c r="AZ19" s="761" t="e">
        <f t="shared" ca="1" si="6"/>
        <v>#NAME?</v>
      </c>
      <c r="BA19" s="318">
        <v>66</v>
      </c>
      <c r="BB19" s="762" t="e">
        <f t="shared" ca="1" si="7"/>
        <v>#NAME?</v>
      </c>
      <c r="BC19" s="319">
        <v>2750</v>
      </c>
      <c r="BD19" s="757" t="e">
        <f t="shared" ca="1" si="8"/>
        <v>#NAME?</v>
      </c>
      <c r="BE19" s="334" t="s">
        <v>221</v>
      </c>
      <c r="BF19" s="334" t="s">
        <v>222</v>
      </c>
    </row>
    <row r="20" spans="1:58" ht="16" thickBot="1">
      <c r="A20" s="249" t="s">
        <v>3316</v>
      </c>
      <c r="B20" s="249">
        <v>7</v>
      </c>
      <c r="C20" s="301" t="s">
        <v>200</v>
      </c>
      <c r="D20" s="302">
        <v>19</v>
      </c>
      <c r="E20" s="303">
        <v>39541</v>
      </c>
      <c r="F20" s="303">
        <v>39541</v>
      </c>
      <c r="G20" s="302">
        <v>1</v>
      </c>
      <c r="H20" s="302"/>
      <c r="I20" s="302"/>
      <c r="J20" s="302"/>
      <c r="K20" s="302">
        <v>1</v>
      </c>
      <c r="L20" s="302">
        <v>172</v>
      </c>
      <c r="M20" s="302">
        <v>77</v>
      </c>
      <c r="N20" s="302">
        <v>212</v>
      </c>
      <c r="O20" s="304">
        <v>762</v>
      </c>
      <c r="P20" s="302"/>
      <c r="Q20" s="302"/>
      <c r="R20" s="302"/>
      <c r="S20" s="302"/>
      <c r="T20" s="302"/>
      <c r="U20" s="302"/>
      <c r="V20" s="302"/>
      <c r="W20" s="302"/>
      <c r="X20" s="302">
        <v>1</v>
      </c>
      <c r="Z20" s="67">
        <v>1</v>
      </c>
      <c r="AA20" s="67"/>
      <c r="AB20" s="67">
        <v>1</v>
      </c>
      <c r="AD20" s="614" t="s">
        <v>3408</v>
      </c>
      <c r="AE20" s="67">
        <v>1</v>
      </c>
      <c r="AF20" s="67"/>
      <c r="AG20" s="67"/>
      <c r="AI20" s="67">
        <v>0</v>
      </c>
      <c r="AJ20" s="67">
        <v>0</v>
      </c>
      <c r="AK20" s="67">
        <v>300</v>
      </c>
      <c r="AL20" s="67">
        <v>600</v>
      </c>
      <c r="AM20" s="326">
        <v>479.5</v>
      </c>
      <c r="AN20" s="759" t="e">
        <f t="shared" ca="1" si="0"/>
        <v>#NAME?</v>
      </c>
      <c r="AO20" s="261">
        <v>4552</v>
      </c>
      <c r="AP20" s="306" t="e">
        <f t="shared" ca="1" si="1"/>
        <v>#NAME?</v>
      </c>
      <c r="AQ20" s="261">
        <v>2181</v>
      </c>
      <c r="AR20" s="306" t="e">
        <f t="shared" ca="1" si="2"/>
        <v>#NAME?</v>
      </c>
      <c r="AS20" s="316">
        <v>286</v>
      </c>
      <c r="AT20" s="306" t="e">
        <f t="shared" ca="1" si="3"/>
        <v>#NAME?</v>
      </c>
      <c r="AU20" s="316">
        <v>313.5</v>
      </c>
      <c r="AV20" s="307" t="e">
        <f t="shared" ca="1" si="4"/>
        <v>#NAME?</v>
      </c>
      <c r="AW20" s="317">
        <v>104</v>
      </c>
      <c r="AX20" s="756" t="e">
        <f t="shared" ca="1" si="5"/>
        <v>#NAME?</v>
      </c>
      <c r="AY20" s="327">
        <v>273</v>
      </c>
      <c r="AZ20" s="761" t="e">
        <f t="shared" ca="1" si="6"/>
        <v>#NAME?</v>
      </c>
      <c r="BA20" s="318">
        <v>94</v>
      </c>
      <c r="BB20" s="762" t="e">
        <f t="shared" ca="1" si="7"/>
        <v>#NAME?</v>
      </c>
      <c r="BC20" s="268">
        <v>4874</v>
      </c>
      <c r="BD20" s="757" t="e">
        <f t="shared" ca="1" si="8"/>
        <v>#NAME?</v>
      </c>
      <c r="BE20" s="302"/>
      <c r="BF20" s="302" t="s">
        <v>223</v>
      </c>
    </row>
    <row r="21" spans="1:58" ht="16" thickBot="1">
      <c r="A21" s="249" t="s">
        <v>3316</v>
      </c>
      <c r="B21" s="249">
        <v>7</v>
      </c>
      <c r="C21" s="301" t="s">
        <v>200</v>
      </c>
      <c r="D21" s="302">
        <v>20</v>
      </c>
      <c r="E21" s="303">
        <v>39542</v>
      </c>
      <c r="F21" s="303">
        <v>39542</v>
      </c>
      <c r="G21" s="302"/>
      <c r="H21" s="302">
        <v>1</v>
      </c>
      <c r="I21" s="302"/>
      <c r="J21" s="302"/>
      <c r="K21" s="302">
        <v>1</v>
      </c>
      <c r="L21" s="302">
        <v>166</v>
      </c>
      <c r="M21" s="302">
        <v>74</v>
      </c>
      <c r="N21" s="302">
        <v>183</v>
      </c>
      <c r="O21" s="304">
        <v>596</v>
      </c>
      <c r="P21" s="302"/>
      <c r="Q21" s="302">
        <v>1</v>
      </c>
      <c r="R21" s="302">
        <v>1</v>
      </c>
      <c r="S21" s="302"/>
      <c r="T21" s="302">
        <v>1</v>
      </c>
      <c r="U21" s="302"/>
      <c r="V21" s="302"/>
      <c r="W21" s="302">
        <v>1</v>
      </c>
      <c r="X21" s="302" t="s">
        <v>207</v>
      </c>
      <c r="Z21" s="67">
        <v>1</v>
      </c>
      <c r="AA21" s="67"/>
      <c r="AB21" s="67"/>
      <c r="AD21" s="614" t="s">
        <v>3408</v>
      </c>
      <c r="AE21" s="67">
        <v>1</v>
      </c>
      <c r="AF21" s="67"/>
      <c r="AG21" s="67">
        <v>1</v>
      </c>
      <c r="AI21" s="67">
        <v>0</v>
      </c>
      <c r="AJ21" s="67">
        <v>0</v>
      </c>
      <c r="AK21" s="67">
        <v>300</v>
      </c>
      <c r="AL21" s="67">
        <v>900</v>
      </c>
      <c r="AM21" s="283">
        <v>2233.5</v>
      </c>
      <c r="AN21" s="759" t="e">
        <f t="shared" ca="1" si="0"/>
        <v>#NAME?</v>
      </c>
      <c r="AO21" s="330">
        <v>11806.5</v>
      </c>
      <c r="AP21" s="306" t="e">
        <f t="shared" ca="1" si="1"/>
        <v>#NAME?</v>
      </c>
      <c r="AQ21" s="261">
        <v>2039.5</v>
      </c>
      <c r="AR21" s="306" t="e">
        <f t="shared" ca="1" si="2"/>
        <v>#NAME?</v>
      </c>
      <c r="AS21" s="316">
        <v>126</v>
      </c>
      <c r="AT21" s="306" t="e">
        <f t="shared" ca="1" si="3"/>
        <v>#NAME?</v>
      </c>
      <c r="AU21" s="316">
        <v>111</v>
      </c>
      <c r="AV21" s="307" t="e">
        <f t="shared" ca="1" si="4"/>
        <v>#NAME?</v>
      </c>
      <c r="AW21" s="317">
        <v>111</v>
      </c>
      <c r="AX21" s="756" t="e">
        <f t="shared" ca="1" si="5"/>
        <v>#NAME?</v>
      </c>
      <c r="AY21" s="265">
        <v>1896</v>
      </c>
      <c r="AZ21" s="761" t="e">
        <f t="shared" ca="1" si="6"/>
        <v>#NAME?</v>
      </c>
      <c r="BA21" s="318">
        <v>237</v>
      </c>
      <c r="BB21" s="762" t="e">
        <f t="shared" ca="1" si="7"/>
        <v>#NAME?</v>
      </c>
      <c r="BC21" s="268">
        <v>4733</v>
      </c>
      <c r="BD21" s="757" t="e">
        <f t="shared" ca="1" si="8"/>
        <v>#NAME?</v>
      </c>
      <c r="BE21" s="302"/>
      <c r="BF21" s="302" t="s">
        <v>224</v>
      </c>
    </row>
    <row r="22" spans="1:58" ht="16" thickBot="1">
      <c r="A22" s="249" t="s">
        <v>3316</v>
      </c>
      <c r="B22" s="249">
        <v>7</v>
      </c>
      <c r="C22" s="301" t="s">
        <v>200</v>
      </c>
      <c r="D22" s="302">
        <v>21</v>
      </c>
      <c r="E22" s="303">
        <v>39542</v>
      </c>
      <c r="F22" s="303">
        <v>39542</v>
      </c>
      <c r="G22" s="302">
        <v>1</v>
      </c>
      <c r="H22" s="302"/>
      <c r="I22" s="302"/>
      <c r="J22" s="302"/>
      <c r="K22" s="302">
        <v>1</v>
      </c>
      <c r="L22" s="302">
        <v>167</v>
      </c>
      <c r="M22" s="302">
        <v>78</v>
      </c>
      <c r="N22" s="302">
        <v>220</v>
      </c>
      <c r="O22" s="304">
        <v>724</v>
      </c>
      <c r="P22" s="302"/>
      <c r="Q22" s="302"/>
      <c r="R22" s="302"/>
      <c r="S22" s="302"/>
      <c r="T22" s="302"/>
      <c r="U22" s="302"/>
      <c r="V22" s="302"/>
      <c r="W22" s="302"/>
      <c r="X22" s="302">
        <v>1</v>
      </c>
      <c r="Z22" s="67">
        <v>1</v>
      </c>
      <c r="AA22" s="67"/>
      <c r="AB22" s="67"/>
      <c r="AD22" s="614" t="s">
        <v>3408</v>
      </c>
      <c r="AE22" s="67">
        <v>1</v>
      </c>
      <c r="AF22" s="67"/>
      <c r="AG22" s="67">
        <v>1</v>
      </c>
      <c r="AI22" s="67">
        <v>0</v>
      </c>
      <c r="AJ22" s="67"/>
      <c r="AK22" s="67">
        <v>300</v>
      </c>
      <c r="AL22" s="67">
        <v>1000</v>
      </c>
      <c r="AM22" s="326">
        <v>252</v>
      </c>
      <c r="AN22" s="759" t="e">
        <f t="shared" ca="1" si="0"/>
        <v>#NAME?</v>
      </c>
      <c r="AO22" s="261">
        <v>1749</v>
      </c>
      <c r="AP22" s="306" t="e">
        <f t="shared" ca="1" si="1"/>
        <v>#NAME?</v>
      </c>
      <c r="AQ22" s="316">
        <v>677</v>
      </c>
      <c r="AR22" s="306" t="e">
        <f t="shared" ca="1" si="2"/>
        <v>#NAME?</v>
      </c>
      <c r="AS22" s="316">
        <v>88</v>
      </c>
      <c r="AT22" s="306" t="e">
        <f t="shared" ca="1" si="3"/>
        <v>#NAME?</v>
      </c>
      <c r="AU22" s="316">
        <v>178</v>
      </c>
      <c r="AV22" s="307" t="e">
        <f t="shared" ca="1" si="4"/>
        <v>#NAME?</v>
      </c>
      <c r="AW22" s="317">
        <v>105.5</v>
      </c>
      <c r="AX22" s="756" t="e">
        <f t="shared" ca="1" si="5"/>
        <v>#NAME?</v>
      </c>
      <c r="AY22" s="327">
        <v>219</v>
      </c>
      <c r="AZ22" s="761" t="e">
        <f t="shared" ca="1" si="6"/>
        <v>#NAME?</v>
      </c>
      <c r="BA22" s="318">
        <v>80</v>
      </c>
      <c r="BB22" s="762" t="e">
        <f t="shared" ca="1" si="7"/>
        <v>#NAME?</v>
      </c>
      <c r="BC22" s="319">
        <v>1565.5</v>
      </c>
      <c r="BD22" s="757" t="e">
        <f t="shared" ca="1" si="8"/>
        <v>#NAME?</v>
      </c>
      <c r="BE22" s="302"/>
      <c r="BF22" s="302" t="s">
        <v>225</v>
      </c>
    </row>
    <row r="23" spans="1:58" ht="16" thickBot="1">
      <c r="A23" s="249" t="s">
        <v>3316</v>
      </c>
      <c r="B23" s="249">
        <v>7</v>
      </c>
      <c r="C23" s="301" t="s">
        <v>200</v>
      </c>
      <c r="D23" s="302">
        <v>22</v>
      </c>
      <c r="E23" s="303">
        <v>39542</v>
      </c>
      <c r="F23" s="303">
        <v>39542</v>
      </c>
      <c r="G23" s="302">
        <v>1</v>
      </c>
      <c r="H23" s="302"/>
      <c r="I23" s="302"/>
      <c r="J23" s="302"/>
      <c r="K23" s="302">
        <v>1</v>
      </c>
      <c r="L23" s="302">
        <v>172</v>
      </c>
      <c r="M23" s="302">
        <v>78</v>
      </c>
      <c r="N23" s="302">
        <v>200</v>
      </c>
      <c r="O23" s="304">
        <v>667</v>
      </c>
      <c r="P23" s="302"/>
      <c r="Q23" s="302"/>
      <c r="R23" s="302"/>
      <c r="S23" s="302"/>
      <c r="T23" s="302"/>
      <c r="U23" s="302"/>
      <c r="V23" s="302"/>
      <c r="W23" s="302">
        <v>1</v>
      </c>
      <c r="X23" s="302" t="s">
        <v>207</v>
      </c>
      <c r="Z23" s="67">
        <v>1</v>
      </c>
      <c r="AA23" s="67"/>
      <c r="AB23" s="67"/>
      <c r="AD23" s="614" t="s">
        <v>3408</v>
      </c>
      <c r="AE23" s="67">
        <v>1</v>
      </c>
      <c r="AF23" s="67"/>
      <c r="AG23" s="67"/>
      <c r="AI23" s="67">
        <v>0</v>
      </c>
      <c r="AJ23" s="67">
        <v>0</v>
      </c>
      <c r="AK23" s="67">
        <v>300</v>
      </c>
      <c r="AL23" s="67">
        <v>500</v>
      </c>
      <c r="AM23" s="283">
        <v>6266</v>
      </c>
      <c r="AN23" s="759" t="e">
        <f t="shared" ca="1" si="0"/>
        <v>#NAME?</v>
      </c>
      <c r="AO23" s="330">
        <v>13880</v>
      </c>
      <c r="AP23" s="306" t="e">
        <f t="shared" ca="1" si="1"/>
        <v>#NAME?</v>
      </c>
      <c r="AQ23" s="261">
        <v>2519.5</v>
      </c>
      <c r="AR23" s="306" t="e">
        <f t="shared" ca="1" si="2"/>
        <v>#NAME?</v>
      </c>
      <c r="AS23" s="316">
        <v>229.5</v>
      </c>
      <c r="AT23" s="306" t="e">
        <f t="shared" ca="1" si="3"/>
        <v>#NAME?</v>
      </c>
      <c r="AU23" s="316">
        <v>149</v>
      </c>
      <c r="AV23" s="307" t="e">
        <f t="shared" ca="1" si="4"/>
        <v>#NAME?</v>
      </c>
      <c r="AW23" s="317">
        <v>88</v>
      </c>
      <c r="AX23" s="756" t="e">
        <f t="shared" ca="1" si="5"/>
        <v>#NAME?</v>
      </c>
      <c r="AY23" s="327">
        <v>255</v>
      </c>
      <c r="AZ23" s="761" t="e">
        <f t="shared" ca="1" si="6"/>
        <v>#NAME?</v>
      </c>
      <c r="BA23" s="318">
        <v>99</v>
      </c>
      <c r="BB23" s="762" t="e">
        <f t="shared" ca="1" si="7"/>
        <v>#NAME?</v>
      </c>
      <c r="BC23" s="319">
        <v>3069</v>
      </c>
      <c r="BD23" s="757" t="e">
        <f t="shared" ca="1" si="8"/>
        <v>#NAME?</v>
      </c>
      <c r="BE23" s="302" t="s">
        <v>226</v>
      </c>
      <c r="BF23" s="302" t="s">
        <v>227</v>
      </c>
    </row>
    <row r="24" spans="1:58" ht="16" thickBot="1">
      <c r="A24" s="249" t="s">
        <v>3316</v>
      </c>
      <c r="B24" s="249">
        <v>7</v>
      </c>
      <c r="C24" s="301" t="s">
        <v>200</v>
      </c>
      <c r="D24" s="302">
        <v>23</v>
      </c>
      <c r="E24" s="303">
        <v>39542</v>
      </c>
      <c r="F24" s="303">
        <v>39542</v>
      </c>
      <c r="G24" s="302">
        <v>1</v>
      </c>
      <c r="H24" s="302"/>
      <c r="I24" s="302"/>
      <c r="J24" s="302"/>
      <c r="K24" s="302">
        <v>1</v>
      </c>
      <c r="L24" s="302">
        <v>170</v>
      </c>
      <c r="M24" s="302">
        <v>80</v>
      </c>
      <c r="N24" s="302">
        <v>220</v>
      </c>
      <c r="O24" s="304">
        <v>774</v>
      </c>
      <c r="P24" s="302"/>
      <c r="Q24" s="302"/>
      <c r="R24" s="302"/>
      <c r="S24" s="302"/>
      <c r="T24" s="302"/>
      <c r="U24" s="302"/>
      <c r="V24" s="302"/>
      <c r="W24" s="302"/>
      <c r="X24" s="302">
        <v>1</v>
      </c>
      <c r="Z24" s="67">
        <v>1</v>
      </c>
      <c r="AA24" s="67"/>
      <c r="AB24" s="67"/>
      <c r="AD24" s="614" t="s">
        <v>3408</v>
      </c>
      <c r="AE24" s="67">
        <v>1</v>
      </c>
      <c r="AF24" s="67"/>
      <c r="AG24" s="67">
        <v>1</v>
      </c>
      <c r="AI24" s="67">
        <v>0</v>
      </c>
      <c r="AJ24" s="67">
        <v>0</v>
      </c>
      <c r="AK24" s="67">
        <v>300</v>
      </c>
      <c r="AL24" s="67">
        <v>600</v>
      </c>
      <c r="AM24" s="283">
        <v>1204</v>
      </c>
      <c r="AN24" s="759" t="e">
        <f t="shared" ca="1" si="0"/>
        <v>#NAME?</v>
      </c>
      <c r="AO24" s="261">
        <v>7339</v>
      </c>
      <c r="AP24" s="306" t="e">
        <f t="shared" ca="1" si="1"/>
        <v>#NAME?</v>
      </c>
      <c r="AQ24" s="261">
        <v>1612</v>
      </c>
      <c r="AR24" s="306" t="e">
        <f t="shared" ca="1" si="2"/>
        <v>#NAME?</v>
      </c>
      <c r="AS24" s="316">
        <v>94</v>
      </c>
      <c r="AT24" s="306" t="e">
        <f t="shared" ca="1" si="3"/>
        <v>#NAME?</v>
      </c>
      <c r="AU24" s="316">
        <v>113</v>
      </c>
      <c r="AV24" s="307" t="e">
        <f t="shared" ca="1" si="4"/>
        <v>#NAME?</v>
      </c>
      <c r="AW24" s="317">
        <v>257</v>
      </c>
      <c r="AX24" s="756" t="e">
        <f t="shared" ca="1" si="5"/>
        <v>#NAME?</v>
      </c>
      <c r="AY24" s="265">
        <v>1789.5</v>
      </c>
      <c r="AZ24" s="761" t="e">
        <f t="shared" ca="1" si="6"/>
        <v>#NAME?</v>
      </c>
      <c r="BA24" s="318">
        <v>273</v>
      </c>
      <c r="BB24" s="762" t="e">
        <f t="shared" ca="1" si="7"/>
        <v>#NAME?</v>
      </c>
      <c r="BC24" s="319">
        <v>3851</v>
      </c>
      <c r="BD24" s="757" t="e">
        <f t="shared" ca="1" si="8"/>
        <v>#NAME?</v>
      </c>
      <c r="BE24" s="302"/>
      <c r="BF24" s="302" t="s">
        <v>228</v>
      </c>
    </row>
    <row r="25" spans="1:58" ht="16" thickBot="1">
      <c r="A25" s="249" t="s">
        <v>3316</v>
      </c>
      <c r="B25" s="249">
        <v>7</v>
      </c>
      <c r="C25" s="301" t="s">
        <v>200</v>
      </c>
      <c r="D25" s="302">
        <v>24</v>
      </c>
      <c r="E25" s="303">
        <v>39543</v>
      </c>
      <c r="F25" s="303">
        <v>39543</v>
      </c>
      <c r="G25" s="302">
        <v>1</v>
      </c>
      <c r="H25" s="302"/>
      <c r="I25" s="302"/>
      <c r="J25" s="302"/>
      <c r="K25" s="302">
        <v>1</v>
      </c>
      <c r="L25" s="302">
        <v>166</v>
      </c>
      <c r="M25" s="302">
        <v>76</v>
      </c>
      <c r="N25" s="302">
        <v>196</v>
      </c>
      <c r="O25" s="304">
        <v>630</v>
      </c>
      <c r="P25" s="302"/>
      <c r="Q25" s="302"/>
      <c r="R25" s="302"/>
      <c r="S25" s="302"/>
      <c r="T25" s="302"/>
      <c r="U25" s="302"/>
      <c r="V25" s="302"/>
      <c r="W25" s="302">
        <v>1</v>
      </c>
      <c r="X25" s="302" t="s">
        <v>207</v>
      </c>
      <c r="Z25" s="67">
        <v>1</v>
      </c>
      <c r="AA25" s="67"/>
      <c r="AB25" s="67">
        <v>1</v>
      </c>
      <c r="AD25" s="614" t="s">
        <v>3408</v>
      </c>
      <c r="AE25" s="67">
        <v>1</v>
      </c>
      <c r="AF25" s="67"/>
      <c r="AG25" s="67">
        <v>1</v>
      </c>
      <c r="AI25" s="67">
        <v>0</v>
      </c>
      <c r="AJ25" s="67">
        <v>0</v>
      </c>
      <c r="AK25" s="67">
        <v>300</v>
      </c>
      <c r="AL25" s="67">
        <v>600</v>
      </c>
      <c r="AM25" s="283">
        <v>7384.5</v>
      </c>
      <c r="AN25" s="759" t="e">
        <f t="shared" ca="1" si="0"/>
        <v>#NAME?</v>
      </c>
      <c r="AO25" s="330">
        <v>18066</v>
      </c>
      <c r="AP25" s="306" t="e">
        <f t="shared" ca="1" si="1"/>
        <v>#NAME?</v>
      </c>
      <c r="AQ25" s="261">
        <v>2856</v>
      </c>
      <c r="AR25" s="306" t="e">
        <f t="shared" ca="1" si="2"/>
        <v>#NAME?</v>
      </c>
      <c r="AS25" s="261">
        <v>5531</v>
      </c>
      <c r="AT25" s="306" t="e">
        <f t="shared" ca="1" si="3"/>
        <v>#NAME?</v>
      </c>
      <c r="AU25" s="261">
        <v>6948</v>
      </c>
      <c r="AV25" s="307" t="e">
        <f t="shared" ca="1" si="4"/>
        <v>#NAME?</v>
      </c>
      <c r="AW25" s="317">
        <v>90</v>
      </c>
      <c r="AX25" s="756" t="e">
        <f t="shared" ca="1" si="5"/>
        <v>#NAME?</v>
      </c>
      <c r="AY25" s="327">
        <v>264</v>
      </c>
      <c r="AZ25" s="761" t="e">
        <f t="shared" ca="1" si="6"/>
        <v>#NAME?</v>
      </c>
      <c r="BA25" s="318">
        <v>85</v>
      </c>
      <c r="BB25" s="762" t="e">
        <f t="shared" ca="1" si="7"/>
        <v>#NAME?</v>
      </c>
      <c r="BC25" s="337">
        <v>10134.5</v>
      </c>
      <c r="BD25" s="757" t="e">
        <f t="shared" ca="1" si="8"/>
        <v>#NAME?</v>
      </c>
      <c r="BE25" s="302"/>
      <c r="BF25" s="302" t="s">
        <v>229</v>
      </c>
    </row>
    <row r="26" spans="1:58" ht="16" thickBot="1">
      <c r="A26" s="249" t="s">
        <v>3316</v>
      </c>
      <c r="B26" s="249">
        <v>7</v>
      </c>
      <c r="C26" s="301" t="s">
        <v>200</v>
      </c>
      <c r="D26" s="302">
        <v>25</v>
      </c>
      <c r="E26" s="303">
        <v>39543</v>
      </c>
      <c r="F26" s="303">
        <v>39543</v>
      </c>
      <c r="G26" s="302">
        <v>1</v>
      </c>
      <c r="H26" s="302"/>
      <c r="I26" s="302"/>
      <c r="J26" s="302"/>
      <c r="K26" s="302">
        <v>1</v>
      </c>
      <c r="L26" s="302">
        <v>176</v>
      </c>
      <c r="M26" s="302">
        <v>80</v>
      </c>
      <c r="N26" s="302">
        <v>221</v>
      </c>
      <c r="O26" s="304">
        <v>742</v>
      </c>
      <c r="P26" s="302"/>
      <c r="Q26" s="302"/>
      <c r="R26" s="302"/>
      <c r="S26" s="302"/>
      <c r="T26" s="302"/>
      <c r="U26" s="302"/>
      <c r="V26" s="302"/>
      <c r="W26" s="302">
        <v>1</v>
      </c>
      <c r="X26" s="302" t="s">
        <v>207</v>
      </c>
      <c r="Z26" s="67">
        <v>1</v>
      </c>
      <c r="AA26" s="67"/>
      <c r="AB26" s="67"/>
      <c r="AD26" s="614" t="s">
        <v>3408</v>
      </c>
      <c r="AE26" s="67">
        <v>1</v>
      </c>
      <c r="AF26" s="67"/>
      <c r="AG26" s="67"/>
      <c r="AI26" s="67">
        <v>0</v>
      </c>
      <c r="AJ26" s="67">
        <v>0</v>
      </c>
      <c r="AK26" s="67">
        <v>300</v>
      </c>
      <c r="AL26" s="67">
        <v>500</v>
      </c>
      <c r="AM26" s="283">
        <v>5275</v>
      </c>
      <c r="AN26" s="759" t="e">
        <f t="shared" ca="1" si="0"/>
        <v>#NAME?</v>
      </c>
      <c r="AO26" s="330">
        <v>12462</v>
      </c>
      <c r="AP26" s="306" t="e">
        <f t="shared" ca="1" si="1"/>
        <v>#NAME?</v>
      </c>
      <c r="AQ26" s="261">
        <v>3229.5</v>
      </c>
      <c r="AR26" s="306" t="e">
        <f t="shared" ca="1" si="2"/>
        <v>#NAME?</v>
      </c>
      <c r="AS26" s="261">
        <v>2749.5</v>
      </c>
      <c r="AT26" s="306" t="e">
        <f t="shared" ca="1" si="3"/>
        <v>#NAME?</v>
      </c>
      <c r="AU26" s="261">
        <v>3391</v>
      </c>
      <c r="AV26" s="307" t="e">
        <f t="shared" ca="1" si="4"/>
        <v>#NAME?</v>
      </c>
      <c r="AW26" s="317">
        <v>119</v>
      </c>
      <c r="AX26" s="756" t="e">
        <f t="shared" ca="1" si="5"/>
        <v>#NAME?</v>
      </c>
      <c r="AY26" s="327">
        <v>411</v>
      </c>
      <c r="AZ26" s="761" t="e">
        <f t="shared" ca="1" si="6"/>
        <v>#NAME?</v>
      </c>
      <c r="BA26" s="318">
        <v>261</v>
      </c>
      <c r="BB26" s="762" t="e">
        <f t="shared" ca="1" si="7"/>
        <v>#NAME?</v>
      </c>
      <c r="BC26" s="268">
        <v>5446</v>
      </c>
      <c r="BD26" s="757" t="e">
        <f t="shared" ca="1" si="8"/>
        <v>#NAME?</v>
      </c>
      <c r="BE26" s="302"/>
      <c r="BF26" s="302" t="s">
        <v>230</v>
      </c>
    </row>
    <row r="27" spans="1:58" ht="16" thickBot="1">
      <c r="A27" s="249" t="s">
        <v>3316</v>
      </c>
      <c r="B27" s="249">
        <v>7</v>
      </c>
      <c r="C27" s="301" t="s">
        <v>200</v>
      </c>
      <c r="D27" s="302">
        <v>26</v>
      </c>
      <c r="E27" s="303">
        <v>39543</v>
      </c>
      <c r="F27" s="303">
        <v>39543</v>
      </c>
      <c r="G27" s="302"/>
      <c r="H27" s="302">
        <v>1</v>
      </c>
      <c r="I27" s="302"/>
      <c r="J27" s="302"/>
      <c r="K27" s="302">
        <v>1</v>
      </c>
      <c r="L27" s="302">
        <v>173</v>
      </c>
      <c r="M27" s="302">
        <v>73</v>
      </c>
      <c r="N27" s="302">
        <v>198</v>
      </c>
      <c r="O27" s="304">
        <v>638</v>
      </c>
      <c r="P27" s="302"/>
      <c r="Q27" s="302">
        <v>1</v>
      </c>
      <c r="R27" s="302">
        <v>1</v>
      </c>
      <c r="S27" s="302"/>
      <c r="T27" s="302">
        <v>1</v>
      </c>
      <c r="U27" s="302"/>
      <c r="V27" s="302"/>
      <c r="W27" s="302">
        <v>1</v>
      </c>
      <c r="X27" s="302" t="s">
        <v>207</v>
      </c>
      <c r="Z27" s="67">
        <v>1</v>
      </c>
      <c r="AA27" s="67"/>
      <c r="AB27" s="67">
        <v>1</v>
      </c>
      <c r="AD27" s="614" t="s">
        <v>3408</v>
      </c>
      <c r="AE27" s="67">
        <v>1</v>
      </c>
      <c r="AF27" s="67"/>
      <c r="AG27" s="67"/>
      <c r="AI27" s="67"/>
      <c r="AJ27" s="67">
        <v>0</v>
      </c>
      <c r="AK27" s="67">
        <v>300</v>
      </c>
      <c r="AL27" s="67">
        <v>500</v>
      </c>
      <c r="AM27" s="283">
        <v>3126</v>
      </c>
      <c r="AN27" s="759" t="e">
        <f t="shared" ca="1" si="0"/>
        <v>#NAME?</v>
      </c>
      <c r="AO27" s="261">
        <v>1163.5</v>
      </c>
      <c r="AP27" s="306" t="e">
        <f t="shared" ca="1" si="1"/>
        <v>#NAME?</v>
      </c>
      <c r="AQ27" s="316">
        <v>349</v>
      </c>
      <c r="AR27" s="306" t="e">
        <f t="shared" ca="1" si="2"/>
        <v>#NAME?</v>
      </c>
      <c r="AS27" s="316">
        <v>99</v>
      </c>
      <c r="AT27" s="306" t="e">
        <f t="shared" ca="1" si="3"/>
        <v>#NAME?</v>
      </c>
      <c r="AU27" s="316">
        <v>100.5</v>
      </c>
      <c r="AV27" s="307" t="e">
        <f t="shared" ca="1" si="4"/>
        <v>#NAME?</v>
      </c>
      <c r="AW27" s="317">
        <v>789</v>
      </c>
      <c r="AX27" s="756" t="e">
        <f t="shared" ca="1" si="5"/>
        <v>#NAME?</v>
      </c>
      <c r="AY27" s="265">
        <v>1959.5</v>
      </c>
      <c r="AZ27" s="761" t="e">
        <f t="shared" ca="1" si="6"/>
        <v>#NAME?</v>
      </c>
      <c r="BA27" s="318">
        <v>547.5</v>
      </c>
      <c r="BB27" s="762" t="e">
        <f t="shared" ca="1" si="7"/>
        <v>#NAME?</v>
      </c>
      <c r="BC27" s="319">
        <v>1897</v>
      </c>
      <c r="BD27" s="757" t="e">
        <f t="shared" ca="1" si="8"/>
        <v>#NAME?</v>
      </c>
      <c r="BE27" s="302"/>
      <c r="BF27" s="302" t="s">
        <v>231</v>
      </c>
    </row>
    <row r="28" spans="1:58" ht="16" thickBot="1">
      <c r="A28" s="249" t="s">
        <v>3316</v>
      </c>
      <c r="B28" s="249">
        <v>7</v>
      </c>
      <c r="C28" s="301" t="s">
        <v>200</v>
      </c>
      <c r="D28" s="302">
        <v>27</v>
      </c>
      <c r="E28" s="303">
        <v>39543</v>
      </c>
      <c r="F28" s="303">
        <v>39543</v>
      </c>
      <c r="G28" s="302"/>
      <c r="H28" s="302">
        <v>1</v>
      </c>
      <c r="I28" s="302">
        <v>1</v>
      </c>
      <c r="J28" s="302"/>
      <c r="K28" s="302"/>
      <c r="L28" s="302">
        <v>78</v>
      </c>
      <c r="M28" s="302">
        <v>43</v>
      </c>
      <c r="N28" s="302">
        <v>82</v>
      </c>
      <c r="O28" s="304">
        <v>82</v>
      </c>
      <c r="P28" s="302"/>
      <c r="Q28" s="302"/>
      <c r="R28" s="302"/>
      <c r="S28" s="302"/>
      <c r="T28" s="302"/>
      <c r="U28" s="302"/>
      <c r="V28" s="302"/>
      <c r="W28" s="302"/>
      <c r="X28" s="302">
        <v>1</v>
      </c>
      <c r="Z28" s="67">
        <v>1</v>
      </c>
      <c r="AA28" s="67"/>
      <c r="AB28" s="67"/>
      <c r="AD28" s="614" t="s">
        <v>3408</v>
      </c>
      <c r="AE28" s="67">
        <v>1</v>
      </c>
      <c r="AF28" s="67"/>
      <c r="AG28" s="67">
        <v>1</v>
      </c>
      <c r="AI28" s="67">
        <v>0</v>
      </c>
      <c r="AJ28" s="67"/>
      <c r="AK28" s="67">
        <v>300</v>
      </c>
      <c r="AL28" s="67">
        <v>400</v>
      </c>
      <c r="AM28" s="283">
        <v>2004</v>
      </c>
      <c r="AN28" s="759" t="e">
        <f t="shared" ca="1" si="0"/>
        <v>#NAME?</v>
      </c>
      <c r="AO28" s="261">
        <v>1372</v>
      </c>
      <c r="AP28" s="306" t="e">
        <f t="shared" ca="1" si="1"/>
        <v>#NAME?</v>
      </c>
      <c r="AQ28" s="316">
        <v>310.5</v>
      </c>
      <c r="AR28" s="306" t="e">
        <f t="shared" ca="1" si="2"/>
        <v>#NAME?</v>
      </c>
      <c r="AS28" s="316">
        <v>54</v>
      </c>
      <c r="AT28" s="306" t="e">
        <f t="shared" ca="1" si="3"/>
        <v>#NAME?</v>
      </c>
      <c r="AU28" s="316">
        <v>51</v>
      </c>
      <c r="AV28" s="307" t="e">
        <f t="shared" ca="1" si="4"/>
        <v>#NAME?</v>
      </c>
      <c r="AW28" s="317">
        <v>153</v>
      </c>
      <c r="AX28" s="756" t="e">
        <f t="shared" ca="1" si="5"/>
        <v>#NAME?</v>
      </c>
      <c r="AY28" s="327">
        <v>685.5</v>
      </c>
      <c r="AZ28" s="761" t="e">
        <f t="shared" ca="1" si="6"/>
        <v>#NAME?</v>
      </c>
      <c r="BA28" s="318">
        <v>147</v>
      </c>
      <c r="BB28" s="762" t="e">
        <f t="shared" ca="1" si="7"/>
        <v>#NAME?</v>
      </c>
      <c r="BC28" s="319">
        <v>1248</v>
      </c>
      <c r="BD28" s="757" t="e">
        <f t="shared" ca="1" si="8"/>
        <v>#NAME?</v>
      </c>
      <c r="BE28" s="302" t="s">
        <v>232</v>
      </c>
      <c r="BF28" s="302" t="s">
        <v>233</v>
      </c>
    </row>
    <row r="29" spans="1:58" ht="16" thickBot="1">
      <c r="A29" s="249" t="s">
        <v>3316</v>
      </c>
      <c r="B29" s="249">
        <v>7</v>
      </c>
      <c r="C29" s="301" t="s">
        <v>200</v>
      </c>
      <c r="D29" s="302">
        <v>28</v>
      </c>
      <c r="E29" s="303">
        <v>39543</v>
      </c>
      <c r="F29" s="303">
        <v>39543</v>
      </c>
      <c r="G29" s="302">
        <v>1</v>
      </c>
      <c r="H29" s="302"/>
      <c r="I29" s="302"/>
      <c r="J29" s="302"/>
      <c r="K29" s="302">
        <v>1</v>
      </c>
      <c r="L29" s="302">
        <v>166</v>
      </c>
      <c r="M29" s="302">
        <v>87</v>
      </c>
      <c r="N29" s="302">
        <v>222</v>
      </c>
      <c r="O29" s="304">
        <v>840</v>
      </c>
      <c r="P29" s="302"/>
      <c r="Q29" s="302"/>
      <c r="R29" s="302"/>
      <c r="S29" s="302"/>
      <c r="T29" s="302"/>
      <c r="U29" s="302"/>
      <c r="V29" s="302"/>
      <c r="W29" s="302"/>
      <c r="X29" s="302">
        <v>1</v>
      </c>
      <c r="Z29" s="67">
        <v>1</v>
      </c>
      <c r="AA29" s="67"/>
      <c r="AB29" s="67">
        <v>1</v>
      </c>
      <c r="AD29" s="614" t="s">
        <v>3408</v>
      </c>
      <c r="AE29" s="67">
        <v>1</v>
      </c>
      <c r="AF29" s="67"/>
      <c r="AG29" s="67"/>
      <c r="AI29" s="67">
        <v>0</v>
      </c>
      <c r="AJ29" s="67"/>
      <c r="AK29" s="67">
        <v>300</v>
      </c>
      <c r="AL29" s="67">
        <v>300</v>
      </c>
      <c r="AM29" s="283">
        <v>4049</v>
      </c>
      <c r="AN29" s="759" t="e">
        <f t="shared" ca="1" si="0"/>
        <v>#NAME?</v>
      </c>
      <c r="AO29" s="330">
        <v>14516.5</v>
      </c>
      <c r="AP29" s="306" t="e">
        <f t="shared" ca="1" si="1"/>
        <v>#NAME?</v>
      </c>
      <c r="AQ29" s="261">
        <v>4045</v>
      </c>
      <c r="AR29" s="306" t="e">
        <f t="shared" ca="1" si="2"/>
        <v>#NAME?</v>
      </c>
      <c r="AS29" s="261">
        <v>1754</v>
      </c>
      <c r="AT29" s="306" t="e">
        <f t="shared" ca="1" si="3"/>
        <v>#NAME?</v>
      </c>
      <c r="AU29" s="261">
        <v>1865.5</v>
      </c>
      <c r="AV29" s="307" t="e">
        <f t="shared" ca="1" si="4"/>
        <v>#NAME?</v>
      </c>
      <c r="AW29" s="317">
        <v>136</v>
      </c>
      <c r="AX29" s="756" t="e">
        <f t="shared" ca="1" si="5"/>
        <v>#NAME?</v>
      </c>
      <c r="AY29" s="327">
        <v>868</v>
      </c>
      <c r="AZ29" s="761" t="e">
        <f t="shared" ca="1" si="6"/>
        <v>#NAME?</v>
      </c>
      <c r="BA29" s="318">
        <v>130</v>
      </c>
      <c r="BB29" s="762" t="e">
        <f t="shared" ca="1" si="7"/>
        <v>#NAME?</v>
      </c>
      <c r="BC29" s="268">
        <v>4090</v>
      </c>
      <c r="BD29" s="757" t="e">
        <f t="shared" ca="1" si="8"/>
        <v>#NAME?</v>
      </c>
      <c r="BE29" s="302"/>
      <c r="BF29" s="302" t="s">
        <v>234</v>
      </c>
    </row>
    <row r="30" spans="1:58" ht="16" thickBot="1">
      <c r="A30" s="249" t="s">
        <v>3316</v>
      </c>
      <c r="B30" s="249">
        <v>7</v>
      </c>
      <c r="C30" s="301" t="s">
        <v>200</v>
      </c>
      <c r="D30" s="302">
        <v>29</v>
      </c>
      <c r="E30" s="303">
        <v>39543</v>
      </c>
      <c r="F30" s="303">
        <v>39543</v>
      </c>
      <c r="G30" s="302">
        <v>1</v>
      </c>
      <c r="H30" s="302"/>
      <c r="I30" s="302"/>
      <c r="J30" s="302"/>
      <c r="K30" s="302">
        <v>1</v>
      </c>
      <c r="L30" s="302">
        <v>185</v>
      </c>
      <c r="M30" s="302">
        <v>75</v>
      </c>
      <c r="N30" s="302">
        <v>200</v>
      </c>
      <c r="O30" s="304">
        <v>588</v>
      </c>
      <c r="P30" s="302"/>
      <c r="Q30" s="302">
        <v>1</v>
      </c>
      <c r="R30" s="302">
        <v>1</v>
      </c>
      <c r="S30" s="302"/>
      <c r="T30" s="302">
        <v>1</v>
      </c>
      <c r="U30" s="302"/>
      <c r="V30" s="302"/>
      <c r="W30" s="302"/>
      <c r="X30" s="302">
        <v>1</v>
      </c>
      <c r="Z30" s="67">
        <v>1</v>
      </c>
      <c r="AA30" s="67"/>
      <c r="AB30" s="67">
        <v>1</v>
      </c>
      <c r="AD30" s="614" t="s">
        <v>3408</v>
      </c>
      <c r="AE30" s="67">
        <v>1</v>
      </c>
      <c r="AF30" s="67"/>
      <c r="AG30" s="67"/>
      <c r="AI30" s="67"/>
      <c r="AJ30" s="67"/>
      <c r="AK30" s="67">
        <v>300</v>
      </c>
      <c r="AL30" s="67">
        <v>500</v>
      </c>
      <c r="AM30" s="283">
        <v>6188</v>
      </c>
      <c r="AN30" s="759" t="e">
        <f t="shared" ca="1" si="0"/>
        <v>#NAME?</v>
      </c>
      <c r="AO30" s="330">
        <v>14056</v>
      </c>
      <c r="AP30" s="306" t="e">
        <f t="shared" ca="1" si="1"/>
        <v>#NAME?</v>
      </c>
      <c r="AQ30" s="261">
        <v>5443</v>
      </c>
      <c r="AR30" s="306" t="e">
        <f t="shared" ca="1" si="2"/>
        <v>#NAME?</v>
      </c>
      <c r="AS30" s="316">
        <v>286.5</v>
      </c>
      <c r="AT30" s="306" t="e">
        <f t="shared" ca="1" si="3"/>
        <v>#NAME?</v>
      </c>
      <c r="AU30" s="316">
        <v>456</v>
      </c>
      <c r="AV30" s="307" t="e">
        <f t="shared" ca="1" si="4"/>
        <v>#NAME?</v>
      </c>
      <c r="AW30" s="317">
        <v>109</v>
      </c>
      <c r="AX30" s="756" t="e">
        <f t="shared" ca="1" si="5"/>
        <v>#NAME?</v>
      </c>
      <c r="AY30" s="327">
        <v>392</v>
      </c>
      <c r="AZ30" s="761" t="e">
        <f t="shared" ca="1" si="6"/>
        <v>#NAME?</v>
      </c>
      <c r="BA30" s="318">
        <v>145</v>
      </c>
      <c r="BB30" s="762" t="e">
        <f t="shared" ca="1" si="7"/>
        <v>#NAME?</v>
      </c>
      <c r="BC30" s="268">
        <v>6308.5</v>
      </c>
      <c r="BD30" s="757" t="e">
        <f t="shared" ca="1" si="8"/>
        <v>#NAME?</v>
      </c>
      <c r="BE30" s="302"/>
      <c r="BF30" s="302" t="s">
        <v>235</v>
      </c>
    </row>
    <row r="31" spans="1:58" ht="16" thickBot="1">
      <c r="A31" s="249" t="s">
        <v>3316</v>
      </c>
      <c r="B31" s="249">
        <v>7</v>
      </c>
      <c r="C31" s="301" t="s">
        <v>200</v>
      </c>
      <c r="D31" s="302">
        <v>30</v>
      </c>
      <c r="E31" s="303">
        <v>39543</v>
      </c>
      <c r="F31" s="303">
        <v>39543</v>
      </c>
      <c r="G31" s="302">
        <v>1</v>
      </c>
      <c r="H31" s="302"/>
      <c r="I31" s="302">
        <v>1</v>
      </c>
      <c r="J31" s="302"/>
      <c r="K31" s="302"/>
      <c r="L31" s="302">
        <v>76</v>
      </c>
      <c r="M31" s="302">
        <v>50</v>
      </c>
      <c r="N31" s="302">
        <v>90</v>
      </c>
      <c r="O31" s="304">
        <v>96</v>
      </c>
      <c r="P31" s="302"/>
      <c r="Q31" s="302"/>
      <c r="R31" s="302"/>
      <c r="S31" s="302"/>
      <c r="T31" s="302"/>
      <c r="U31" s="302"/>
      <c r="V31" s="302"/>
      <c r="W31" s="302"/>
      <c r="X31" s="302">
        <v>1</v>
      </c>
      <c r="Z31" s="67">
        <v>1</v>
      </c>
      <c r="AA31" s="67"/>
      <c r="AB31" s="67"/>
      <c r="AD31" s="614" t="s">
        <v>3408</v>
      </c>
      <c r="AE31" s="67">
        <v>1</v>
      </c>
      <c r="AF31" s="67"/>
      <c r="AG31" s="67"/>
      <c r="AI31" s="67"/>
      <c r="AJ31" s="67">
        <v>0</v>
      </c>
      <c r="AK31" s="67">
        <v>300</v>
      </c>
      <c r="AL31" s="67">
        <v>500</v>
      </c>
      <c r="AM31" s="320"/>
      <c r="AN31" s="759" t="e">
        <f t="shared" ca="1" si="0"/>
        <v>#NAME?</v>
      </c>
      <c r="AO31" s="331"/>
      <c r="AP31" s="306" t="e">
        <f t="shared" ca="1" si="1"/>
        <v>#NAME?</v>
      </c>
      <c r="AQ31" s="331"/>
      <c r="AR31" s="306" t="e">
        <f t="shared" ca="1" si="2"/>
        <v>#NAME?</v>
      </c>
      <c r="AS31" s="321"/>
      <c r="AT31" s="306" t="e">
        <f t="shared" ca="1" si="3"/>
        <v>#NAME?</v>
      </c>
      <c r="AU31" s="321"/>
      <c r="AV31" s="307" t="e">
        <f t="shared" ca="1" si="4"/>
        <v>#NAME?</v>
      </c>
      <c r="AW31" s="322"/>
      <c r="AX31" s="756" t="e">
        <f t="shared" ca="1" si="5"/>
        <v>#NAME?</v>
      </c>
      <c r="AY31" s="338"/>
      <c r="AZ31" s="761" t="e">
        <f t="shared" ca="1" si="6"/>
        <v>#NAME?</v>
      </c>
      <c r="BA31" s="324"/>
      <c r="BB31" s="762" t="e">
        <f t="shared" ca="1" si="7"/>
        <v>#NAME?</v>
      </c>
      <c r="BC31" s="333"/>
      <c r="BD31" s="757" t="e">
        <f t="shared" ca="1" si="8"/>
        <v>#NAME?</v>
      </c>
      <c r="BE31" s="302"/>
      <c r="BF31" s="302" t="s">
        <v>236</v>
      </c>
    </row>
    <row r="32" spans="1:58" ht="16" thickBot="1">
      <c r="A32" s="249" t="s">
        <v>3316</v>
      </c>
      <c r="B32" s="249">
        <v>7</v>
      </c>
      <c r="C32" s="301" t="s">
        <v>200</v>
      </c>
      <c r="D32" s="302">
        <v>31</v>
      </c>
      <c r="E32" s="303">
        <v>39543</v>
      </c>
      <c r="F32" s="303">
        <v>39543</v>
      </c>
      <c r="G32" s="302">
        <v>1</v>
      </c>
      <c r="H32" s="302"/>
      <c r="I32" s="302"/>
      <c r="J32" s="302"/>
      <c r="K32" s="302">
        <v>1</v>
      </c>
      <c r="L32" s="302">
        <v>165</v>
      </c>
      <c r="M32" s="302">
        <v>89</v>
      </c>
      <c r="N32" s="302">
        <v>210</v>
      </c>
      <c r="O32" s="304">
        <v>628</v>
      </c>
      <c r="P32" s="302"/>
      <c r="Q32" s="302"/>
      <c r="R32" s="302"/>
      <c r="S32" s="302"/>
      <c r="T32" s="302"/>
      <c r="U32" s="302"/>
      <c r="V32" s="302"/>
      <c r="W32" s="302"/>
      <c r="X32" s="302">
        <v>1</v>
      </c>
      <c r="Z32" s="67">
        <v>1</v>
      </c>
      <c r="AA32" s="67"/>
      <c r="AB32" s="67">
        <v>1</v>
      </c>
      <c r="AD32" s="614" t="s">
        <v>3408</v>
      </c>
      <c r="AE32" s="67">
        <v>1</v>
      </c>
      <c r="AF32" s="67"/>
      <c r="AG32" s="67"/>
      <c r="AI32" s="67"/>
      <c r="AJ32" s="67">
        <v>0</v>
      </c>
      <c r="AK32" s="67">
        <v>300</v>
      </c>
      <c r="AL32" s="67">
        <v>400</v>
      </c>
      <c r="AM32" s="326">
        <v>125</v>
      </c>
      <c r="AN32" s="759" t="e">
        <f t="shared" ca="1" si="0"/>
        <v>#NAME?</v>
      </c>
      <c r="AO32" s="316">
        <v>184</v>
      </c>
      <c r="AP32" s="306" t="e">
        <f t="shared" ca="1" si="1"/>
        <v>#NAME?</v>
      </c>
      <c r="AQ32" s="316">
        <v>272</v>
      </c>
      <c r="AR32" s="306" t="e">
        <f t="shared" ca="1" si="2"/>
        <v>#NAME?</v>
      </c>
      <c r="AS32" s="316">
        <v>106.5</v>
      </c>
      <c r="AT32" s="306" t="e">
        <f t="shared" ca="1" si="3"/>
        <v>#NAME?</v>
      </c>
      <c r="AU32" s="316">
        <v>113</v>
      </c>
      <c r="AV32" s="307" t="e">
        <f t="shared" ca="1" si="4"/>
        <v>#NAME?</v>
      </c>
      <c r="AW32" s="317">
        <v>91.5</v>
      </c>
      <c r="AX32" s="756" t="e">
        <f t="shared" ca="1" si="5"/>
        <v>#NAME?</v>
      </c>
      <c r="AY32" s="327">
        <v>466</v>
      </c>
      <c r="AZ32" s="761" t="e">
        <f t="shared" ca="1" si="6"/>
        <v>#NAME?</v>
      </c>
      <c r="BA32" s="318">
        <v>86</v>
      </c>
      <c r="BB32" s="762" t="e">
        <f t="shared" ca="1" si="7"/>
        <v>#NAME?</v>
      </c>
      <c r="BC32" s="319">
        <v>2786</v>
      </c>
      <c r="BD32" s="757" t="e">
        <f t="shared" ca="1" si="8"/>
        <v>#NAME?</v>
      </c>
      <c r="BE32" s="302"/>
      <c r="BF32" s="302" t="s">
        <v>237</v>
      </c>
    </row>
    <row r="33" spans="1:58" ht="16" thickBot="1">
      <c r="A33" s="249" t="s">
        <v>3316</v>
      </c>
      <c r="B33" s="249">
        <v>7</v>
      </c>
      <c r="C33" s="301" t="s">
        <v>200</v>
      </c>
      <c r="D33" s="302">
        <v>32</v>
      </c>
      <c r="E33" s="303">
        <v>39543</v>
      </c>
      <c r="F33" s="303">
        <v>39543</v>
      </c>
      <c r="G33" s="302">
        <v>1</v>
      </c>
      <c r="H33" s="302"/>
      <c r="I33" s="302"/>
      <c r="J33" s="302"/>
      <c r="K33" s="302">
        <v>1</v>
      </c>
      <c r="L33" s="302">
        <v>155</v>
      </c>
      <c r="M33" s="302">
        <v>80</v>
      </c>
      <c r="N33" s="302">
        <v>217</v>
      </c>
      <c r="O33" s="304">
        <v>742</v>
      </c>
      <c r="P33" s="302"/>
      <c r="Q33" s="302"/>
      <c r="R33" s="302"/>
      <c r="S33" s="302"/>
      <c r="T33" s="302"/>
      <c r="U33" s="302"/>
      <c r="V33" s="302"/>
      <c r="W33" s="302">
        <v>1</v>
      </c>
      <c r="X33" s="302" t="s">
        <v>207</v>
      </c>
      <c r="Z33" s="67">
        <v>1</v>
      </c>
      <c r="AA33" s="67"/>
      <c r="AB33" s="67">
        <v>1</v>
      </c>
      <c r="AD33" s="614" t="s">
        <v>3408</v>
      </c>
      <c r="AE33" s="67">
        <v>1</v>
      </c>
      <c r="AF33" s="67"/>
      <c r="AG33" s="67"/>
      <c r="AI33" s="67">
        <v>0</v>
      </c>
      <c r="AJ33" s="67"/>
      <c r="AK33" s="67">
        <v>300</v>
      </c>
      <c r="AL33" s="67">
        <v>300</v>
      </c>
      <c r="AM33" s="326">
        <v>223.5</v>
      </c>
      <c r="AN33" s="759" t="e">
        <f t="shared" ca="1" si="0"/>
        <v>#NAME?</v>
      </c>
      <c r="AO33" s="261">
        <v>7133</v>
      </c>
      <c r="AP33" s="306" t="e">
        <f t="shared" ca="1" si="1"/>
        <v>#NAME?</v>
      </c>
      <c r="AQ33" s="316">
        <v>318</v>
      </c>
      <c r="AR33" s="306" t="e">
        <f t="shared" ca="1" si="2"/>
        <v>#NAME?</v>
      </c>
      <c r="AS33" s="316">
        <v>75</v>
      </c>
      <c r="AT33" s="306" t="e">
        <f t="shared" ca="1" si="3"/>
        <v>#NAME?</v>
      </c>
      <c r="AU33" s="316">
        <v>60</v>
      </c>
      <c r="AV33" s="307" t="e">
        <f t="shared" ca="1" si="4"/>
        <v>#NAME?</v>
      </c>
      <c r="AW33" s="317">
        <v>133</v>
      </c>
      <c r="AX33" s="756" t="e">
        <f t="shared" ca="1" si="5"/>
        <v>#NAME?</v>
      </c>
      <c r="AY33" s="327">
        <v>244.5</v>
      </c>
      <c r="AZ33" s="761" t="e">
        <f t="shared" ca="1" si="6"/>
        <v>#NAME?</v>
      </c>
      <c r="BA33" s="318">
        <v>82</v>
      </c>
      <c r="BB33" s="762" t="e">
        <f t="shared" ca="1" si="7"/>
        <v>#NAME?</v>
      </c>
      <c r="BC33" s="319">
        <v>2435.5</v>
      </c>
      <c r="BD33" s="757" t="e">
        <f t="shared" ca="1" si="8"/>
        <v>#NAME?</v>
      </c>
      <c r="BE33" s="302"/>
      <c r="BF33" s="302" t="s">
        <v>238</v>
      </c>
    </row>
    <row r="34" spans="1:58" ht="16" thickBot="1">
      <c r="A34" s="249" t="s">
        <v>3316</v>
      </c>
      <c r="B34" s="249">
        <v>7</v>
      </c>
      <c r="C34" s="301" t="s">
        <v>200</v>
      </c>
      <c r="D34" s="302">
        <v>33</v>
      </c>
      <c r="E34" s="303">
        <v>39544</v>
      </c>
      <c r="F34" s="303">
        <v>39544</v>
      </c>
      <c r="G34" s="302"/>
      <c r="H34" s="302">
        <v>1</v>
      </c>
      <c r="I34" s="302"/>
      <c r="J34" s="302"/>
      <c r="K34" s="302">
        <v>1</v>
      </c>
      <c r="L34" s="302">
        <v>180</v>
      </c>
      <c r="M34" s="302">
        <v>74</v>
      </c>
      <c r="N34" s="302">
        <v>200</v>
      </c>
      <c r="O34" s="304">
        <v>666</v>
      </c>
      <c r="P34" s="302"/>
      <c r="Q34" s="302"/>
      <c r="R34" s="302"/>
      <c r="S34" s="302"/>
      <c r="T34" s="302"/>
      <c r="U34" s="302"/>
      <c r="V34" s="302"/>
      <c r="W34" s="302">
        <v>1</v>
      </c>
      <c r="X34" s="302" t="s">
        <v>207</v>
      </c>
      <c r="Z34" s="67">
        <v>1</v>
      </c>
      <c r="AA34" s="67"/>
      <c r="AB34" s="67"/>
      <c r="AD34" s="614" t="s">
        <v>3408</v>
      </c>
      <c r="AE34" s="67">
        <v>1</v>
      </c>
      <c r="AF34" s="67"/>
      <c r="AG34" s="67"/>
      <c r="AI34" s="67">
        <v>0</v>
      </c>
      <c r="AJ34" s="67"/>
      <c r="AK34" s="67">
        <v>300</v>
      </c>
      <c r="AL34" s="67">
        <v>1100</v>
      </c>
      <c r="AM34" s="326">
        <v>111</v>
      </c>
      <c r="AN34" s="759" t="e">
        <f t="shared" ca="1" si="0"/>
        <v>#NAME?</v>
      </c>
      <c r="AO34" s="316">
        <v>119</v>
      </c>
      <c r="AP34" s="306" t="e">
        <f t="shared" ca="1" si="1"/>
        <v>#NAME?</v>
      </c>
      <c r="AQ34" s="316">
        <v>102</v>
      </c>
      <c r="AR34" s="306" t="e">
        <f t="shared" ca="1" si="2"/>
        <v>#NAME?</v>
      </c>
      <c r="AS34" s="316">
        <v>99.5</v>
      </c>
      <c r="AT34" s="306" t="e">
        <f t="shared" ca="1" si="3"/>
        <v>#NAME?</v>
      </c>
      <c r="AU34" s="316">
        <v>134.5</v>
      </c>
      <c r="AV34" s="307" t="e">
        <f t="shared" ca="1" si="4"/>
        <v>#NAME?</v>
      </c>
      <c r="AW34" s="317">
        <v>169</v>
      </c>
      <c r="AX34" s="756" t="e">
        <f t="shared" ca="1" si="5"/>
        <v>#NAME?</v>
      </c>
      <c r="AY34" s="327">
        <v>257</v>
      </c>
      <c r="AZ34" s="761" t="e">
        <f t="shared" ca="1" si="6"/>
        <v>#NAME?</v>
      </c>
      <c r="BA34" s="318">
        <v>71</v>
      </c>
      <c r="BB34" s="762" t="e">
        <f t="shared" ca="1" si="7"/>
        <v>#NAME?</v>
      </c>
      <c r="BC34" s="319">
        <v>2490</v>
      </c>
      <c r="BD34" s="757" t="e">
        <f t="shared" ca="1" si="8"/>
        <v>#NAME?</v>
      </c>
      <c r="BE34" s="302"/>
      <c r="BF34" s="302" t="s">
        <v>239</v>
      </c>
    </row>
    <row r="35" spans="1:58" ht="16" thickBot="1">
      <c r="A35" s="249" t="s">
        <v>3316</v>
      </c>
      <c r="B35" s="249">
        <v>7</v>
      </c>
      <c r="C35" s="301" t="s">
        <v>200</v>
      </c>
      <c r="D35" s="302">
        <v>34</v>
      </c>
      <c r="E35" s="303">
        <v>39544</v>
      </c>
      <c r="F35" s="303">
        <v>39544</v>
      </c>
      <c r="G35" s="302"/>
      <c r="H35" s="302">
        <v>1</v>
      </c>
      <c r="I35" s="302"/>
      <c r="J35" s="302"/>
      <c r="K35" s="302">
        <v>1</v>
      </c>
      <c r="L35" s="302">
        <v>168</v>
      </c>
      <c r="M35" s="302">
        <v>75</v>
      </c>
      <c r="N35" s="302">
        <v>195</v>
      </c>
      <c r="O35" s="304">
        <v>666</v>
      </c>
      <c r="P35" s="302"/>
      <c r="Q35" s="302">
        <v>1</v>
      </c>
      <c r="R35" s="302">
        <v>1</v>
      </c>
      <c r="S35" s="302"/>
      <c r="T35" s="302">
        <v>1</v>
      </c>
      <c r="U35" s="302"/>
      <c r="V35" s="302"/>
      <c r="W35" s="302"/>
      <c r="X35" s="302">
        <v>1</v>
      </c>
      <c r="Z35" s="67">
        <v>1</v>
      </c>
      <c r="AA35" s="67"/>
      <c r="AB35" s="67"/>
      <c r="AD35" s="614" t="s">
        <v>3408</v>
      </c>
      <c r="AE35" s="67">
        <v>1</v>
      </c>
      <c r="AF35" s="67"/>
      <c r="AG35" s="67"/>
      <c r="AI35" s="67"/>
      <c r="AJ35" s="67">
        <v>0</v>
      </c>
      <c r="AK35" s="67">
        <v>300</v>
      </c>
      <c r="AL35" s="67">
        <v>800</v>
      </c>
      <c r="AM35" s="329">
        <v>25056.5</v>
      </c>
      <c r="AN35" s="759" t="e">
        <f t="shared" ca="1" si="0"/>
        <v>#NAME?</v>
      </c>
      <c r="AO35" s="330">
        <v>24376</v>
      </c>
      <c r="AP35" s="306" t="e">
        <f t="shared" ca="1" si="1"/>
        <v>#NAME?</v>
      </c>
      <c r="AQ35" s="261">
        <v>5858.5</v>
      </c>
      <c r="AR35" s="306" t="e">
        <f t="shared" ca="1" si="2"/>
        <v>#NAME?</v>
      </c>
      <c r="AS35" s="261">
        <v>2374</v>
      </c>
      <c r="AT35" s="306" t="e">
        <f t="shared" ca="1" si="3"/>
        <v>#NAME?</v>
      </c>
      <c r="AU35" s="261">
        <v>4050.5</v>
      </c>
      <c r="AV35" s="307" t="e">
        <f t="shared" ca="1" si="4"/>
        <v>#NAME?</v>
      </c>
      <c r="AW35" s="269">
        <v>1720</v>
      </c>
      <c r="AX35" s="756" t="e">
        <f t="shared" ca="1" si="5"/>
        <v>#NAME?</v>
      </c>
      <c r="AY35" s="327">
        <v>912</v>
      </c>
      <c r="AZ35" s="761" t="e">
        <f t="shared" ca="1" si="6"/>
        <v>#NAME?</v>
      </c>
      <c r="BA35" s="318">
        <v>538.5</v>
      </c>
      <c r="BB35" s="762" t="e">
        <f t="shared" ca="1" si="7"/>
        <v>#NAME?</v>
      </c>
      <c r="BC35" s="319">
        <v>3008.5</v>
      </c>
      <c r="BD35" s="757" t="e">
        <f t="shared" ca="1" si="8"/>
        <v>#NAME?</v>
      </c>
      <c r="BE35" s="302"/>
      <c r="BF35" s="302" t="s">
        <v>240</v>
      </c>
    </row>
    <row r="36" spans="1:58" ht="16" thickBot="1">
      <c r="A36" s="249" t="s">
        <v>3316</v>
      </c>
      <c r="B36" s="249">
        <v>7</v>
      </c>
      <c r="C36" s="301" t="s">
        <v>200</v>
      </c>
      <c r="D36" s="302">
        <v>35</v>
      </c>
      <c r="E36" s="303">
        <v>39544</v>
      </c>
      <c r="F36" s="303">
        <v>39544</v>
      </c>
      <c r="G36" s="302">
        <v>1</v>
      </c>
      <c r="H36" s="302"/>
      <c r="I36" s="302">
        <v>1</v>
      </c>
      <c r="J36" s="302"/>
      <c r="K36" s="302"/>
      <c r="L36" s="302">
        <v>80</v>
      </c>
      <c r="M36" s="302">
        <v>39</v>
      </c>
      <c r="N36" s="302">
        <v>85</v>
      </c>
      <c r="O36" s="304">
        <v>96</v>
      </c>
      <c r="P36" s="302"/>
      <c r="Q36" s="302"/>
      <c r="R36" s="302"/>
      <c r="S36" s="302"/>
      <c r="T36" s="302"/>
      <c r="U36" s="302"/>
      <c r="V36" s="302"/>
      <c r="W36" s="302"/>
      <c r="X36" s="302">
        <v>1</v>
      </c>
      <c r="Z36" s="67">
        <v>1</v>
      </c>
      <c r="AA36" s="67"/>
      <c r="AB36" s="67"/>
      <c r="AD36" s="614" t="s">
        <v>3408</v>
      </c>
      <c r="AE36" s="67">
        <v>1</v>
      </c>
      <c r="AF36" s="67"/>
      <c r="AG36" s="67">
        <v>1</v>
      </c>
      <c r="AI36" s="67">
        <v>0</v>
      </c>
      <c r="AJ36" s="67"/>
      <c r="AK36" s="67"/>
      <c r="AL36" s="67">
        <v>200</v>
      </c>
      <c r="AM36" s="320"/>
      <c r="AN36" s="759" t="e">
        <f t="shared" ca="1" si="0"/>
        <v>#NAME?</v>
      </c>
      <c r="AO36" s="331"/>
      <c r="AP36" s="306" t="e">
        <f t="shared" ca="1" si="1"/>
        <v>#NAME?</v>
      </c>
      <c r="AQ36" s="331"/>
      <c r="AR36" s="306" t="e">
        <f t="shared" ca="1" si="2"/>
        <v>#NAME?</v>
      </c>
      <c r="AS36" s="331"/>
      <c r="AT36" s="306" t="e">
        <f t="shared" ca="1" si="3"/>
        <v>#NAME?</v>
      </c>
      <c r="AU36" s="331"/>
      <c r="AV36" s="307" t="e">
        <f t="shared" ca="1" si="4"/>
        <v>#NAME?</v>
      </c>
      <c r="AW36" s="339"/>
      <c r="AX36" s="756" t="e">
        <f t="shared" ca="1" si="5"/>
        <v>#NAME?</v>
      </c>
      <c r="AY36" s="338"/>
      <c r="AZ36" s="761" t="e">
        <f t="shared" ca="1" si="6"/>
        <v>#NAME?</v>
      </c>
      <c r="BA36" s="324"/>
      <c r="BB36" s="762" t="e">
        <f t="shared" ca="1" si="7"/>
        <v>#NAME?</v>
      </c>
      <c r="BC36" s="325"/>
      <c r="BD36" s="757" t="e">
        <f t="shared" ca="1" si="8"/>
        <v>#NAME?</v>
      </c>
      <c r="BE36" s="302"/>
      <c r="BF36" s="302" t="s">
        <v>241</v>
      </c>
    </row>
    <row r="37" spans="1:58" ht="16" thickBot="1">
      <c r="A37" s="249" t="s">
        <v>3316</v>
      </c>
      <c r="B37" s="249">
        <v>7</v>
      </c>
      <c r="C37" s="301" t="s">
        <v>200</v>
      </c>
      <c r="D37" s="302">
        <v>36</v>
      </c>
      <c r="E37" s="303">
        <v>39544</v>
      </c>
      <c r="F37" s="303">
        <v>39544</v>
      </c>
      <c r="G37" s="302">
        <v>1</v>
      </c>
      <c r="H37" s="302"/>
      <c r="I37" s="302"/>
      <c r="J37" s="302"/>
      <c r="K37" s="302">
        <v>1</v>
      </c>
      <c r="L37" s="302">
        <v>171</v>
      </c>
      <c r="M37" s="302">
        <v>80</v>
      </c>
      <c r="N37" s="302">
        <v>204</v>
      </c>
      <c r="O37" s="304">
        <v>658</v>
      </c>
      <c r="P37" s="302"/>
      <c r="Q37" s="302"/>
      <c r="R37" s="302"/>
      <c r="S37" s="302"/>
      <c r="T37" s="302"/>
      <c r="U37" s="302"/>
      <c r="V37" s="302"/>
      <c r="W37" s="302"/>
      <c r="X37" s="302">
        <v>1</v>
      </c>
      <c r="Z37" s="67">
        <v>1</v>
      </c>
      <c r="AA37" s="67"/>
      <c r="AB37" s="67"/>
      <c r="AD37" s="614" t="s">
        <v>3408</v>
      </c>
      <c r="AE37" s="67">
        <v>1</v>
      </c>
      <c r="AF37" s="67"/>
      <c r="AG37" s="67"/>
      <c r="AI37" s="67">
        <v>0</v>
      </c>
      <c r="AJ37" s="67"/>
      <c r="AK37" s="67">
        <v>300</v>
      </c>
      <c r="AL37" s="67">
        <v>1000</v>
      </c>
      <c r="AM37" s="283">
        <v>3940</v>
      </c>
      <c r="AN37" s="759" t="e">
        <f t="shared" ca="1" si="0"/>
        <v>#NAME?</v>
      </c>
      <c r="AO37" s="261">
        <v>6818</v>
      </c>
      <c r="AP37" s="306" t="e">
        <f t="shared" ca="1" si="1"/>
        <v>#NAME?</v>
      </c>
      <c r="AQ37" s="261">
        <v>2456</v>
      </c>
      <c r="AR37" s="306" t="e">
        <f t="shared" ca="1" si="2"/>
        <v>#NAME?</v>
      </c>
      <c r="AS37" s="316">
        <v>846</v>
      </c>
      <c r="AT37" s="306" t="e">
        <f t="shared" ca="1" si="3"/>
        <v>#NAME?</v>
      </c>
      <c r="AU37" s="261">
        <v>1133</v>
      </c>
      <c r="AV37" s="307" t="e">
        <f t="shared" ca="1" si="4"/>
        <v>#NAME?</v>
      </c>
      <c r="AW37" s="317">
        <v>109</v>
      </c>
      <c r="AX37" s="756" t="e">
        <f t="shared" ca="1" si="5"/>
        <v>#NAME?</v>
      </c>
      <c r="AY37" s="265">
        <v>4395</v>
      </c>
      <c r="AZ37" s="761" t="e">
        <f t="shared" ca="1" si="6"/>
        <v>#NAME?</v>
      </c>
      <c r="BA37" s="318">
        <v>120.5</v>
      </c>
      <c r="BB37" s="762" t="e">
        <f t="shared" ca="1" si="7"/>
        <v>#NAME?</v>
      </c>
      <c r="BC37" s="337">
        <v>11205</v>
      </c>
      <c r="BD37" s="757" t="e">
        <f t="shared" ca="1" si="8"/>
        <v>#NAME?</v>
      </c>
      <c r="BE37" s="302"/>
      <c r="BF37" s="302" t="s">
        <v>242</v>
      </c>
    </row>
    <row r="38" spans="1:58" ht="16" thickBot="1">
      <c r="A38" s="249" t="s">
        <v>3316</v>
      </c>
      <c r="B38" s="249">
        <v>7</v>
      </c>
      <c r="C38" s="301" t="s">
        <v>200</v>
      </c>
      <c r="D38" s="302">
        <v>37</v>
      </c>
      <c r="E38" s="303">
        <v>39544</v>
      </c>
      <c r="F38" s="303">
        <v>39544</v>
      </c>
      <c r="G38" s="302"/>
      <c r="H38" s="302">
        <v>1</v>
      </c>
      <c r="I38" s="302"/>
      <c r="J38" s="302"/>
      <c r="K38" s="302">
        <v>1</v>
      </c>
      <c r="L38" s="302">
        <v>170</v>
      </c>
      <c r="M38" s="302">
        <v>80</v>
      </c>
      <c r="N38" s="302">
        <v>201</v>
      </c>
      <c r="O38" s="304">
        <v>656</v>
      </c>
      <c r="P38" s="302"/>
      <c r="Q38" s="302"/>
      <c r="R38" s="302"/>
      <c r="S38" s="302"/>
      <c r="T38" s="302"/>
      <c r="U38" s="302"/>
      <c r="V38" s="302"/>
      <c r="W38" s="302"/>
      <c r="X38" s="302">
        <v>1</v>
      </c>
      <c r="Z38" s="67">
        <v>1</v>
      </c>
      <c r="AA38" s="67"/>
      <c r="AB38" s="67">
        <v>1</v>
      </c>
      <c r="AD38" s="614" t="s">
        <v>3408</v>
      </c>
      <c r="AE38" s="67">
        <v>1</v>
      </c>
      <c r="AF38" s="67"/>
      <c r="AG38" s="67">
        <v>1</v>
      </c>
      <c r="AI38" s="67">
        <v>0</v>
      </c>
      <c r="AJ38" s="67">
        <v>0</v>
      </c>
      <c r="AK38" s="67">
        <v>300</v>
      </c>
      <c r="AL38" s="67">
        <v>1000</v>
      </c>
      <c r="AM38" s="326">
        <v>349</v>
      </c>
      <c r="AN38" s="759" t="e">
        <f t="shared" ca="1" si="0"/>
        <v>#NAME?</v>
      </c>
      <c r="AO38" s="316">
        <v>102.5</v>
      </c>
      <c r="AP38" s="306" t="e">
        <f t="shared" ca="1" si="1"/>
        <v>#NAME?</v>
      </c>
      <c r="AQ38" s="316">
        <v>126</v>
      </c>
      <c r="AR38" s="306" t="e">
        <f t="shared" ca="1" si="2"/>
        <v>#NAME?</v>
      </c>
      <c r="AS38" s="316">
        <v>84</v>
      </c>
      <c r="AT38" s="306" t="e">
        <f t="shared" ca="1" si="3"/>
        <v>#NAME?</v>
      </c>
      <c r="AU38" s="316">
        <v>102</v>
      </c>
      <c r="AV38" s="307" t="e">
        <f t="shared" ca="1" si="4"/>
        <v>#NAME?</v>
      </c>
      <c r="AW38" s="317">
        <v>921</v>
      </c>
      <c r="AX38" s="756" t="e">
        <f t="shared" ca="1" si="5"/>
        <v>#NAME?</v>
      </c>
      <c r="AY38" s="327">
        <v>379</v>
      </c>
      <c r="AZ38" s="761" t="e">
        <f t="shared" ca="1" si="6"/>
        <v>#NAME?</v>
      </c>
      <c r="BA38" s="318">
        <v>323.5</v>
      </c>
      <c r="BB38" s="762" t="e">
        <f t="shared" ca="1" si="7"/>
        <v>#NAME?</v>
      </c>
      <c r="BC38" s="268">
        <v>4904.5</v>
      </c>
      <c r="BD38" s="757" t="e">
        <f t="shared" ca="1" si="8"/>
        <v>#NAME?</v>
      </c>
      <c r="BE38" s="302"/>
      <c r="BF38" s="302" t="s">
        <v>243</v>
      </c>
    </row>
    <row r="39" spans="1:58" ht="16" thickBot="1">
      <c r="A39" s="249" t="s">
        <v>3316</v>
      </c>
      <c r="B39" s="249">
        <v>7</v>
      </c>
      <c r="C39" s="301" t="s">
        <v>200</v>
      </c>
      <c r="D39" s="302">
        <v>38</v>
      </c>
      <c r="E39" s="303">
        <v>39544</v>
      </c>
      <c r="F39" s="303">
        <v>39544</v>
      </c>
      <c r="G39" s="302"/>
      <c r="H39" s="302">
        <v>1</v>
      </c>
      <c r="I39" s="302">
        <v>1</v>
      </c>
      <c r="J39" s="302"/>
      <c r="K39" s="302"/>
      <c r="L39" s="302">
        <v>72</v>
      </c>
      <c r="M39" s="302">
        <v>41</v>
      </c>
      <c r="N39" s="302">
        <v>92</v>
      </c>
      <c r="O39" s="304">
        <v>88</v>
      </c>
      <c r="P39" s="302"/>
      <c r="Q39" s="302"/>
      <c r="R39" s="302"/>
      <c r="S39" s="302"/>
      <c r="T39" s="302"/>
      <c r="U39" s="302"/>
      <c r="V39" s="302"/>
      <c r="W39" s="302"/>
      <c r="X39" s="302">
        <v>1</v>
      </c>
      <c r="Z39" s="67">
        <v>1</v>
      </c>
      <c r="AA39" s="67"/>
      <c r="AB39" s="67"/>
      <c r="AD39" s="614" t="s">
        <v>3408</v>
      </c>
      <c r="AE39" s="67">
        <v>1</v>
      </c>
      <c r="AF39" s="67"/>
      <c r="AG39" s="67"/>
      <c r="AI39" s="67">
        <v>0</v>
      </c>
      <c r="AJ39" s="67">
        <v>0</v>
      </c>
      <c r="AK39" s="67"/>
      <c r="AL39" s="67">
        <v>200</v>
      </c>
      <c r="AM39" s="340"/>
      <c r="AN39" s="759" t="e">
        <f t="shared" ca="1" si="0"/>
        <v>#NAME?</v>
      </c>
      <c r="AO39" s="321"/>
      <c r="AP39" s="306" t="e">
        <f t="shared" ca="1" si="1"/>
        <v>#NAME?</v>
      </c>
      <c r="AQ39" s="321"/>
      <c r="AR39" s="306" t="e">
        <f t="shared" ca="1" si="2"/>
        <v>#NAME?</v>
      </c>
      <c r="AS39" s="321"/>
      <c r="AT39" s="306" t="e">
        <f t="shared" ca="1" si="3"/>
        <v>#NAME?</v>
      </c>
      <c r="AU39" s="321"/>
      <c r="AV39" s="307" t="e">
        <f t="shared" ca="1" si="4"/>
        <v>#NAME?</v>
      </c>
      <c r="AW39" s="322"/>
      <c r="AX39" s="756" t="e">
        <f t="shared" ca="1" si="5"/>
        <v>#NAME?</v>
      </c>
      <c r="AY39" s="338"/>
      <c r="AZ39" s="761" t="e">
        <f t="shared" ca="1" si="6"/>
        <v>#NAME?</v>
      </c>
      <c r="BA39" s="324"/>
      <c r="BB39" s="762" t="e">
        <f t="shared" ca="1" si="7"/>
        <v>#NAME?</v>
      </c>
      <c r="BC39" s="333"/>
      <c r="BD39" s="757" t="e">
        <f t="shared" ca="1" si="8"/>
        <v>#NAME?</v>
      </c>
      <c r="BE39" s="302"/>
      <c r="BF39" s="302" t="s">
        <v>244</v>
      </c>
    </row>
    <row r="40" spans="1:58" ht="16" thickBot="1">
      <c r="A40" s="249" t="s">
        <v>3316</v>
      </c>
      <c r="B40" s="249">
        <v>7</v>
      </c>
      <c r="C40" s="301" t="s">
        <v>200</v>
      </c>
      <c r="D40" s="302">
        <v>39</v>
      </c>
      <c r="E40" s="303">
        <v>39545</v>
      </c>
      <c r="F40" s="303">
        <v>39545</v>
      </c>
      <c r="G40" s="302"/>
      <c r="H40" s="302">
        <v>1</v>
      </c>
      <c r="I40" s="302"/>
      <c r="J40" s="302"/>
      <c r="K40" s="302">
        <v>1</v>
      </c>
      <c r="L40" s="302">
        <v>171</v>
      </c>
      <c r="M40" s="302">
        <v>80</v>
      </c>
      <c r="N40" s="302">
        <v>195</v>
      </c>
      <c r="O40" s="304">
        <v>660</v>
      </c>
      <c r="P40" s="302">
        <v>1</v>
      </c>
      <c r="Q40" s="302"/>
      <c r="R40" s="302">
        <v>1</v>
      </c>
      <c r="S40" s="302"/>
      <c r="T40" s="302"/>
      <c r="U40" s="302">
        <v>1</v>
      </c>
      <c r="V40" s="302"/>
      <c r="W40" s="302"/>
      <c r="X40" s="302">
        <v>1</v>
      </c>
      <c r="Z40" s="67">
        <v>1</v>
      </c>
      <c r="AA40" s="67"/>
      <c r="AB40" s="67"/>
      <c r="AD40" s="614" t="s">
        <v>3408</v>
      </c>
      <c r="AE40" s="67">
        <v>1</v>
      </c>
      <c r="AF40" s="67"/>
      <c r="AG40" s="67">
        <v>1</v>
      </c>
      <c r="AI40" s="67">
        <v>0</v>
      </c>
      <c r="AJ40" s="67">
        <v>0</v>
      </c>
      <c r="AK40" s="67">
        <v>300</v>
      </c>
      <c r="AL40" s="67">
        <v>1000</v>
      </c>
      <c r="AM40" s="329">
        <v>21592.5</v>
      </c>
      <c r="AN40" s="759" t="e">
        <f t="shared" ca="1" si="0"/>
        <v>#NAME?</v>
      </c>
      <c r="AO40" s="330">
        <v>24439.5</v>
      </c>
      <c r="AP40" s="306" t="e">
        <f t="shared" ca="1" si="1"/>
        <v>#NAME?</v>
      </c>
      <c r="AQ40" s="261">
        <v>6495</v>
      </c>
      <c r="AR40" s="306" t="e">
        <f t="shared" ca="1" si="2"/>
        <v>#NAME?</v>
      </c>
      <c r="AS40" s="316">
        <v>207</v>
      </c>
      <c r="AT40" s="306" t="e">
        <f t="shared" ca="1" si="3"/>
        <v>#NAME?</v>
      </c>
      <c r="AU40" s="316">
        <v>190.5</v>
      </c>
      <c r="AV40" s="307" t="e">
        <f t="shared" ca="1" si="4"/>
        <v>#NAME?</v>
      </c>
      <c r="AW40" s="317">
        <v>846</v>
      </c>
      <c r="AX40" s="756" t="e">
        <f t="shared" ca="1" si="5"/>
        <v>#NAME?</v>
      </c>
      <c r="AY40" s="327">
        <v>781</v>
      </c>
      <c r="AZ40" s="761" t="e">
        <f t="shared" ca="1" si="6"/>
        <v>#NAME?</v>
      </c>
      <c r="BA40" s="318">
        <v>319</v>
      </c>
      <c r="BB40" s="762" t="e">
        <f t="shared" ca="1" si="7"/>
        <v>#NAME?</v>
      </c>
      <c r="BC40" s="268">
        <v>4272</v>
      </c>
      <c r="BD40" s="757" t="e">
        <f t="shared" ca="1" si="8"/>
        <v>#NAME?</v>
      </c>
      <c r="BE40" s="302"/>
      <c r="BF40" s="302" t="s">
        <v>245</v>
      </c>
    </row>
    <row r="41" spans="1:58" ht="16" thickBot="1">
      <c r="A41" s="249" t="s">
        <v>3316</v>
      </c>
      <c r="B41" s="249">
        <v>7</v>
      </c>
      <c r="C41" s="301" t="s">
        <v>200</v>
      </c>
      <c r="D41" s="302">
        <v>40</v>
      </c>
      <c r="E41" s="303">
        <v>39545</v>
      </c>
      <c r="F41" s="303">
        <v>39545</v>
      </c>
      <c r="G41" s="302">
        <v>1</v>
      </c>
      <c r="H41" s="302"/>
      <c r="I41" s="302"/>
      <c r="J41" s="302"/>
      <c r="K41" s="302">
        <v>1</v>
      </c>
      <c r="L41" s="302">
        <v>175</v>
      </c>
      <c r="M41" s="302">
        <v>81</v>
      </c>
      <c r="N41" s="302">
        <v>221</v>
      </c>
      <c r="O41" s="304">
        <v>814</v>
      </c>
      <c r="P41" s="302"/>
      <c r="Q41" s="302"/>
      <c r="R41" s="302"/>
      <c r="S41" s="302"/>
      <c r="T41" s="302"/>
      <c r="U41" s="302"/>
      <c r="V41" s="302"/>
      <c r="W41" s="302"/>
      <c r="X41" s="302">
        <v>1</v>
      </c>
      <c r="Z41" s="67">
        <v>1</v>
      </c>
      <c r="AA41" s="67"/>
      <c r="AB41" s="67"/>
      <c r="AD41" s="614" t="s">
        <v>3408</v>
      </c>
      <c r="AE41" s="67">
        <v>1</v>
      </c>
      <c r="AF41" s="67"/>
      <c r="AG41" s="67">
        <v>1</v>
      </c>
      <c r="AI41" s="67"/>
      <c r="AJ41" s="67">
        <v>0</v>
      </c>
      <c r="AK41" s="67">
        <v>300</v>
      </c>
      <c r="AL41" s="67">
        <v>1100</v>
      </c>
      <c r="AM41" s="326">
        <v>333</v>
      </c>
      <c r="AN41" s="759" t="e">
        <f t="shared" ca="1" si="0"/>
        <v>#NAME?</v>
      </c>
      <c r="AO41" s="316">
        <v>616</v>
      </c>
      <c r="AP41" s="306" t="e">
        <f t="shared" ca="1" si="1"/>
        <v>#NAME?</v>
      </c>
      <c r="AQ41" s="316">
        <v>150.5</v>
      </c>
      <c r="AR41" s="306" t="e">
        <f t="shared" ca="1" si="2"/>
        <v>#NAME?</v>
      </c>
      <c r="AS41" s="316">
        <v>87</v>
      </c>
      <c r="AT41" s="306" t="e">
        <f t="shared" ca="1" si="3"/>
        <v>#NAME?</v>
      </c>
      <c r="AU41" s="316">
        <v>93</v>
      </c>
      <c r="AV41" s="307" t="e">
        <f t="shared" ca="1" si="4"/>
        <v>#NAME?</v>
      </c>
      <c r="AW41" s="317">
        <v>88.5</v>
      </c>
      <c r="AX41" s="756" t="e">
        <f t="shared" ca="1" si="5"/>
        <v>#NAME?</v>
      </c>
      <c r="AY41" s="327">
        <v>514</v>
      </c>
      <c r="AZ41" s="761" t="e">
        <f t="shared" ca="1" si="6"/>
        <v>#NAME?</v>
      </c>
      <c r="BA41" s="318">
        <v>172</v>
      </c>
      <c r="BB41" s="762" t="e">
        <f t="shared" ca="1" si="7"/>
        <v>#NAME?</v>
      </c>
      <c r="BC41" s="319">
        <v>2035</v>
      </c>
      <c r="BD41" s="757" t="e">
        <f t="shared" ca="1" si="8"/>
        <v>#NAME?</v>
      </c>
      <c r="BE41" s="302"/>
      <c r="BF41" s="302" t="s">
        <v>246</v>
      </c>
    </row>
    <row r="42" spans="1:58" ht="16" thickBot="1">
      <c r="A42" s="249" t="s">
        <v>3316</v>
      </c>
      <c r="B42" s="249">
        <v>7</v>
      </c>
      <c r="C42" s="301" t="s">
        <v>200</v>
      </c>
      <c r="D42" s="302">
        <v>41</v>
      </c>
      <c r="E42" s="303">
        <v>39545</v>
      </c>
      <c r="F42" s="303">
        <v>39545</v>
      </c>
      <c r="G42" s="302"/>
      <c r="H42" s="302">
        <v>1</v>
      </c>
      <c r="I42" s="302"/>
      <c r="J42" s="302">
        <v>1</v>
      </c>
      <c r="K42" s="302"/>
      <c r="L42" s="302">
        <v>168</v>
      </c>
      <c r="M42" s="302">
        <v>74</v>
      </c>
      <c r="N42" s="302">
        <v>178</v>
      </c>
      <c r="O42" s="304">
        <v>538</v>
      </c>
      <c r="P42" s="302"/>
      <c r="Q42" s="302">
        <v>1</v>
      </c>
      <c r="R42" s="302">
        <v>1</v>
      </c>
      <c r="S42" s="302"/>
      <c r="T42" s="302">
        <v>1</v>
      </c>
      <c r="U42" s="302"/>
      <c r="V42" s="302"/>
      <c r="W42" s="302">
        <v>1</v>
      </c>
      <c r="X42" s="302" t="s">
        <v>207</v>
      </c>
      <c r="Z42" s="67">
        <v>1</v>
      </c>
      <c r="AA42" s="67"/>
      <c r="AB42" s="67">
        <v>1</v>
      </c>
      <c r="AD42" s="614" t="s">
        <v>3408</v>
      </c>
      <c r="AE42" s="67">
        <v>1</v>
      </c>
      <c r="AF42" s="67"/>
      <c r="AG42" s="67">
        <v>1</v>
      </c>
      <c r="AI42" s="67">
        <v>0</v>
      </c>
      <c r="AJ42" s="67">
        <v>0</v>
      </c>
      <c r="AK42" s="67">
        <v>300</v>
      </c>
      <c r="AL42" s="67">
        <v>1000</v>
      </c>
      <c r="AM42" s="340"/>
      <c r="AN42" s="759" t="e">
        <f t="shared" ca="1" si="0"/>
        <v>#NAME?</v>
      </c>
      <c r="AO42" s="321"/>
      <c r="AP42" s="306" t="e">
        <f t="shared" ca="1" si="1"/>
        <v>#NAME?</v>
      </c>
      <c r="AQ42" s="321"/>
      <c r="AR42" s="306" t="e">
        <f t="shared" ca="1" si="2"/>
        <v>#NAME?</v>
      </c>
      <c r="AS42" s="321"/>
      <c r="AT42" s="306" t="e">
        <f t="shared" ca="1" si="3"/>
        <v>#NAME?</v>
      </c>
      <c r="AU42" s="321"/>
      <c r="AV42" s="307" t="e">
        <f t="shared" ca="1" si="4"/>
        <v>#NAME?</v>
      </c>
      <c r="AW42" s="322"/>
      <c r="AX42" s="756" t="e">
        <f t="shared" ca="1" si="5"/>
        <v>#NAME?</v>
      </c>
      <c r="AY42" s="338"/>
      <c r="AZ42" s="761" t="e">
        <f t="shared" ca="1" si="6"/>
        <v>#NAME?</v>
      </c>
      <c r="BA42" s="324"/>
      <c r="BB42" s="762" t="e">
        <f t="shared" ca="1" si="7"/>
        <v>#NAME?</v>
      </c>
      <c r="BC42" s="325"/>
      <c r="BD42" s="757" t="e">
        <f t="shared" ca="1" si="8"/>
        <v>#NAME?</v>
      </c>
      <c r="BE42" s="302"/>
      <c r="BF42" s="302" t="s">
        <v>247</v>
      </c>
    </row>
    <row r="43" spans="1:58" ht="16" thickBot="1">
      <c r="A43" s="249" t="s">
        <v>3316</v>
      </c>
      <c r="B43" s="249">
        <v>7</v>
      </c>
      <c r="C43" s="301" t="s">
        <v>200</v>
      </c>
      <c r="D43" s="302">
        <v>42</v>
      </c>
      <c r="E43" s="303">
        <v>39545</v>
      </c>
      <c r="F43" s="303">
        <v>39545</v>
      </c>
      <c r="G43" s="302">
        <v>1</v>
      </c>
      <c r="H43" s="302"/>
      <c r="I43" s="302"/>
      <c r="J43" s="302"/>
      <c r="K43" s="302">
        <v>1</v>
      </c>
      <c r="L43" s="302">
        <v>85</v>
      </c>
      <c r="M43" s="302">
        <v>39</v>
      </c>
      <c r="N43" s="302">
        <v>90</v>
      </c>
      <c r="O43" s="304">
        <v>96</v>
      </c>
      <c r="P43" s="302"/>
      <c r="Q43" s="302"/>
      <c r="R43" s="302"/>
      <c r="S43" s="302"/>
      <c r="T43" s="302"/>
      <c r="U43" s="302"/>
      <c r="V43" s="302"/>
      <c r="W43" s="302"/>
      <c r="X43" s="302">
        <v>1</v>
      </c>
      <c r="Z43" s="67">
        <v>1</v>
      </c>
      <c r="AA43" s="67"/>
      <c r="AB43" s="67"/>
      <c r="AD43" s="614" t="s">
        <v>3408</v>
      </c>
      <c r="AE43" s="67">
        <v>1</v>
      </c>
      <c r="AF43" s="67"/>
      <c r="AG43" s="67">
        <v>1</v>
      </c>
      <c r="AI43" s="67"/>
      <c r="AJ43" s="67"/>
      <c r="AK43" s="67"/>
      <c r="AL43" s="67">
        <v>200</v>
      </c>
      <c r="AM43" s="283">
        <v>8161</v>
      </c>
      <c r="AN43" s="759" t="e">
        <f t="shared" ca="1" si="0"/>
        <v>#NAME?</v>
      </c>
      <c r="AO43" s="261">
        <v>1263.5</v>
      </c>
      <c r="AP43" s="306" t="e">
        <f t="shared" ca="1" si="1"/>
        <v>#NAME?</v>
      </c>
      <c r="AQ43" s="316">
        <v>221</v>
      </c>
      <c r="AR43" s="306" t="e">
        <f t="shared" ca="1" si="2"/>
        <v>#NAME?</v>
      </c>
      <c r="AS43" s="316">
        <v>130</v>
      </c>
      <c r="AT43" s="306" t="e">
        <f t="shared" ca="1" si="3"/>
        <v>#NAME?</v>
      </c>
      <c r="AU43" s="316">
        <v>154</v>
      </c>
      <c r="AV43" s="307" t="e">
        <f t="shared" ca="1" si="4"/>
        <v>#NAME?</v>
      </c>
      <c r="AW43" s="269">
        <v>2486</v>
      </c>
      <c r="AX43" s="756" t="e">
        <f t="shared" ca="1" si="5"/>
        <v>#NAME?</v>
      </c>
      <c r="AY43" s="265">
        <v>6779</v>
      </c>
      <c r="AZ43" s="761" t="e">
        <f t="shared" ca="1" si="6"/>
        <v>#NAME?</v>
      </c>
      <c r="BA43" s="266">
        <v>3502.5</v>
      </c>
      <c r="BB43" s="762" t="e">
        <f t="shared" ca="1" si="7"/>
        <v>#NAME?</v>
      </c>
      <c r="BC43" s="319">
        <v>1928.5</v>
      </c>
      <c r="BD43" s="757" t="e">
        <f t="shared" ca="1" si="8"/>
        <v>#NAME?</v>
      </c>
      <c r="BE43" s="302"/>
      <c r="BF43" s="302" t="s">
        <v>248</v>
      </c>
    </row>
    <row r="44" spans="1:58" ht="16" thickBot="1">
      <c r="A44" s="249" t="s">
        <v>3316</v>
      </c>
      <c r="B44" s="249">
        <v>7</v>
      </c>
      <c r="C44" s="301" t="s">
        <v>200</v>
      </c>
      <c r="D44" s="334">
        <v>43</v>
      </c>
      <c r="E44" s="335">
        <v>39545</v>
      </c>
      <c r="F44" s="335">
        <v>39545</v>
      </c>
      <c r="G44" s="334">
        <v>1</v>
      </c>
      <c r="H44" s="334"/>
      <c r="I44" s="334"/>
      <c r="J44" s="334"/>
      <c r="K44" s="334">
        <v>1</v>
      </c>
      <c r="L44" s="334">
        <v>163</v>
      </c>
      <c r="M44" s="334">
        <v>75</v>
      </c>
      <c r="N44" s="334">
        <v>185</v>
      </c>
      <c r="O44" s="336">
        <v>594</v>
      </c>
      <c r="P44" s="334"/>
      <c r="Q44" s="334"/>
      <c r="R44" s="334"/>
      <c r="S44" s="334"/>
      <c r="T44" s="334"/>
      <c r="U44" s="334"/>
      <c r="V44" s="334"/>
      <c r="W44" s="334">
        <v>1</v>
      </c>
      <c r="X44" s="334" t="s">
        <v>207</v>
      </c>
      <c r="Z44" s="69">
        <v>1</v>
      </c>
      <c r="AA44" s="69"/>
      <c r="AB44" s="69"/>
      <c r="AD44" s="614" t="s">
        <v>3408</v>
      </c>
      <c r="AE44" s="69">
        <v>1</v>
      </c>
      <c r="AF44" s="69"/>
      <c r="AG44" s="69"/>
      <c r="AI44" s="69">
        <v>0</v>
      </c>
      <c r="AJ44" s="69">
        <v>0</v>
      </c>
      <c r="AK44" s="69">
        <v>300</v>
      </c>
      <c r="AL44" s="69">
        <v>800</v>
      </c>
      <c r="AM44" s="326">
        <v>52</v>
      </c>
      <c r="AN44" s="759" t="e">
        <f t="shared" ca="1" si="0"/>
        <v>#NAME?</v>
      </c>
      <c r="AO44" s="316">
        <v>71</v>
      </c>
      <c r="AP44" s="306" t="e">
        <f t="shared" ca="1" si="1"/>
        <v>#NAME?</v>
      </c>
      <c r="AQ44" s="316">
        <v>54</v>
      </c>
      <c r="AR44" s="306" t="e">
        <f t="shared" ca="1" si="2"/>
        <v>#NAME?</v>
      </c>
      <c r="AS44" s="316">
        <v>54</v>
      </c>
      <c r="AT44" s="306" t="e">
        <f t="shared" ca="1" si="3"/>
        <v>#NAME?</v>
      </c>
      <c r="AU44" s="316">
        <v>172</v>
      </c>
      <c r="AV44" s="307" t="e">
        <f t="shared" ca="1" si="4"/>
        <v>#NAME?</v>
      </c>
      <c r="AW44" s="317">
        <v>62</v>
      </c>
      <c r="AX44" s="756" t="e">
        <f t="shared" ca="1" si="5"/>
        <v>#NAME?</v>
      </c>
      <c r="AY44" s="327">
        <v>511</v>
      </c>
      <c r="AZ44" s="761" t="e">
        <f t="shared" ca="1" si="6"/>
        <v>#NAME?</v>
      </c>
      <c r="BA44" s="318">
        <v>57</v>
      </c>
      <c r="BB44" s="762" t="e">
        <f t="shared" ca="1" si="7"/>
        <v>#NAME?</v>
      </c>
      <c r="BC44" s="268">
        <v>4223</v>
      </c>
      <c r="BD44" s="757" t="e">
        <f t="shared" ca="1" si="8"/>
        <v>#NAME?</v>
      </c>
      <c r="BE44" s="334" t="s">
        <v>249</v>
      </c>
      <c r="BF44" s="341" t="s">
        <v>250</v>
      </c>
    </row>
    <row r="45" spans="1:58" ht="16" thickBot="1">
      <c r="A45" s="249" t="s">
        <v>3316</v>
      </c>
      <c r="B45" s="249">
        <v>7</v>
      </c>
      <c r="C45" s="301" t="s">
        <v>200</v>
      </c>
      <c r="D45" s="302">
        <v>44</v>
      </c>
      <c r="E45" s="303">
        <v>39545</v>
      </c>
      <c r="F45" s="303">
        <v>39545</v>
      </c>
      <c r="G45" s="302"/>
      <c r="H45" s="302">
        <v>1</v>
      </c>
      <c r="I45" s="302"/>
      <c r="J45" s="302"/>
      <c r="K45" s="302">
        <v>1</v>
      </c>
      <c r="L45" s="302">
        <v>168</v>
      </c>
      <c r="M45" s="302">
        <v>78</v>
      </c>
      <c r="N45" s="302">
        <v>200</v>
      </c>
      <c r="O45" s="304">
        <v>692</v>
      </c>
      <c r="P45" s="302"/>
      <c r="Q45" s="302">
        <v>1</v>
      </c>
      <c r="R45" s="302">
        <v>1</v>
      </c>
      <c r="S45" s="302"/>
      <c r="T45" s="302">
        <v>1</v>
      </c>
      <c r="U45" s="302"/>
      <c r="V45" s="302"/>
      <c r="W45" s="302"/>
      <c r="X45" s="302">
        <v>1</v>
      </c>
      <c r="Z45" s="67">
        <v>1</v>
      </c>
      <c r="AA45" s="67"/>
      <c r="AB45" s="67">
        <v>1</v>
      </c>
      <c r="AD45" s="614" t="s">
        <v>3408</v>
      </c>
      <c r="AE45" s="67">
        <v>1</v>
      </c>
      <c r="AF45" s="67"/>
      <c r="AG45" s="67"/>
      <c r="AI45" s="67"/>
      <c r="AJ45" s="67">
        <v>0</v>
      </c>
      <c r="AK45" s="67">
        <v>300</v>
      </c>
      <c r="AL45" s="67">
        <v>1000</v>
      </c>
      <c r="AM45" s="326">
        <v>237</v>
      </c>
      <c r="AN45" s="759" t="e">
        <f t="shared" ca="1" si="0"/>
        <v>#NAME?</v>
      </c>
      <c r="AO45" s="316">
        <v>93</v>
      </c>
      <c r="AP45" s="306" t="e">
        <f t="shared" ca="1" si="1"/>
        <v>#NAME?</v>
      </c>
      <c r="AQ45" s="316">
        <v>70</v>
      </c>
      <c r="AR45" s="306" t="e">
        <f t="shared" ca="1" si="2"/>
        <v>#NAME?</v>
      </c>
      <c r="AS45" s="316">
        <v>71</v>
      </c>
      <c r="AT45" s="306" t="e">
        <f t="shared" ca="1" si="3"/>
        <v>#NAME?</v>
      </c>
      <c r="AU45" s="316">
        <v>66.5</v>
      </c>
      <c r="AV45" s="307" t="e">
        <f t="shared" ca="1" si="4"/>
        <v>#NAME?</v>
      </c>
      <c r="AW45" s="317">
        <v>430</v>
      </c>
      <c r="AX45" s="756" t="e">
        <f t="shared" ca="1" si="5"/>
        <v>#NAME?</v>
      </c>
      <c r="AY45" s="327">
        <v>337.5</v>
      </c>
      <c r="AZ45" s="761" t="e">
        <f t="shared" ca="1" si="6"/>
        <v>#NAME?</v>
      </c>
      <c r="BA45" s="318">
        <v>173</v>
      </c>
      <c r="BB45" s="762" t="e">
        <f t="shared" ca="1" si="7"/>
        <v>#NAME?</v>
      </c>
      <c r="BC45" s="319">
        <v>1998</v>
      </c>
      <c r="BD45" s="757" t="e">
        <f t="shared" ca="1" si="8"/>
        <v>#NAME?</v>
      </c>
      <c r="BE45" s="302"/>
      <c r="BF45" s="302" t="s">
        <v>251</v>
      </c>
    </row>
    <row r="46" spans="1:58" ht="16" thickBot="1">
      <c r="A46" s="249" t="s">
        <v>3316</v>
      </c>
      <c r="B46" s="249">
        <v>7</v>
      </c>
      <c r="C46" s="301" t="s">
        <v>200</v>
      </c>
      <c r="D46" s="302">
        <v>45</v>
      </c>
      <c r="E46" s="303">
        <v>39545</v>
      </c>
      <c r="F46" s="303">
        <v>39545</v>
      </c>
      <c r="G46" s="302">
        <v>1</v>
      </c>
      <c r="H46" s="302"/>
      <c r="I46" s="302">
        <v>1</v>
      </c>
      <c r="J46" s="302"/>
      <c r="K46" s="302"/>
      <c r="L46" s="302">
        <v>85</v>
      </c>
      <c r="M46" s="302">
        <v>46</v>
      </c>
      <c r="N46" s="302">
        <v>87</v>
      </c>
      <c r="O46" s="304">
        <v>110</v>
      </c>
      <c r="P46" s="302"/>
      <c r="Q46" s="302"/>
      <c r="R46" s="302"/>
      <c r="S46" s="302"/>
      <c r="T46" s="302"/>
      <c r="U46" s="302"/>
      <c r="V46" s="302"/>
      <c r="W46" s="302"/>
      <c r="X46" s="302">
        <v>1</v>
      </c>
      <c r="Z46" s="67">
        <v>1</v>
      </c>
      <c r="AA46" s="67"/>
      <c r="AB46" s="67"/>
      <c r="AD46" s="614" t="s">
        <v>3408</v>
      </c>
      <c r="AE46" s="67">
        <v>1</v>
      </c>
      <c r="AF46" s="67"/>
      <c r="AG46" s="67"/>
      <c r="AI46" s="67"/>
      <c r="AJ46" s="67">
        <v>0</v>
      </c>
      <c r="AK46" s="67"/>
      <c r="AL46" s="67">
        <v>200</v>
      </c>
      <c r="AM46" s="340"/>
      <c r="AN46" s="759" t="e">
        <f t="shared" ca="1" si="0"/>
        <v>#NAME?</v>
      </c>
      <c r="AO46" s="321"/>
      <c r="AP46" s="306" t="e">
        <f t="shared" ca="1" si="1"/>
        <v>#NAME?</v>
      </c>
      <c r="AQ46" s="321"/>
      <c r="AR46" s="306" t="e">
        <f t="shared" ca="1" si="2"/>
        <v>#NAME?</v>
      </c>
      <c r="AS46" s="321"/>
      <c r="AT46" s="306" t="e">
        <f t="shared" ca="1" si="3"/>
        <v>#NAME?</v>
      </c>
      <c r="AU46" s="321"/>
      <c r="AV46" s="307" t="e">
        <f t="shared" ca="1" si="4"/>
        <v>#NAME?</v>
      </c>
      <c r="AW46" s="322"/>
      <c r="AX46" s="756" t="e">
        <f t="shared" ca="1" si="5"/>
        <v>#NAME?</v>
      </c>
      <c r="AY46" s="338"/>
      <c r="AZ46" s="761" t="e">
        <f t="shared" ca="1" si="6"/>
        <v>#NAME?</v>
      </c>
      <c r="BA46" s="324"/>
      <c r="BB46" s="762" t="e">
        <f t="shared" ca="1" si="7"/>
        <v>#NAME?</v>
      </c>
      <c r="BC46" s="325"/>
      <c r="BD46" s="757" t="e">
        <f t="shared" ca="1" si="8"/>
        <v>#NAME?</v>
      </c>
      <c r="BE46" s="302"/>
      <c r="BF46" s="302" t="s">
        <v>252</v>
      </c>
    </row>
    <row r="47" spans="1:58" ht="16" thickBot="1">
      <c r="A47" s="249" t="s">
        <v>3316</v>
      </c>
      <c r="B47" s="249">
        <v>7</v>
      </c>
      <c r="C47" s="301" t="s">
        <v>200</v>
      </c>
      <c r="D47" s="302">
        <v>46</v>
      </c>
      <c r="E47" s="303">
        <v>39545</v>
      </c>
      <c r="F47" s="303">
        <v>39545</v>
      </c>
      <c r="G47" s="302">
        <v>1</v>
      </c>
      <c r="H47" s="302"/>
      <c r="I47" s="302"/>
      <c r="J47" s="302"/>
      <c r="K47" s="302">
        <v>1</v>
      </c>
      <c r="L47" s="302">
        <v>170</v>
      </c>
      <c r="M47" s="302">
        <v>82</v>
      </c>
      <c r="N47" s="302">
        <v>212</v>
      </c>
      <c r="O47" s="304">
        <v>752</v>
      </c>
      <c r="P47" s="302"/>
      <c r="Q47" s="302"/>
      <c r="R47" s="302"/>
      <c r="S47" s="302"/>
      <c r="T47" s="302"/>
      <c r="U47" s="302"/>
      <c r="V47" s="302"/>
      <c r="W47" s="302"/>
      <c r="X47" s="302">
        <v>1</v>
      </c>
      <c r="Z47" s="67">
        <v>1</v>
      </c>
      <c r="AA47" s="67"/>
      <c r="AB47" s="67">
        <v>1</v>
      </c>
      <c r="AD47" s="614" t="s">
        <v>3408</v>
      </c>
      <c r="AE47" s="67">
        <v>1</v>
      </c>
      <c r="AF47" s="67"/>
      <c r="AG47" s="67"/>
      <c r="AI47" s="67">
        <v>0</v>
      </c>
      <c r="AJ47" s="67"/>
      <c r="AK47" s="67">
        <v>300</v>
      </c>
      <c r="AL47" s="67">
        <v>900</v>
      </c>
      <c r="AM47" s="326">
        <v>59.5</v>
      </c>
      <c r="AN47" s="759" t="e">
        <f t="shared" ca="1" si="0"/>
        <v>#NAME?</v>
      </c>
      <c r="AO47" s="316">
        <v>74.5</v>
      </c>
      <c r="AP47" s="306" t="e">
        <f t="shared" ca="1" si="1"/>
        <v>#NAME?</v>
      </c>
      <c r="AQ47" s="316">
        <v>91</v>
      </c>
      <c r="AR47" s="306" t="e">
        <f t="shared" ca="1" si="2"/>
        <v>#NAME?</v>
      </c>
      <c r="AS47" s="316">
        <v>54.5</v>
      </c>
      <c r="AT47" s="306" t="e">
        <f t="shared" ca="1" si="3"/>
        <v>#NAME?</v>
      </c>
      <c r="AU47" s="316">
        <v>88</v>
      </c>
      <c r="AV47" s="307" t="e">
        <f t="shared" ca="1" si="4"/>
        <v>#NAME?</v>
      </c>
      <c r="AW47" s="317">
        <v>69</v>
      </c>
      <c r="AX47" s="756" t="e">
        <f t="shared" ca="1" si="5"/>
        <v>#NAME?</v>
      </c>
      <c r="AY47" s="327">
        <v>462.5</v>
      </c>
      <c r="AZ47" s="761" t="e">
        <f t="shared" ca="1" si="6"/>
        <v>#NAME?</v>
      </c>
      <c r="BA47" s="318">
        <v>49.5</v>
      </c>
      <c r="BB47" s="762" t="e">
        <f t="shared" ca="1" si="7"/>
        <v>#NAME?</v>
      </c>
      <c r="BC47" s="319">
        <v>3264.5</v>
      </c>
      <c r="BD47" s="757" t="e">
        <f t="shared" ca="1" si="8"/>
        <v>#NAME?</v>
      </c>
      <c r="BE47" s="302"/>
      <c r="BF47" s="302" t="s">
        <v>253</v>
      </c>
    </row>
    <row r="48" spans="1:58" ht="16" thickBot="1">
      <c r="A48" s="249" t="s">
        <v>3316</v>
      </c>
      <c r="B48" s="249">
        <v>7</v>
      </c>
      <c r="C48" s="301" t="s">
        <v>200</v>
      </c>
      <c r="D48" s="302">
        <v>47</v>
      </c>
      <c r="E48" s="303">
        <v>39545</v>
      </c>
      <c r="F48" s="303">
        <v>39545</v>
      </c>
      <c r="G48" s="302">
        <v>1</v>
      </c>
      <c r="H48" s="302"/>
      <c r="I48" s="302"/>
      <c r="J48" s="302"/>
      <c r="K48" s="302">
        <v>1</v>
      </c>
      <c r="L48" s="302">
        <v>184</v>
      </c>
      <c r="M48" s="302">
        <v>81</v>
      </c>
      <c r="N48" s="302">
        <v>218</v>
      </c>
      <c r="O48" s="304">
        <v>780</v>
      </c>
      <c r="P48" s="302"/>
      <c r="Q48" s="302"/>
      <c r="R48" s="302"/>
      <c r="S48" s="302"/>
      <c r="T48" s="302"/>
      <c r="U48" s="302"/>
      <c r="V48" s="302"/>
      <c r="W48" s="302"/>
      <c r="X48" s="302">
        <v>1</v>
      </c>
      <c r="Z48" s="67">
        <v>1</v>
      </c>
      <c r="AA48" s="67"/>
      <c r="AB48" s="67">
        <v>1</v>
      </c>
      <c r="AD48" s="614" t="s">
        <v>3408</v>
      </c>
      <c r="AE48" s="67">
        <v>1</v>
      </c>
      <c r="AF48" s="67"/>
      <c r="AG48" s="67">
        <v>1</v>
      </c>
      <c r="AI48" s="67">
        <v>0</v>
      </c>
      <c r="AJ48" s="67"/>
      <c r="AK48" s="67">
        <v>300</v>
      </c>
      <c r="AL48" s="67">
        <v>1000</v>
      </c>
      <c r="AM48" s="283">
        <v>3111</v>
      </c>
      <c r="AN48" s="759" t="e">
        <f t="shared" ca="1" si="0"/>
        <v>#NAME?</v>
      </c>
      <c r="AO48" s="261">
        <v>6269.5</v>
      </c>
      <c r="AP48" s="306" t="e">
        <f t="shared" ca="1" si="1"/>
        <v>#NAME?</v>
      </c>
      <c r="AQ48" s="261">
        <v>1697</v>
      </c>
      <c r="AR48" s="306" t="e">
        <f t="shared" ca="1" si="2"/>
        <v>#NAME?</v>
      </c>
      <c r="AS48" s="316">
        <v>83</v>
      </c>
      <c r="AT48" s="306" t="e">
        <f t="shared" ca="1" si="3"/>
        <v>#NAME?</v>
      </c>
      <c r="AU48" s="316">
        <v>149.5</v>
      </c>
      <c r="AV48" s="307" t="e">
        <f t="shared" ca="1" si="4"/>
        <v>#NAME?</v>
      </c>
      <c r="AW48" s="317">
        <v>292</v>
      </c>
      <c r="AX48" s="756" t="e">
        <f t="shared" ca="1" si="5"/>
        <v>#NAME?</v>
      </c>
      <c r="AY48" s="265">
        <v>1936</v>
      </c>
      <c r="AZ48" s="761" t="e">
        <f t="shared" ca="1" si="6"/>
        <v>#NAME?</v>
      </c>
      <c r="BA48" s="318">
        <v>758</v>
      </c>
      <c r="BB48" s="762" t="e">
        <f t="shared" ca="1" si="7"/>
        <v>#NAME?</v>
      </c>
      <c r="BC48" s="319">
        <v>2221</v>
      </c>
      <c r="BD48" s="757" t="e">
        <f t="shared" ca="1" si="8"/>
        <v>#NAME?</v>
      </c>
      <c r="BE48" s="302" t="s">
        <v>210</v>
      </c>
      <c r="BF48" s="302" t="s">
        <v>254</v>
      </c>
    </row>
    <row r="49" spans="1:58" ht="16" thickBot="1">
      <c r="A49" s="249" t="s">
        <v>3316</v>
      </c>
      <c r="B49" s="249">
        <v>7</v>
      </c>
      <c r="C49" s="301" t="s">
        <v>200</v>
      </c>
      <c r="D49" s="302">
        <v>48</v>
      </c>
      <c r="E49" s="303">
        <v>39545</v>
      </c>
      <c r="F49" s="303">
        <v>39545</v>
      </c>
      <c r="G49" s="302">
        <v>1</v>
      </c>
      <c r="H49" s="302"/>
      <c r="I49" s="302"/>
      <c r="J49" s="302"/>
      <c r="K49" s="302">
        <v>1</v>
      </c>
      <c r="L49" s="302">
        <v>174</v>
      </c>
      <c r="M49" s="302">
        <v>86</v>
      </c>
      <c r="N49" s="302">
        <v>220</v>
      </c>
      <c r="O49" s="304">
        <v>756</v>
      </c>
      <c r="P49" s="302"/>
      <c r="Q49" s="302"/>
      <c r="R49" s="302"/>
      <c r="S49" s="302"/>
      <c r="T49" s="302"/>
      <c r="U49" s="302"/>
      <c r="V49" s="302"/>
      <c r="W49" s="302"/>
      <c r="X49" s="302">
        <v>1</v>
      </c>
      <c r="Z49" s="67">
        <v>1</v>
      </c>
      <c r="AA49" s="67"/>
      <c r="AB49" s="67">
        <v>1</v>
      </c>
      <c r="AD49" s="614" t="s">
        <v>3408</v>
      </c>
      <c r="AE49" s="67">
        <v>1</v>
      </c>
      <c r="AF49" s="67"/>
      <c r="AG49" s="67"/>
      <c r="AI49" s="67"/>
      <c r="AJ49" s="67">
        <v>0</v>
      </c>
      <c r="AK49" s="67">
        <v>300</v>
      </c>
      <c r="AL49" s="67">
        <v>1000</v>
      </c>
      <c r="AM49" s="283">
        <v>2220.5</v>
      </c>
      <c r="AN49" s="759" t="e">
        <f t="shared" ca="1" si="0"/>
        <v>#NAME?</v>
      </c>
      <c r="AO49" s="261">
        <v>4094</v>
      </c>
      <c r="AP49" s="306" t="e">
        <f t="shared" ca="1" si="1"/>
        <v>#NAME?</v>
      </c>
      <c r="AQ49" s="261">
        <v>1299</v>
      </c>
      <c r="AR49" s="306" t="e">
        <f t="shared" ca="1" si="2"/>
        <v>#NAME?</v>
      </c>
      <c r="AS49" s="316">
        <v>90</v>
      </c>
      <c r="AT49" s="306" t="e">
        <f t="shared" ca="1" si="3"/>
        <v>#NAME?</v>
      </c>
      <c r="AU49" s="316">
        <v>232</v>
      </c>
      <c r="AV49" s="307" t="e">
        <f t="shared" ca="1" si="4"/>
        <v>#NAME?</v>
      </c>
      <c r="AW49" s="317">
        <v>101</v>
      </c>
      <c r="AX49" s="756" t="e">
        <f t="shared" ca="1" si="5"/>
        <v>#NAME?</v>
      </c>
      <c r="AY49" s="327">
        <v>473</v>
      </c>
      <c r="AZ49" s="761" t="e">
        <f t="shared" ca="1" si="6"/>
        <v>#NAME?</v>
      </c>
      <c r="BA49" s="318">
        <v>98.5</v>
      </c>
      <c r="BB49" s="762" t="e">
        <f t="shared" ca="1" si="7"/>
        <v>#NAME?</v>
      </c>
      <c r="BC49" s="319">
        <v>1771</v>
      </c>
      <c r="BD49" s="757" t="e">
        <f t="shared" ca="1" si="8"/>
        <v>#NAME?</v>
      </c>
      <c r="BE49" s="302"/>
      <c r="BF49" s="302" t="s">
        <v>255</v>
      </c>
    </row>
    <row r="50" spans="1:58" ht="16" thickBot="1">
      <c r="A50" s="249" t="s">
        <v>3316</v>
      </c>
      <c r="B50" s="249">
        <v>7</v>
      </c>
      <c r="C50" s="301" t="s">
        <v>200</v>
      </c>
      <c r="D50" s="302">
        <v>49</v>
      </c>
      <c r="E50" s="303">
        <v>39545</v>
      </c>
      <c r="F50" s="303">
        <v>39545</v>
      </c>
      <c r="G50" s="302"/>
      <c r="H50" s="302">
        <v>1</v>
      </c>
      <c r="I50" s="302"/>
      <c r="J50" s="302"/>
      <c r="K50" s="302">
        <v>1</v>
      </c>
      <c r="L50" s="302">
        <v>159</v>
      </c>
      <c r="M50" s="302">
        <v>78</v>
      </c>
      <c r="N50" s="302">
        <v>195</v>
      </c>
      <c r="O50" s="304">
        <v>568</v>
      </c>
      <c r="P50" s="302"/>
      <c r="Q50" s="302">
        <v>1</v>
      </c>
      <c r="R50" s="302">
        <v>1</v>
      </c>
      <c r="S50" s="302"/>
      <c r="T50" s="302">
        <v>1</v>
      </c>
      <c r="U50" s="302"/>
      <c r="V50" s="302"/>
      <c r="W50" s="302"/>
      <c r="X50" s="302">
        <v>1</v>
      </c>
      <c r="Z50" s="67">
        <v>1</v>
      </c>
      <c r="AA50" s="67"/>
      <c r="AB50" s="67">
        <v>1</v>
      </c>
      <c r="AD50" s="614" t="s">
        <v>3408</v>
      </c>
      <c r="AE50" s="67">
        <v>1</v>
      </c>
      <c r="AF50" s="67"/>
      <c r="AG50" s="67">
        <v>1</v>
      </c>
      <c r="AI50" s="67"/>
      <c r="AJ50" s="67"/>
      <c r="AK50" s="67">
        <v>300</v>
      </c>
      <c r="AL50" s="67">
        <v>1100</v>
      </c>
      <c r="AM50" s="283">
        <v>1911</v>
      </c>
      <c r="AN50" s="759" t="e">
        <f t="shared" ca="1" si="0"/>
        <v>#NAME?</v>
      </c>
      <c r="AO50" s="261">
        <v>3101</v>
      </c>
      <c r="AP50" s="306" t="e">
        <f t="shared" ca="1" si="1"/>
        <v>#NAME?</v>
      </c>
      <c r="AQ50" s="316">
        <v>989</v>
      </c>
      <c r="AR50" s="306" t="e">
        <f t="shared" ca="1" si="2"/>
        <v>#NAME?</v>
      </c>
      <c r="AS50" s="316">
        <v>487</v>
      </c>
      <c r="AT50" s="306" t="e">
        <f t="shared" ca="1" si="3"/>
        <v>#NAME?</v>
      </c>
      <c r="AU50" s="261">
        <v>1331.5</v>
      </c>
      <c r="AV50" s="307" t="e">
        <f t="shared" ca="1" si="4"/>
        <v>#NAME?</v>
      </c>
      <c r="AW50" s="317">
        <v>86.5</v>
      </c>
      <c r="AX50" s="756" t="e">
        <f t="shared" ca="1" si="5"/>
        <v>#NAME?</v>
      </c>
      <c r="AY50" s="265">
        <v>1011.5</v>
      </c>
      <c r="AZ50" s="761" t="e">
        <f t="shared" ca="1" si="6"/>
        <v>#NAME?</v>
      </c>
      <c r="BA50" s="318">
        <v>76</v>
      </c>
      <c r="BB50" s="762" t="e">
        <f t="shared" ca="1" si="7"/>
        <v>#NAME?</v>
      </c>
      <c r="BC50" s="319">
        <v>1925</v>
      </c>
      <c r="BD50" s="757" t="e">
        <f t="shared" ca="1" si="8"/>
        <v>#NAME?</v>
      </c>
      <c r="BE50" s="302"/>
      <c r="BF50" s="302" t="s">
        <v>256</v>
      </c>
    </row>
    <row r="51" spans="1:58" ht="16" thickBot="1">
      <c r="A51" s="249" t="s">
        <v>3316</v>
      </c>
      <c r="B51" s="249">
        <v>7</v>
      </c>
      <c r="C51" s="301" t="s">
        <v>200</v>
      </c>
      <c r="D51" s="302">
        <v>50</v>
      </c>
      <c r="E51" s="303">
        <v>39545</v>
      </c>
      <c r="F51" s="303">
        <v>39545</v>
      </c>
      <c r="G51" s="302"/>
      <c r="H51" s="302">
        <v>1</v>
      </c>
      <c r="I51" s="302">
        <v>1</v>
      </c>
      <c r="J51" s="302"/>
      <c r="K51" s="302"/>
      <c r="L51" s="302">
        <v>72</v>
      </c>
      <c r="M51" s="302">
        <v>29</v>
      </c>
      <c r="N51" s="302">
        <v>92</v>
      </c>
      <c r="O51" s="304">
        <v>82</v>
      </c>
      <c r="P51" s="302"/>
      <c r="Q51" s="302"/>
      <c r="R51" s="302"/>
      <c r="S51" s="302"/>
      <c r="T51" s="302"/>
      <c r="U51" s="302"/>
      <c r="V51" s="302"/>
      <c r="W51" s="302"/>
      <c r="X51" s="302">
        <v>1</v>
      </c>
      <c r="Z51" s="67">
        <v>1</v>
      </c>
      <c r="AA51" s="67"/>
      <c r="AB51" s="67"/>
      <c r="AD51" s="614" t="s">
        <v>3408</v>
      </c>
      <c r="AE51" s="67">
        <v>1</v>
      </c>
      <c r="AF51" s="67"/>
      <c r="AG51" s="67">
        <v>1</v>
      </c>
      <c r="AI51" s="67"/>
      <c r="AJ51" s="67"/>
      <c r="AK51" s="67"/>
      <c r="AL51" s="67">
        <v>200</v>
      </c>
      <c r="AM51" s="320"/>
      <c r="AN51" s="759" t="e">
        <f t="shared" ca="1" si="0"/>
        <v>#NAME?</v>
      </c>
      <c r="AO51" s="331"/>
      <c r="AP51" s="306" t="e">
        <f t="shared" ca="1" si="1"/>
        <v>#NAME?</v>
      </c>
      <c r="AQ51" s="321"/>
      <c r="AR51" s="306" t="e">
        <f t="shared" ca="1" si="2"/>
        <v>#NAME?</v>
      </c>
      <c r="AS51" s="321"/>
      <c r="AT51" s="306" t="e">
        <f t="shared" ca="1" si="3"/>
        <v>#NAME?</v>
      </c>
      <c r="AU51" s="331"/>
      <c r="AV51" s="307" t="e">
        <f t="shared" ca="1" si="4"/>
        <v>#NAME?</v>
      </c>
      <c r="AW51" s="322"/>
      <c r="AX51" s="756" t="e">
        <f t="shared" ca="1" si="5"/>
        <v>#NAME?</v>
      </c>
      <c r="AY51" s="323"/>
      <c r="AZ51" s="761" t="e">
        <f t="shared" ca="1" si="6"/>
        <v>#NAME?</v>
      </c>
      <c r="BA51" s="324"/>
      <c r="BB51" s="762" t="e">
        <f t="shared" ca="1" si="7"/>
        <v>#NAME?</v>
      </c>
      <c r="BC51" s="325"/>
      <c r="BD51" s="757" t="e">
        <f t="shared" ca="1" si="8"/>
        <v>#NAME?</v>
      </c>
      <c r="BE51" s="302"/>
      <c r="BF51" s="302" t="s">
        <v>257</v>
      </c>
    </row>
    <row r="52" spans="1:58" ht="16" thickBot="1">
      <c r="A52" s="249" t="s">
        <v>3316</v>
      </c>
      <c r="B52" s="249">
        <v>7</v>
      </c>
      <c r="C52" s="301" t="s">
        <v>200</v>
      </c>
      <c r="D52" s="302">
        <v>51</v>
      </c>
      <c r="E52" s="303">
        <v>39545</v>
      </c>
      <c r="F52" s="303">
        <v>39545</v>
      </c>
      <c r="G52" s="302"/>
      <c r="H52" s="302">
        <v>1</v>
      </c>
      <c r="I52" s="302"/>
      <c r="J52" s="302"/>
      <c r="K52" s="302">
        <v>1</v>
      </c>
      <c r="L52" s="302">
        <v>165</v>
      </c>
      <c r="M52" s="302">
        <v>80</v>
      </c>
      <c r="N52" s="302">
        <v>188</v>
      </c>
      <c r="O52" s="304">
        <v>550</v>
      </c>
      <c r="P52" s="302"/>
      <c r="Q52" s="302"/>
      <c r="R52" s="302"/>
      <c r="S52" s="302"/>
      <c r="T52" s="302"/>
      <c r="U52" s="302"/>
      <c r="V52" s="302"/>
      <c r="W52" s="302">
        <v>1</v>
      </c>
      <c r="X52" s="302" t="s">
        <v>207</v>
      </c>
      <c r="Z52" s="67">
        <v>1</v>
      </c>
      <c r="AA52" s="67"/>
      <c r="AB52" s="67"/>
      <c r="AD52" s="614" t="s">
        <v>3408</v>
      </c>
      <c r="AE52" s="67">
        <v>1</v>
      </c>
      <c r="AF52" s="67"/>
      <c r="AG52" s="67">
        <v>1</v>
      </c>
      <c r="AI52" s="67"/>
      <c r="AJ52" s="67"/>
      <c r="AK52" s="67">
        <v>300</v>
      </c>
      <c r="AL52" s="67">
        <v>800</v>
      </c>
      <c r="AM52" s="326">
        <v>324</v>
      </c>
      <c r="AN52" s="759" t="e">
        <f t="shared" ca="1" si="0"/>
        <v>#NAME?</v>
      </c>
      <c r="AO52" s="316">
        <v>85</v>
      </c>
      <c r="AP52" s="306" t="e">
        <f t="shared" ca="1" si="1"/>
        <v>#NAME?</v>
      </c>
      <c r="AQ52" s="316">
        <v>73.5</v>
      </c>
      <c r="AR52" s="306" t="e">
        <f t="shared" ca="1" si="2"/>
        <v>#NAME?</v>
      </c>
      <c r="AS52" s="316">
        <v>66</v>
      </c>
      <c r="AT52" s="306" t="e">
        <f t="shared" ca="1" si="3"/>
        <v>#NAME?</v>
      </c>
      <c r="AU52" s="316">
        <v>80</v>
      </c>
      <c r="AV52" s="307" t="e">
        <f t="shared" ca="1" si="4"/>
        <v>#NAME?</v>
      </c>
      <c r="AW52" s="317">
        <v>166</v>
      </c>
      <c r="AX52" s="756" t="e">
        <f t="shared" ca="1" si="5"/>
        <v>#NAME?</v>
      </c>
      <c r="AY52" s="327">
        <v>641.5</v>
      </c>
      <c r="AZ52" s="761" t="e">
        <f t="shared" ca="1" si="6"/>
        <v>#NAME?</v>
      </c>
      <c r="BA52" s="318">
        <v>284</v>
      </c>
      <c r="BB52" s="762" t="e">
        <f t="shared" ca="1" si="7"/>
        <v>#NAME?</v>
      </c>
      <c r="BC52" s="319">
        <v>1288</v>
      </c>
      <c r="BD52" s="757" t="e">
        <f t="shared" ca="1" si="8"/>
        <v>#NAME?</v>
      </c>
      <c r="BE52" s="302"/>
      <c r="BF52" s="302" t="s">
        <v>258</v>
      </c>
    </row>
    <row r="53" spans="1:58" ht="16" thickBot="1">
      <c r="A53" s="249" t="s">
        <v>3316</v>
      </c>
      <c r="B53" s="249">
        <v>7</v>
      </c>
      <c r="C53" s="301" t="s">
        <v>200</v>
      </c>
      <c r="D53" s="302">
        <v>52</v>
      </c>
      <c r="E53" s="303">
        <v>39545</v>
      </c>
      <c r="F53" s="303">
        <v>39545</v>
      </c>
      <c r="G53" s="302">
        <v>1</v>
      </c>
      <c r="H53" s="302"/>
      <c r="I53" s="302"/>
      <c r="J53" s="302"/>
      <c r="K53" s="302">
        <v>1</v>
      </c>
      <c r="L53" s="302">
        <v>165</v>
      </c>
      <c r="M53" s="302">
        <v>86</v>
      </c>
      <c r="N53" s="302">
        <v>195</v>
      </c>
      <c r="O53" s="304">
        <v>664</v>
      </c>
      <c r="P53" s="302"/>
      <c r="Q53" s="302"/>
      <c r="R53" s="302"/>
      <c r="S53" s="302"/>
      <c r="T53" s="302"/>
      <c r="U53" s="302"/>
      <c r="V53" s="302"/>
      <c r="W53" s="302">
        <v>1</v>
      </c>
      <c r="X53" s="302" t="s">
        <v>207</v>
      </c>
      <c r="Z53" s="67">
        <v>1</v>
      </c>
      <c r="AA53" s="67"/>
      <c r="AB53" s="67"/>
      <c r="AD53" s="614" t="s">
        <v>3408</v>
      </c>
      <c r="AE53" s="67">
        <v>1</v>
      </c>
      <c r="AF53" s="67"/>
      <c r="AG53" s="67">
        <v>1</v>
      </c>
      <c r="AI53" s="67"/>
      <c r="AJ53" s="67"/>
      <c r="AK53" s="67">
        <v>300</v>
      </c>
      <c r="AL53" s="67">
        <v>800</v>
      </c>
      <c r="AM53" s="283">
        <v>1502.5</v>
      </c>
      <c r="AN53" s="759" t="e">
        <f t="shared" ca="1" si="0"/>
        <v>#NAME?</v>
      </c>
      <c r="AO53" s="261">
        <v>5031</v>
      </c>
      <c r="AP53" s="306" t="e">
        <f t="shared" ca="1" si="1"/>
        <v>#NAME?</v>
      </c>
      <c r="AQ53" s="261">
        <v>2059</v>
      </c>
      <c r="AR53" s="306" t="e">
        <f t="shared" ca="1" si="2"/>
        <v>#NAME?</v>
      </c>
      <c r="AS53" s="316">
        <v>204</v>
      </c>
      <c r="AT53" s="306" t="e">
        <f t="shared" ca="1" si="3"/>
        <v>#NAME?</v>
      </c>
      <c r="AU53" s="316">
        <v>244</v>
      </c>
      <c r="AV53" s="307" t="e">
        <f t="shared" ca="1" si="4"/>
        <v>#NAME?</v>
      </c>
      <c r="AW53" s="317">
        <v>163.5</v>
      </c>
      <c r="AX53" s="756" t="e">
        <f t="shared" ca="1" si="5"/>
        <v>#NAME?</v>
      </c>
      <c r="AY53" s="327">
        <v>227</v>
      </c>
      <c r="AZ53" s="761" t="e">
        <f t="shared" ca="1" si="6"/>
        <v>#NAME?</v>
      </c>
      <c r="BA53" s="318">
        <v>87</v>
      </c>
      <c r="BB53" s="762" t="e">
        <f t="shared" ca="1" si="7"/>
        <v>#NAME?</v>
      </c>
      <c r="BC53" s="268">
        <v>4501</v>
      </c>
      <c r="BD53" s="757" t="e">
        <f t="shared" ca="1" si="8"/>
        <v>#NAME?</v>
      </c>
      <c r="BE53" s="302"/>
      <c r="BF53" s="302" t="s">
        <v>259</v>
      </c>
    </row>
    <row r="54" spans="1:58" ht="16" thickBot="1">
      <c r="A54" s="249" t="s">
        <v>3316</v>
      </c>
      <c r="B54" s="249">
        <v>7</v>
      </c>
      <c r="C54" s="301" t="s">
        <v>200</v>
      </c>
      <c r="D54" s="302">
        <v>53</v>
      </c>
      <c r="E54" s="303">
        <v>39545</v>
      </c>
      <c r="F54" s="303">
        <v>39545</v>
      </c>
      <c r="G54" s="302"/>
      <c r="H54" s="302">
        <v>1</v>
      </c>
      <c r="I54" s="302"/>
      <c r="J54" s="302"/>
      <c r="K54" s="302">
        <v>1</v>
      </c>
      <c r="L54" s="302">
        <v>159</v>
      </c>
      <c r="M54" s="302">
        <v>73</v>
      </c>
      <c r="N54" s="302">
        <v>195</v>
      </c>
      <c r="O54" s="304">
        <v>562</v>
      </c>
      <c r="P54" s="302"/>
      <c r="Q54" s="302">
        <v>1</v>
      </c>
      <c r="R54" s="302">
        <v>1</v>
      </c>
      <c r="S54" s="302"/>
      <c r="T54" s="302">
        <v>1</v>
      </c>
      <c r="U54" s="302"/>
      <c r="V54" s="302"/>
      <c r="W54" s="302">
        <v>1</v>
      </c>
      <c r="X54" s="302" t="s">
        <v>207</v>
      </c>
      <c r="Z54" s="67">
        <v>1</v>
      </c>
      <c r="AA54" s="67"/>
      <c r="AB54" s="67">
        <v>1</v>
      </c>
      <c r="AD54" s="614" t="s">
        <v>3408</v>
      </c>
      <c r="AE54" s="67">
        <v>1</v>
      </c>
      <c r="AF54" s="67"/>
      <c r="AG54" s="67">
        <v>1</v>
      </c>
      <c r="AI54" s="67"/>
      <c r="AJ54" s="67"/>
      <c r="AK54" s="67">
        <v>300</v>
      </c>
      <c r="AL54" s="67">
        <v>800</v>
      </c>
      <c r="AM54" s="283">
        <v>2966</v>
      </c>
      <c r="AN54" s="759" t="e">
        <f t="shared" ca="1" si="0"/>
        <v>#NAME?</v>
      </c>
      <c r="AO54" s="316">
        <v>267</v>
      </c>
      <c r="AP54" s="306" t="e">
        <f t="shared" ca="1" si="1"/>
        <v>#NAME?</v>
      </c>
      <c r="AQ54" s="316">
        <v>87</v>
      </c>
      <c r="AR54" s="306" t="e">
        <f t="shared" ca="1" si="2"/>
        <v>#NAME?</v>
      </c>
      <c r="AS54" s="316">
        <v>146</v>
      </c>
      <c r="AT54" s="306" t="e">
        <f t="shared" ca="1" si="3"/>
        <v>#NAME?</v>
      </c>
      <c r="AU54" s="316">
        <v>182.5</v>
      </c>
      <c r="AV54" s="307" t="e">
        <f t="shared" ca="1" si="4"/>
        <v>#NAME?</v>
      </c>
      <c r="AW54" s="317">
        <v>381</v>
      </c>
      <c r="AX54" s="756" t="e">
        <f t="shared" ca="1" si="5"/>
        <v>#NAME?</v>
      </c>
      <c r="AY54" s="265">
        <v>2436</v>
      </c>
      <c r="AZ54" s="761" t="e">
        <f t="shared" ca="1" si="6"/>
        <v>#NAME?</v>
      </c>
      <c r="BA54" s="318">
        <v>756</v>
      </c>
      <c r="BB54" s="762" t="e">
        <f t="shared" ca="1" si="7"/>
        <v>#NAME?</v>
      </c>
      <c r="BC54" s="319">
        <v>3721.5</v>
      </c>
      <c r="BD54" s="757" t="e">
        <f t="shared" ca="1" si="8"/>
        <v>#NAME?</v>
      </c>
      <c r="BE54" s="302"/>
      <c r="BF54" s="302" t="s">
        <v>260</v>
      </c>
    </row>
    <row r="55" spans="1:58" ht="16" thickBot="1">
      <c r="A55" s="249" t="s">
        <v>3316</v>
      </c>
      <c r="B55" s="249">
        <v>7</v>
      </c>
      <c r="C55" s="301" t="s">
        <v>200</v>
      </c>
      <c r="D55" s="302">
        <v>54</v>
      </c>
      <c r="E55" s="303">
        <v>39545</v>
      </c>
      <c r="F55" s="303">
        <v>39545</v>
      </c>
      <c r="G55" s="302">
        <v>1</v>
      </c>
      <c r="H55" s="302"/>
      <c r="I55" s="302">
        <v>1</v>
      </c>
      <c r="J55" s="302"/>
      <c r="K55" s="302"/>
      <c r="L55" s="302">
        <v>71</v>
      </c>
      <c r="M55" s="302">
        <v>39</v>
      </c>
      <c r="N55" s="302">
        <v>80</v>
      </c>
      <c r="O55" s="304">
        <v>76</v>
      </c>
      <c r="P55" s="302"/>
      <c r="Q55" s="302"/>
      <c r="R55" s="302"/>
      <c r="S55" s="302"/>
      <c r="T55" s="302"/>
      <c r="U55" s="302"/>
      <c r="V55" s="302"/>
      <c r="W55" s="302"/>
      <c r="X55" s="302">
        <v>1</v>
      </c>
      <c r="Z55" s="67">
        <v>1</v>
      </c>
      <c r="AA55" s="67"/>
      <c r="AB55" s="67"/>
      <c r="AD55" s="614" t="s">
        <v>3408</v>
      </c>
      <c r="AE55" s="67">
        <v>1</v>
      </c>
      <c r="AF55" s="67"/>
      <c r="AG55" s="67">
        <v>1</v>
      </c>
      <c r="AI55" s="67">
        <v>0</v>
      </c>
      <c r="AJ55" s="67">
        <v>0</v>
      </c>
      <c r="AK55" s="67"/>
      <c r="AL55" s="67">
        <v>200</v>
      </c>
      <c r="AM55" s="320"/>
      <c r="AN55" s="759" t="e">
        <f t="shared" ca="1" si="0"/>
        <v>#NAME?</v>
      </c>
      <c r="AO55" s="321"/>
      <c r="AP55" s="306" t="e">
        <f t="shared" ca="1" si="1"/>
        <v>#NAME?</v>
      </c>
      <c r="AQ55" s="321"/>
      <c r="AR55" s="306" t="e">
        <f t="shared" ca="1" si="2"/>
        <v>#NAME?</v>
      </c>
      <c r="AS55" s="321"/>
      <c r="AT55" s="306" t="e">
        <f t="shared" ca="1" si="3"/>
        <v>#NAME?</v>
      </c>
      <c r="AU55" s="321"/>
      <c r="AV55" s="307" t="e">
        <f t="shared" ca="1" si="4"/>
        <v>#NAME?</v>
      </c>
      <c r="AW55" s="322"/>
      <c r="AX55" s="756" t="e">
        <f t="shared" ca="1" si="5"/>
        <v>#NAME?</v>
      </c>
      <c r="AY55" s="323"/>
      <c r="AZ55" s="761" t="e">
        <f t="shared" ca="1" si="6"/>
        <v>#NAME?</v>
      </c>
      <c r="BA55" s="324"/>
      <c r="BB55" s="762" t="e">
        <f t="shared" ca="1" si="7"/>
        <v>#NAME?</v>
      </c>
      <c r="BC55" s="325"/>
      <c r="BD55" s="757" t="e">
        <f t="shared" ca="1" si="8"/>
        <v>#NAME?</v>
      </c>
      <c r="BE55" s="302"/>
      <c r="BF55" s="302" t="s">
        <v>261</v>
      </c>
    </row>
    <row r="56" spans="1:58" ht="16" thickBot="1">
      <c r="A56" s="249" t="s">
        <v>3316</v>
      </c>
      <c r="B56" s="249">
        <v>7</v>
      </c>
      <c r="C56" s="301" t="s">
        <v>200</v>
      </c>
      <c r="D56" s="302">
        <v>55</v>
      </c>
      <c r="E56" s="303">
        <v>39545</v>
      </c>
      <c r="F56" s="303">
        <v>39545</v>
      </c>
      <c r="G56" s="302">
        <v>1</v>
      </c>
      <c r="H56" s="302"/>
      <c r="I56" s="302"/>
      <c r="J56" s="302"/>
      <c r="K56" s="302">
        <v>1</v>
      </c>
      <c r="L56" s="302">
        <v>162</v>
      </c>
      <c r="M56" s="302">
        <v>79</v>
      </c>
      <c r="N56" s="302">
        <v>205</v>
      </c>
      <c r="O56" s="304">
        <v>550</v>
      </c>
      <c r="P56" s="302"/>
      <c r="Q56" s="302"/>
      <c r="R56" s="302"/>
      <c r="S56" s="302"/>
      <c r="T56" s="302"/>
      <c r="U56" s="302"/>
      <c r="V56" s="302"/>
      <c r="W56" s="302"/>
      <c r="X56" s="302">
        <v>1</v>
      </c>
      <c r="Z56" s="67">
        <v>1</v>
      </c>
      <c r="AA56" s="67"/>
      <c r="AB56" s="67">
        <v>1</v>
      </c>
      <c r="AD56" s="614" t="s">
        <v>3408</v>
      </c>
      <c r="AE56" s="67">
        <v>1</v>
      </c>
      <c r="AF56" s="67"/>
      <c r="AG56" s="67"/>
      <c r="AI56" s="67"/>
      <c r="AJ56" s="67"/>
      <c r="AK56" s="67">
        <v>300</v>
      </c>
      <c r="AL56" s="67">
        <v>800</v>
      </c>
      <c r="AM56" s="283">
        <v>2416</v>
      </c>
      <c r="AN56" s="759" t="e">
        <f t="shared" ca="1" si="0"/>
        <v>#NAME?</v>
      </c>
      <c r="AO56" s="316">
        <v>124</v>
      </c>
      <c r="AP56" s="306" t="e">
        <f t="shared" ca="1" si="1"/>
        <v>#NAME?</v>
      </c>
      <c r="AQ56" s="316">
        <v>104.5</v>
      </c>
      <c r="AR56" s="306" t="e">
        <f t="shared" ca="1" si="2"/>
        <v>#NAME?</v>
      </c>
      <c r="AS56" s="316">
        <v>89</v>
      </c>
      <c r="AT56" s="306" t="e">
        <f t="shared" ca="1" si="3"/>
        <v>#NAME?</v>
      </c>
      <c r="AU56" s="316">
        <v>101.5</v>
      </c>
      <c r="AV56" s="307" t="e">
        <f t="shared" ca="1" si="4"/>
        <v>#NAME?</v>
      </c>
      <c r="AW56" s="269">
        <v>1246</v>
      </c>
      <c r="AX56" s="756" t="e">
        <f t="shared" ca="1" si="5"/>
        <v>#NAME?</v>
      </c>
      <c r="AY56" s="265">
        <v>1375</v>
      </c>
      <c r="AZ56" s="761" t="e">
        <f t="shared" ca="1" si="6"/>
        <v>#NAME?</v>
      </c>
      <c r="BA56" s="266">
        <v>1076.5</v>
      </c>
      <c r="BB56" s="762" t="e">
        <f t="shared" ca="1" si="7"/>
        <v>#NAME?</v>
      </c>
      <c r="BC56" s="268">
        <v>6001</v>
      </c>
      <c r="BD56" s="757" t="e">
        <f t="shared" ca="1" si="8"/>
        <v>#NAME?</v>
      </c>
      <c r="BE56" s="302"/>
      <c r="BF56" s="302" t="s">
        <v>262</v>
      </c>
    </row>
    <row r="57" spans="1:58" ht="16" thickBot="1">
      <c r="A57" s="249" t="s">
        <v>3316</v>
      </c>
      <c r="B57" s="249">
        <v>7</v>
      </c>
      <c r="C57" s="301" t="s">
        <v>200</v>
      </c>
      <c r="D57" s="302">
        <v>56</v>
      </c>
      <c r="E57" s="303">
        <v>39546</v>
      </c>
      <c r="F57" s="303">
        <v>39546</v>
      </c>
      <c r="G57" s="302">
        <v>1</v>
      </c>
      <c r="H57" s="302"/>
      <c r="I57" s="302"/>
      <c r="J57" s="302"/>
      <c r="K57" s="302">
        <v>1</v>
      </c>
      <c r="L57" s="302">
        <v>150</v>
      </c>
      <c r="M57" s="302">
        <v>75</v>
      </c>
      <c r="N57" s="302">
        <v>185</v>
      </c>
      <c r="O57" s="304">
        <v>448</v>
      </c>
      <c r="P57" s="302"/>
      <c r="Q57" s="302"/>
      <c r="R57" s="302"/>
      <c r="S57" s="302"/>
      <c r="T57" s="302"/>
      <c r="U57" s="302"/>
      <c r="V57" s="302">
        <v>1</v>
      </c>
      <c r="W57" s="302"/>
      <c r="X57" s="302" t="s">
        <v>207</v>
      </c>
      <c r="Z57" s="67">
        <v>1</v>
      </c>
      <c r="AA57" s="67"/>
      <c r="AB57" s="67"/>
      <c r="AD57" s="614" t="s">
        <v>3408</v>
      </c>
      <c r="AE57" s="67">
        <v>1</v>
      </c>
      <c r="AF57" s="67"/>
      <c r="AG57" s="67">
        <v>1</v>
      </c>
      <c r="AI57" s="67">
        <v>0</v>
      </c>
      <c r="AJ57" s="67"/>
      <c r="AK57" s="67">
        <v>300</v>
      </c>
      <c r="AL57" s="67">
        <v>1000</v>
      </c>
      <c r="AM57" s="326">
        <v>205</v>
      </c>
      <c r="AN57" s="759" t="e">
        <f t="shared" ca="1" si="0"/>
        <v>#NAME?</v>
      </c>
      <c r="AO57" s="316">
        <v>191</v>
      </c>
      <c r="AP57" s="306" t="e">
        <f t="shared" ca="1" si="1"/>
        <v>#NAME?</v>
      </c>
      <c r="AQ57" s="316">
        <v>226.5</v>
      </c>
      <c r="AR57" s="306" t="e">
        <f t="shared" ca="1" si="2"/>
        <v>#NAME?</v>
      </c>
      <c r="AS57" s="316">
        <v>61</v>
      </c>
      <c r="AT57" s="306" t="e">
        <f t="shared" ca="1" si="3"/>
        <v>#NAME?</v>
      </c>
      <c r="AU57" s="316">
        <v>77</v>
      </c>
      <c r="AV57" s="307" t="e">
        <f t="shared" ca="1" si="4"/>
        <v>#NAME?</v>
      </c>
      <c r="AW57" s="317">
        <v>53</v>
      </c>
      <c r="AX57" s="756" t="e">
        <f t="shared" ca="1" si="5"/>
        <v>#NAME?</v>
      </c>
      <c r="AY57" s="327">
        <v>395</v>
      </c>
      <c r="AZ57" s="761" t="e">
        <f t="shared" ca="1" si="6"/>
        <v>#NAME?</v>
      </c>
      <c r="BA57" s="318">
        <v>47</v>
      </c>
      <c r="BB57" s="762" t="e">
        <f t="shared" ca="1" si="7"/>
        <v>#NAME?</v>
      </c>
      <c r="BC57" s="319">
        <v>2679</v>
      </c>
      <c r="BD57" s="757" t="e">
        <f t="shared" ca="1" si="8"/>
        <v>#NAME?</v>
      </c>
      <c r="BE57" s="302"/>
      <c r="BF57" s="302" t="s">
        <v>263</v>
      </c>
    </row>
    <row r="58" spans="1:58" ht="16" thickBot="1">
      <c r="A58" s="249" t="s">
        <v>3316</v>
      </c>
      <c r="B58" s="249">
        <v>7</v>
      </c>
      <c r="C58" s="301" t="s">
        <v>200</v>
      </c>
      <c r="D58" s="302">
        <v>57</v>
      </c>
      <c r="E58" s="303">
        <v>39546</v>
      </c>
      <c r="F58" s="303">
        <v>39546</v>
      </c>
      <c r="G58" s="302"/>
      <c r="H58" s="302">
        <v>1</v>
      </c>
      <c r="I58" s="302"/>
      <c r="J58" s="302"/>
      <c r="K58" s="302">
        <v>1</v>
      </c>
      <c r="L58" s="302">
        <v>160</v>
      </c>
      <c r="M58" s="302">
        <v>75</v>
      </c>
      <c r="N58" s="302">
        <v>187</v>
      </c>
      <c r="O58" s="304">
        <v>450</v>
      </c>
      <c r="P58" s="302"/>
      <c r="Q58" s="302">
        <v>1</v>
      </c>
      <c r="R58" s="302">
        <v>1</v>
      </c>
      <c r="S58" s="302"/>
      <c r="T58" s="302">
        <v>1</v>
      </c>
      <c r="U58" s="302"/>
      <c r="V58" s="302"/>
      <c r="W58" s="302">
        <v>1</v>
      </c>
      <c r="X58" s="302" t="s">
        <v>207</v>
      </c>
      <c r="Z58" s="67">
        <v>1</v>
      </c>
      <c r="AA58" s="67"/>
      <c r="AB58" s="67"/>
      <c r="AD58" s="614" t="s">
        <v>3408</v>
      </c>
      <c r="AE58" s="67">
        <v>1</v>
      </c>
      <c r="AF58" s="67"/>
      <c r="AG58" s="67"/>
      <c r="AI58" s="67"/>
      <c r="AJ58" s="67">
        <v>0</v>
      </c>
      <c r="AK58" s="67">
        <v>300</v>
      </c>
      <c r="AL58" s="67">
        <v>1000</v>
      </c>
      <c r="AM58" s="326">
        <v>60</v>
      </c>
      <c r="AN58" s="759" t="e">
        <f t="shared" ca="1" si="0"/>
        <v>#NAME?</v>
      </c>
      <c r="AO58" s="316">
        <v>67.5</v>
      </c>
      <c r="AP58" s="306" t="e">
        <f t="shared" ca="1" si="1"/>
        <v>#NAME?</v>
      </c>
      <c r="AQ58" s="316">
        <v>51.5</v>
      </c>
      <c r="AR58" s="306" t="e">
        <f t="shared" ca="1" si="2"/>
        <v>#NAME?</v>
      </c>
      <c r="AS58" s="316">
        <v>62</v>
      </c>
      <c r="AT58" s="306" t="e">
        <f t="shared" ca="1" si="3"/>
        <v>#NAME?</v>
      </c>
      <c r="AU58" s="316">
        <v>96</v>
      </c>
      <c r="AV58" s="307" t="e">
        <f t="shared" ca="1" si="4"/>
        <v>#NAME?</v>
      </c>
      <c r="AW58" s="317">
        <v>58</v>
      </c>
      <c r="AX58" s="756" t="e">
        <f t="shared" ca="1" si="5"/>
        <v>#NAME?</v>
      </c>
      <c r="AY58" s="327">
        <v>288</v>
      </c>
      <c r="AZ58" s="761" t="e">
        <f t="shared" ca="1" si="6"/>
        <v>#NAME?</v>
      </c>
      <c r="BA58" s="318">
        <v>57</v>
      </c>
      <c r="BB58" s="762" t="e">
        <f t="shared" ca="1" si="7"/>
        <v>#NAME?</v>
      </c>
      <c r="BC58" s="319">
        <v>1036</v>
      </c>
      <c r="BD58" s="757" t="e">
        <f t="shared" ca="1" si="8"/>
        <v>#NAME?</v>
      </c>
      <c r="BE58" s="302"/>
      <c r="BF58" s="302" t="s">
        <v>264</v>
      </c>
    </row>
    <row r="59" spans="1:58" ht="16" thickBot="1">
      <c r="A59" s="249" t="s">
        <v>3316</v>
      </c>
      <c r="B59" s="249">
        <v>7</v>
      </c>
      <c r="C59" s="301" t="s">
        <v>200</v>
      </c>
      <c r="D59" s="302">
        <v>58</v>
      </c>
      <c r="E59" s="303">
        <v>39546</v>
      </c>
      <c r="F59" s="303">
        <v>39546</v>
      </c>
      <c r="G59" s="302">
        <v>1</v>
      </c>
      <c r="H59" s="302"/>
      <c r="I59" s="302"/>
      <c r="J59" s="302"/>
      <c r="K59" s="302">
        <v>1</v>
      </c>
      <c r="L59" s="302">
        <v>172</v>
      </c>
      <c r="M59" s="302">
        <v>85</v>
      </c>
      <c r="N59" s="302">
        <v>231</v>
      </c>
      <c r="O59" s="304">
        <v>826</v>
      </c>
      <c r="P59" s="302"/>
      <c r="Q59" s="302"/>
      <c r="R59" s="302"/>
      <c r="S59" s="302"/>
      <c r="T59" s="302"/>
      <c r="U59" s="302"/>
      <c r="V59" s="302"/>
      <c r="W59" s="302"/>
      <c r="X59" s="302">
        <v>1</v>
      </c>
      <c r="Z59" s="67">
        <v>1</v>
      </c>
      <c r="AA59" s="67"/>
      <c r="AB59" s="67">
        <v>1</v>
      </c>
      <c r="AD59" s="614" t="s">
        <v>3408</v>
      </c>
      <c r="AE59" s="67">
        <v>1</v>
      </c>
      <c r="AF59" s="67"/>
      <c r="AG59" s="67"/>
      <c r="AI59" s="67"/>
      <c r="AJ59" s="67"/>
      <c r="AK59" s="67">
        <v>300</v>
      </c>
      <c r="AL59" s="67">
        <v>1000</v>
      </c>
      <c r="AM59" s="283">
        <v>1161</v>
      </c>
      <c r="AN59" s="759" t="e">
        <f t="shared" ca="1" si="0"/>
        <v>#NAME?</v>
      </c>
      <c r="AO59" s="316">
        <v>130</v>
      </c>
      <c r="AP59" s="306" t="e">
        <f t="shared" ca="1" si="1"/>
        <v>#NAME?</v>
      </c>
      <c r="AQ59" s="316">
        <v>148</v>
      </c>
      <c r="AR59" s="306" t="e">
        <f t="shared" ca="1" si="2"/>
        <v>#NAME?</v>
      </c>
      <c r="AS59" s="316">
        <v>77</v>
      </c>
      <c r="AT59" s="306" t="e">
        <f t="shared" ca="1" si="3"/>
        <v>#NAME?</v>
      </c>
      <c r="AU59" s="316">
        <v>110</v>
      </c>
      <c r="AV59" s="307" t="e">
        <f t="shared" ca="1" si="4"/>
        <v>#NAME?</v>
      </c>
      <c r="AW59" s="317">
        <v>278</v>
      </c>
      <c r="AX59" s="756" t="e">
        <f t="shared" ca="1" si="5"/>
        <v>#NAME?</v>
      </c>
      <c r="AY59" s="265">
        <v>1795</v>
      </c>
      <c r="AZ59" s="761" t="e">
        <f t="shared" ca="1" si="6"/>
        <v>#NAME?</v>
      </c>
      <c r="BA59" s="318">
        <v>418</v>
      </c>
      <c r="BB59" s="762" t="e">
        <f t="shared" ca="1" si="7"/>
        <v>#NAME?</v>
      </c>
      <c r="BC59" s="319">
        <v>2178</v>
      </c>
      <c r="BD59" s="757" t="e">
        <f t="shared" ca="1" si="8"/>
        <v>#NAME?</v>
      </c>
      <c r="BE59" s="302"/>
      <c r="BF59" s="302" t="s">
        <v>265</v>
      </c>
    </row>
    <row r="60" spans="1:58" ht="16" thickBot="1">
      <c r="A60" s="249" t="s">
        <v>3316</v>
      </c>
      <c r="B60" s="249">
        <v>7</v>
      </c>
      <c r="C60" s="301" t="s">
        <v>200</v>
      </c>
      <c r="D60" s="302">
        <v>59</v>
      </c>
      <c r="E60" s="303">
        <v>39546</v>
      </c>
      <c r="F60" s="303">
        <v>39546</v>
      </c>
      <c r="G60" s="302">
        <v>1</v>
      </c>
      <c r="H60" s="302"/>
      <c r="I60" s="302"/>
      <c r="J60" s="302"/>
      <c r="K60" s="302">
        <v>1</v>
      </c>
      <c r="L60" s="302">
        <v>171</v>
      </c>
      <c r="M60" s="302">
        <v>86</v>
      </c>
      <c r="N60" s="302">
        <v>225</v>
      </c>
      <c r="O60" s="304">
        <v>732</v>
      </c>
      <c r="P60" s="302"/>
      <c r="Q60" s="302"/>
      <c r="R60" s="302"/>
      <c r="S60" s="302"/>
      <c r="T60" s="302"/>
      <c r="U60" s="302"/>
      <c r="V60" s="302"/>
      <c r="W60" s="302"/>
      <c r="X60" s="302">
        <v>1</v>
      </c>
      <c r="Z60" s="67">
        <v>1</v>
      </c>
      <c r="AA60" s="67"/>
      <c r="AB60" s="67">
        <v>1</v>
      </c>
      <c r="AD60" s="614" t="s">
        <v>3408</v>
      </c>
      <c r="AE60" s="67">
        <v>1</v>
      </c>
      <c r="AF60" s="67"/>
      <c r="AG60" s="67"/>
      <c r="AI60" s="67"/>
      <c r="AJ60" s="67"/>
      <c r="AK60" s="67">
        <v>300</v>
      </c>
      <c r="AL60" s="67">
        <v>1000</v>
      </c>
      <c r="AM60" s="326">
        <v>99</v>
      </c>
      <c r="AN60" s="759" t="e">
        <f t="shared" ca="1" si="0"/>
        <v>#NAME?</v>
      </c>
      <c r="AO60" s="316">
        <v>102.5</v>
      </c>
      <c r="AP60" s="306" t="e">
        <f t="shared" ca="1" si="1"/>
        <v>#NAME?</v>
      </c>
      <c r="AQ60" s="316">
        <v>75</v>
      </c>
      <c r="AR60" s="306" t="e">
        <f t="shared" ca="1" si="2"/>
        <v>#NAME?</v>
      </c>
      <c r="AS60" s="316">
        <v>106</v>
      </c>
      <c r="AT60" s="306" t="e">
        <f t="shared" ca="1" si="3"/>
        <v>#NAME?</v>
      </c>
      <c r="AU60" s="316">
        <v>301</v>
      </c>
      <c r="AV60" s="307" t="e">
        <f t="shared" ca="1" si="4"/>
        <v>#NAME?</v>
      </c>
      <c r="AW60" s="317">
        <v>225</v>
      </c>
      <c r="AX60" s="756" t="e">
        <f t="shared" ca="1" si="5"/>
        <v>#NAME?</v>
      </c>
      <c r="AY60" s="327">
        <v>699.5</v>
      </c>
      <c r="AZ60" s="761" t="e">
        <f t="shared" ca="1" si="6"/>
        <v>#NAME?</v>
      </c>
      <c r="BA60" s="318">
        <v>92</v>
      </c>
      <c r="BB60" s="762" t="e">
        <f t="shared" ca="1" si="7"/>
        <v>#NAME?</v>
      </c>
      <c r="BC60" s="268">
        <v>4594</v>
      </c>
      <c r="BD60" s="757" t="e">
        <f t="shared" ca="1" si="8"/>
        <v>#NAME?</v>
      </c>
      <c r="BE60" s="302"/>
      <c r="BF60" s="302" t="s">
        <v>266</v>
      </c>
    </row>
    <row r="61" spans="1:58" ht="16" thickBot="1">
      <c r="A61" s="249" t="s">
        <v>3316</v>
      </c>
      <c r="B61" s="249">
        <v>7</v>
      </c>
      <c r="C61" s="301" t="s">
        <v>200</v>
      </c>
      <c r="D61" s="302">
        <v>60</v>
      </c>
      <c r="E61" s="303">
        <v>39546</v>
      </c>
      <c r="F61" s="303">
        <v>39546</v>
      </c>
      <c r="G61" s="302">
        <v>1</v>
      </c>
      <c r="H61" s="302"/>
      <c r="I61" s="302"/>
      <c r="J61" s="302"/>
      <c r="K61" s="302">
        <v>1</v>
      </c>
      <c r="L61" s="302">
        <v>165</v>
      </c>
      <c r="M61" s="302">
        <v>82</v>
      </c>
      <c r="N61" s="302">
        <v>210</v>
      </c>
      <c r="O61" s="304">
        <v>762</v>
      </c>
      <c r="P61" s="302"/>
      <c r="Q61" s="302"/>
      <c r="R61" s="302"/>
      <c r="S61" s="302"/>
      <c r="T61" s="302"/>
      <c r="U61" s="302"/>
      <c r="V61" s="302"/>
      <c r="W61" s="302"/>
      <c r="X61" s="302">
        <v>1</v>
      </c>
      <c r="Z61" s="67">
        <v>1</v>
      </c>
      <c r="AA61" s="67"/>
      <c r="AB61" s="67"/>
      <c r="AD61" s="614" t="s">
        <v>3408</v>
      </c>
      <c r="AE61" s="67">
        <v>1</v>
      </c>
      <c r="AF61" s="67"/>
      <c r="AG61" s="67"/>
      <c r="AI61" s="67"/>
      <c r="AJ61" s="67"/>
      <c r="AK61" s="67">
        <v>300</v>
      </c>
      <c r="AL61" s="67">
        <v>800</v>
      </c>
      <c r="AM61" s="283">
        <v>1359</v>
      </c>
      <c r="AN61" s="759" t="e">
        <f t="shared" ca="1" si="0"/>
        <v>#NAME?</v>
      </c>
      <c r="AO61" s="261">
        <v>2457.5</v>
      </c>
      <c r="AP61" s="306" t="e">
        <f t="shared" ca="1" si="1"/>
        <v>#NAME?</v>
      </c>
      <c r="AQ61" s="261">
        <v>1425.5</v>
      </c>
      <c r="AR61" s="306" t="e">
        <f t="shared" ca="1" si="2"/>
        <v>#NAME?</v>
      </c>
      <c r="AS61" s="316">
        <v>60</v>
      </c>
      <c r="AT61" s="306" t="e">
        <f t="shared" ca="1" si="3"/>
        <v>#NAME?</v>
      </c>
      <c r="AU61" s="316">
        <v>65</v>
      </c>
      <c r="AV61" s="307" t="e">
        <f t="shared" ca="1" si="4"/>
        <v>#NAME?</v>
      </c>
      <c r="AW61" s="317">
        <v>51</v>
      </c>
      <c r="AX61" s="756" t="e">
        <f t="shared" ca="1" si="5"/>
        <v>#NAME?</v>
      </c>
      <c r="AY61" s="327">
        <v>851</v>
      </c>
      <c r="AZ61" s="761" t="e">
        <f t="shared" ca="1" si="6"/>
        <v>#NAME?</v>
      </c>
      <c r="BA61" s="318">
        <v>68</v>
      </c>
      <c r="BB61" s="762" t="e">
        <f t="shared" ca="1" si="7"/>
        <v>#NAME?</v>
      </c>
      <c r="BC61" s="319">
        <v>2367</v>
      </c>
      <c r="BD61" s="757" t="e">
        <f t="shared" ca="1" si="8"/>
        <v>#NAME?</v>
      </c>
      <c r="BE61" s="302"/>
      <c r="BF61" s="302" t="s">
        <v>267</v>
      </c>
    </row>
    <row r="62" spans="1:58" ht="16" thickBot="1">
      <c r="A62" s="249" t="s">
        <v>3316</v>
      </c>
      <c r="B62" s="249">
        <v>7</v>
      </c>
      <c r="C62" s="301" t="s">
        <v>200</v>
      </c>
      <c r="D62" s="302">
        <v>61</v>
      </c>
      <c r="E62" s="303">
        <v>39546</v>
      </c>
      <c r="F62" s="303">
        <v>39546</v>
      </c>
      <c r="G62" s="302">
        <v>1</v>
      </c>
      <c r="H62" s="302"/>
      <c r="I62" s="302"/>
      <c r="J62" s="302"/>
      <c r="K62" s="302">
        <v>1</v>
      </c>
      <c r="L62" s="302">
        <v>169</v>
      </c>
      <c r="M62" s="302">
        <v>85</v>
      </c>
      <c r="N62" s="302">
        <v>219</v>
      </c>
      <c r="O62" s="304">
        <v>908</v>
      </c>
      <c r="P62" s="302"/>
      <c r="Q62" s="302"/>
      <c r="R62" s="302"/>
      <c r="S62" s="302"/>
      <c r="T62" s="302"/>
      <c r="U62" s="302"/>
      <c r="V62" s="302"/>
      <c r="W62" s="302"/>
      <c r="X62" s="302">
        <v>1</v>
      </c>
      <c r="Z62" s="67">
        <v>1</v>
      </c>
      <c r="AA62" s="67"/>
      <c r="AB62" s="67"/>
      <c r="AD62" s="614" t="s">
        <v>3408</v>
      </c>
      <c r="AE62" s="67">
        <v>1</v>
      </c>
      <c r="AF62" s="67"/>
      <c r="AG62" s="67"/>
      <c r="AI62" s="67">
        <v>0</v>
      </c>
      <c r="AJ62" s="67">
        <v>0</v>
      </c>
      <c r="AK62" s="67">
        <v>300</v>
      </c>
      <c r="AL62" s="67">
        <v>800</v>
      </c>
      <c r="AM62" s="283">
        <v>1619</v>
      </c>
      <c r="AN62" s="759" t="e">
        <f t="shared" ca="1" si="0"/>
        <v>#NAME?</v>
      </c>
      <c r="AO62" s="261">
        <v>3048</v>
      </c>
      <c r="AP62" s="306" t="e">
        <f t="shared" ca="1" si="1"/>
        <v>#NAME?</v>
      </c>
      <c r="AQ62" s="261">
        <v>1037</v>
      </c>
      <c r="AR62" s="306" t="e">
        <f t="shared" ca="1" si="2"/>
        <v>#NAME?</v>
      </c>
      <c r="AS62" s="316">
        <v>169</v>
      </c>
      <c r="AT62" s="306" t="e">
        <f t="shared" ca="1" si="3"/>
        <v>#NAME?</v>
      </c>
      <c r="AU62" s="316">
        <v>209</v>
      </c>
      <c r="AV62" s="307" t="e">
        <f t="shared" ca="1" si="4"/>
        <v>#NAME?</v>
      </c>
      <c r="AW62" s="317">
        <v>107</v>
      </c>
      <c r="AX62" s="756" t="e">
        <f t="shared" ca="1" si="5"/>
        <v>#NAME?</v>
      </c>
      <c r="AY62" s="327">
        <v>128.5</v>
      </c>
      <c r="AZ62" s="761" t="e">
        <f t="shared" ca="1" si="6"/>
        <v>#NAME?</v>
      </c>
      <c r="BA62" s="318">
        <v>66</v>
      </c>
      <c r="BB62" s="762" t="e">
        <f t="shared" ca="1" si="7"/>
        <v>#NAME?</v>
      </c>
      <c r="BC62" s="319">
        <v>2317.5</v>
      </c>
      <c r="BD62" s="757" t="e">
        <f t="shared" ca="1" si="8"/>
        <v>#NAME?</v>
      </c>
      <c r="BE62" s="302" t="s">
        <v>268</v>
      </c>
      <c r="BF62" s="302" t="s">
        <v>269</v>
      </c>
    </row>
    <row r="63" spans="1:58" ht="16" thickBot="1">
      <c r="A63" s="249" t="s">
        <v>3316</v>
      </c>
      <c r="B63" s="249">
        <v>7</v>
      </c>
      <c r="C63" s="301" t="s">
        <v>200</v>
      </c>
      <c r="D63" s="302">
        <v>62</v>
      </c>
      <c r="E63" s="303">
        <v>39546</v>
      </c>
      <c r="F63" s="303">
        <v>39546</v>
      </c>
      <c r="G63" s="302">
        <v>1</v>
      </c>
      <c r="H63" s="302"/>
      <c r="I63" s="302"/>
      <c r="J63" s="302"/>
      <c r="K63" s="302">
        <v>1</v>
      </c>
      <c r="L63" s="302">
        <v>162</v>
      </c>
      <c r="M63" s="302">
        <v>82</v>
      </c>
      <c r="N63" s="302">
        <v>190</v>
      </c>
      <c r="O63" s="304">
        <v>580</v>
      </c>
      <c r="P63" s="302"/>
      <c r="Q63" s="302"/>
      <c r="R63" s="302"/>
      <c r="S63" s="302"/>
      <c r="T63" s="302"/>
      <c r="U63" s="302"/>
      <c r="V63" s="302"/>
      <c r="W63" s="302">
        <v>1</v>
      </c>
      <c r="X63" s="302" t="s">
        <v>207</v>
      </c>
      <c r="Z63" s="67">
        <v>1</v>
      </c>
      <c r="AA63" s="67"/>
      <c r="AB63" s="67">
        <v>1</v>
      </c>
      <c r="AD63" s="614" t="s">
        <v>3408</v>
      </c>
      <c r="AE63" s="67">
        <v>1</v>
      </c>
      <c r="AF63" s="67"/>
      <c r="AG63" s="67">
        <v>1</v>
      </c>
      <c r="AI63" s="67">
        <v>0</v>
      </c>
      <c r="AJ63" s="67">
        <v>0</v>
      </c>
      <c r="AK63" s="67">
        <v>300</v>
      </c>
      <c r="AL63" s="67">
        <v>1000</v>
      </c>
      <c r="AM63" s="326">
        <v>108.5</v>
      </c>
      <c r="AN63" s="759" t="e">
        <f t="shared" ca="1" si="0"/>
        <v>#NAME?</v>
      </c>
      <c r="AO63" s="316">
        <v>98</v>
      </c>
      <c r="AP63" s="306" t="e">
        <f t="shared" ca="1" si="1"/>
        <v>#NAME?</v>
      </c>
      <c r="AQ63" s="316">
        <v>86</v>
      </c>
      <c r="AR63" s="306" t="e">
        <f t="shared" ca="1" si="2"/>
        <v>#NAME?</v>
      </c>
      <c r="AS63" s="316">
        <v>89.5</v>
      </c>
      <c r="AT63" s="306" t="e">
        <f t="shared" ca="1" si="3"/>
        <v>#NAME?</v>
      </c>
      <c r="AU63" s="316">
        <v>72.5</v>
      </c>
      <c r="AV63" s="307" t="e">
        <f t="shared" ca="1" si="4"/>
        <v>#NAME?</v>
      </c>
      <c r="AW63" s="317">
        <v>87</v>
      </c>
      <c r="AX63" s="756" t="e">
        <f t="shared" ca="1" si="5"/>
        <v>#NAME?</v>
      </c>
      <c r="AY63" s="265">
        <v>6686.5</v>
      </c>
      <c r="AZ63" s="761" t="e">
        <f t="shared" ca="1" si="6"/>
        <v>#NAME?</v>
      </c>
      <c r="BA63" s="318">
        <v>72.5</v>
      </c>
      <c r="BB63" s="762" t="e">
        <f t="shared" ca="1" si="7"/>
        <v>#NAME?</v>
      </c>
      <c r="BC63" s="319">
        <v>2376.5</v>
      </c>
      <c r="BD63" s="757" t="e">
        <f t="shared" ca="1" si="8"/>
        <v>#NAME?</v>
      </c>
      <c r="BE63" s="302"/>
      <c r="BF63" s="302" t="s">
        <v>270</v>
      </c>
    </row>
    <row r="64" spans="1:58" ht="16" thickBot="1">
      <c r="A64" s="249" t="s">
        <v>3316</v>
      </c>
      <c r="B64" s="249">
        <v>7</v>
      </c>
      <c r="C64" s="301" t="s">
        <v>200</v>
      </c>
      <c r="D64" s="302">
        <v>63</v>
      </c>
      <c r="E64" s="303">
        <v>39546</v>
      </c>
      <c r="F64" s="303">
        <v>39546</v>
      </c>
      <c r="G64" s="302">
        <v>1</v>
      </c>
      <c r="H64" s="302"/>
      <c r="I64" s="302"/>
      <c r="J64" s="302">
        <v>1</v>
      </c>
      <c r="K64" s="302"/>
      <c r="L64" s="302">
        <v>150</v>
      </c>
      <c r="M64" s="302">
        <v>77</v>
      </c>
      <c r="N64" s="302">
        <v>185</v>
      </c>
      <c r="O64" s="304">
        <v>576</v>
      </c>
      <c r="P64" s="302"/>
      <c r="Q64" s="302"/>
      <c r="R64" s="302"/>
      <c r="S64" s="302"/>
      <c r="T64" s="302"/>
      <c r="U64" s="302"/>
      <c r="V64" s="302"/>
      <c r="W64" s="302">
        <v>1</v>
      </c>
      <c r="X64" s="302" t="s">
        <v>207</v>
      </c>
      <c r="Z64" s="67">
        <v>1</v>
      </c>
      <c r="AA64" s="67"/>
      <c r="AB64" s="67"/>
      <c r="AD64" s="614" t="s">
        <v>3408</v>
      </c>
      <c r="AE64" s="67">
        <v>1</v>
      </c>
      <c r="AF64" s="67"/>
      <c r="AG64" s="67">
        <v>1</v>
      </c>
      <c r="AI64" s="67"/>
      <c r="AJ64" s="67"/>
      <c r="AK64" s="67">
        <v>300</v>
      </c>
      <c r="AL64" s="67">
        <v>500</v>
      </c>
      <c r="AM64" s="283">
        <v>9903</v>
      </c>
      <c r="AN64" s="759" t="e">
        <f t="shared" ca="1" si="0"/>
        <v>#NAME?</v>
      </c>
      <c r="AO64" s="330">
        <v>13541.5</v>
      </c>
      <c r="AP64" s="306" t="e">
        <f t="shared" ca="1" si="1"/>
        <v>#NAME?</v>
      </c>
      <c r="AQ64" s="261">
        <v>5213</v>
      </c>
      <c r="AR64" s="306" t="e">
        <f t="shared" ca="1" si="2"/>
        <v>#NAME?</v>
      </c>
      <c r="AS64" s="316">
        <v>310.5</v>
      </c>
      <c r="AT64" s="306" t="e">
        <f t="shared" ca="1" si="3"/>
        <v>#NAME?</v>
      </c>
      <c r="AU64" s="316">
        <v>275.5</v>
      </c>
      <c r="AV64" s="307" t="e">
        <f t="shared" ca="1" si="4"/>
        <v>#NAME?</v>
      </c>
      <c r="AW64" s="317">
        <v>866</v>
      </c>
      <c r="AX64" s="756" t="e">
        <f t="shared" ca="1" si="5"/>
        <v>#NAME?</v>
      </c>
      <c r="AY64" s="327">
        <v>655.5</v>
      </c>
      <c r="AZ64" s="761" t="e">
        <f t="shared" ca="1" si="6"/>
        <v>#NAME?</v>
      </c>
      <c r="BA64" s="318">
        <v>77.5</v>
      </c>
      <c r="BB64" s="762" t="e">
        <f t="shared" ca="1" si="7"/>
        <v>#NAME?</v>
      </c>
      <c r="BC64" s="268">
        <v>9566</v>
      </c>
      <c r="BD64" s="757" t="e">
        <f t="shared" ca="1" si="8"/>
        <v>#NAME?</v>
      </c>
      <c r="BE64" s="302"/>
      <c r="BF64" s="302" t="s">
        <v>271</v>
      </c>
    </row>
    <row r="65" spans="1:58" ht="16" thickBot="1">
      <c r="A65" s="249" t="s">
        <v>3316</v>
      </c>
      <c r="B65" s="249">
        <v>7</v>
      </c>
      <c r="C65" s="301" t="s">
        <v>200</v>
      </c>
      <c r="D65" s="302">
        <v>64</v>
      </c>
      <c r="E65" s="303">
        <v>39546</v>
      </c>
      <c r="F65" s="303">
        <v>39546</v>
      </c>
      <c r="G65" s="302"/>
      <c r="H65" s="302">
        <v>1</v>
      </c>
      <c r="I65" s="302"/>
      <c r="J65" s="302"/>
      <c r="K65" s="302">
        <v>1</v>
      </c>
      <c r="L65" s="302">
        <v>163</v>
      </c>
      <c r="M65" s="302">
        <v>70</v>
      </c>
      <c r="N65" s="302">
        <v>205</v>
      </c>
      <c r="O65" s="304">
        <v>700</v>
      </c>
      <c r="P65" s="302">
        <v>1</v>
      </c>
      <c r="Q65" s="302"/>
      <c r="R65" s="302">
        <v>1</v>
      </c>
      <c r="S65" s="302"/>
      <c r="T65" s="302"/>
      <c r="U65" s="302">
        <v>1</v>
      </c>
      <c r="V65" s="302"/>
      <c r="W65" s="302"/>
      <c r="X65" s="302">
        <v>1</v>
      </c>
      <c r="Z65" s="67">
        <v>1</v>
      </c>
      <c r="AA65" s="67"/>
      <c r="AB65" s="67"/>
      <c r="AD65" s="614" t="s">
        <v>3408</v>
      </c>
      <c r="AE65" s="67">
        <v>1</v>
      </c>
      <c r="AF65" s="67"/>
      <c r="AG65" s="67"/>
      <c r="AI65" s="67">
        <v>0</v>
      </c>
      <c r="AJ65" s="67">
        <v>0</v>
      </c>
      <c r="AK65" s="67">
        <v>300</v>
      </c>
      <c r="AL65" s="67">
        <v>600</v>
      </c>
      <c r="AM65" s="283">
        <v>1593</v>
      </c>
      <c r="AN65" s="759" t="e">
        <f t="shared" ca="1" si="0"/>
        <v>#NAME?</v>
      </c>
      <c r="AO65" s="316">
        <v>142</v>
      </c>
      <c r="AP65" s="306" t="e">
        <f t="shared" ca="1" si="1"/>
        <v>#NAME?</v>
      </c>
      <c r="AQ65" s="316">
        <v>156</v>
      </c>
      <c r="AR65" s="306" t="e">
        <f t="shared" ca="1" si="2"/>
        <v>#NAME?</v>
      </c>
      <c r="AS65" s="316">
        <v>118</v>
      </c>
      <c r="AT65" s="306" t="e">
        <f t="shared" ca="1" si="3"/>
        <v>#NAME?</v>
      </c>
      <c r="AU65" s="316">
        <v>133</v>
      </c>
      <c r="AV65" s="307" t="e">
        <f t="shared" ca="1" si="4"/>
        <v>#NAME?</v>
      </c>
      <c r="AW65" s="317">
        <v>150</v>
      </c>
      <c r="AX65" s="756" t="e">
        <f t="shared" ca="1" si="5"/>
        <v>#NAME?</v>
      </c>
      <c r="AY65" s="265">
        <v>1193</v>
      </c>
      <c r="AZ65" s="761" t="e">
        <f t="shared" ca="1" si="6"/>
        <v>#NAME?</v>
      </c>
      <c r="BA65" s="318">
        <v>367.5</v>
      </c>
      <c r="BB65" s="762" t="e">
        <f t="shared" ca="1" si="7"/>
        <v>#NAME?</v>
      </c>
      <c r="BC65" s="268">
        <v>4353</v>
      </c>
      <c r="BD65" s="757" t="e">
        <f t="shared" ca="1" si="8"/>
        <v>#NAME?</v>
      </c>
      <c r="BE65" s="302"/>
      <c r="BF65" s="302" t="s">
        <v>272</v>
      </c>
    </row>
    <row r="66" spans="1:58" ht="16" thickBot="1">
      <c r="A66" s="249" t="s">
        <v>3316</v>
      </c>
      <c r="B66" s="249">
        <v>7</v>
      </c>
      <c r="C66" s="301" t="s">
        <v>200</v>
      </c>
      <c r="D66" s="302">
        <v>65</v>
      </c>
      <c r="E66" s="303">
        <v>39547</v>
      </c>
      <c r="F66" s="303">
        <v>39547</v>
      </c>
      <c r="G66" s="302">
        <v>1</v>
      </c>
      <c r="H66" s="302"/>
      <c r="I66" s="302"/>
      <c r="J66" s="302"/>
      <c r="K66" s="302">
        <v>1</v>
      </c>
      <c r="L66" s="302">
        <v>176</v>
      </c>
      <c r="M66" s="302">
        <v>76</v>
      </c>
      <c r="N66" s="302">
        <v>220</v>
      </c>
      <c r="O66" s="304">
        <v>788</v>
      </c>
      <c r="P66" s="302"/>
      <c r="Q66" s="302"/>
      <c r="R66" s="302"/>
      <c r="S66" s="302"/>
      <c r="T66" s="302"/>
      <c r="U66" s="302"/>
      <c r="V66" s="302"/>
      <c r="W66" s="302"/>
      <c r="X66" s="302">
        <v>1</v>
      </c>
      <c r="Z66" s="67">
        <v>1</v>
      </c>
      <c r="AA66" s="67"/>
      <c r="AB66" s="67"/>
      <c r="AD66" s="614" t="s">
        <v>3408</v>
      </c>
      <c r="AE66" s="67">
        <v>1</v>
      </c>
      <c r="AF66" s="67"/>
      <c r="AG66" s="67"/>
      <c r="AI66" s="67">
        <v>0</v>
      </c>
      <c r="AJ66" s="67">
        <v>0</v>
      </c>
      <c r="AK66" s="67">
        <v>300</v>
      </c>
      <c r="AL66" s="67">
        <v>900</v>
      </c>
      <c r="AM66" s="326">
        <v>565</v>
      </c>
      <c r="AN66" s="759" t="e">
        <f t="shared" ca="1" si="0"/>
        <v>#NAME?</v>
      </c>
      <c r="AO66" s="261">
        <v>3459.5</v>
      </c>
      <c r="AP66" s="306" t="e">
        <f t="shared" ca="1" si="1"/>
        <v>#NAME?</v>
      </c>
      <c r="AQ66" s="261">
        <v>1105</v>
      </c>
      <c r="AR66" s="306" t="e">
        <f t="shared" ca="1" si="2"/>
        <v>#NAME?</v>
      </c>
      <c r="AS66" s="316">
        <v>73.5</v>
      </c>
      <c r="AT66" s="306" t="e">
        <f t="shared" ca="1" si="3"/>
        <v>#NAME?</v>
      </c>
      <c r="AU66" s="316">
        <v>94</v>
      </c>
      <c r="AV66" s="307" t="e">
        <f t="shared" ca="1" si="4"/>
        <v>#NAME?</v>
      </c>
      <c r="AW66" s="317">
        <v>58.5</v>
      </c>
      <c r="AX66" s="756" t="e">
        <f t="shared" ca="1" si="5"/>
        <v>#NAME?</v>
      </c>
      <c r="AY66" s="265">
        <v>1364</v>
      </c>
      <c r="AZ66" s="761" t="e">
        <f t="shared" ca="1" si="6"/>
        <v>#NAME?</v>
      </c>
      <c r="BA66" s="318">
        <v>130</v>
      </c>
      <c r="BB66" s="762" t="e">
        <f t="shared" ca="1" si="7"/>
        <v>#NAME?</v>
      </c>
      <c r="BC66" s="319">
        <v>2960</v>
      </c>
      <c r="BD66" s="757" t="e">
        <f t="shared" ca="1" si="8"/>
        <v>#NAME?</v>
      </c>
      <c r="BE66" s="302"/>
      <c r="BF66" s="302" t="s">
        <v>273</v>
      </c>
    </row>
    <row r="67" spans="1:58" ht="16" thickBot="1">
      <c r="A67" s="249" t="s">
        <v>3316</v>
      </c>
      <c r="B67" s="249">
        <v>7</v>
      </c>
      <c r="C67" s="301" t="s">
        <v>200</v>
      </c>
      <c r="D67" s="302">
        <v>66</v>
      </c>
      <c r="E67" s="303">
        <v>39547</v>
      </c>
      <c r="F67" s="303">
        <v>39547</v>
      </c>
      <c r="G67" s="302">
        <v>1</v>
      </c>
      <c r="H67" s="302"/>
      <c r="I67" s="302"/>
      <c r="J67" s="302"/>
      <c r="K67" s="302">
        <v>1</v>
      </c>
      <c r="L67" s="302">
        <v>164</v>
      </c>
      <c r="M67" s="302">
        <v>76</v>
      </c>
      <c r="N67" s="302">
        <v>202</v>
      </c>
      <c r="O67" s="304">
        <v>636</v>
      </c>
      <c r="P67" s="302"/>
      <c r="Q67" s="302"/>
      <c r="R67" s="302"/>
      <c r="S67" s="302"/>
      <c r="T67" s="302"/>
      <c r="U67" s="302"/>
      <c r="V67" s="302"/>
      <c r="W67" s="302">
        <v>1</v>
      </c>
      <c r="X67" s="302" t="s">
        <v>207</v>
      </c>
      <c r="Z67" s="67">
        <v>1</v>
      </c>
      <c r="AA67" s="67"/>
      <c r="AB67" s="67"/>
      <c r="AD67" s="614" t="s">
        <v>3408</v>
      </c>
      <c r="AE67" s="67">
        <v>1</v>
      </c>
      <c r="AF67" s="67"/>
      <c r="AG67" s="67">
        <v>1</v>
      </c>
      <c r="AI67" s="67">
        <v>0</v>
      </c>
      <c r="AJ67" s="67">
        <v>0</v>
      </c>
      <c r="AK67" s="67">
        <v>300</v>
      </c>
      <c r="AL67" s="67">
        <v>1000</v>
      </c>
      <c r="AM67" s="326">
        <v>323</v>
      </c>
      <c r="AN67" s="759" t="e">
        <f t="shared" ref="AN67:AN101" ca="1" si="9">cellcOLOR(AM67)</f>
        <v>#NAME?</v>
      </c>
      <c r="AO67" s="261">
        <v>1390.5</v>
      </c>
      <c r="AP67" s="306" t="e">
        <f t="shared" ref="AP67:AP101" ca="1" si="10">cellcOLOR(AO67)</f>
        <v>#NAME?</v>
      </c>
      <c r="AQ67" s="316">
        <v>991</v>
      </c>
      <c r="AR67" s="306" t="e">
        <f t="shared" ref="AR67:AR101" ca="1" si="11">cellcOLOR(AQ67)</f>
        <v>#NAME?</v>
      </c>
      <c r="AS67" s="316">
        <v>61</v>
      </c>
      <c r="AT67" s="306" t="e">
        <f t="shared" ref="AT67:AT101" ca="1" si="12">cellcOLOR(AS67)</f>
        <v>#NAME?</v>
      </c>
      <c r="AU67" s="316">
        <v>88.5</v>
      </c>
      <c r="AV67" s="307" t="e">
        <f t="shared" ref="AV67:AV101" ca="1" si="13">cellcOLOR(AU67)</f>
        <v>#NAME?</v>
      </c>
      <c r="AW67" s="317">
        <v>68</v>
      </c>
      <c r="AX67" s="756" t="e">
        <f t="shared" ref="AX67:AX101" ca="1" si="14">cellcOLOR(AW67)</f>
        <v>#NAME?</v>
      </c>
      <c r="AY67" s="327">
        <v>182</v>
      </c>
      <c r="AZ67" s="761" t="e">
        <f t="shared" ref="AZ67:AZ101" ca="1" si="15">cellcOLOR(AY67)</f>
        <v>#NAME?</v>
      </c>
      <c r="BA67" s="318">
        <v>68</v>
      </c>
      <c r="BB67" s="762" t="e">
        <f t="shared" ref="BB67:BB101" ca="1" si="16">cellcOLOR(BA67)</f>
        <v>#NAME?</v>
      </c>
      <c r="BC67" s="319">
        <v>2220</v>
      </c>
      <c r="BD67" s="757" t="e">
        <f t="shared" ref="BD67:BD101" ca="1" si="17">cellcOLOR(BC67)</f>
        <v>#NAME?</v>
      </c>
      <c r="BE67" s="302"/>
      <c r="BF67" s="302" t="s">
        <v>274</v>
      </c>
    </row>
    <row r="68" spans="1:58" ht="16" thickBot="1">
      <c r="A68" s="249" t="s">
        <v>3316</v>
      </c>
      <c r="B68" s="249">
        <v>7</v>
      </c>
      <c r="C68" s="301" t="s">
        <v>200</v>
      </c>
      <c r="D68" s="302">
        <v>67</v>
      </c>
      <c r="E68" s="303">
        <v>39547</v>
      </c>
      <c r="F68" s="303">
        <v>39547</v>
      </c>
      <c r="G68" s="302"/>
      <c r="H68" s="302">
        <v>1</v>
      </c>
      <c r="I68" s="302"/>
      <c r="J68" s="302"/>
      <c r="K68" s="302">
        <v>1</v>
      </c>
      <c r="L68" s="302">
        <v>173</v>
      </c>
      <c r="M68" s="302">
        <v>75</v>
      </c>
      <c r="N68" s="302">
        <v>200</v>
      </c>
      <c r="O68" s="304">
        <v>612</v>
      </c>
      <c r="P68" s="302"/>
      <c r="Q68" s="302">
        <v>1</v>
      </c>
      <c r="R68" s="302">
        <v>1</v>
      </c>
      <c r="S68" s="302"/>
      <c r="T68" s="302">
        <v>1</v>
      </c>
      <c r="U68" s="302"/>
      <c r="V68" s="302"/>
      <c r="W68" s="302">
        <v>1</v>
      </c>
      <c r="X68" s="302" t="s">
        <v>207</v>
      </c>
      <c r="Z68" s="67">
        <v>1</v>
      </c>
      <c r="AA68" s="67"/>
      <c r="AB68" s="67">
        <v>1</v>
      </c>
      <c r="AD68" s="614" t="s">
        <v>3408</v>
      </c>
      <c r="AE68" s="67">
        <v>1</v>
      </c>
      <c r="AF68" s="67"/>
      <c r="AG68" s="67"/>
      <c r="AI68" s="67">
        <v>0</v>
      </c>
      <c r="AJ68" s="67"/>
      <c r="AK68" s="67">
        <v>300</v>
      </c>
      <c r="AL68" s="67">
        <v>1100</v>
      </c>
      <c r="AM68" s="283">
        <v>1182</v>
      </c>
      <c r="AN68" s="759" t="e">
        <f t="shared" ca="1" si="9"/>
        <v>#NAME?</v>
      </c>
      <c r="AO68" s="330">
        <v>10401.5</v>
      </c>
      <c r="AP68" s="306" t="e">
        <f t="shared" ca="1" si="10"/>
        <v>#NAME?</v>
      </c>
      <c r="AQ68" s="316">
        <v>584</v>
      </c>
      <c r="AR68" s="306" t="e">
        <f t="shared" ca="1" si="11"/>
        <v>#NAME?</v>
      </c>
      <c r="AS68" s="316">
        <v>106</v>
      </c>
      <c r="AT68" s="306" t="e">
        <f t="shared" ca="1" si="12"/>
        <v>#NAME?</v>
      </c>
      <c r="AU68" s="316">
        <v>130</v>
      </c>
      <c r="AV68" s="307" t="e">
        <f t="shared" ca="1" si="13"/>
        <v>#NAME?</v>
      </c>
      <c r="AW68" s="317">
        <v>71</v>
      </c>
      <c r="AX68" s="756" t="e">
        <f t="shared" ca="1" si="14"/>
        <v>#NAME?</v>
      </c>
      <c r="AY68" s="327">
        <v>191</v>
      </c>
      <c r="AZ68" s="761" t="e">
        <f t="shared" ca="1" si="15"/>
        <v>#NAME?</v>
      </c>
      <c r="BA68" s="318">
        <v>64</v>
      </c>
      <c r="BB68" s="762" t="e">
        <f t="shared" ca="1" si="16"/>
        <v>#NAME?</v>
      </c>
      <c r="BC68" s="319">
        <v>2521</v>
      </c>
      <c r="BD68" s="757" t="e">
        <f t="shared" ca="1" si="17"/>
        <v>#NAME?</v>
      </c>
      <c r="BE68" s="302"/>
      <c r="BF68" s="302" t="s">
        <v>275</v>
      </c>
    </row>
    <row r="69" spans="1:58" ht="16" thickBot="1">
      <c r="A69" s="249" t="s">
        <v>3316</v>
      </c>
      <c r="B69" s="249">
        <v>7</v>
      </c>
      <c r="C69" s="301" t="s">
        <v>200</v>
      </c>
      <c r="D69" s="302">
        <v>68</v>
      </c>
      <c r="E69" s="303">
        <v>39547</v>
      </c>
      <c r="F69" s="303">
        <v>39547</v>
      </c>
      <c r="G69" s="302">
        <v>1</v>
      </c>
      <c r="H69" s="302"/>
      <c r="I69" s="302">
        <v>1</v>
      </c>
      <c r="J69" s="302"/>
      <c r="K69" s="302"/>
      <c r="L69" s="302">
        <v>82</v>
      </c>
      <c r="M69" s="302">
        <v>39</v>
      </c>
      <c r="N69" s="302">
        <v>85</v>
      </c>
      <c r="O69" s="304">
        <v>96</v>
      </c>
      <c r="P69" s="302"/>
      <c r="Q69" s="302"/>
      <c r="R69" s="302"/>
      <c r="S69" s="302"/>
      <c r="T69" s="302"/>
      <c r="U69" s="302"/>
      <c r="V69" s="302"/>
      <c r="W69" s="302"/>
      <c r="X69" s="302">
        <v>1</v>
      </c>
      <c r="Z69" s="67">
        <v>1</v>
      </c>
      <c r="AA69" s="67"/>
      <c r="AB69" s="67"/>
      <c r="AD69" s="614" t="s">
        <v>3408</v>
      </c>
      <c r="AE69" s="67">
        <v>1</v>
      </c>
      <c r="AF69" s="67"/>
      <c r="AG69" s="67">
        <v>1</v>
      </c>
      <c r="AI69" s="67">
        <v>0</v>
      </c>
      <c r="AJ69" s="67">
        <v>0</v>
      </c>
      <c r="AK69" s="67"/>
      <c r="AL69" s="67">
        <v>200</v>
      </c>
      <c r="AM69" s="320"/>
      <c r="AN69" s="759" t="e">
        <f t="shared" ca="1" si="9"/>
        <v>#NAME?</v>
      </c>
      <c r="AO69" s="331"/>
      <c r="AP69" s="306" t="e">
        <f t="shared" ca="1" si="10"/>
        <v>#NAME?</v>
      </c>
      <c r="AQ69" s="321"/>
      <c r="AR69" s="306" t="e">
        <f t="shared" ca="1" si="11"/>
        <v>#NAME?</v>
      </c>
      <c r="AS69" s="321"/>
      <c r="AT69" s="306" t="e">
        <f t="shared" ca="1" si="12"/>
        <v>#NAME?</v>
      </c>
      <c r="AU69" s="321"/>
      <c r="AV69" s="307" t="e">
        <f t="shared" ca="1" si="13"/>
        <v>#NAME?</v>
      </c>
      <c r="AW69" s="322"/>
      <c r="AX69" s="756" t="e">
        <f t="shared" ca="1" si="14"/>
        <v>#NAME?</v>
      </c>
      <c r="AY69" s="338"/>
      <c r="AZ69" s="761" t="e">
        <f t="shared" ca="1" si="15"/>
        <v>#NAME?</v>
      </c>
      <c r="BA69" s="324"/>
      <c r="BB69" s="762" t="e">
        <f t="shared" ca="1" si="16"/>
        <v>#NAME?</v>
      </c>
      <c r="BC69" s="325"/>
      <c r="BD69" s="757" t="e">
        <f t="shared" ca="1" si="17"/>
        <v>#NAME?</v>
      </c>
      <c r="BE69" s="302"/>
      <c r="BF69" s="302" t="s">
        <v>276</v>
      </c>
    </row>
    <row r="70" spans="1:58" ht="16" thickBot="1">
      <c r="A70" s="249" t="s">
        <v>3316</v>
      </c>
      <c r="B70" s="249">
        <v>7</v>
      </c>
      <c r="C70" s="301" t="s">
        <v>200</v>
      </c>
      <c r="D70" s="302">
        <v>69</v>
      </c>
      <c r="E70" s="303">
        <v>39547</v>
      </c>
      <c r="F70" s="303">
        <v>39547</v>
      </c>
      <c r="G70" s="302">
        <v>1</v>
      </c>
      <c r="H70" s="302"/>
      <c r="I70" s="302"/>
      <c r="J70" s="302"/>
      <c r="K70" s="302">
        <v>1</v>
      </c>
      <c r="L70" s="302">
        <v>165</v>
      </c>
      <c r="M70" s="302">
        <v>83</v>
      </c>
      <c r="N70" s="302">
        <v>200</v>
      </c>
      <c r="O70" s="304">
        <v>792</v>
      </c>
      <c r="P70" s="302"/>
      <c r="Q70" s="302"/>
      <c r="R70" s="302"/>
      <c r="S70" s="302"/>
      <c r="T70" s="302"/>
      <c r="U70" s="302"/>
      <c r="V70" s="302"/>
      <c r="W70" s="302"/>
      <c r="X70" s="302">
        <v>1</v>
      </c>
      <c r="Z70" s="67">
        <v>1</v>
      </c>
      <c r="AA70" s="67"/>
      <c r="AB70" s="67"/>
      <c r="AD70" s="614" t="s">
        <v>3408</v>
      </c>
      <c r="AE70" s="67">
        <v>1</v>
      </c>
      <c r="AF70" s="67"/>
      <c r="AG70" s="67">
        <v>1</v>
      </c>
      <c r="AI70" s="67"/>
      <c r="AJ70" s="67">
        <v>0</v>
      </c>
      <c r="AK70" s="67">
        <v>300</v>
      </c>
      <c r="AL70" s="67">
        <v>1000</v>
      </c>
      <c r="AM70" s="283">
        <v>7687</v>
      </c>
      <c r="AN70" s="759" t="e">
        <f t="shared" ca="1" si="9"/>
        <v>#NAME?</v>
      </c>
      <c r="AO70" s="330">
        <v>11217</v>
      </c>
      <c r="AP70" s="306" t="e">
        <f t="shared" ca="1" si="10"/>
        <v>#NAME?</v>
      </c>
      <c r="AQ70" s="261">
        <v>4024</v>
      </c>
      <c r="AR70" s="306" t="e">
        <f t="shared" ca="1" si="11"/>
        <v>#NAME?</v>
      </c>
      <c r="AS70" s="316">
        <v>188</v>
      </c>
      <c r="AT70" s="306" t="e">
        <f t="shared" ca="1" si="12"/>
        <v>#NAME?</v>
      </c>
      <c r="AU70" s="316">
        <v>154</v>
      </c>
      <c r="AV70" s="307" t="e">
        <f t="shared" ca="1" si="13"/>
        <v>#NAME?</v>
      </c>
      <c r="AW70" s="317">
        <v>67</v>
      </c>
      <c r="AX70" s="756" t="e">
        <f t="shared" ca="1" si="14"/>
        <v>#NAME?</v>
      </c>
      <c r="AY70" s="327">
        <v>567.5</v>
      </c>
      <c r="AZ70" s="761" t="e">
        <f t="shared" ca="1" si="15"/>
        <v>#NAME?</v>
      </c>
      <c r="BA70" s="318">
        <v>87</v>
      </c>
      <c r="BB70" s="762" t="e">
        <f t="shared" ca="1" si="16"/>
        <v>#NAME?</v>
      </c>
      <c r="BC70" s="268">
        <v>5164</v>
      </c>
      <c r="BD70" s="757" t="e">
        <f t="shared" ca="1" si="17"/>
        <v>#NAME?</v>
      </c>
      <c r="BE70" s="302"/>
      <c r="BF70" s="302" t="s">
        <v>277</v>
      </c>
    </row>
    <row r="71" spans="1:58" ht="16" thickBot="1">
      <c r="A71" s="249" t="s">
        <v>3316</v>
      </c>
      <c r="B71" s="249">
        <v>7</v>
      </c>
      <c r="C71" s="301" t="s">
        <v>200</v>
      </c>
      <c r="D71" s="302">
        <v>70</v>
      </c>
      <c r="E71" s="303">
        <v>39548</v>
      </c>
      <c r="F71" s="303">
        <v>39548</v>
      </c>
      <c r="G71" s="302">
        <v>1</v>
      </c>
      <c r="H71" s="302"/>
      <c r="I71" s="302"/>
      <c r="J71" s="302"/>
      <c r="K71" s="302">
        <v>1</v>
      </c>
      <c r="L71" s="302">
        <v>168</v>
      </c>
      <c r="M71" s="302">
        <v>72</v>
      </c>
      <c r="N71" s="302">
        <v>205</v>
      </c>
      <c r="O71" s="304">
        <v>626</v>
      </c>
      <c r="P71" s="302"/>
      <c r="Q71" s="302"/>
      <c r="R71" s="302"/>
      <c r="S71" s="302"/>
      <c r="T71" s="302"/>
      <c r="U71" s="302"/>
      <c r="V71" s="302"/>
      <c r="W71" s="302">
        <v>1</v>
      </c>
      <c r="X71" s="302" t="s">
        <v>207</v>
      </c>
      <c r="Z71" s="67">
        <v>1</v>
      </c>
      <c r="AA71" s="67"/>
      <c r="AB71" s="67">
        <v>1</v>
      </c>
      <c r="AD71" s="614" t="s">
        <v>3408</v>
      </c>
      <c r="AE71" s="67">
        <v>1</v>
      </c>
      <c r="AF71" s="67"/>
      <c r="AG71" s="67">
        <v>1</v>
      </c>
      <c r="AI71" s="67"/>
      <c r="AJ71" s="67">
        <v>0</v>
      </c>
      <c r="AK71" s="67">
        <v>300</v>
      </c>
      <c r="AL71" s="67">
        <v>1000</v>
      </c>
      <c r="AM71" s="326">
        <v>52</v>
      </c>
      <c r="AN71" s="759" t="e">
        <f t="shared" ca="1" si="9"/>
        <v>#NAME?</v>
      </c>
      <c r="AO71" s="316">
        <v>74</v>
      </c>
      <c r="AP71" s="306" t="e">
        <f t="shared" ca="1" si="10"/>
        <v>#NAME?</v>
      </c>
      <c r="AQ71" s="316">
        <v>87</v>
      </c>
      <c r="AR71" s="306" t="e">
        <f t="shared" ca="1" si="11"/>
        <v>#NAME?</v>
      </c>
      <c r="AS71" s="316">
        <v>81.5</v>
      </c>
      <c r="AT71" s="306" t="e">
        <f t="shared" ca="1" si="12"/>
        <v>#NAME?</v>
      </c>
      <c r="AU71" s="316">
        <v>69</v>
      </c>
      <c r="AV71" s="307" t="e">
        <f t="shared" ca="1" si="13"/>
        <v>#NAME?</v>
      </c>
      <c r="AW71" s="317">
        <v>90.5</v>
      </c>
      <c r="AX71" s="756" t="e">
        <f t="shared" ca="1" si="14"/>
        <v>#NAME?</v>
      </c>
      <c r="AY71" s="327">
        <v>364.5</v>
      </c>
      <c r="AZ71" s="761" t="e">
        <f t="shared" ca="1" si="15"/>
        <v>#NAME?</v>
      </c>
      <c r="BA71" s="318">
        <v>78</v>
      </c>
      <c r="BB71" s="762" t="e">
        <f t="shared" ca="1" si="16"/>
        <v>#NAME?</v>
      </c>
      <c r="BC71" s="268">
        <v>9723.5</v>
      </c>
      <c r="BD71" s="757" t="e">
        <f t="shared" ca="1" si="17"/>
        <v>#NAME?</v>
      </c>
      <c r="BE71" s="302"/>
      <c r="BF71" s="302" t="s">
        <v>278</v>
      </c>
    </row>
    <row r="72" spans="1:58" ht="16" thickBot="1">
      <c r="A72" s="249" t="s">
        <v>3316</v>
      </c>
      <c r="B72" s="249">
        <v>7</v>
      </c>
      <c r="C72" s="301" t="s">
        <v>200</v>
      </c>
      <c r="D72" s="302">
        <v>71</v>
      </c>
      <c r="E72" s="303">
        <v>39548</v>
      </c>
      <c r="F72" s="303">
        <v>39548</v>
      </c>
      <c r="G72" s="302">
        <v>1</v>
      </c>
      <c r="H72" s="302"/>
      <c r="I72" s="302"/>
      <c r="J72" s="302"/>
      <c r="K72" s="302">
        <v>1</v>
      </c>
      <c r="L72" s="302">
        <v>177</v>
      </c>
      <c r="M72" s="302">
        <v>83</v>
      </c>
      <c r="N72" s="302">
        <v>220</v>
      </c>
      <c r="O72" s="304">
        <v>736</v>
      </c>
      <c r="P72" s="302"/>
      <c r="Q72" s="302"/>
      <c r="R72" s="302"/>
      <c r="S72" s="302"/>
      <c r="T72" s="302"/>
      <c r="U72" s="302"/>
      <c r="V72" s="302"/>
      <c r="W72" s="302"/>
      <c r="X72" s="302">
        <v>1</v>
      </c>
      <c r="Z72" s="67">
        <v>1</v>
      </c>
      <c r="AA72" s="67"/>
      <c r="AB72" s="67">
        <v>1</v>
      </c>
      <c r="AD72" s="614" t="s">
        <v>3408</v>
      </c>
      <c r="AE72" s="67">
        <v>1</v>
      </c>
      <c r="AF72" s="67"/>
      <c r="AG72" s="67">
        <v>1</v>
      </c>
      <c r="AI72" s="67"/>
      <c r="AJ72" s="67"/>
      <c r="AK72" s="67">
        <v>300</v>
      </c>
      <c r="AL72" s="67">
        <v>1000</v>
      </c>
      <c r="AM72" s="326">
        <v>385.5</v>
      </c>
      <c r="AN72" s="759" t="e">
        <f t="shared" ca="1" si="9"/>
        <v>#NAME?</v>
      </c>
      <c r="AO72" s="316">
        <v>120</v>
      </c>
      <c r="AP72" s="306" t="e">
        <f t="shared" ca="1" si="10"/>
        <v>#NAME?</v>
      </c>
      <c r="AQ72" s="316">
        <v>88</v>
      </c>
      <c r="AR72" s="306" t="e">
        <f t="shared" ca="1" si="11"/>
        <v>#NAME?</v>
      </c>
      <c r="AS72" s="316">
        <v>92</v>
      </c>
      <c r="AT72" s="306" t="e">
        <f t="shared" ca="1" si="12"/>
        <v>#NAME?</v>
      </c>
      <c r="AU72" s="316">
        <v>417.5</v>
      </c>
      <c r="AV72" s="307" t="e">
        <f t="shared" ca="1" si="13"/>
        <v>#NAME?</v>
      </c>
      <c r="AW72" s="269">
        <v>1552.5</v>
      </c>
      <c r="AX72" s="756" t="e">
        <f t="shared" ca="1" si="14"/>
        <v>#NAME?</v>
      </c>
      <c r="AY72" s="327">
        <v>317</v>
      </c>
      <c r="AZ72" s="761" t="e">
        <f t="shared" ca="1" si="15"/>
        <v>#NAME?</v>
      </c>
      <c r="BA72" s="318">
        <v>242.5</v>
      </c>
      <c r="BB72" s="762" t="e">
        <f t="shared" ca="1" si="16"/>
        <v>#NAME?</v>
      </c>
      <c r="BC72" s="319">
        <v>2470.5</v>
      </c>
      <c r="BD72" s="757" t="e">
        <f t="shared" ca="1" si="17"/>
        <v>#NAME?</v>
      </c>
      <c r="BE72" s="302"/>
      <c r="BF72" s="302" t="s">
        <v>279</v>
      </c>
    </row>
    <row r="73" spans="1:58" ht="16" thickBot="1">
      <c r="A73" s="249" t="s">
        <v>3316</v>
      </c>
      <c r="B73" s="249">
        <v>7</v>
      </c>
      <c r="C73" s="301" t="s">
        <v>200</v>
      </c>
      <c r="D73" s="302">
        <v>72</v>
      </c>
      <c r="E73" s="303">
        <v>39548</v>
      </c>
      <c r="F73" s="303">
        <v>39548</v>
      </c>
      <c r="G73" s="302"/>
      <c r="H73" s="302">
        <v>1</v>
      </c>
      <c r="I73" s="302"/>
      <c r="J73" s="302"/>
      <c r="K73" s="302">
        <v>1</v>
      </c>
      <c r="L73" s="302">
        <v>170</v>
      </c>
      <c r="M73" s="302">
        <v>76</v>
      </c>
      <c r="N73" s="302">
        <v>201</v>
      </c>
      <c r="O73" s="304">
        <v>565</v>
      </c>
      <c r="P73" s="302">
        <v>1</v>
      </c>
      <c r="Q73" s="302"/>
      <c r="R73" s="302">
        <v>1</v>
      </c>
      <c r="S73" s="302"/>
      <c r="T73" s="302"/>
      <c r="U73" s="302">
        <v>1</v>
      </c>
      <c r="V73" s="302"/>
      <c r="W73" s="302"/>
      <c r="X73" s="302">
        <v>1</v>
      </c>
      <c r="Z73" s="67">
        <v>1</v>
      </c>
      <c r="AA73" s="67"/>
      <c r="AB73" s="67"/>
      <c r="AD73" s="614" t="s">
        <v>3408</v>
      </c>
      <c r="AE73" s="67">
        <v>1</v>
      </c>
      <c r="AF73" s="67"/>
      <c r="AG73" s="67">
        <v>1</v>
      </c>
      <c r="AI73" s="67"/>
      <c r="AJ73" s="67">
        <v>0</v>
      </c>
      <c r="AK73" s="67">
        <v>300</v>
      </c>
      <c r="AL73" s="67">
        <v>1000</v>
      </c>
      <c r="AM73" s="326">
        <v>45</v>
      </c>
      <c r="AN73" s="759" t="e">
        <f t="shared" ca="1" si="9"/>
        <v>#NAME?</v>
      </c>
      <c r="AO73" s="316">
        <v>72</v>
      </c>
      <c r="AP73" s="306" t="e">
        <f t="shared" ca="1" si="10"/>
        <v>#NAME?</v>
      </c>
      <c r="AQ73" s="316">
        <v>61</v>
      </c>
      <c r="AR73" s="306" t="e">
        <f t="shared" ca="1" si="11"/>
        <v>#NAME?</v>
      </c>
      <c r="AS73" s="316">
        <v>71.5</v>
      </c>
      <c r="AT73" s="306" t="e">
        <f t="shared" ca="1" si="12"/>
        <v>#NAME?</v>
      </c>
      <c r="AU73" s="316">
        <v>80</v>
      </c>
      <c r="AV73" s="307" t="e">
        <f t="shared" ca="1" si="13"/>
        <v>#NAME?</v>
      </c>
      <c r="AW73" s="317">
        <v>47.5</v>
      </c>
      <c r="AX73" s="756" t="e">
        <f t="shared" ca="1" si="14"/>
        <v>#NAME?</v>
      </c>
      <c r="AY73" s="327">
        <v>175</v>
      </c>
      <c r="AZ73" s="761" t="e">
        <f t="shared" ca="1" si="15"/>
        <v>#NAME?</v>
      </c>
      <c r="BA73" s="318">
        <v>68</v>
      </c>
      <c r="BB73" s="762" t="e">
        <f t="shared" ca="1" si="16"/>
        <v>#NAME?</v>
      </c>
      <c r="BC73" s="319">
        <v>3434</v>
      </c>
      <c r="BD73" s="757" t="e">
        <f t="shared" ca="1" si="17"/>
        <v>#NAME?</v>
      </c>
      <c r="BE73" s="302"/>
      <c r="BF73" s="302" t="s">
        <v>280</v>
      </c>
    </row>
    <row r="74" spans="1:58" ht="16" thickBot="1">
      <c r="A74" s="249" t="s">
        <v>3316</v>
      </c>
      <c r="B74" s="249">
        <v>7</v>
      </c>
      <c r="C74" s="301" t="s">
        <v>200</v>
      </c>
      <c r="D74" s="302">
        <v>73</v>
      </c>
      <c r="E74" s="303">
        <v>39548</v>
      </c>
      <c r="F74" s="303">
        <v>39548</v>
      </c>
      <c r="G74" s="302"/>
      <c r="H74" s="302">
        <v>1</v>
      </c>
      <c r="I74" s="302"/>
      <c r="J74" s="302"/>
      <c r="K74" s="302">
        <v>1</v>
      </c>
      <c r="L74" s="302">
        <v>169</v>
      </c>
      <c r="M74" s="302">
        <v>78</v>
      </c>
      <c r="N74" s="302">
        <v>200</v>
      </c>
      <c r="O74" s="304">
        <v>568</v>
      </c>
      <c r="P74" s="302"/>
      <c r="Q74" s="302">
        <v>1</v>
      </c>
      <c r="R74" s="302">
        <v>1</v>
      </c>
      <c r="S74" s="302"/>
      <c r="T74" s="302">
        <v>1</v>
      </c>
      <c r="U74" s="302"/>
      <c r="V74" s="302"/>
      <c r="W74" s="302">
        <v>1</v>
      </c>
      <c r="X74" s="302" t="s">
        <v>207</v>
      </c>
      <c r="Z74" s="67">
        <v>1</v>
      </c>
      <c r="AA74" s="67"/>
      <c r="AB74" s="67"/>
      <c r="AD74" s="614" t="s">
        <v>3408</v>
      </c>
      <c r="AE74" s="67">
        <v>1</v>
      </c>
      <c r="AF74" s="67"/>
      <c r="AG74" s="67"/>
      <c r="AI74" s="67">
        <v>0</v>
      </c>
      <c r="AJ74" s="67">
        <v>0</v>
      </c>
      <c r="AK74" s="67">
        <v>300</v>
      </c>
      <c r="AL74" s="67">
        <v>1000</v>
      </c>
      <c r="AM74" s="326">
        <v>68</v>
      </c>
      <c r="AN74" s="759" t="e">
        <f t="shared" ca="1" si="9"/>
        <v>#NAME?</v>
      </c>
      <c r="AO74" s="316">
        <v>126</v>
      </c>
      <c r="AP74" s="306" t="e">
        <f t="shared" ca="1" si="10"/>
        <v>#NAME?</v>
      </c>
      <c r="AQ74" s="316">
        <v>65</v>
      </c>
      <c r="AR74" s="306" t="e">
        <f t="shared" ca="1" si="11"/>
        <v>#NAME?</v>
      </c>
      <c r="AS74" s="316">
        <v>79</v>
      </c>
      <c r="AT74" s="306" t="e">
        <f t="shared" ca="1" si="12"/>
        <v>#NAME?</v>
      </c>
      <c r="AU74" s="316">
        <v>86.5</v>
      </c>
      <c r="AV74" s="307" t="e">
        <f t="shared" ca="1" si="13"/>
        <v>#NAME?</v>
      </c>
      <c r="AW74" s="317">
        <v>139</v>
      </c>
      <c r="AX74" s="756" t="e">
        <f t="shared" ca="1" si="14"/>
        <v>#NAME?</v>
      </c>
      <c r="AY74" s="327">
        <v>120.5</v>
      </c>
      <c r="AZ74" s="761" t="e">
        <f t="shared" ca="1" si="15"/>
        <v>#NAME?</v>
      </c>
      <c r="BA74" s="318">
        <v>84</v>
      </c>
      <c r="BB74" s="762" t="e">
        <f t="shared" ca="1" si="16"/>
        <v>#NAME?</v>
      </c>
      <c r="BC74" s="319">
        <v>2008.5</v>
      </c>
      <c r="BD74" s="757" t="e">
        <f t="shared" ca="1" si="17"/>
        <v>#NAME?</v>
      </c>
      <c r="BE74" s="302"/>
      <c r="BF74" s="302" t="s">
        <v>281</v>
      </c>
    </row>
    <row r="75" spans="1:58" ht="16" thickBot="1">
      <c r="A75" s="249" t="s">
        <v>3316</v>
      </c>
      <c r="B75" s="249">
        <v>7</v>
      </c>
      <c r="C75" s="301" t="s">
        <v>200</v>
      </c>
      <c r="D75" s="302">
        <v>74</v>
      </c>
      <c r="E75" s="303">
        <v>39548</v>
      </c>
      <c r="F75" s="303">
        <v>39548</v>
      </c>
      <c r="G75" s="302"/>
      <c r="H75" s="302">
        <v>1</v>
      </c>
      <c r="I75" s="302">
        <v>1</v>
      </c>
      <c r="J75" s="302"/>
      <c r="K75" s="302"/>
      <c r="L75" s="302">
        <v>70</v>
      </c>
      <c r="M75" s="302">
        <v>39</v>
      </c>
      <c r="N75" s="302">
        <v>82</v>
      </c>
      <c r="O75" s="304">
        <v>76</v>
      </c>
      <c r="P75" s="302"/>
      <c r="Q75" s="302"/>
      <c r="R75" s="302"/>
      <c r="S75" s="302"/>
      <c r="T75" s="302"/>
      <c r="U75" s="302"/>
      <c r="V75" s="302"/>
      <c r="W75" s="302"/>
      <c r="X75" s="302">
        <v>1</v>
      </c>
      <c r="Z75" s="67">
        <v>1</v>
      </c>
      <c r="AA75" s="67"/>
      <c r="AB75" s="67"/>
      <c r="AD75" s="614" t="s">
        <v>3408</v>
      </c>
      <c r="AE75" s="67">
        <v>1</v>
      </c>
      <c r="AF75" s="67"/>
      <c r="AG75" s="67"/>
      <c r="AI75" s="67">
        <v>0</v>
      </c>
      <c r="AJ75" s="67"/>
      <c r="AK75" s="67"/>
      <c r="AL75" s="67">
        <v>200</v>
      </c>
      <c r="AM75" s="283">
        <v>2235.5</v>
      </c>
      <c r="AN75" s="759" t="e">
        <f t="shared" ca="1" si="9"/>
        <v>#NAME?</v>
      </c>
      <c r="AO75" s="261">
        <v>6079</v>
      </c>
      <c r="AP75" s="306" t="e">
        <f t="shared" ca="1" si="10"/>
        <v>#NAME?</v>
      </c>
      <c r="AQ75" s="261">
        <v>2269</v>
      </c>
      <c r="AR75" s="306" t="e">
        <f t="shared" ca="1" si="11"/>
        <v>#NAME?</v>
      </c>
      <c r="AS75" s="316">
        <v>77.5</v>
      </c>
      <c r="AT75" s="306" t="e">
        <f t="shared" ca="1" si="12"/>
        <v>#NAME?</v>
      </c>
      <c r="AU75" s="316">
        <v>87.5</v>
      </c>
      <c r="AV75" s="307" t="e">
        <f t="shared" ca="1" si="13"/>
        <v>#NAME?</v>
      </c>
      <c r="AW75" s="317">
        <v>122.5</v>
      </c>
      <c r="AX75" s="756" t="e">
        <f t="shared" ca="1" si="14"/>
        <v>#NAME?</v>
      </c>
      <c r="AY75" s="327">
        <v>105.5</v>
      </c>
      <c r="AZ75" s="761" t="e">
        <f t="shared" ca="1" si="15"/>
        <v>#NAME?</v>
      </c>
      <c r="BA75" s="318">
        <v>69</v>
      </c>
      <c r="BB75" s="762" t="e">
        <f t="shared" ca="1" si="16"/>
        <v>#NAME?</v>
      </c>
      <c r="BC75" s="319">
        <v>1815</v>
      </c>
      <c r="BD75" s="757" t="e">
        <f t="shared" ca="1" si="17"/>
        <v>#NAME?</v>
      </c>
      <c r="BE75" s="302"/>
      <c r="BF75" s="302" t="s">
        <v>282</v>
      </c>
    </row>
    <row r="76" spans="1:58" ht="16" thickBot="1">
      <c r="A76" s="249" t="s">
        <v>3316</v>
      </c>
      <c r="B76" s="249">
        <v>7</v>
      </c>
      <c r="C76" s="301" t="s">
        <v>200</v>
      </c>
      <c r="D76" s="302">
        <v>75</v>
      </c>
      <c r="E76" s="303">
        <v>39548</v>
      </c>
      <c r="F76" s="303">
        <v>39548</v>
      </c>
      <c r="G76" s="302">
        <v>1</v>
      </c>
      <c r="H76" s="302"/>
      <c r="I76" s="302"/>
      <c r="J76" s="302"/>
      <c r="K76" s="302">
        <v>1</v>
      </c>
      <c r="L76" s="302">
        <v>171</v>
      </c>
      <c r="M76" s="302">
        <v>82</v>
      </c>
      <c r="N76" s="302">
        <v>212</v>
      </c>
      <c r="O76" s="304">
        <v>704</v>
      </c>
      <c r="P76" s="302"/>
      <c r="Q76" s="302"/>
      <c r="R76" s="302"/>
      <c r="S76" s="302"/>
      <c r="T76" s="302"/>
      <c r="U76" s="302"/>
      <c r="V76" s="302"/>
      <c r="W76" s="302"/>
      <c r="X76" s="302">
        <v>1</v>
      </c>
      <c r="Z76" s="67">
        <v>1</v>
      </c>
      <c r="AA76" s="67"/>
      <c r="AB76" s="67">
        <v>1</v>
      </c>
      <c r="AD76" s="614" t="s">
        <v>3408</v>
      </c>
      <c r="AE76" s="67">
        <v>1</v>
      </c>
      <c r="AF76" s="67"/>
      <c r="AG76" s="67"/>
      <c r="AI76" s="67">
        <v>0</v>
      </c>
      <c r="AJ76" s="67"/>
      <c r="AK76" s="67">
        <v>300</v>
      </c>
      <c r="AL76" s="67">
        <v>900</v>
      </c>
      <c r="AM76" s="320"/>
      <c r="AN76" s="759" t="e">
        <f t="shared" ca="1" si="9"/>
        <v>#NAME?</v>
      </c>
      <c r="AO76" s="331"/>
      <c r="AP76" s="306" t="e">
        <f t="shared" ca="1" si="10"/>
        <v>#NAME?</v>
      </c>
      <c r="AQ76" s="331"/>
      <c r="AR76" s="306" t="e">
        <f t="shared" ca="1" si="11"/>
        <v>#NAME?</v>
      </c>
      <c r="AS76" s="321"/>
      <c r="AT76" s="306" t="e">
        <f t="shared" ca="1" si="12"/>
        <v>#NAME?</v>
      </c>
      <c r="AU76" s="321"/>
      <c r="AV76" s="307" t="e">
        <f t="shared" ca="1" si="13"/>
        <v>#NAME?</v>
      </c>
      <c r="AW76" s="322"/>
      <c r="AX76" s="756" t="e">
        <f t="shared" ca="1" si="14"/>
        <v>#NAME?</v>
      </c>
      <c r="AY76" s="338"/>
      <c r="AZ76" s="761" t="e">
        <f t="shared" ca="1" si="15"/>
        <v>#NAME?</v>
      </c>
      <c r="BA76" s="324"/>
      <c r="BB76" s="762" t="e">
        <f t="shared" ca="1" si="16"/>
        <v>#NAME?</v>
      </c>
      <c r="BC76" s="325"/>
      <c r="BD76" s="757" t="e">
        <f t="shared" ca="1" si="17"/>
        <v>#NAME?</v>
      </c>
      <c r="BE76" s="302" t="s">
        <v>283</v>
      </c>
      <c r="BF76" s="302" t="s">
        <v>284</v>
      </c>
    </row>
    <row r="77" spans="1:58" ht="16" thickBot="1">
      <c r="A77" s="249" t="s">
        <v>3316</v>
      </c>
      <c r="B77" s="249">
        <v>7</v>
      </c>
      <c r="C77" s="301" t="s">
        <v>200</v>
      </c>
      <c r="D77" s="302">
        <v>76</v>
      </c>
      <c r="E77" s="303">
        <v>39549</v>
      </c>
      <c r="F77" s="303">
        <v>39549</v>
      </c>
      <c r="G77" s="302">
        <v>1</v>
      </c>
      <c r="H77" s="302"/>
      <c r="I77" s="302"/>
      <c r="J77" s="302"/>
      <c r="K77" s="302">
        <v>1</v>
      </c>
      <c r="L77" s="302">
        <v>180</v>
      </c>
      <c r="M77" s="302">
        <v>86</v>
      </c>
      <c r="N77" s="302">
        <v>210</v>
      </c>
      <c r="O77" s="304">
        <v>818</v>
      </c>
      <c r="P77" s="302"/>
      <c r="Q77" s="302"/>
      <c r="R77" s="302"/>
      <c r="S77" s="302"/>
      <c r="T77" s="302"/>
      <c r="U77" s="302"/>
      <c r="V77" s="302"/>
      <c r="W77" s="302"/>
      <c r="X77" s="302">
        <v>1</v>
      </c>
      <c r="Z77" s="67">
        <v>1</v>
      </c>
      <c r="AA77" s="67"/>
      <c r="AB77" s="67"/>
      <c r="AD77" s="614" t="s">
        <v>3408</v>
      </c>
      <c r="AE77" s="67">
        <v>1</v>
      </c>
      <c r="AF77" s="67"/>
      <c r="AG77" s="67"/>
      <c r="AI77" s="67"/>
      <c r="AJ77" s="67">
        <v>0</v>
      </c>
      <c r="AK77" s="67">
        <v>300</v>
      </c>
      <c r="AL77" s="67">
        <v>1000</v>
      </c>
      <c r="AM77" s="283">
        <v>1686</v>
      </c>
      <c r="AN77" s="759" t="e">
        <f t="shared" ca="1" si="9"/>
        <v>#NAME?</v>
      </c>
      <c r="AO77" s="330">
        <v>11868</v>
      </c>
      <c r="AP77" s="306" t="e">
        <f t="shared" ca="1" si="10"/>
        <v>#NAME?</v>
      </c>
      <c r="AQ77" s="261">
        <v>2833.5</v>
      </c>
      <c r="AR77" s="306" t="e">
        <f t="shared" ca="1" si="11"/>
        <v>#NAME?</v>
      </c>
      <c r="AS77" s="316">
        <v>113</v>
      </c>
      <c r="AT77" s="306" t="e">
        <f t="shared" ca="1" si="12"/>
        <v>#NAME?</v>
      </c>
      <c r="AU77" s="261">
        <v>4770.5</v>
      </c>
      <c r="AV77" s="307" t="e">
        <f t="shared" ca="1" si="13"/>
        <v>#NAME?</v>
      </c>
      <c r="AW77" s="317">
        <v>155</v>
      </c>
      <c r="AX77" s="756" t="e">
        <f t="shared" ca="1" si="14"/>
        <v>#NAME?</v>
      </c>
      <c r="AY77" s="265">
        <v>2583</v>
      </c>
      <c r="AZ77" s="761" t="e">
        <f t="shared" ca="1" si="15"/>
        <v>#NAME?</v>
      </c>
      <c r="BA77" s="318">
        <v>130.5</v>
      </c>
      <c r="BB77" s="762" t="e">
        <f t="shared" ca="1" si="16"/>
        <v>#NAME?</v>
      </c>
      <c r="BC77" s="268">
        <v>5350.5</v>
      </c>
      <c r="BD77" s="757" t="e">
        <f t="shared" ca="1" si="17"/>
        <v>#NAME?</v>
      </c>
      <c r="BE77" s="302"/>
      <c r="BF77" s="302" t="s">
        <v>285</v>
      </c>
    </row>
    <row r="78" spans="1:58" ht="16" thickBot="1">
      <c r="A78" s="249" t="s">
        <v>3316</v>
      </c>
      <c r="B78" s="249">
        <v>7</v>
      </c>
      <c r="C78" s="301" t="s">
        <v>200</v>
      </c>
      <c r="D78" s="302">
        <v>77</v>
      </c>
      <c r="E78" s="303">
        <v>39549</v>
      </c>
      <c r="F78" s="303">
        <v>39549</v>
      </c>
      <c r="G78" s="302">
        <v>1</v>
      </c>
      <c r="H78" s="302"/>
      <c r="I78" s="302"/>
      <c r="J78" s="302"/>
      <c r="K78" s="302">
        <v>1</v>
      </c>
      <c r="L78" s="302">
        <v>167</v>
      </c>
      <c r="M78" s="302">
        <v>80</v>
      </c>
      <c r="N78" s="302">
        <v>211</v>
      </c>
      <c r="O78" s="304">
        <v>720</v>
      </c>
      <c r="P78" s="302"/>
      <c r="Q78" s="302"/>
      <c r="R78" s="302"/>
      <c r="S78" s="302"/>
      <c r="T78" s="302"/>
      <c r="U78" s="302"/>
      <c r="V78" s="302"/>
      <c r="W78" s="302">
        <v>1</v>
      </c>
      <c r="X78" s="302" t="s">
        <v>207</v>
      </c>
      <c r="Z78" s="67">
        <v>1</v>
      </c>
      <c r="AA78" s="67"/>
      <c r="AB78" s="67"/>
      <c r="AD78" s="614" t="s">
        <v>3408</v>
      </c>
      <c r="AE78" s="67">
        <v>1</v>
      </c>
      <c r="AF78" s="67"/>
      <c r="AG78" s="67"/>
      <c r="AI78" s="67"/>
      <c r="AJ78" s="67"/>
      <c r="AK78" s="67">
        <v>300</v>
      </c>
      <c r="AL78" s="67">
        <v>1000</v>
      </c>
      <c r="AM78" s="326">
        <v>288</v>
      </c>
      <c r="AN78" s="759" t="e">
        <f t="shared" ca="1" si="9"/>
        <v>#NAME?</v>
      </c>
      <c r="AO78" s="316">
        <v>746</v>
      </c>
      <c r="AP78" s="306" t="e">
        <f t="shared" ca="1" si="10"/>
        <v>#NAME?</v>
      </c>
      <c r="AQ78" s="316">
        <v>130.5</v>
      </c>
      <c r="AR78" s="306" t="e">
        <f t="shared" ca="1" si="11"/>
        <v>#NAME?</v>
      </c>
      <c r="AS78" s="316">
        <v>83</v>
      </c>
      <c r="AT78" s="306" t="e">
        <f t="shared" ca="1" si="12"/>
        <v>#NAME?</v>
      </c>
      <c r="AU78" s="316">
        <v>118.5</v>
      </c>
      <c r="AV78" s="307" t="e">
        <f t="shared" ca="1" si="13"/>
        <v>#NAME?</v>
      </c>
      <c r="AW78" s="317">
        <v>265.5</v>
      </c>
      <c r="AX78" s="756" t="e">
        <f t="shared" ca="1" si="14"/>
        <v>#NAME?</v>
      </c>
      <c r="AY78" s="327">
        <v>448</v>
      </c>
      <c r="AZ78" s="761" t="e">
        <f t="shared" ca="1" si="15"/>
        <v>#NAME?</v>
      </c>
      <c r="BA78" s="318">
        <v>85.5</v>
      </c>
      <c r="BB78" s="762" t="e">
        <f t="shared" ca="1" si="16"/>
        <v>#NAME?</v>
      </c>
      <c r="BC78" s="319">
        <v>2020.5</v>
      </c>
      <c r="BD78" s="757" t="e">
        <f t="shared" ca="1" si="17"/>
        <v>#NAME?</v>
      </c>
      <c r="BE78" s="302"/>
      <c r="BF78" s="302" t="s">
        <v>286</v>
      </c>
    </row>
    <row r="79" spans="1:58" ht="16" thickBot="1">
      <c r="A79" s="249" t="s">
        <v>3316</v>
      </c>
      <c r="B79" s="249">
        <v>7</v>
      </c>
      <c r="C79" s="301" t="s">
        <v>200</v>
      </c>
      <c r="D79" s="302">
        <v>78</v>
      </c>
      <c r="E79" s="303">
        <v>39549</v>
      </c>
      <c r="F79" s="303">
        <v>39549</v>
      </c>
      <c r="G79" s="302"/>
      <c r="H79" s="302">
        <v>1</v>
      </c>
      <c r="I79" s="302"/>
      <c r="J79" s="302">
        <v>1</v>
      </c>
      <c r="K79" s="302"/>
      <c r="L79" s="302">
        <v>156</v>
      </c>
      <c r="M79" s="302">
        <v>78</v>
      </c>
      <c r="N79" s="302">
        <v>191</v>
      </c>
      <c r="O79" s="304">
        <v>506</v>
      </c>
      <c r="P79" s="302"/>
      <c r="Q79" s="302">
        <v>1</v>
      </c>
      <c r="R79" s="302"/>
      <c r="S79" s="302">
        <v>1</v>
      </c>
      <c r="T79" s="302"/>
      <c r="U79" s="302">
        <v>1</v>
      </c>
      <c r="V79" s="302"/>
      <c r="W79" s="302"/>
      <c r="X79" s="302">
        <v>1</v>
      </c>
      <c r="Z79" s="67">
        <v>1</v>
      </c>
      <c r="AA79" s="67"/>
      <c r="AB79" s="67"/>
      <c r="AD79" s="614" t="s">
        <v>3408</v>
      </c>
      <c r="AE79" s="67">
        <v>1</v>
      </c>
      <c r="AF79" s="67"/>
      <c r="AG79" s="67"/>
      <c r="AI79" s="67">
        <v>0</v>
      </c>
      <c r="AJ79" s="67">
        <v>0</v>
      </c>
      <c r="AK79" s="67">
        <v>300</v>
      </c>
      <c r="AL79" s="67">
        <v>1000</v>
      </c>
      <c r="AM79" s="326">
        <v>166</v>
      </c>
      <c r="AN79" s="759" t="e">
        <f t="shared" ca="1" si="9"/>
        <v>#NAME?</v>
      </c>
      <c r="AO79" s="316">
        <v>75</v>
      </c>
      <c r="AP79" s="306" t="e">
        <f t="shared" ca="1" si="10"/>
        <v>#NAME?</v>
      </c>
      <c r="AQ79" s="316">
        <v>86</v>
      </c>
      <c r="AR79" s="306" t="e">
        <f t="shared" ca="1" si="11"/>
        <v>#NAME?</v>
      </c>
      <c r="AS79" s="316">
        <v>98</v>
      </c>
      <c r="AT79" s="306" t="e">
        <f t="shared" ca="1" si="12"/>
        <v>#NAME?</v>
      </c>
      <c r="AU79" s="316">
        <v>100</v>
      </c>
      <c r="AV79" s="307" t="e">
        <f t="shared" ca="1" si="13"/>
        <v>#NAME?</v>
      </c>
      <c r="AW79" s="317">
        <v>67</v>
      </c>
      <c r="AX79" s="756" t="e">
        <f t="shared" ca="1" si="14"/>
        <v>#NAME?</v>
      </c>
      <c r="AY79" s="327">
        <v>813</v>
      </c>
      <c r="AZ79" s="761" t="e">
        <f t="shared" ca="1" si="15"/>
        <v>#NAME?</v>
      </c>
      <c r="BA79" s="318">
        <v>130</v>
      </c>
      <c r="BB79" s="762" t="e">
        <f t="shared" ca="1" si="16"/>
        <v>#NAME?</v>
      </c>
      <c r="BC79" s="319">
        <v>1533</v>
      </c>
      <c r="BD79" s="757" t="e">
        <f t="shared" ca="1" si="17"/>
        <v>#NAME?</v>
      </c>
      <c r="BE79" s="302"/>
      <c r="BF79" s="302" t="s">
        <v>287</v>
      </c>
    </row>
    <row r="80" spans="1:58" ht="16" thickBot="1">
      <c r="A80" s="249" t="s">
        <v>3316</v>
      </c>
      <c r="B80" s="249">
        <v>7</v>
      </c>
      <c r="C80" s="301" t="s">
        <v>200</v>
      </c>
      <c r="D80" s="302">
        <v>79</v>
      </c>
      <c r="E80" s="303">
        <v>39549</v>
      </c>
      <c r="F80" s="303">
        <v>39549</v>
      </c>
      <c r="G80" s="302">
        <v>1</v>
      </c>
      <c r="H80" s="302"/>
      <c r="I80" s="302"/>
      <c r="J80" s="302"/>
      <c r="K80" s="302">
        <v>1</v>
      </c>
      <c r="L80" s="302">
        <v>172</v>
      </c>
      <c r="M80" s="302">
        <v>82</v>
      </c>
      <c r="N80" s="302">
        <v>205</v>
      </c>
      <c r="O80" s="304">
        <v>732</v>
      </c>
      <c r="P80" s="302"/>
      <c r="Q80" s="302"/>
      <c r="R80" s="302"/>
      <c r="S80" s="302"/>
      <c r="T80" s="302"/>
      <c r="U80" s="302"/>
      <c r="V80" s="302"/>
      <c r="W80" s="302">
        <v>1</v>
      </c>
      <c r="X80" s="302" t="s">
        <v>207</v>
      </c>
      <c r="Z80" s="67">
        <v>1</v>
      </c>
      <c r="AA80" s="67"/>
      <c r="AB80" s="67">
        <v>1</v>
      </c>
      <c r="AD80" s="614" t="s">
        <v>3408</v>
      </c>
      <c r="AE80" s="67">
        <v>1</v>
      </c>
      <c r="AF80" s="67"/>
      <c r="AG80" s="67"/>
      <c r="AI80" s="67">
        <v>0</v>
      </c>
      <c r="AJ80" s="67"/>
      <c r="AK80" s="67">
        <v>300</v>
      </c>
      <c r="AL80" s="67">
        <v>1000</v>
      </c>
      <c r="AM80" s="283">
        <v>8602</v>
      </c>
      <c r="AN80" s="759" t="e">
        <f t="shared" ca="1" si="9"/>
        <v>#NAME?</v>
      </c>
      <c r="AO80" s="316">
        <v>367</v>
      </c>
      <c r="AP80" s="306" t="e">
        <f t="shared" ca="1" si="10"/>
        <v>#NAME?</v>
      </c>
      <c r="AQ80" s="316">
        <v>96</v>
      </c>
      <c r="AR80" s="306" t="e">
        <f t="shared" ca="1" si="11"/>
        <v>#NAME?</v>
      </c>
      <c r="AS80" s="316">
        <v>78</v>
      </c>
      <c r="AT80" s="306" t="e">
        <f t="shared" ca="1" si="12"/>
        <v>#NAME?</v>
      </c>
      <c r="AU80" s="316">
        <v>104.5</v>
      </c>
      <c r="AV80" s="307" t="e">
        <f t="shared" ca="1" si="13"/>
        <v>#NAME?</v>
      </c>
      <c r="AW80" s="317">
        <v>934</v>
      </c>
      <c r="AX80" s="756" t="e">
        <f t="shared" ca="1" si="14"/>
        <v>#NAME?</v>
      </c>
      <c r="AY80" s="265">
        <v>6701.5</v>
      </c>
      <c r="AZ80" s="761" t="e">
        <f t="shared" ca="1" si="15"/>
        <v>#NAME?</v>
      </c>
      <c r="BA80" s="266">
        <v>2911</v>
      </c>
      <c r="BB80" s="762" t="e">
        <f t="shared" ca="1" si="16"/>
        <v>#NAME?</v>
      </c>
      <c r="BC80" s="268">
        <v>4015</v>
      </c>
      <c r="BD80" s="757" t="e">
        <f t="shared" ca="1" si="17"/>
        <v>#NAME?</v>
      </c>
      <c r="BE80" s="302"/>
      <c r="BF80" s="302" t="s">
        <v>288</v>
      </c>
    </row>
    <row r="81" spans="1:58" ht="16" thickBot="1">
      <c r="A81" s="249" t="s">
        <v>3316</v>
      </c>
      <c r="B81" s="249">
        <v>7</v>
      </c>
      <c r="C81" s="301" t="s">
        <v>200</v>
      </c>
      <c r="D81" s="302">
        <v>80</v>
      </c>
      <c r="E81" s="303">
        <v>39549</v>
      </c>
      <c r="F81" s="303">
        <v>39549</v>
      </c>
      <c r="G81" s="302">
        <v>1</v>
      </c>
      <c r="H81" s="302"/>
      <c r="I81" s="302"/>
      <c r="J81" s="302"/>
      <c r="K81" s="302">
        <v>1</v>
      </c>
      <c r="L81" s="302">
        <v>175</v>
      </c>
      <c r="M81" s="302">
        <v>75</v>
      </c>
      <c r="N81" s="302">
        <v>215</v>
      </c>
      <c r="O81" s="304">
        <v>636</v>
      </c>
      <c r="P81" s="302"/>
      <c r="Q81" s="302"/>
      <c r="R81" s="302"/>
      <c r="S81" s="302"/>
      <c r="T81" s="302"/>
      <c r="U81" s="302"/>
      <c r="V81" s="302"/>
      <c r="W81" s="302"/>
      <c r="X81" s="302">
        <v>1</v>
      </c>
      <c r="Z81" s="67">
        <v>1</v>
      </c>
      <c r="AA81" s="67"/>
      <c r="AB81" s="67"/>
      <c r="AD81" s="614" t="s">
        <v>3408</v>
      </c>
      <c r="AE81" s="67">
        <v>1</v>
      </c>
      <c r="AF81" s="67"/>
      <c r="AG81" s="67">
        <v>1</v>
      </c>
      <c r="AI81" s="67">
        <v>0</v>
      </c>
      <c r="AJ81" s="67"/>
      <c r="AK81" s="67">
        <v>300</v>
      </c>
      <c r="AL81" s="67">
        <v>1000</v>
      </c>
      <c r="AM81" s="326">
        <v>66</v>
      </c>
      <c r="AN81" s="759" t="e">
        <f t="shared" ca="1" si="9"/>
        <v>#NAME?</v>
      </c>
      <c r="AO81" s="316">
        <v>81</v>
      </c>
      <c r="AP81" s="306" t="e">
        <f t="shared" ca="1" si="10"/>
        <v>#NAME?</v>
      </c>
      <c r="AQ81" s="316">
        <v>73.5</v>
      </c>
      <c r="AR81" s="306" t="e">
        <f t="shared" ca="1" si="11"/>
        <v>#NAME?</v>
      </c>
      <c r="AS81" s="316">
        <v>70.5</v>
      </c>
      <c r="AT81" s="306" t="e">
        <f t="shared" ca="1" si="12"/>
        <v>#NAME?</v>
      </c>
      <c r="AU81" s="316">
        <v>87</v>
      </c>
      <c r="AV81" s="307" t="e">
        <f t="shared" ca="1" si="13"/>
        <v>#NAME?</v>
      </c>
      <c r="AW81" s="317">
        <v>120</v>
      </c>
      <c r="AX81" s="756" t="e">
        <f t="shared" ca="1" si="14"/>
        <v>#NAME?</v>
      </c>
      <c r="AY81" s="327">
        <v>215.5</v>
      </c>
      <c r="AZ81" s="761" t="e">
        <f t="shared" ca="1" si="15"/>
        <v>#NAME?</v>
      </c>
      <c r="BA81" s="318">
        <v>67</v>
      </c>
      <c r="BB81" s="762" t="e">
        <f t="shared" ca="1" si="16"/>
        <v>#NAME?</v>
      </c>
      <c r="BC81" s="319">
        <v>3536</v>
      </c>
      <c r="BD81" s="757" t="e">
        <f t="shared" ca="1" si="17"/>
        <v>#NAME?</v>
      </c>
      <c r="BE81" s="302"/>
      <c r="BF81" s="302" t="s">
        <v>289</v>
      </c>
    </row>
    <row r="82" spans="1:58" ht="16" thickBot="1">
      <c r="A82" s="249" t="s">
        <v>3316</v>
      </c>
      <c r="B82" s="249">
        <v>7</v>
      </c>
      <c r="C82" s="301" t="s">
        <v>200</v>
      </c>
      <c r="D82" s="302">
        <v>81</v>
      </c>
      <c r="E82" s="303">
        <v>39549</v>
      </c>
      <c r="F82" s="303">
        <v>39549</v>
      </c>
      <c r="G82" s="302">
        <v>1</v>
      </c>
      <c r="H82" s="302"/>
      <c r="I82" s="302"/>
      <c r="J82" s="302"/>
      <c r="K82" s="302">
        <v>1</v>
      </c>
      <c r="L82" s="302">
        <v>189</v>
      </c>
      <c r="M82" s="302">
        <v>82</v>
      </c>
      <c r="N82" s="302">
        <v>230</v>
      </c>
      <c r="O82" s="304">
        <v>896</v>
      </c>
      <c r="P82" s="302"/>
      <c r="Q82" s="302"/>
      <c r="R82" s="302"/>
      <c r="S82" s="302"/>
      <c r="T82" s="302"/>
      <c r="U82" s="302"/>
      <c r="V82" s="302"/>
      <c r="W82" s="302">
        <v>1</v>
      </c>
      <c r="X82" s="302" t="s">
        <v>207</v>
      </c>
      <c r="Z82" s="67">
        <v>1</v>
      </c>
      <c r="AA82" s="67"/>
      <c r="AB82" s="67"/>
      <c r="AD82" s="614" t="s">
        <v>3408</v>
      </c>
      <c r="AE82" s="67">
        <v>1</v>
      </c>
      <c r="AF82" s="67"/>
      <c r="AG82" s="67"/>
      <c r="AI82" s="67"/>
      <c r="AJ82" s="67">
        <v>0</v>
      </c>
      <c r="AK82" s="67">
        <v>300</v>
      </c>
      <c r="AL82" s="67">
        <v>1000</v>
      </c>
      <c r="AM82" s="283">
        <v>2239</v>
      </c>
      <c r="AN82" s="759" t="e">
        <f t="shared" ca="1" si="9"/>
        <v>#NAME?</v>
      </c>
      <c r="AO82" s="261">
        <v>5565</v>
      </c>
      <c r="AP82" s="306" t="e">
        <f t="shared" ca="1" si="10"/>
        <v>#NAME?</v>
      </c>
      <c r="AQ82" s="261">
        <v>2201</v>
      </c>
      <c r="AR82" s="306" t="e">
        <f t="shared" ca="1" si="11"/>
        <v>#NAME?</v>
      </c>
      <c r="AS82" s="316">
        <v>62</v>
      </c>
      <c r="AT82" s="306" t="e">
        <f t="shared" ca="1" si="12"/>
        <v>#NAME?</v>
      </c>
      <c r="AU82" s="316">
        <v>76.5</v>
      </c>
      <c r="AV82" s="307" t="e">
        <f t="shared" ca="1" si="13"/>
        <v>#NAME?</v>
      </c>
      <c r="AW82" s="317">
        <v>65</v>
      </c>
      <c r="AX82" s="756" t="e">
        <f t="shared" ca="1" si="14"/>
        <v>#NAME?</v>
      </c>
      <c r="AY82" s="265">
        <v>1562</v>
      </c>
      <c r="AZ82" s="761" t="e">
        <f t="shared" ca="1" si="15"/>
        <v>#NAME?</v>
      </c>
      <c r="BA82" s="318">
        <v>135.5</v>
      </c>
      <c r="BB82" s="762" t="e">
        <f t="shared" ca="1" si="16"/>
        <v>#NAME?</v>
      </c>
      <c r="BC82" s="319">
        <v>3748.5</v>
      </c>
      <c r="BD82" s="757" t="e">
        <f t="shared" ca="1" si="17"/>
        <v>#NAME?</v>
      </c>
      <c r="BE82" s="302"/>
      <c r="BF82" s="302" t="s">
        <v>290</v>
      </c>
    </row>
    <row r="83" spans="1:58" ht="16" thickBot="1">
      <c r="A83" s="249" t="s">
        <v>3316</v>
      </c>
      <c r="B83" s="249">
        <v>7</v>
      </c>
      <c r="C83" s="301" t="s">
        <v>200</v>
      </c>
      <c r="D83" s="302">
        <v>82</v>
      </c>
      <c r="E83" s="303">
        <v>39549</v>
      </c>
      <c r="F83" s="303">
        <v>39549</v>
      </c>
      <c r="G83" s="302">
        <v>1</v>
      </c>
      <c r="H83" s="302"/>
      <c r="I83" s="302"/>
      <c r="J83" s="302"/>
      <c r="K83" s="302">
        <v>1</v>
      </c>
      <c r="L83" s="302">
        <v>171</v>
      </c>
      <c r="M83" s="302">
        <v>72</v>
      </c>
      <c r="N83" s="302">
        <v>212</v>
      </c>
      <c r="O83" s="304">
        <v>762</v>
      </c>
      <c r="P83" s="302"/>
      <c r="Q83" s="302"/>
      <c r="R83" s="302"/>
      <c r="S83" s="302"/>
      <c r="T83" s="302"/>
      <c r="U83" s="302"/>
      <c r="V83" s="302"/>
      <c r="W83" s="302">
        <v>1</v>
      </c>
      <c r="X83" s="302" t="s">
        <v>207</v>
      </c>
      <c r="Z83" s="67">
        <v>1</v>
      </c>
      <c r="AA83" s="67"/>
      <c r="AB83" s="67">
        <v>1</v>
      </c>
      <c r="AD83" s="614" t="s">
        <v>3408</v>
      </c>
      <c r="AE83" s="67">
        <v>1</v>
      </c>
      <c r="AF83" s="67"/>
      <c r="AG83" s="67"/>
      <c r="AI83" s="67">
        <v>0</v>
      </c>
      <c r="AJ83" s="67"/>
      <c r="AK83" s="67">
        <v>300</v>
      </c>
      <c r="AL83" s="67">
        <v>1000</v>
      </c>
      <c r="AM83" s="326">
        <v>817</v>
      </c>
      <c r="AN83" s="759" t="e">
        <f t="shared" ca="1" si="9"/>
        <v>#NAME?</v>
      </c>
      <c r="AO83" s="261">
        <v>1231</v>
      </c>
      <c r="AP83" s="306" t="e">
        <f t="shared" ca="1" si="10"/>
        <v>#NAME?</v>
      </c>
      <c r="AQ83" s="261">
        <v>1791</v>
      </c>
      <c r="AR83" s="306" t="e">
        <f t="shared" ca="1" si="11"/>
        <v>#NAME?</v>
      </c>
      <c r="AS83" s="316">
        <v>139</v>
      </c>
      <c r="AT83" s="306" t="e">
        <f t="shared" ca="1" si="12"/>
        <v>#NAME?</v>
      </c>
      <c r="AU83" s="316">
        <v>502</v>
      </c>
      <c r="AV83" s="307" t="e">
        <f t="shared" ca="1" si="13"/>
        <v>#NAME?</v>
      </c>
      <c r="AW83" s="317">
        <v>363</v>
      </c>
      <c r="AX83" s="756" t="e">
        <f t="shared" ca="1" si="14"/>
        <v>#NAME?</v>
      </c>
      <c r="AY83" s="327">
        <v>249.5</v>
      </c>
      <c r="AZ83" s="761" t="e">
        <f t="shared" ca="1" si="15"/>
        <v>#NAME?</v>
      </c>
      <c r="BA83" s="318">
        <v>95</v>
      </c>
      <c r="BB83" s="762" t="e">
        <f t="shared" ca="1" si="16"/>
        <v>#NAME?</v>
      </c>
      <c r="BC83" s="319">
        <v>3528.5</v>
      </c>
      <c r="BD83" s="757" t="e">
        <f t="shared" ca="1" si="17"/>
        <v>#NAME?</v>
      </c>
      <c r="BE83" s="302"/>
      <c r="BF83" s="302" t="s">
        <v>291</v>
      </c>
    </row>
    <row r="84" spans="1:58" ht="16" thickBot="1">
      <c r="A84" s="249" t="s">
        <v>3316</v>
      </c>
      <c r="B84" s="249">
        <v>7</v>
      </c>
      <c r="C84" s="301" t="s">
        <v>200</v>
      </c>
      <c r="D84" s="302">
        <v>83</v>
      </c>
      <c r="E84" s="303">
        <v>39550</v>
      </c>
      <c r="F84" s="303">
        <v>39550</v>
      </c>
      <c r="G84" s="302"/>
      <c r="H84" s="302">
        <v>1</v>
      </c>
      <c r="I84" s="302"/>
      <c r="J84" s="302"/>
      <c r="K84" s="302">
        <v>1</v>
      </c>
      <c r="L84" s="302">
        <v>168</v>
      </c>
      <c r="M84" s="302">
        <v>75</v>
      </c>
      <c r="N84" s="302">
        <v>180</v>
      </c>
      <c r="O84" s="304">
        <v>612</v>
      </c>
      <c r="P84" s="302"/>
      <c r="Q84" s="302">
        <v>1</v>
      </c>
      <c r="R84" s="302">
        <v>1</v>
      </c>
      <c r="S84" s="302"/>
      <c r="T84" s="302">
        <v>1</v>
      </c>
      <c r="U84" s="302"/>
      <c r="V84" s="302"/>
      <c r="W84" s="302"/>
      <c r="X84" s="302">
        <v>1</v>
      </c>
      <c r="Z84" s="67">
        <v>1</v>
      </c>
      <c r="AA84" s="67"/>
      <c r="AB84" s="67"/>
      <c r="AD84" s="614" t="s">
        <v>3408</v>
      </c>
      <c r="AE84" s="67">
        <v>1</v>
      </c>
      <c r="AF84" s="67"/>
      <c r="AG84" s="67"/>
      <c r="AI84" s="67"/>
      <c r="AJ84" s="67">
        <v>0</v>
      </c>
      <c r="AK84" s="67">
        <v>300</v>
      </c>
      <c r="AL84" s="67">
        <v>1000</v>
      </c>
      <c r="AM84" s="283">
        <v>2276.5</v>
      </c>
      <c r="AN84" s="759" t="e">
        <f t="shared" ca="1" si="9"/>
        <v>#NAME?</v>
      </c>
      <c r="AO84" s="316">
        <v>184</v>
      </c>
      <c r="AP84" s="306" t="e">
        <f t="shared" ca="1" si="10"/>
        <v>#NAME?</v>
      </c>
      <c r="AQ84" s="316">
        <v>82</v>
      </c>
      <c r="AR84" s="306" t="e">
        <f t="shared" ca="1" si="11"/>
        <v>#NAME?</v>
      </c>
      <c r="AS84" s="316">
        <v>88</v>
      </c>
      <c r="AT84" s="306" t="e">
        <f t="shared" ca="1" si="12"/>
        <v>#NAME?</v>
      </c>
      <c r="AU84" s="316">
        <v>107</v>
      </c>
      <c r="AV84" s="307" t="e">
        <f t="shared" ca="1" si="13"/>
        <v>#NAME?</v>
      </c>
      <c r="AW84" s="317">
        <v>222.5</v>
      </c>
      <c r="AX84" s="756" t="e">
        <f t="shared" ca="1" si="14"/>
        <v>#NAME?</v>
      </c>
      <c r="AY84" s="265">
        <v>2692.5</v>
      </c>
      <c r="AZ84" s="761" t="e">
        <f t="shared" ca="1" si="15"/>
        <v>#NAME?</v>
      </c>
      <c r="BA84" s="318">
        <v>851</v>
      </c>
      <c r="BB84" s="762" t="e">
        <f t="shared" ca="1" si="16"/>
        <v>#NAME?</v>
      </c>
      <c r="BC84" s="268">
        <v>4457</v>
      </c>
      <c r="BD84" s="757" t="e">
        <f t="shared" ca="1" si="17"/>
        <v>#NAME?</v>
      </c>
      <c r="BE84" s="302"/>
      <c r="BF84" s="302" t="s">
        <v>292</v>
      </c>
    </row>
    <row r="85" spans="1:58" ht="16" thickBot="1">
      <c r="A85" s="249" t="s">
        <v>3316</v>
      </c>
      <c r="B85" s="249">
        <v>7</v>
      </c>
      <c r="C85" s="301" t="s">
        <v>200</v>
      </c>
      <c r="D85" s="302">
        <v>84</v>
      </c>
      <c r="E85" s="303">
        <v>39550</v>
      </c>
      <c r="F85" s="303">
        <v>39550</v>
      </c>
      <c r="G85" s="302">
        <v>1</v>
      </c>
      <c r="H85" s="302"/>
      <c r="I85" s="302">
        <v>1</v>
      </c>
      <c r="J85" s="302"/>
      <c r="K85" s="302"/>
      <c r="L85" s="302">
        <v>70</v>
      </c>
      <c r="M85" s="302">
        <v>45</v>
      </c>
      <c r="N85" s="302">
        <v>91</v>
      </c>
      <c r="O85" s="304">
        <v>124</v>
      </c>
      <c r="P85" s="302"/>
      <c r="Q85" s="302"/>
      <c r="R85" s="302"/>
      <c r="S85" s="302"/>
      <c r="T85" s="302"/>
      <c r="U85" s="302"/>
      <c r="V85" s="302"/>
      <c r="W85" s="302"/>
      <c r="X85" s="302">
        <v>1</v>
      </c>
      <c r="Z85" s="67">
        <v>1</v>
      </c>
      <c r="AA85" s="67"/>
      <c r="AB85" s="67"/>
      <c r="AD85" s="614" t="s">
        <v>3408</v>
      </c>
      <c r="AE85" s="67">
        <v>1</v>
      </c>
      <c r="AF85" s="67"/>
      <c r="AG85" s="67">
        <v>1</v>
      </c>
      <c r="AI85" s="67">
        <v>0</v>
      </c>
      <c r="AJ85" s="67">
        <v>0</v>
      </c>
      <c r="AK85" s="67"/>
      <c r="AL85" s="67">
        <v>200</v>
      </c>
      <c r="AM85" s="283">
        <v>1661</v>
      </c>
      <c r="AN85" s="759" t="e">
        <f t="shared" ca="1" si="9"/>
        <v>#NAME?</v>
      </c>
      <c r="AO85" s="261">
        <v>8428</v>
      </c>
      <c r="AP85" s="306" t="e">
        <f t="shared" ca="1" si="10"/>
        <v>#NAME?</v>
      </c>
      <c r="AQ85" s="261">
        <v>2085</v>
      </c>
      <c r="AR85" s="306" t="e">
        <f t="shared" ca="1" si="11"/>
        <v>#NAME?</v>
      </c>
      <c r="AS85" s="316">
        <v>239</v>
      </c>
      <c r="AT85" s="306" t="e">
        <f t="shared" ca="1" si="12"/>
        <v>#NAME?</v>
      </c>
      <c r="AU85" s="316">
        <v>724</v>
      </c>
      <c r="AV85" s="307" t="e">
        <f t="shared" ca="1" si="13"/>
        <v>#NAME?</v>
      </c>
      <c r="AW85" s="317">
        <v>392</v>
      </c>
      <c r="AX85" s="756" t="e">
        <f t="shared" ca="1" si="14"/>
        <v>#NAME?</v>
      </c>
      <c r="AY85" s="327">
        <v>347</v>
      </c>
      <c r="AZ85" s="761" t="e">
        <f t="shared" ca="1" si="15"/>
        <v>#NAME?</v>
      </c>
      <c r="BA85" s="318">
        <v>143.5</v>
      </c>
      <c r="BB85" s="762" t="e">
        <f t="shared" ca="1" si="16"/>
        <v>#NAME?</v>
      </c>
      <c r="BC85" s="319">
        <v>3723</v>
      </c>
      <c r="BD85" s="757" t="e">
        <f t="shared" ca="1" si="17"/>
        <v>#NAME?</v>
      </c>
      <c r="BE85" s="302"/>
      <c r="BF85" s="302" t="s">
        <v>293</v>
      </c>
    </row>
    <row r="86" spans="1:58" ht="16" thickBot="1">
      <c r="A86" s="249" t="s">
        <v>3316</v>
      </c>
      <c r="B86" s="249">
        <v>7</v>
      </c>
      <c r="C86" s="301" t="s">
        <v>200</v>
      </c>
      <c r="D86" s="302">
        <v>85</v>
      </c>
      <c r="E86" s="303">
        <v>39550</v>
      </c>
      <c r="F86" s="303">
        <v>39550</v>
      </c>
      <c r="G86" s="302">
        <v>1</v>
      </c>
      <c r="H86" s="302"/>
      <c r="I86" s="302"/>
      <c r="J86" s="302"/>
      <c r="K86" s="302">
        <v>1</v>
      </c>
      <c r="L86" s="302">
        <v>170</v>
      </c>
      <c r="M86" s="302">
        <v>85</v>
      </c>
      <c r="N86" s="302">
        <v>210</v>
      </c>
      <c r="O86" s="304">
        <v>842</v>
      </c>
      <c r="P86" s="302"/>
      <c r="Q86" s="302"/>
      <c r="R86" s="302"/>
      <c r="S86" s="302"/>
      <c r="T86" s="302"/>
      <c r="U86" s="302"/>
      <c r="V86" s="302"/>
      <c r="W86" s="302"/>
      <c r="X86" s="302">
        <v>1</v>
      </c>
      <c r="Z86" s="67">
        <v>1</v>
      </c>
      <c r="AA86" s="67"/>
      <c r="AB86" s="67"/>
      <c r="AD86" s="614" t="s">
        <v>3408</v>
      </c>
      <c r="AE86" s="67">
        <v>1</v>
      </c>
      <c r="AF86" s="67"/>
      <c r="AG86" s="67">
        <v>1</v>
      </c>
      <c r="AI86" s="67">
        <v>0</v>
      </c>
      <c r="AJ86" s="67"/>
      <c r="AK86" s="67">
        <v>300</v>
      </c>
      <c r="AL86" s="67">
        <v>800</v>
      </c>
      <c r="AM86" s="320"/>
      <c r="AN86" s="759" t="e">
        <f t="shared" ca="1" si="9"/>
        <v>#NAME?</v>
      </c>
      <c r="AO86" s="331"/>
      <c r="AP86" s="306" t="e">
        <f t="shared" ca="1" si="10"/>
        <v>#NAME?</v>
      </c>
      <c r="AQ86" s="331"/>
      <c r="AR86" s="306" t="e">
        <f t="shared" ca="1" si="11"/>
        <v>#NAME?</v>
      </c>
      <c r="AS86" s="321"/>
      <c r="AT86" s="306" t="e">
        <f t="shared" ca="1" si="12"/>
        <v>#NAME?</v>
      </c>
      <c r="AU86" s="321"/>
      <c r="AV86" s="307" t="e">
        <f t="shared" ca="1" si="13"/>
        <v>#NAME?</v>
      </c>
      <c r="AW86" s="322"/>
      <c r="AX86" s="756" t="e">
        <f t="shared" ca="1" si="14"/>
        <v>#NAME?</v>
      </c>
      <c r="AY86" s="338"/>
      <c r="AZ86" s="761" t="e">
        <f t="shared" ca="1" si="15"/>
        <v>#NAME?</v>
      </c>
      <c r="BA86" s="324"/>
      <c r="BB86" s="762" t="e">
        <f t="shared" ca="1" si="16"/>
        <v>#NAME?</v>
      </c>
      <c r="BC86" s="325"/>
      <c r="BD86" s="757" t="e">
        <f t="shared" ca="1" si="17"/>
        <v>#NAME?</v>
      </c>
      <c r="BE86" s="302"/>
      <c r="BF86" s="302" t="s">
        <v>294</v>
      </c>
    </row>
    <row r="87" spans="1:58" ht="16" thickBot="1">
      <c r="A87" s="249" t="s">
        <v>3316</v>
      </c>
      <c r="B87" s="249">
        <v>7</v>
      </c>
      <c r="C87" s="301" t="s">
        <v>200</v>
      </c>
      <c r="D87" s="302">
        <v>86</v>
      </c>
      <c r="E87" s="303">
        <v>39550</v>
      </c>
      <c r="F87" s="303">
        <v>39550</v>
      </c>
      <c r="G87" s="302">
        <v>1</v>
      </c>
      <c r="H87" s="302"/>
      <c r="I87" s="302"/>
      <c r="J87" s="302"/>
      <c r="K87" s="302">
        <v>1</v>
      </c>
      <c r="L87" s="302">
        <v>175</v>
      </c>
      <c r="M87" s="302">
        <v>79</v>
      </c>
      <c r="N87" s="302">
        <v>215</v>
      </c>
      <c r="O87" s="304">
        <v>764</v>
      </c>
      <c r="P87" s="302"/>
      <c r="Q87" s="302"/>
      <c r="R87" s="302"/>
      <c r="S87" s="302"/>
      <c r="T87" s="302"/>
      <c r="U87" s="302"/>
      <c r="V87" s="302"/>
      <c r="W87" s="302">
        <v>1</v>
      </c>
      <c r="X87" s="302" t="s">
        <v>207</v>
      </c>
      <c r="Z87" s="67">
        <v>1</v>
      </c>
      <c r="AA87" s="67"/>
      <c r="AB87" s="67"/>
      <c r="AD87" s="614" t="s">
        <v>3408</v>
      </c>
      <c r="AE87" s="67">
        <v>1</v>
      </c>
      <c r="AF87" s="67"/>
      <c r="AG87" s="67">
        <v>1</v>
      </c>
      <c r="AI87" s="67"/>
      <c r="AJ87" s="67"/>
      <c r="AK87" s="67">
        <v>300</v>
      </c>
      <c r="AL87" s="67">
        <v>1000</v>
      </c>
      <c r="AM87" s="329">
        <v>10097</v>
      </c>
      <c r="AN87" s="759" t="e">
        <f t="shared" ca="1" si="9"/>
        <v>#NAME?</v>
      </c>
      <c r="AO87" s="261">
        <v>9909</v>
      </c>
      <c r="AP87" s="306" t="e">
        <f t="shared" ca="1" si="10"/>
        <v>#NAME?</v>
      </c>
      <c r="AQ87" s="261">
        <v>2496</v>
      </c>
      <c r="AR87" s="306" t="e">
        <f t="shared" ca="1" si="11"/>
        <v>#NAME?</v>
      </c>
      <c r="AS87" s="316">
        <v>83</v>
      </c>
      <c r="AT87" s="306" t="e">
        <f t="shared" ca="1" si="12"/>
        <v>#NAME?</v>
      </c>
      <c r="AU87" s="316">
        <v>101</v>
      </c>
      <c r="AV87" s="307" t="e">
        <f t="shared" ca="1" si="13"/>
        <v>#NAME?</v>
      </c>
      <c r="AW87" s="317">
        <v>796</v>
      </c>
      <c r="AX87" s="756" t="e">
        <f t="shared" ca="1" si="14"/>
        <v>#NAME?</v>
      </c>
      <c r="AY87" s="265">
        <v>6526</v>
      </c>
      <c r="AZ87" s="761" t="e">
        <f t="shared" ca="1" si="15"/>
        <v>#NAME?</v>
      </c>
      <c r="BA87" s="266">
        <v>2894</v>
      </c>
      <c r="BB87" s="762" t="e">
        <f t="shared" ca="1" si="16"/>
        <v>#NAME?</v>
      </c>
      <c r="BC87" s="319">
        <v>3036</v>
      </c>
      <c r="BD87" s="757" t="e">
        <f t="shared" ca="1" si="17"/>
        <v>#NAME?</v>
      </c>
      <c r="BE87" s="302"/>
      <c r="BF87" s="302" t="s">
        <v>295</v>
      </c>
    </row>
    <row r="88" spans="1:58" ht="16" thickBot="1">
      <c r="A88" s="249" t="s">
        <v>3316</v>
      </c>
      <c r="B88" s="249">
        <v>7</v>
      </c>
      <c r="C88" s="301" t="s">
        <v>200</v>
      </c>
      <c r="D88" s="334">
        <v>87</v>
      </c>
      <c r="E88" s="335">
        <v>39550</v>
      </c>
      <c r="F88" s="335">
        <v>39550</v>
      </c>
      <c r="G88" s="334"/>
      <c r="H88" s="334">
        <v>1</v>
      </c>
      <c r="I88" s="334"/>
      <c r="J88" s="334"/>
      <c r="K88" s="334">
        <v>1</v>
      </c>
      <c r="L88" s="334">
        <v>162</v>
      </c>
      <c r="M88" s="334">
        <v>62</v>
      </c>
      <c r="N88" s="334">
        <v>190</v>
      </c>
      <c r="O88" s="336">
        <v>508</v>
      </c>
      <c r="P88" s="334"/>
      <c r="Q88" s="334">
        <v>1</v>
      </c>
      <c r="R88" s="334"/>
      <c r="S88" s="334">
        <v>1</v>
      </c>
      <c r="T88" s="334"/>
      <c r="U88" s="334">
        <v>1</v>
      </c>
      <c r="V88" s="334"/>
      <c r="W88" s="334">
        <v>1</v>
      </c>
      <c r="X88" s="334" t="s">
        <v>207</v>
      </c>
      <c r="Z88" s="69">
        <v>1</v>
      </c>
      <c r="AA88" s="69"/>
      <c r="AB88" s="69"/>
      <c r="AD88" s="614" t="s">
        <v>3408</v>
      </c>
      <c r="AE88" s="69">
        <v>1</v>
      </c>
      <c r="AF88" s="69"/>
      <c r="AG88" s="69">
        <v>1</v>
      </c>
      <c r="AI88" s="69">
        <v>0</v>
      </c>
      <c r="AJ88" s="69"/>
      <c r="AK88" s="69">
        <v>300</v>
      </c>
      <c r="AL88" s="69">
        <v>1000</v>
      </c>
      <c r="AM88" s="326">
        <v>91</v>
      </c>
      <c r="AN88" s="759" t="e">
        <f t="shared" ca="1" si="9"/>
        <v>#NAME?</v>
      </c>
      <c r="AO88" s="316">
        <v>110</v>
      </c>
      <c r="AP88" s="306" t="e">
        <f t="shared" ca="1" si="10"/>
        <v>#NAME?</v>
      </c>
      <c r="AQ88" s="316">
        <v>88</v>
      </c>
      <c r="AR88" s="306" t="e">
        <f t="shared" ca="1" si="11"/>
        <v>#NAME?</v>
      </c>
      <c r="AS88" s="316">
        <v>90</v>
      </c>
      <c r="AT88" s="306" t="e">
        <f t="shared" ca="1" si="12"/>
        <v>#NAME?</v>
      </c>
      <c r="AU88" s="316">
        <v>75</v>
      </c>
      <c r="AV88" s="307" t="e">
        <f t="shared" ca="1" si="13"/>
        <v>#NAME?</v>
      </c>
      <c r="AW88" s="317">
        <v>79</v>
      </c>
      <c r="AX88" s="756" t="e">
        <f t="shared" ca="1" si="14"/>
        <v>#NAME?</v>
      </c>
      <c r="AY88" s="327">
        <v>614</v>
      </c>
      <c r="AZ88" s="761" t="e">
        <f t="shared" ca="1" si="15"/>
        <v>#NAME?</v>
      </c>
      <c r="BA88" s="318">
        <v>73.5</v>
      </c>
      <c r="BB88" s="762" t="e">
        <f t="shared" ca="1" si="16"/>
        <v>#NAME?</v>
      </c>
      <c r="BC88" s="337">
        <v>13779</v>
      </c>
      <c r="BD88" s="757" t="e">
        <f t="shared" ca="1" si="17"/>
        <v>#NAME?</v>
      </c>
      <c r="BE88" s="334" t="s">
        <v>296</v>
      </c>
      <c r="BF88" s="334" t="s">
        <v>297</v>
      </c>
    </row>
    <row r="89" spans="1:58" ht="16" thickBot="1">
      <c r="A89" s="249" t="s">
        <v>3316</v>
      </c>
      <c r="B89" s="249">
        <v>7</v>
      </c>
      <c r="C89" s="301" t="s">
        <v>200</v>
      </c>
      <c r="D89" s="302">
        <v>88</v>
      </c>
      <c r="E89" s="303">
        <v>39550</v>
      </c>
      <c r="F89" s="303">
        <v>39550</v>
      </c>
      <c r="G89" s="302"/>
      <c r="H89" s="302">
        <v>1</v>
      </c>
      <c r="I89" s="302"/>
      <c r="J89" s="302"/>
      <c r="K89" s="302">
        <v>1</v>
      </c>
      <c r="L89" s="302">
        <v>158</v>
      </c>
      <c r="M89" s="302">
        <v>62</v>
      </c>
      <c r="N89" s="302">
        <v>192</v>
      </c>
      <c r="O89" s="304">
        <v>484</v>
      </c>
      <c r="P89" s="302"/>
      <c r="Q89" s="302">
        <v>1</v>
      </c>
      <c r="R89" s="302"/>
      <c r="S89" s="302">
        <v>1</v>
      </c>
      <c r="T89" s="302"/>
      <c r="U89" s="302">
        <v>1</v>
      </c>
      <c r="V89" s="302"/>
      <c r="W89" s="302">
        <v>1</v>
      </c>
      <c r="X89" s="302" t="s">
        <v>207</v>
      </c>
      <c r="Z89" s="67">
        <v>1</v>
      </c>
      <c r="AA89" s="67"/>
      <c r="AB89" s="67"/>
      <c r="AD89" s="614" t="s">
        <v>3408</v>
      </c>
      <c r="AE89" s="67">
        <v>1</v>
      </c>
      <c r="AF89" s="67"/>
      <c r="AG89" s="67">
        <v>1</v>
      </c>
      <c r="AI89" s="67"/>
      <c r="AJ89" s="67"/>
      <c r="AK89" s="67">
        <v>300</v>
      </c>
      <c r="AL89" s="67">
        <v>1000</v>
      </c>
      <c r="AM89" s="326">
        <v>64</v>
      </c>
      <c r="AN89" s="759" t="e">
        <f t="shared" ca="1" si="9"/>
        <v>#NAME?</v>
      </c>
      <c r="AO89" s="316">
        <v>125</v>
      </c>
      <c r="AP89" s="306" t="e">
        <f t="shared" ca="1" si="10"/>
        <v>#NAME?</v>
      </c>
      <c r="AQ89" s="316">
        <v>81</v>
      </c>
      <c r="AR89" s="306" t="e">
        <f t="shared" ca="1" si="11"/>
        <v>#NAME?</v>
      </c>
      <c r="AS89" s="316">
        <v>85.5</v>
      </c>
      <c r="AT89" s="306" t="e">
        <f t="shared" ca="1" si="12"/>
        <v>#NAME?</v>
      </c>
      <c r="AU89" s="316">
        <v>94</v>
      </c>
      <c r="AV89" s="307" t="e">
        <f t="shared" ca="1" si="13"/>
        <v>#NAME?</v>
      </c>
      <c r="AW89" s="317">
        <v>221</v>
      </c>
      <c r="AX89" s="756" t="e">
        <f t="shared" ca="1" si="14"/>
        <v>#NAME?</v>
      </c>
      <c r="AY89" s="327">
        <v>367</v>
      </c>
      <c r="AZ89" s="761" t="e">
        <f t="shared" ca="1" si="15"/>
        <v>#NAME?</v>
      </c>
      <c r="BA89" s="318">
        <v>63.5</v>
      </c>
      <c r="BB89" s="762" t="e">
        <f t="shared" ca="1" si="16"/>
        <v>#NAME?</v>
      </c>
      <c r="BC89" s="319">
        <v>2363</v>
      </c>
      <c r="BD89" s="757" t="e">
        <f t="shared" ca="1" si="17"/>
        <v>#NAME?</v>
      </c>
      <c r="BE89" s="302"/>
      <c r="BF89" s="302" t="s">
        <v>298</v>
      </c>
    </row>
    <row r="90" spans="1:58" ht="16" thickBot="1">
      <c r="A90" s="249" t="s">
        <v>3316</v>
      </c>
      <c r="B90" s="249">
        <v>7</v>
      </c>
      <c r="C90" s="301" t="s">
        <v>200</v>
      </c>
      <c r="D90" s="302">
        <v>89</v>
      </c>
      <c r="E90" s="303">
        <v>39550</v>
      </c>
      <c r="F90" s="303">
        <v>39550</v>
      </c>
      <c r="G90" s="302"/>
      <c r="H90" s="302">
        <v>1</v>
      </c>
      <c r="I90" s="302"/>
      <c r="J90" s="302"/>
      <c r="K90" s="302">
        <v>1</v>
      </c>
      <c r="L90" s="302">
        <v>169</v>
      </c>
      <c r="M90" s="302">
        <v>74</v>
      </c>
      <c r="N90" s="302">
        <v>210</v>
      </c>
      <c r="O90" s="304">
        <v>696</v>
      </c>
      <c r="P90" s="302">
        <v>1</v>
      </c>
      <c r="Q90" s="302"/>
      <c r="R90" s="302">
        <v>1</v>
      </c>
      <c r="S90" s="302"/>
      <c r="T90" s="302"/>
      <c r="U90" s="302">
        <v>1</v>
      </c>
      <c r="V90" s="302"/>
      <c r="W90" s="302"/>
      <c r="X90" s="302">
        <v>1</v>
      </c>
      <c r="Z90" s="67">
        <v>1</v>
      </c>
      <c r="AA90" s="67"/>
      <c r="AB90" s="67"/>
      <c r="AD90" s="614" t="s">
        <v>3408</v>
      </c>
      <c r="AE90" s="67">
        <v>1</v>
      </c>
      <c r="AF90" s="67"/>
      <c r="AG90" s="67"/>
      <c r="AI90" s="67"/>
      <c r="AJ90" s="67">
        <v>0</v>
      </c>
      <c r="AK90" s="67">
        <v>300</v>
      </c>
      <c r="AL90" s="67">
        <v>800</v>
      </c>
      <c r="AM90" s="283">
        <v>7068.5</v>
      </c>
      <c r="AN90" s="759" t="e">
        <f t="shared" ca="1" si="9"/>
        <v>#NAME?</v>
      </c>
      <c r="AO90" s="316">
        <v>379</v>
      </c>
      <c r="AP90" s="306" t="e">
        <f t="shared" ca="1" si="10"/>
        <v>#NAME?</v>
      </c>
      <c r="AQ90" s="316">
        <v>92</v>
      </c>
      <c r="AR90" s="306" t="e">
        <f t="shared" ca="1" si="11"/>
        <v>#NAME?</v>
      </c>
      <c r="AS90" s="316">
        <v>68</v>
      </c>
      <c r="AT90" s="306" t="e">
        <f t="shared" ca="1" si="12"/>
        <v>#NAME?</v>
      </c>
      <c r="AU90" s="316">
        <v>112.5</v>
      </c>
      <c r="AV90" s="307" t="e">
        <f t="shared" ca="1" si="13"/>
        <v>#NAME?</v>
      </c>
      <c r="AW90" s="317">
        <v>789</v>
      </c>
      <c r="AX90" s="756" t="e">
        <f t="shared" ca="1" si="14"/>
        <v>#NAME?</v>
      </c>
      <c r="AY90" s="265">
        <v>5377</v>
      </c>
      <c r="AZ90" s="761" t="e">
        <f t="shared" ca="1" si="15"/>
        <v>#NAME?</v>
      </c>
      <c r="BA90" s="266">
        <v>2701</v>
      </c>
      <c r="BB90" s="762" t="e">
        <f t="shared" ca="1" si="16"/>
        <v>#NAME?</v>
      </c>
      <c r="BC90" s="268">
        <v>4416</v>
      </c>
      <c r="BD90" s="757" t="e">
        <f t="shared" ca="1" si="17"/>
        <v>#NAME?</v>
      </c>
      <c r="BE90" s="302"/>
      <c r="BF90" s="302" t="s">
        <v>299</v>
      </c>
    </row>
    <row r="91" spans="1:58" ht="16" thickBot="1">
      <c r="A91" s="249" t="s">
        <v>3316</v>
      </c>
      <c r="B91" s="249">
        <v>7</v>
      </c>
      <c r="C91" s="301" t="s">
        <v>200</v>
      </c>
      <c r="D91" s="302">
        <v>90</v>
      </c>
      <c r="E91" s="303">
        <v>39551</v>
      </c>
      <c r="F91" s="303">
        <v>39551</v>
      </c>
      <c r="G91" s="302"/>
      <c r="H91" s="302">
        <v>1</v>
      </c>
      <c r="I91" s="302"/>
      <c r="J91" s="302"/>
      <c r="K91" s="302">
        <v>1</v>
      </c>
      <c r="L91" s="302">
        <v>160</v>
      </c>
      <c r="M91" s="302">
        <v>76</v>
      </c>
      <c r="N91" s="302">
        <v>190</v>
      </c>
      <c r="O91" s="304">
        <v>628</v>
      </c>
      <c r="P91" s="302"/>
      <c r="Q91" s="302">
        <v>1</v>
      </c>
      <c r="R91" s="302">
        <v>1</v>
      </c>
      <c r="S91" s="302"/>
      <c r="T91" s="302">
        <v>1</v>
      </c>
      <c r="U91" s="302"/>
      <c r="V91" s="302"/>
      <c r="W91" s="302">
        <v>1</v>
      </c>
      <c r="X91" s="302" t="s">
        <v>207</v>
      </c>
      <c r="Z91" s="67">
        <v>1</v>
      </c>
      <c r="AA91" s="67"/>
      <c r="AB91" s="67"/>
      <c r="AD91" s="614" t="s">
        <v>3408</v>
      </c>
      <c r="AE91" s="67">
        <v>1</v>
      </c>
      <c r="AF91" s="67"/>
      <c r="AG91" s="67"/>
      <c r="AI91" s="67"/>
      <c r="AJ91" s="67"/>
      <c r="AK91" s="67">
        <v>300</v>
      </c>
      <c r="AL91" s="67">
        <v>1000</v>
      </c>
      <c r="AM91" s="326">
        <v>277</v>
      </c>
      <c r="AN91" s="759" t="e">
        <f t="shared" ca="1" si="9"/>
        <v>#NAME?</v>
      </c>
      <c r="AO91" s="316">
        <v>100.5</v>
      </c>
      <c r="AP91" s="306" t="e">
        <f t="shared" ca="1" si="10"/>
        <v>#NAME?</v>
      </c>
      <c r="AQ91" s="316">
        <v>106</v>
      </c>
      <c r="AR91" s="306" t="e">
        <f t="shared" ca="1" si="11"/>
        <v>#NAME?</v>
      </c>
      <c r="AS91" s="316">
        <v>63</v>
      </c>
      <c r="AT91" s="306" t="e">
        <f t="shared" ca="1" si="12"/>
        <v>#NAME?</v>
      </c>
      <c r="AU91" s="316">
        <v>165</v>
      </c>
      <c r="AV91" s="307" t="e">
        <f t="shared" ca="1" si="13"/>
        <v>#NAME?</v>
      </c>
      <c r="AW91" s="269">
        <v>1362</v>
      </c>
      <c r="AX91" s="756" t="e">
        <f t="shared" ca="1" si="14"/>
        <v>#NAME?</v>
      </c>
      <c r="AY91" s="265">
        <v>1072</v>
      </c>
      <c r="AZ91" s="761" t="e">
        <f t="shared" ca="1" si="15"/>
        <v>#NAME?</v>
      </c>
      <c r="BA91" s="318">
        <v>278.5</v>
      </c>
      <c r="BB91" s="762" t="e">
        <f t="shared" ca="1" si="16"/>
        <v>#NAME?</v>
      </c>
      <c r="BC91" s="319">
        <v>1637</v>
      </c>
      <c r="BD91" s="757" t="e">
        <f t="shared" ca="1" si="17"/>
        <v>#NAME?</v>
      </c>
      <c r="BE91" s="302"/>
      <c r="BF91" s="302" t="s">
        <v>300</v>
      </c>
    </row>
    <row r="92" spans="1:58" ht="16" thickBot="1">
      <c r="A92" s="249" t="s">
        <v>3316</v>
      </c>
      <c r="B92" s="249">
        <v>7</v>
      </c>
      <c r="C92" s="301" t="s">
        <v>200</v>
      </c>
      <c r="D92" s="302">
        <v>91</v>
      </c>
      <c r="E92" s="303">
        <v>39551</v>
      </c>
      <c r="F92" s="303">
        <v>39551</v>
      </c>
      <c r="G92" s="302"/>
      <c r="H92" s="302">
        <v>1</v>
      </c>
      <c r="I92" s="302">
        <v>1</v>
      </c>
      <c r="J92" s="302"/>
      <c r="K92" s="302"/>
      <c r="L92" s="302">
        <v>86</v>
      </c>
      <c r="M92" s="302">
        <v>45</v>
      </c>
      <c r="N92" s="302">
        <v>80</v>
      </c>
      <c r="O92" s="304">
        <v>90</v>
      </c>
      <c r="P92" s="302"/>
      <c r="Q92" s="302"/>
      <c r="R92" s="302"/>
      <c r="S92" s="302"/>
      <c r="T92" s="302"/>
      <c r="U92" s="302"/>
      <c r="V92" s="302"/>
      <c r="W92" s="302"/>
      <c r="X92" s="302">
        <v>1</v>
      </c>
      <c r="Z92" s="67">
        <v>1</v>
      </c>
      <c r="AA92" s="67"/>
      <c r="AB92" s="67"/>
      <c r="AD92" s="614" t="s">
        <v>3408</v>
      </c>
      <c r="AE92" s="67">
        <v>1</v>
      </c>
      <c r="AF92" s="67"/>
      <c r="AG92" s="67">
        <v>1</v>
      </c>
      <c r="AI92" s="67"/>
      <c r="AJ92" s="67"/>
      <c r="AK92" s="67"/>
      <c r="AL92" s="67">
        <v>200</v>
      </c>
      <c r="AM92" s="326">
        <v>46</v>
      </c>
      <c r="AN92" s="759" t="e">
        <f t="shared" ca="1" si="9"/>
        <v>#NAME?</v>
      </c>
      <c r="AO92" s="316">
        <v>89.5</v>
      </c>
      <c r="AP92" s="306" t="e">
        <f t="shared" ca="1" si="10"/>
        <v>#NAME?</v>
      </c>
      <c r="AQ92" s="316">
        <v>89.5</v>
      </c>
      <c r="AR92" s="306" t="e">
        <f t="shared" ca="1" si="11"/>
        <v>#NAME?</v>
      </c>
      <c r="AS92" s="316">
        <v>79</v>
      </c>
      <c r="AT92" s="306" t="e">
        <f t="shared" ca="1" si="12"/>
        <v>#NAME?</v>
      </c>
      <c r="AU92" s="316">
        <v>76</v>
      </c>
      <c r="AV92" s="307" t="e">
        <f t="shared" ca="1" si="13"/>
        <v>#NAME?</v>
      </c>
      <c r="AW92" s="317">
        <v>76</v>
      </c>
      <c r="AX92" s="756" t="e">
        <f t="shared" ca="1" si="14"/>
        <v>#NAME?</v>
      </c>
      <c r="AY92" s="327">
        <v>119</v>
      </c>
      <c r="AZ92" s="761" t="e">
        <f t="shared" ca="1" si="15"/>
        <v>#NAME?</v>
      </c>
      <c r="BA92" s="318">
        <v>81</v>
      </c>
      <c r="BB92" s="762" t="e">
        <f t="shared" ca="1" si="16"/>
        <v>#NAME?</v>
      </c>
      <c r="BC92" s="268">
        <v>5485</v>
      </c>
      <c r="BD92" s="757" t="e">
        <f t="shared" ca="1" si="17"/>
        <v>#NAME?</v>
      </c>
      <c r="BE92" s="302"/>
      <c r="BF92" s="302" t="s">
        <v>301</v>
      </c>
    </row>
    <row r="93" spans="1:58" ht="16" thickBot="1">
      <c r="A93" s="249" t="s">
        <v>3316</v>
      </c>
      <c r="B93" s="249">
        <v>7</v>
      </c>
      <c r="C93" s="301" t="s">
        <v>200</v>
      </c>
      <c r="D93" s="302">
        <v>92</v>
      </c>
      <c r="E93" s="303">
        <v>39551</v>
      </c>
      <c r="F93" s="303">
        <v>39551</v>
      </c>
      <c r="G93" s="302"/>
      <c r="H93" s="302">
        <v>1</v>
      </c>
      <c r="I93" s="302"/>
      <c r="J93" s="302"/>
      <c r="K93" s="302">
        <v>1</v>
      </c>
      <c r="L93" s="302">
        <v>175</v>
      </c>
      <c r="M93" s="302">
        <v>80</v>
      </c>
      <c r="N93" s="302">
        <v>195</v>
      </c>
      <c r="O93" s="304">
        <v>726</v>
      </c>
      <c r="P93" s="302">
        <v>1</v>
      </c>
      <c r="Q93" s="302"/>
      <c r="R93" s="302">
        <v>1</v>
      </c>
      <c r="S93" s="302"/>
      <c r="T93" s="302"/>
      <c r="U93" s="302">
        <v>1</v>
      </c>
      <c r="V93" s="302"/>
      <c r="W93" s="302">
        <v>1</v>
      </c>
      <c r="X93" s="302" t="s">
        <v>207</v>
      </c>
      <c r="Z93" s="67">
        <v>1</v>
      </c>
      <c r="AA93" s="67"/>
      <c r="AB93" s="67"/>
      <c r="AD93" s="614" t="s">
        <v>3408</v>
      </c>
      <c r="AE93" s="67">
        <v>1</v>
      </c>
      <c r="AF93" s="67"/>
      <c r="AG93" s="67"/>
      <c r="AI93" s="67">
        <v>0</v>
      </c>
      <c r="AJ93" s="67"/>
      <c r="AK93" s="67">
        <v>300</v>
      </c>
      <c r="AL93" s="67">
        <v>300</v>
      </c>
      <c r="AM93" s="340"/>
      <c r="AN93" s="759" t="e">
        <f t="shared" ca="1" si="9"/>
        <v>#NAME?</v>
      </c>
      <c r="AO93" s="321"/>
      <c r="AP93" s="306" t="e">
        <f t="shared" ca="1" si="10"/>
        <v>#NAME?</v>
      </c>
      <c r="AQ93" s="321"/>
      <c r="AR93" s="306" t="e">
        <f t="shared" ca="1" si="11"/>
        <v>#NAME?</v>
      </c>
      <c r="AS93" s="321"/>
      <c r="AT93" s="306" t="e">
        <f t="shared" ca="1" si="12"/>
        <v>#NAME?</v>
      </c>
      <c r="AU93" s="321"/>
      <c r="AV93" s="307" t="e">
        <f t="shared" ca="1" si="13"/>
        <v>#NAME?</v>
      </c>
      <c r="AW93" s="322"/>
      <c r="AX93" s="756" t="e">
        <f t="shared" ca="1" si="14"/>
        <v>#NAME?</v>
      </c>
      <c r="AY93" s="338"/>
      <c r="AZ93" s="761" t="e">
        <f t="shared" ca="1" si="15"/>
        <v>#NAME?</v>
      </c>
      <c r="BA93" s="324"/>
      <c r="BB93" s="762" t="e">
        <f t="shared" ca="1" si="16"/>
        <v>#NAME?</v>
      </c>
      <c r="BC93" s="333"/>
      <c r="BD93" s="757" t="e">
        <f t="shared" ca="1" si="17"/>
        <v>#NAME?</v>
      </c>
      <c r="BE93" s="302"/>
      <c r="BF93" s="302" t="s">
        <v>302</v>
      </c>
    </row>
    <row r="94" spans="1:58" ht="16" thickBot="1">
      <c r="A94" s="249" t="s">
        <v>3316</v>
      </c>
      <c r="B94" s="249">
        <v>7</v>
      </c>
      <c r="C94" s="301" t="s">
        <v>200</v>
      </c>
      <c r="D94" s="302">
        <v>93</v>
      </c>
      <c r="E94" s="303">
        <v>39551</v>
      </c>
      <c r="F94" s="303">
        <v>39551</v>
      </c>
      <c r="G94" s="302">
        <v>1</v>
      </c>
      <c r="H94" s="302"/>
      <c r="I94" s="302"/>
      <c r="J94" s="302"/>
      <c r="K94" s="302">
        <v>1</v>
      </c>
      <c r="L94" s="302">
        <v>165</v>
      </c>
      <c r="M94" s="302">
        <v>82</v>
      </c>
      <c r="N94" s="302">
        <v>190</v>
      </c>
      <c r="O94" s="304">
        <v>718</v>
      </c>
      <c r="P94" s="302"/>
      <c r="Q94" s="302"/>
      <c r="R94" s="302"/>
      <c r="S94" s="302"/>
      <c r="T94" s="302"/>
      <c r="U94" s="302"/>
      <c r="V94" s="302"/>
      <c r="W94" s="302"/>
      <c r="X94" s="302">
        <v>1</v>
      </c>
      <c r="Z94" s="67">
        <v>1</v>
      </c>
      <c r="AA94" s="67"/>
      <c r="AB94" s="67"/>
      <c r="AD94" s="614" t="s">
        <v>3408</v>
      </c>
      <c r="AE94" s="67">
        <v>1</v>
      </c>
      <c r="AF94" s="67"/>
      <c r="AG94" s="67"/>
      <c r="AI94" s="67">
        <v>0</v>
      </c>
      <c r="AJ94" s="67">
        <v>0</v>
      </c>
      <c r="AK94" s="67">
        <v>300</v>
      </c>
      <c r="AL94" s="67">
        <v>1000</v>
      </c>
      <c r="AM94" s="283">
        <v>1969.5</v>
      </c>
      <c r="AN94" s="759" t="e">
        <f t="shared" ca="1" si="9"/>
        <v>#NAME?</v>
      </c>
      <c r="AO94" s="261">
        <v>3682</v>
      </c>
      <c r="AP94" s="306" t="e">
        <f t="shared" ca="1" si="10"/>
        <v>#NAME?</v>
      </c>
      <c r="AQ94" s="261">
        <v>1140</v>
      </c>
      <c r="AR94" s="306" t="e">
        <f t="shared" ca="1" si="11"/>
        <v>#NAME?</v>
      </c>
      <c r="AS94" s="316">
        <v>76</v>
      </c>
      <c r="AT94" s="306" t="e">
        <f t="shared" ca="1" si="12"/>
        <v>#NAME?</v>
      </c>
      <c r="AU94" s="316">
        <v>104.5</v>
      </c>
      <c r="AV94" s="307" t="e">
        <f t="shared" ca="1" si="13"/>
        <v>#NAME?</v>
      </c>
      <c r="AW94" s="317">
        <v>74.5</v>
      </c>
      <c r="AX94" s="756" t="e">
        <f t="shared" ca="1" si="14"/>
        <v>#NAME?</v>
      </c>
      <c r="AY94" s="265">
        <v>1215</v>
      </c>
      <c r="AZ94" s="761" t="e">
        <f t="shared" ca="1" si="15"/>
        <v>#NAME?</v>
      </c>
      <c r="BA94" s="318">
        <v>60.5</v>
      </c>
      <c r="BB94" s="762" t="e">
        <f t="shared" ca="1" si="16"/>
        <v>#NAME?</v>
      </c>
      <c r="BC94" s="319">
        <v>2853.5</v>
      </c>
      <c r="BD94" s="757" t="e">
        <f t="shared" ca="1" si="17"/>
        <v>#NAME?</v>
      </c>
      <c r="BE94" s="302"/>
      <c r="BF94" s="302" t="s">
        <v>303</v>
      </c>
    </row>
    <row r="95" spans="1:58" ht="16" thickBot="1">
      <c r="A95" s="249" t="s">
        <v>3316</v>
      </c>
      <c r="B95" s="249">
        <v>7</v>
      </c>
      <c r="C95" s="301" t="s">
        <v>200</v>
      </c>
      <c r="D95" s="302">
        <v>94</v>
      </c>
      <c r="E95" s="303">
        <v>39551</v>
      </c>
      <c r="F95" s="303">
        <v>39551</v>
      </c>
      <c r="G95" s="302">
        <v>1</v>
      </c>
      <c r="H95" s="302"/>
      <c r="I95" s="302"/>
      <c r="J95" s="302"/>
      <c r="K95" s="302">
        <v>1</v>
      </c>
      <c r="L95" s="302">
        <v>175</v>
      </c>
      <c r="M95" s="302">
        <v>80</v>
      </c>
      <c r="N95" s="302">
        <v>200</v>
      </c>
      <c r="O95" s="304">
        <v>732</v>
      </c>
      <c r="P95" s="302"/>
      <c r="Q95" s="302"/>
      <c r="R95" s="302"/>
      <c r="S95" s="302"/>
      <c r="T95" s="302"/>
      <c r="U95" s="302"/>
      <c r="V95" s="302"/>
      <c r="W95" s="302">
        <v>1</v>
      </c>
      <c r="X95" s="302" t="s">
        <v>207</v>
      </c>
      <c r="Z95" s="67">
        <v>1</v>
      </c>
      <c r="AA95" s="67"/>
      <c r="AB95" s="67"/>
      <c r="AD95" s="614" t="s">
        <v>3408</v>
      </c>
      <c r="AE95" s="67">
        <v>1</v>
      </c>
      <c r="AF95" s="67"/>
      <c r="AG95" s="67"/>
      <c r="AI95" s="67"/>
      <c r="AJ95" s="67">
        <v>0</v>
      </c>
      <c r="AK95" s="67">
        <v>300</v>
      </c>
      <c r="AL95" s="67">
        <v>600</v>
      </c>
      <c r="AM95" s="329">
        <v>14971</v>
      </c>
      <c r="AN95" s="759" t="e">
        <f t="shared" ca="1" si="9"/>
        <v>#NAME?</v>
      </c>
      <c r="AO95" s="330">
        <v>24128</v>
      </c>
      <c r="AP95" s="306" t="e">
        <f t="shared" ca="1" si="10"/>
        <v>#NAME?</v>
      </c>
      <c r="AQ95" s="261">
        <v>5360.5</v>
      </c>
      <c r="AR95" s="306" t="e">
        <f t="shared" ca="1" si="11"/>
        <v>#NAME?</v>
      </c>
      <c r="AS95" s="316">
        <v>181</v>
      </c>
      <c r="AT95" s="306" t="e">
        <f t="shared" ca="1" si="12"/>
        <v>#NAME?</v>
      </c>
      <c r="AU95" s="316">
        <v>326</v>
      </c>
      <c r="AV95" s="307" t="e">
        <f t="shared" ca="1" si="13"/>
        <v>#NAME?</v>
      </c>
      <c r="AW95" s="317">
        <v>103.5</v>
      </c>
      <c r="AX95" s="756" t="e">
        <f t="shared" ca="1" si="14"/>
        <v>#NAME?</v>
      </c>
      <c r="AY95" s="327">
        <v>384</v>
      </c>
      <c r="AZ95" s="761" t="e">
        <f t="shared" ca="1" si="15"/>
        <v>#NAME?</v>
      </c>
      <c r="BA95" s="318">
        <v>81</v>
      </c>
      <c r="BB95" s="762" t="e">
        <f t="shared" ca="1" si="16"/>
        <v>#NAME?</v>
      </c>
      <c r="BC95" s="268">
        <v>6535.5</v>
      </c>
      <c r="BD95" s="757" t="e">
        <f t="shared" ca="1" si="17"/>
        <v>#NAME?</v>
      </c>
      <c r="BE95" s="302"/>
      <c r="BF95" s="302" t="s">
        <v>304</v>
      </c>
    </row>
    <row r="96" spans="1:58" ht="16" thickBot="1">
      <c r="A96" s="249" t="s">
        <v>3316</v>
      </c>
      <c r="B96" s="249">
        <v>7</v>
      </c>
      <c r="C96" s="301" t="s">
        <v>200</v>
      </c>
      <c r="D96" s="334">
        <v>95</v>
      </c>
      <c r="E96" s="335">
        <v>39551</v>
      </c>
      <c r="F96" s="335">
        <v>39551</v>
      </c>
      <c r="G96" s="334">
        <v>1</v>
      </c>
      <c r="H96" s="334"/>
      <c r="I96" s="334"/>
      <c r="J96" s="334"/>
      <c r="K96" s="334">
        <v>1</v>
      </c>
      <c r="L96" s="334">
        <v>165</v>
      </c>
      <c r="M96" s="334">
        <v>80</v>
      </c>
      <c r="N96" s="334">
        <v>200</v>
      </c>
      <c r="O96" s="336">
        <v>690</v>
      </c>
      <c r="P96" s="334"/>
      <c r="Q96" s="334"/>
      <c r="R96" s="334"/>
      <c r="S96" s="334"/>
      <c r="T96" s="334"/>
      <c r="U96" s="334"/>
      <c r="V96" s="334"/>
      <c r="W96" s="334"/>
      <c r="X96" s="334">
        <v>1</v>
      </c>
      <c r="Z96" s="69">
        <v>1</v>
      </c>
      <c r="AA96" s="69"/>
      <c r="AB96" s="69"/>
      <c r="AD96" s="614" t="s">
        <v>3408</v>
      </c>
      <c r="AE96" s="69">
        <v>1</v>
      </c>
      <c r="AF96" s="69"/>
      <c r="AG96" s="69"/>
      <c r="AI96" s="69">
        <v>0</v>
      </c>
      <c r="AJ96" s="69"/>
      <c r="AK96" s="69">
        <v>300</v>
      </c>
      <c r="AL96" s="69">
        <v>500</v>
      </c>
      <c r="AM96" s="326">
        <v>301</v>
      </c>
      <c r="AN96" s="759" t="e">
        <f t="shared" ca="1" si="9"/>
        <v>#NAME?</v>
      </c>
      <c r="AO96" s="261">
        <v>1184.5</v>
      </c>
      <c r="AP96" s="306" t="e">
        <f t="shared" ca="1" si="10"/>
        <v>#NAME?</v>
      </c>
      <c r="AQ96" s="316">
        <v>162</v>
      </c>
      <c r="AR96" s="306" t="e">
        <f t="shared" ca="1" si="11"/>
        <v>#NAME?</v>
      </c>
      <c r="AS96" s="316">
        <v>65</v>
      </c>
      <c r="AT96" s="306" t="e">
        <f t="shared" ca="1" si="12"/>
        <v>#NAME?</v>
      </c>
      <c r="AU96" s="316">
        <v>91.5</v>
      </c>
      <c r="AV96" s="307" t="e">
        <f t="shared" ca="1" si="13"/>
        <v>#NAME?</v>
      </c>
      <c r="AW96" s="317">
        <v>62</v>
      </c>
      <c r="AX96" s="756" t="e">
        <f t="shared" ca="1" si="14"/>
        <v>#NAME?</v>
      </c>
      <c r="AY96" s="327">
        <v>562</v>
      </c>
      <c r="AZ96" s="761" t="e">
        <f t="shared" ca="1" si="15"/>
        <v>#NAME?</v>
      </c>
      <c r="BA96" s="318">
        <v>55</v>
      </c>
      <c r="BB96" s="762" t="e">
        <f t="shared" ca="1" si="16"/>
        <v>#NAME?</v>
      </c>
      <c r="BC96" s="319">
        <v>2955</v>
      </c>
      <c r="BD96" s="757" t="e">
        <f t="shared" ca="1" si="17"/>
        <v>#NAME?</v>
      </c>
      <c r="BE96" s="334" t="s">
        <v>305</v>
      </c>
      <c r="BF96" s="341" t="s">
        <v>306</v>
      </c>
    </row>
    <row r="97" spans="1:58" ht="16" thickBot="1">
      <c r="A97" s="249" t="s">
        <v>3316</v>
      </c>
      <c r="B97" s="249">
        <v>7</v>
      </c>
      <c r="C97" s="301" t="s">
        <v>200</v>
      </c>
      <c r="D97" s="302">
        <v>96</v>
      </c>
      <c r="E97" s="303">
        <v>39551</v>
      </c>
      <c r="F97" s="303">
        <v>39551</v>
      </c>
      <c r="G97" s="302"/>
      <c r="H97" s="302">
        <v>1</v>
      </c>
      <c r="I97" s="302"/>
      <c r="J97" s="302">
        <v>1</v>
      </c>
      <c r="K97" s="302"/>
      <c r="L97" s="302">
        <v>152</v>
      </c>
      <c r="M97" s="302">
        <v>72</v>
      </c>
      <c r="N97" s="302">
        <v>180</v>
      </c>
      <c r="O97" s="304">
        <v>410</v>
      </c>
      <c r="P97" s="302"/>
      <c r="Q97" s="302">
        <v>1</v>
      </c>
      <c r="R97" s="302"/>
      <c r="S97" s="302">
        <v>1</v>
      </c>
      <c r="T97" s="302"/>
      <c r="U97" s="302">
        <v>1</v>
      </c>
      <c r="V97" s="302"/>
      <c r="W97" s="302">
        <v>1</v>
      </c>
      <c r="X97" s="302" t="s">
        <v>207</v>
      </c>
      <c r="Z97" s="67">
        <v>1</v>
      </c>
      <c r="AA97" s="67"/>
      <c r="AB97" s="67"/>
      <c r="AD97" s="614" t="s">
        <v>3408</v>
      </c>
      <c r="AE97" s="67">
        <v>1</v>
      </c>
      <c r="AF97" s="67"/>
      <c r="AG97" s="67"/>
      <c r="AI97" s="67"/>
      <c r="AJ97" s="67"/>
      <c r="AK97" s="67">
        <v>300</v>
      </c>
      <c r="AL97" s="67">
        <v>500</v>
      </c>
      <c r="AM97" s="329">
        <v>13144</v>
      </c>
      <c r="AN97" s="759" t="e">
        <f t="shared" ca="1" si="9"/>
        <v>#NAME?</v>
      </c>
      <c r="AO97" s="330">
        <v>23939</v>
      </c>
      <c r="AP97" s="306" t="e">
        <f t="shared" ca="1" si="10"/>
        <v>#NAME?</v>
      </c>
      <c r="AQ97" s="261">
        <v>5722</v>
      </c>
      <c r="AR97" s="306" t="e">
        <f t="shared" ca="1" si="11"/>
        <v>#NAME?</v>
      </c>
      <c r="AS97" s="316">
        <v>144</v>
      </c>
      <c r="AT97" s="306" t="e">
        <f t="shared" ca="1" si="12"/>
        <v>#NAME?</v>
      </c>
      <c r="AU97" s="316">
        <v>178</v>
      </c>
      <c r="AV97" s="307" t="e">
        <f t="shared" ca="1" si="13"/>
        <v>#NAME?</v>
      </c>
      <c r="AW97" s="317">
        <v>87</v>
      </c>
      <c r="AX97" s="756" t="e">
        <f t="shared" ca="1" si="14"/>
        <v>#NAME?</v>
      </c>
      <c r="AY97" s="327">
        <v>218</v>
      </c>
      <c r="AZ97" s="761" t="e">
        <f t="shared" ca="1" si="15"/>
        <v>#NAME?</v>
      </c>
      <c r="BA97" s="318">
        <v>48</v>
      </c>
      <c r="BB97" s="762" t="e">
        <f t="shared" ca="1" si="16"/>
        <v>#NAME?</v>
      </c>
      <c r="BC97" s="342">
        <v>2924</v>
      </c>
      <c r="BD97" s="757" t="e">
        <f t="shared" ca="1" si="17"/>
        <v>#NAME?</v>
      </c>
      <c r="BE97" s="302"/>
      <c r="BF97" s="302" t="s">
        <v>307</v>
      </c>
    </row>
    <row r="98" spans="1:58" ht="16" thickBot="1">
      <c r="A98" s="249" t="s">
        <v>3316</v>
      </c>
      <c r="B98" s="249">
        <v>7</v>
      </c>
      <c r="C98" s="301" t="s">
        <v>200</v>
      </c>
      <c r="D98" s="302">
        <v>97</v>
      </c>
      <c r="E98" s="303">
        <v>39552</v>
      </c>
      <c r="F98" s="303">
        <v>39552</v>
      </c>
      <c r="G98" s="302"/>
      <c r="H98" s="302">
        <v>1</v>
      </c>
      <c r="I98" s="302"/>
      <c r="J98" s="302"/>
      <c r="K98" s="302">
        <v>1</v>
      </c>
      <c r="L98" s="302">
        <v>162</v>
      </c>
      <c r="M98" s="302">
        <v>72</v>
      </c>
      <c r="N98" s="302">
        <v>190</v>
      </c>
      <c r="O98" s="304">
        <v>580</v>
      </c>
      <c r="P98" s="302"/>
      <c r="Q98" s="302">
        <v>1</v>
      </c>
      <c r="R98" s="302">
        <v>1</v>
      </c>
      <c r="S98" s="302"/>
      <c r="T98" s="302">
        <v>1</v>
      </c>
      <c r="U98" s="302"/>
      <c r="V98" s="302"/>
      <c r="W98" s="302">
        <v>1</v>
      </c>
      <c r="X98" s="302" t="s">
        <v>207</v>
      </c>
      <c r="Z98" s="67">
        <v>1</v>
      </c>
      <c r="AA98" s="67"/>
      <c r="AB98" s="67"/>
      <c r="AD98" s="614" t="s">
        <v>3408</v>
      </c>
      <c r="AE98" s="67">
        <v>1</v>
      </c>
      <c r="AF98" s="67"/>
      <c r="AG98" s="67">
        <v>1</v>
      </c>
      <c r="AI98" s="67"/>
      <c r="AJ98" s="67"/>
      <c r="AK98" s="67">
        <v>300</v>
      </c>
      <c r="AL98" s="67">
        <v>700</v>
      </c>
      <c r="AM98" s="326">
        <v>94</v>
      </c>
      <c r="AN98" s="759" t="e">
        <f t="shared" ca="1" si="9"/>
        <v>#NAME?</v>
      </c>
      <c r="AO98" s="316">
        <v>102</v>
      </c>
      <c r="AP98" s="306" t="e">
        <f t="shared" ca="1" si="10"/>
        <v>#NAME?</v>
      </c>
      <c r="AQ98" s="316">
        <v>97</v>
      </c>
      <c r="AR98" s="306" t="e">
        <f t="shared" ca="1" si="11"/>
        <v>#NAME?</v>
      </c>
      <c r="AS98" s="316">
        <v>118</v>
      </c>
      <c r="AT98" s="306" t="e">
        <f t="shared" ca="1" si="12"/>
        <v>#NAME?</v>
      </c>
      <c r="AU98" s="316">
        <v>110.5</v>
      </c>
      <c r="AV98" s="307" t="e">
        <f t="shared" ca="1" si="13"/>
        <v>#NAME?</v>
      </c>
      <c r="AW98" s="317">
        <v>73</v>
      </c>
      <c r="AX98" s="756" t="e">
        <f t="shared" ca="1" si="14"/>
        <v>#NAME?</v>
      </c>
      <c r="AY98" s="327">
        <v>702.5</v>
      </c>
      <c r="AZ98" s="761" t="e">
        <f t="shared" ca="1" si="15"/>
        <v>#NAME?</v>
      </c>
      <c r="BA98" s="318">
        <v>66</v>
      </c>
      <c r="BB98" s="762" t="e">
        <f t="shared" ca="1" si="16"/>
        <v>#NAME?</v>
      </c>
      <c r="BC98" s="268">
        <v>5112.5</v>
      </c>
      <c r="BD98" s="757" t="e">
        <f t="shared" ca="1" si="17"/>
        <v>#NAME?</v>
      </c>
      <c r="BE98" s="302"/>
      <c r="BF98" s="302" t="s">
        <v>308</v>
      </c>
    </row>
    <row r="99" spans="1:58" ht="16" thickBot="1">
      <c r="A99" s="249" t="s">
        <v>3316</v>
      </c>
      <c r="B99" s="249">
        <v>7</v>
      </c>
      <c r="C99" s="301" t="s">
        <v>200</v>
      </c>
      <c r="D99" s="302">
        <v>98</v>
      </c>
      <c r="E99" s="303">
        <v>39552</v>
      </c>
      <c r="F99" s="303">
        <v>39552</v>
      </c>
      <c r="G99" s="302">
        <v>1</v>
      </c>
      <c r="H99" s="302"/>
      <c r="I99" s="302"/>
      <c r="J99" s="302"/>
      <c r="K99" s="302">
        <v>1</v>
      </c>
      <c r="L99" s="302">
        <v>174</v>
      </c>
      <c r="M99" s="302">
        <v>80</v>
      </c>
      <c r="N99" s="302">
        <v>220</v>
      </c>
      <c r="O99" s="304">
        <v>780</v>
      </c>
      <c r="P99" s="302"/>
      <c r="Q99" s="302"/>
      <c r="R99" s="302"/>
      <c r="S99" s="302"/>
      <c r="T99" s="302"/>
      <c r="U99" s="302"/>
      <c r="V99" s="302"/>
      <c r="W99" s="302"/>
      <c r="X99" s="302">
        <v>1</v>
      </c>
      <c r="Z99" s="67">
        <v>1</v>
      </c>
      <c r="AA99" s="67"/>
      <c r="AB99" s="67"/>
      <c r="AD99" s="614" t="s">
        <v>3408</v>
      </c>
      <c r="AE99" s="67">
        <v>1</v>
      </c>
      <c r="AF99" s="67"/>
      <c r="AG99" s="67"/>
      <c r="AI99" s="67"/>
      <c r="AJ99" s="67">
        <v>0</v>
      </c>
      <c r="AK99" s="67">
        <v>300</v>
      </c>
      <c r="AL99" s="67">
        <v>400</v>
      </c>
      <c r="AM99" s="326">
        <v>107</v>
      </c>
      <c r="AN99" s="759" t="e">
        <f t="shared" ca="1" si="9"/>
        <v>#NAME?</v>
      </c>
      <c r="AO99" s="316">
        <v>526</v>
      </c>
      <c r="AP99" s="306" t="e">
        <f t="shared" ca="1" si="10"/>
        <v>#NAME?</v>
      </c>
      <c r="AQ99" s="316">
        <v>161.5</v>
      </c>
      <c r="AR99" s="306" t="e">
        <f t="shared" ca="1" si="11"/>
        <v>#NAME?</v>
      </c>
      <c r="AS99" s="316">
        <v>114.5</v>
      </c>
      <c r="AT99" s="306" t="e">
        <f t="shared" ca="1" si="12"/>
        <v>#NAME?</v>
      </c>
      <c r="AU99" s="316">
        <v>122</v>
      </c>
      <c r="AV99" s="307" t="e">
        <f t="shared" ca="1" si="13"/>
        <v>#NAME?</v>
      </c>
      <c r="AW99" s="317">
        <v>89.5</v>
      </c>
      <c r="AX99" s="756" t="e">
        <f t="shared" ca="1" si="14"/>
        <v>#NAME?</v>
      </c>
      <c r="AY99" s="327">
        <v>184</v>
      </c>
      <c r="AZ99" s="761" t="e">
        <f t="shared" ca="1" si="15"/>
        <v>#NAME?</v>
      </c>
      <c r="BA99" s="318">
        <v>100</v>
      </c>
      <c r="BB99" s="762" t="e">
        <f t="shared" ca="1" si="16"/>
        <v>#NAME?</v>
      </c>
      <c r="BC99" s="319">
        <v>3567</v>
      </c>
      <c r="BD99" s="757" t="e">
        <f t="shared" ca="1" si="17"/>
        <v>#NAME?</v>
      </c>
      <c r="BE99" s="302"/>
      <c r="BF99" s="302" t="s">
        <v>309</v>
      </c>
    </row>
    <row r="100" spans="1:58" ht="16" thickBot="1">
      <c r="A100" s="249" t="s">
        <v>3316</v>
      </c>
      <c r="B100" s="249">
        <v>7</v>
      </c>
      <c r="C100" s="301" t="s">
        <v>200</v>
      </c>
      <c r="D100" s="302">
        <v>99</v>
      </c>
      <c r="E100" s="303">
        <v>39552</v>
      </c>
      <c r="F100" s="303">
        <v>39552</v>
      </c>
      <c r="G100" s="302"/>
      <c r="H100" s="302">
        <v>1</v>
      </c>
      <c r="I100" s="302"/>
      <c r="J100" s="302"/>
      <c r="K100" s="302">
        <v>1</v>
      </c>
      <c r="L100" s="302">
        <v>164</v>
      </c>
      <c r="M100" s="302">
        <v>78</v>
      </c>
      <c r="N100" s="302">
        <v>210</v>
      </c>
      <c r="O100" s="304">
        <v>652</v>
      </c>
      <c r="P100" s="302"/>
      <c r="Q100" s="302">
        <v>1</v>
      </c>
      <c r="R100" s="302">
        <v>1</v>
      </c>
      <c r="S100" s="302"/>
      <c r="T100" s="302">
        <v>1</v>
      </c>
      <c r="U100" s="302"/>
      <c r="V100" s="302"/>
      <c r="W100" s="302">
        <v>1</v>
      </c>
      <c r="X100" s="302" t="s">
        <v>207</v>
      </c>
      <c r="Z100" s="67">
        <v>1</v>
      </c>
      <c r="AA100" s="67"/>
      <c r="AB100" s="67"/>
      <c r="AD100" s="614" t="s">
        <v>3408</v>
      </c>
      <c r="AE100" s="67">
        <v>1</v>
      </c>
      <c r="AF100" s="67"/>
      <c r="AG100" s="67"/>
      <c r="AI100" s="67">
        <v>0</v>
      </c>
      <c r="AJ100" s="67">
        <v>0</v>
      </c>
      <c r="AK100" s="67">
        <v>300</v>
      </c>
      <c r="AL100" s="67">
        <v>600</v>
      </c>
      <c r="AM100" s="283">
        <v>9677</v>
      </c>
      <c r="AN100" s="759" t="e">
        <f t="shared" ca="1" si="9"/>
        <v>#NAME?</v>
      </c>
      <c r="AO100" s="330">
        <v>16016</v>
      </c>
      <c r="AP100" s="306" t="e">
        <f t="shared" ca="1" si="10"/>
        <v>#NAME?</v>
      </c>
      <c r="AQ100" s="261">
        <v>3195.5</v>
      </c>
      <c r="AR100" s="306" t="e">
        <f t="shared" ca="1" si="11"/>
        <v>#NAME?</v>
      </c>
      <c r="AS100" s="316">
        <v>343</v>
      </c>
      <c r="AT100" s="306" t="e">
        <f t="shared" ca="1" si="12"/>
        <v>#NAME?</v>
      </c>
      <c r="AU100" s="316">
        <v>545</v>
      </c>
      <c r="AV100" s="307" t="e">
        <f t="shared" ca="1" si="13"/>
        <v>#NAME?</v>
      </c>
      <c r="AW100" s="269">
        <v>1368</v>
      </c>
      <c r="AX100" s="756" t="e">
        <f t="shared" ca="1" si="14"/>
        <v>#NAME?</v>
      </c>
      <c r="AY100" s="265">
        <v>1240</v>
      </c>
      <c r="AZ100" s="761" t="e">
        <f t="shared" ca="1" si="15"/>
        <v>#NAME?</v>
      </c>
      <c r="BA100" s="318">
        <v>485</v>
      </c>
      <c r="BB100" s="762" t="e">
        <f t="shared" ca="1" si="16"/>
        <v>#NAME?</v>
      </c>
      <c r="BC100" s="319">
        <v>2294</v>
      </c>
      <c r="BD100" s="757" t="e">
        <f t="shared" ca="1" si="17"/>
        <v>#NAME?</v>
      </c>
      <c r="BE100" s="302"/>
      <c r="BF100" s="302" t="s">
        <v>310</v>
      </c>
    </row>
    <row r="101" spans="1:58" ht="16" thickBot="1">
      <c r="A101" s="249" t="s">
        <v>3316</v>
      </c>
      <c r="B101" s="249">
        <v>7</v>
      </c>
      <c r="C101" s="301" t="s">
        <v>200</v>
      </c>
      <c r="D101" s="302">
        <v>100</v>
      </c>
      <c r="E101" s="303">
        <v>39552</v>
      </c>
      <c r="F101" s="303">
        <v>39552</v>
      </c>
      <c r="G101" s="302"/>
      <c r="H101" s="302">
        <v>1</v>
      </c>
      <c r="I101" s="302"/>
      <c r="J101" s="302"/>
      <c r="K101" s="302">
        <v>1</v>
      </c>
      <c r="L101" s="302">
        <v>176</v>
      </c>
      <c r="M101" s="302">
        <v>81</v>
      </c>
      <c r="N101" s="302">
        <v>201</v>
      </c>
      <c r="O101" s="304">
        <v>792</v>
      </c>
      <c r="P101" s="302"/>
      <c r="Q101" s="302">
        <v>1</v>
      </c>
      <c r="R101" s="302">
        <v>1</v>
      </c>
      <c r="S101" s="302"/>
      <c r="T101" s="302">
        <v>1</v>
      </c>
      <c r="U101" s="302"/>
      <c r="V101" s="302"/>
      <c r="W101" s="302"/>
      <c r="X101" s="302">
        <v>1</v>
      </c>
      <c r="Z101" s="67">
        <v>1</v>
      </c>
      <c r="AA101" s="67"/>
      <c r="AB101" s="67"/>
      <c r="AD101" s="614" t="s">
        <v>3408</v>
      </c>
      <c r="AE101" s="67">
        <v>1</v>
      </c>
      <c r="AF101" s="67"/>
      <c r="AG101" s="67"/>
      <c r="AI101" s="67"/>
      <c r="AJ101" s="67">
        <v>0</v>
      </c>
      <c r="AK101" s="67">
        <v>300</v>
      </c>
      <c r="AL101" s="67">
        <v>700</v>
      </c>
      <c r="AM101" s="326">
        <v>960</v>
      </c>
      <c r="AN101" s="759" t="e">
        <f t="shared" ca="1" si="9"/>
        <v>#NAME?</v>
      </c>
      <c r="AO101" s="316">
        <v>488</v>
      </c>
      <c r="AP101" s="306" t="e">
        <f t="shared" ca="1" si="10"/>
        <v>#NAME?</v>
      </c>
      <c r="AQ101" s="316">
        <v>243</v>
      </c>
      <c r="AR101" s="306" t="e">
        <f t="shared" ca="1" si="11"/>
        <v>#NAME?</v>
      </c>
      <c r="AS101" s="316">
        <v>119</v>
      </c>
      <c r="AT101" s="306" t="e">
        <f t="shared" ca="1" si="12"/>
        <v>#NAME?</v>
      </c>
      <c r="AU101" s="316">
        <v>159</v>
      </c>
      <c r="AV101" s="307" t="e">
        <f t="shared" ca="1" si="13"/>
        <v>#NAME?</v>
      </c>
      <c r="AW101" s="269">
        <v>2929</v>
      </c>
      <c r="AX101" s="756" t="e">
        <f t="shared" ca="1" si="14"/>
        <v>#NAME?</v>
      </c>
      <c r="AY101" s="265">
        <v>1257</v>
      </c>
      <c r="AZ101" s="761" t="e">
        <f t="shared" ca="1" si="15"/>
        <v>#NAME?</v>
      </c>
      <c r="BA101" s="318">
        <v>769.5</v>
      </c>
      <c r="BB101" s="762" t="e">
        <f t="shared" ca="1" si="16"/>
        <v>#NAME?</v>
      </c>
      <c r="BC101" s="319">
        <v>2727</v>
      </c>
      <c r="BD101" s="757" t="e">
        <f t="shared" ca="1" si="17"/>
        <v>#NAME?</v>
      </c>
      <c r="BE101" s="302"/>
      <c r="BF101" s="302" t="s">
        <v>311</v>
      </c>
    </row>
    <row r="102" spans="1:58">
      <c r="V102" s="288"/>
      <c r="W102" s="288"/>
      <c r="X102" s="288"/>
      <c r="Z102" s="59"/>
      <c r="AA102" s="59"/>
      <c r="AB102" s="59"/>
      <c r="AI102" s="59"/>
      <c r="AJ102" s="59"/>
      <c r="AK102" s="59"/>
      <c r="AL102" s="59"/>
      <c r="AM102" s="343"/>
      <c r="AN102" s="343"/>
      <c r="AO102" s="343"/>
      <c r="AP102" s="34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BF102"/>
  <sheetViews>
    <sheetView topLeftCell="AR1" workbookViewId="0">
      <selection activeCell="BD1" sqref="BD1"/>
    </sheetView>
  </sheetViews>
  <sheetFormatPr baseColWidth="10" defaultRowHeight="14" x14ac:dyDescent="0"/>
  <cols>
    <col min="1" max="3" width="10.83203125" style="374"/>
    <col min="4" max="4" width="7.5" style="374" customWidth="1"/>
    <col min="5" max="6" width="10.83203125" style="374"/>
    <col min="7" max="7" width="7.83203125" style="374" customWidth="1"/>
    <col min="8" max="8" width="8.6640625" style="374" customWidth="1"/>
    <col min="9" max="10" width="10.83203125" style="374"/>
    <col min="11" max="11" width="8.1640625" style="374" customWidth="1"/>
    <col min="12" max="37" width="10.83203125" style="374"/>
    <col min="38" max="38" width="10.83203125" style="768"/>
    <col min="39" max="16384" width="10.83203125" style="374"/>
  </cols>
  <sheetData>
    <row r="1" spans="1:58" s="370" customFormat="1" ht="15" thickBot="1">
      <c r="A1" s="369" t="s">
        <v>3272</v>
      </c>
      <c r="B1" s="369" t="s">
        <v>3323</v>
      </c>
      <c r="C1" s="369" t="s">
        <v>3274</v>
      </c>
      <c r="D1" s="370" t="s">
        <v>11</v>
      </c>
      <c r="E1" s="370" t="s">
        <v>3241</v>
      </c>
      <c r="F1" s="370" t="s">
        <v>3322</v>
      </c>
      <c r="G1" s="370" t="s">
        <v>3242</v>
      </c>
      <c r="H1" s="370" t="s">
        <v>3243</v>
      </c>
      <c r="I1" s="370" t="s">
        <v>3327</v>
      </c>
      <c r="J1" s="370" t="s">
        <v>3244</v>
      </c>
      <c r="K1" s="370" t="s">
        <v>3245</v>
      </c>
      <c r="L1" s="370" t="s">
        <v>3246</v>
      </c>
      <c r="M1" s="370" t="s">
        <v>3328</v>
      </c>
      <c r="N1" s="370" t="s">
        <v>3329</v>
      </c>
      <c r="O1" s="371" t="s">
        <v>3247</v>
      </c>
      <c r="P1" s="370" t="s">
        <v>3248</v>
      </c>
      <c r="Q1" s="370" t="s">
        <v>3249</v>
      </c>
      <c r="R1" s="370" t="s">
        <v>3250</v>
      </c>
      <c r="S1" s="370" t="s">
        <v>3251</v>
      </c>
      <c r="T1" s="370" t="s">
        <v>3252</v>
      </c>
      <c r="U1" s="370" t="s">
        <v>3253</v>
      </c>
      <c r="V1" s="370" t="s">
        <v>3254</v>
      </c>
      <c r="W1" s="370" t="s">
        <v>3326</v>
      </c>
      <c r="X1" s="370" t="s">
        <v>3283</v>
      </c>
      <c r="Y1" s="370" t="s">
        <v>3284</v>
      </c>
      <c r="Z1" s="370" t="s">
        <v>3410</v>
      </c>
      <c r="AA1" s="370" t="s">
        <v>3402</v>
      </c>
      <c r="AB1" s="370" t="s">
        <v>3403</v>
      </c>
      <c r="AC1" s="370" t="s">
        <v>3404</v>
      </c>
      <c r="AD1" s="370" t="s">
        <v>3406</v>
      </c>
      <c r="AE1" s="370" t="s">
        <v>3332</v>
      </c>
      <c r="AF1" s="370" t="s">
        <v>3333</v>
      </c>
      <c r="AG1" s="370" t="s">
        <v>3338</v>
      </c>
      <c r="AH1" s="370" t="s">
        <v>3334</v>
      </c>
      <c r="AI1" s="372" t="s">
        <v>3301</v>
      </c>
      <c r="AJ1" s="372" t="s">
        <v>3302</v>
      </c>
      <c r="AK1" s="244" t="s">
        <v>3353</v>
      </c>
      <c r="AL1" s="766" t="s">
        <v>3428</v>
      </c>
      <c r="AM1" s="245" t="s">
        <v>77</v>
      </c>
      <c r="AN1" s="245" t="s">
        <v>3429</v>
      </c>
      <c r="AO1" s="245" t="s">
        <v>79</v>
      </c>
      <c r="AP1" s="245" t="s">
        <v>3430</v>
      </c>
      <c r="AQ1" s="245" t="s">
        <v>3345</v>
      </c>
      <c r="AR1" s="245" t="s">
        <v>3431</v>
      </c>
      <c r="AS1" s="245" t="s">
        <v>3346</v>
      </c>
      <c r="AT1" s="747" t="s">
        <v>3432</v>
      </c>
      <c r="AU1" s="246" t="s">
        <v>82</v>
      </c>
      <c r="AV1" s="747" t="s">
        <v>3433</v>
      </c>
      <c r="AW1" s="245" t="s">
        <v>83</v>
      </c>
      <c r="AX1" s="247" t="s">
        <v>3434</v>
      </c>
      <c r="AY1" s="247" t="s">
        <v>84</v>
      </c>
      <c r="AZ1" s="747" t="s">
        <v>3435</v>
      </c>
      <c r="BA1" s="244" t="s">
        <v>85</v>
      </c>
      <c r="BB1" s="747" t="s">
        <v>3436</v>
      </c>
      <c r="BC1" s="248" t="s">
        <v>86</v>
      </c>
      <c r="BD1" s="246" t="s">
        <v>3437</v>
      </c>
      <c r="BE1" s="373" t="s">
        <v>25</v>
      </c>
      <c r="BF1" s="370" t="s">
        <v>3376</v>
      </c>
    </row>
    <row r="2" spans="1:58">
      <c r="A2" s="374" t="s">
        <v>3273</v>
      </c>
      <c r="B2" s="374" t="s">
        <v>3391</v>
      </c>
      <c r="C2" s="374" t="s">
        <v>3392</v>
      </c>
      <c r="D2" s="375">
        <v>1</v>
      </c>
      <c r="E2" s="376" t="s">
        <v>313</v>
      </c>
      <c r="F2" s="377">
        <v>39642</v>
      </c>
      <c r="G2" s="375"/>
      <c r="H2" s="375">
        <v>1</v>
      </c>
      <c r="I2" s="375"/>
      <c r="J2" s="375"/>
      <c r="K2" s="375">
        <v>1</v>
      </c>
      <c r="L2" s="375">
        <v>170</v>
      </c>
      <c r="M2" s="375">
        <v>85</v>
      </c>
      <c r="N2" s="375">
        <v>205</v>
      </c>
      <c r="O2" s="378">
        <v>594</v>
      </c>
      <c r="P2" s="375"/>
      <c r="Q2" s="375">
        <v>1</v>
      </c>
      <c r="R2" s="375">
        <v>1</v>
      </c>
      <c r="S2" s="375"/>
      <c r="T2" s="375"/>
      <c r="U2" s="375">
        <v>1</v>
      </c>
      <c r="V2" s="375"/>
      <c r="W2" s="375"/>
      <c r="X2" s="375">
        <v>1</v>
      </c>
      <c r="Z2" s="375">
        <v>1</v>
      </c>
      <c r="AA2" s="375">
        <v>1</v>
      </c>
      <c r="AB2" s="375"/>
      <c r="AD2" s="374" t="s">
        <v>3408</v>
      </c>
      <c r="AE2" s="375">
        <v>1</v>
      </c>
      <c r="AF2" s="375">
        <v>1</v>
      </c>
      <c r="AG2" s="375"/>
      <c r="AI2" s="375">
        <v>300</v>
      </c>
      <c r="AJ2" s="379">
        <v>1000</v>
      </c>
      <c r="AK2" s="380">
        <v>1925</v>
      </c>
      <c r="AL2" s="767" t="e">
        <f ca="1">cellcOLOR(AK2)</f>
        <v>#NAME?</v>
      </c>
      <c r="AM2" s="381">
        <v>25200.5</v>
      </c>
      <c r="AN2" s="765" t="e">
        <f ca="1">cellcOLOR(AM2)</f>
        <v>#NAME?</v>
      </c>
      <c r="AO2" s="382">
        <v>157</v>
      </c>
      <c r="AP2" s="382" t="e">
        <f ca="1">cellcOLOR(AO2)</f>
        <v>#NAME?</v>
      </c>
      <c r="AQ2" s="382">
        <v>246</v>
      </c>
      <c r="AR2" s="382" t="e">
        <f ca="1">cellcOLOR(AQ2)</f>
        <v>#NAME?</v>
      </c>
      <c r="AS2" s="382">
        <v>391</v>
      </c>
      <c r="AT2" s="383" t="e">
        <f ca="1">cellcOLOR(AS2)</f>
        <v>#NAME?</v>
      </c>
      <c r="AU2" s="383">
        <v>83.5</v>
      </c>
      <c r="AV2" s="763" t="e">
        <f ca="1">cellcOLOR(AU2)</f>
        <v>#NAME?</v>
      </c>
      <c r="AW2" s="380">
        <v>1202</v>
      </c>
      <c r="AX2" s="764" t="e">
        <f ca="1">cellcOLOR(AW2)</f>
        <v>#NAME?</v>
      </c>
      <c r="AY2" s="384">
        <v>237.5</v>
      </c>
      <c r="AZ2" s="763" t="e">
        <f ca="1">cellcOLOR(AY2)</f>
        <v>#NAME?</v>
      </c>
      <c r="BA2" s="385">
        <v>1360</v>
      </c>
      <c r="BB2" s="763" t="e">
        <f ca="1">cellcOLOR(BA2)</f>
        <v>#NAME?</v>
      </c>
      <c r="BC2" s="384">
        <v>375</v>
      </c>
      <c r="BD2" s="383" t="e">
        <f ca="1">cellcOLOR(BC2)</f>
        <v>#NAME?</v>
      </c>
      <c r="BE2" s="386" t="s">
        <v>315</v>
      </c>
      <c r="BF2" s="375" t="s">
        <v>314</v>
      </c>
    </row>
    <row r="3" spans="1:58">
      <c r="A3" s="374" t="s">
        <v>3273</v>
      </c>
      <c r="B3" s="374" t="s">
        <v>3391</v>
      </c>
      <c r="C3" s="374" t="s">
        <v>3392</v>
      </c>
      <c r="D3" s="375">
        <v>2</v>
      </c>
      <c r="E3" s="376" t="s">
        <v>313</v>
      </c>
      <c r="F3" s="377">
        <v>39642</v>
      </c>
      <c r="G3" s="375">
        <v>1</v>
      </c>
      <c r="H3" s="375"/>
      <c r="I3" s="375"/>
      <c r="J3" s="375">
        <v>1</v>
      </c>
      <c r="K3" s="375"/>
      <c r="L3" s="375">
        <v>135</v>
      </c>
      <c r="M3" s="375">
        <v>64</v>
      </c>
      <c r="N3" s="375">
        <v>160</v>
      </c>
      <c r="O3" s="378">
        <v>328</v>
      </c>
      <c r="P3" s="375"/>
      <c r="Q3" s="375"/>
      <c r="R3" s="375"/>
      <c r="S3" s="375"/>
      <c r="T3" s="375"/>
      <c r="U3" s="375"/>
      <c r="V3" s="375"/>
      <c r="W3" s="375">
        <v>1</v>
      </c>
      <c r="X3" s="375"/>
      <c r="Z3" s="375">
        <v>1</v>
      </c>
      <c r="AA3" s="375">
        <v>1</v>
      </c>
      <c r="AB3" s="375"/>
      <c r="AD3" s="374" t="s">
        <v>3408</v>
      </c>
      <c r="AE3" s="375">
        <v>1</v>
      </c>
      <c r="AF3" s="375">
        <v>1</v>
      </c>
      <c r="AG3" s="375"/>
      <c r="AI3" s="375">
        <v>300</v>
      </c>
      <c r="AJ3" s="379">
        <v>1000</v>
      </c>
      <c r="AK3" s="387">
        <v>100</v>
      </c>
      <c r="AL3" s="767" t="e">
        <f t="shared" ref="AL3:AL66" ca="1" si="0">cellcOLOR(AK3)</f>
        <v>#NAME?</v>
      </c>
      <c r="AM3" s="382">
        <v>88.5</v>
      </c>
      <c r="AN3" s="765" t="e">
        <f t="shared" ref="AN3:AN66" ca="1" si="1">cellcOLOR(AM3)</f>
        <v>#NAME?</v>
      </c>
      <c r="AO3" s="382">
        <v>87</v>
      </c>
      <c r="AP3" s="382" t="e">
        <f t="shared" ref="AP3:AP66" ca="1" si="2">cellcOLOR(AO3)</f>
        <v>#NAME?</v>
      </c>
      <c r="AQ3" s="382">
        <v>126</v>
      </c>
      <c r="AR3" s="382" t="e">
        <f t="shared" ref="AR3:AR66" ca="1" si="3">cellcOLOR(AQ3)</f>
        <v>#NAME?</v>
      </c>
      <c r="AS3" s="382">
        <v>138</v>
      </c>
      <c r="AT3" s="383" t="e">
        <f t="shared" ref="AT3:AT66" ca="1" si="4">cellcOLOR(AS3)</f>
        <v>#NAME?</v>
      </c>
      <c r="AU3" s="383">
        <v>65</v>
      </c>
      <c r="AV3" s="763" t="e">
        <f t="shared" ref="AV3:AV66" ca="1" si="5">cellcOLOR(AU3)</f>
        <v>#NAME?</v>
      </c>
      <c r="AW3" s="387">
        <v>303.5</v>
      </c>
      <c r="AX3" s="764" t="e">
        <f t="shared" ref="AX3:AX66" ca="1" si="6">cellcOLOR(AW3)</f>
        <v>#NAME?</v>
      </c>
      <c r="AY3" s="384">
        <v>107</v>
      </c>
      <c r="AZ3" s="763" t="e">
        <f t="shared" ref="AZ3:AZ66" ca="1" si="7">cellcOLOR(AY3)</f>
        <v>#NAME?</v>
      </c>
      <c r="BA3" s="385">
        <v>2147</v>
      </c>
      <c r="BB3" s="763" t="e">
        <f t="shared" ref="BB3:BB66" ca="1" si="8">cellcOLOR(BA3)</f>
        <v>#NAME?</v>
      </c>
      <c r="BC3" s="384">
        <v>584</v>
      </c>
      <c r="BD3" s="383" t="e">
        <f t="shared" ref="BD3:BD66" ca="1" si="9">cellcOLOR(BC3)</f>
        <v>#NAME?</v>
      </c>
      <c r="BE3" s="386"/>
      <c r="BF3" s="375" t="s">
        <v>316</v>
      </c>
    </row>
    <row r="4" spans="1:58">
      <c r="A4" s="374" t="s">
        <v>3273</v>
      </c>
      <c r="B4" s="374" t="s">
        <v>3391</v>
      </c>
      <c r="C4" s="374" t="s">
        <v>3392</v>
      </c>
      <c r="D4" s="375">
        <v>3</v>
      </c>
      <c r="E4" s="376" t="s">
        <v>313</v>
      </c>
      <c r="F4" s="377">
        <v>39642</v>
      </c>
      <c r="G4" s="375">
        <v>1</v>
      </c>
      <c r="H4" s="375"/>
      <c r="I4" s="375"/>
      <c r="J4" s="375">
        <v>1</v>
      </c>
      <c r="K4" s="375"/>
      <c r="L4" s="375">
        <v>140</v>
      </c>
      <c r="M4" s="375">
        <v>61</v>
      </c>
      <c r="N4" s="375">
        <v>160</v>
      </c>
      <c r="O4" s="378">
        <v>340</v>
      </c>
      <c r="P4" s="375"/>
      <c r="Q4" s="375"/>
      <c r="R4" s="375"/>
      <c r="S4" s="375"/>
      <c r="T4" s="375"/>
      <c r="U4" s="375"/>
      <c r="V4" s="375"/>
      <c r="W4" s="375"/>
      <c r="X4" s="375">
        <v>1</v>
      </c>
      <c r="Z4" s="375">
        <v>1</v>
      </c>
      <c r="AA4" s="375">
        <v>1</v>
      </c>
      <c r="AB4" s="375"/>
      <c r="AD4" s="374" t="s">
        <v>3408</v>
      </c>
      <c r="AE4" s="375">
        <v>1</v>
      </c>
      <c r="AF4" s="375">
        <v>1</v>
      </c>
      <c r="AG4" s="375"/>
      <c r="AI4" s="375">
        <v>300</v>
      </c>
      <c r="AJ4" s="379">
        <v>500</v>
      </c>
      <c r="AK4" s="387">
        <v>351</v>
      </c>
      <c r="AL4" s="767" t="e">
        <f t="shared" ca="1" si="0"/>
        <v>#NAME?</v>
      </c>
      <c r="AM4" s="388">
        <v>7546</v>
      </c>
      <c r="AN4" s="765" t="e">
        <f t="shared" ca="1" si="1"/>
        <v>#NAME?</v>
      </c>
      <c r="AO4" s="382">
        <v>84</v>
      </c>
      <c r="AP4" s="382" t="e">
        <f t="shared" ca="1" si="2"/>
        <v>#NAME?</v>
      </c>
      <c r="AQ4" s="382">
        <v>111.5</v>
      </c>
      <c r="AR4" s="382" t="e">
        <f t="shared" ca="1" si="3"/>
        <v>#NAME?</v>
      </c>
      <c r="AS4" s="382">
        <v>141.5</v>
      </c>
      <c r="AT4" s="383" t="e">
        <f t="shared" ca="1" si="4"/>
        <v>#NAME?</v>
      </c>
      <c r="AU4" s="383">
        <v>109.5</v>
      </c>
      <c r="AV4" s="763" t="e">
        <f t="shared" ca="1" si="5"/>
        <v>#NAME?</v>
      </c>
      <c r="AW4" s="387">
        <v>139.5</v>
      </c>
      <c r="AX4" s="764" t="e">
        <f t="shared" ca="1" si="6"/>
        <v>#NAME?</v>
      </c>
      <c r="AY4" s="384">
        <v>66</v>
      </c>
      <c r="AZ4" s="763" t="e">
        <f t="shared" ca="1" si="7"/>
        <v>#NAME?</v>
      </c>
      <c r="BA4" s="385">
        <v>1886</v>
      </c>
      <c r="BB4" s="763" t="e">
        <f t="shared" ca="1" si="8"/>
        <v>#NAME?</v>
      </c>
      <c r="BC4" s="384">
        <v>286</v>
      </c>
      <c r="BD4" s="383" t="e">
        <f t="shared" ca="1" si="9"/>
        <v>#NAME?</v>
      </c>
      <c r="BE4" s="386"/>
      <c r="BF4" s="375" t="s">
        <v>317</v>
      </c>
    </row>
    <row r="5" spans="1:58">
      <c r="A5" s="374" t="s">
        <v>3273</v>
      </c>
      <c r="B5" s="374" t="s">
        <v>3391</v>
      </c>
      <c r="C5" s="374" t="s">
        <v>3392</v>
      </c>
      <c r="D5" s="375">
        <v>4</v>
      </c>
      <c r="E5" s="376" t="s">
        <v>313</v>
      </c>
      <c r="F5" s="377">
        <v>39642</v>
      </c>
      <c r="G5" s="375"/>
      <c r="H5" s="375">
        <v>1</v>
      </c>
      <c r="I5" s="375"/>
      <c r="J5" s="375"/>
      <c r="K5" s="375">
        <v>1</v>
      </c>
      <c r="L5" s="375">
        <v>163</v>
      </c>
      <c r="M5" s="375">
        <v>78</v>
      </c>
      <c r="N5" s="375">
        <v>190</v>
      </c>
      <c r="O5" s="378">
        <v>572</v>
      </c>
      <c r="P5" s="375"/>
      <c r="Q5" s="375">
        <v>1</v>
      </c>
      <c r="R5" s="375">
        <v>1</v>
      </c>
      <c r="S5" s="375"/>
      <c r="T5" s="375"/>
      <c r="U5" s="375">
        <v>1</v>
      </c>
      <c r="V5" s="375"/>
      <c r="W5" s="375"/>
      <c r="X5" s="375">
        <v>1</v>
      </c>
      <c r="Z5" s="375">
        <v>1</v>
      </c>
      <c r="AA5" s="375"/>
      <c r="AB5" s="375">
        <v>1</v>
      </c>
      <c r="AD5" s="374" t="s">
        <v>3408</v>
      </c>
      <c r="AE5" s="375">
        <v>1</v>
      </c>
      <c r="AF5" s="375"/>
      <c r="AG5" s="375">
        <v>1</v>
      </c>
      <c r="AI5" s="375">
        <v>300</v>
      </c>
      <c r="AJ5" s="379">
        <v>1000</v>
      </c>
      <c r="AK5" s="380">
        <v>1990</v>
      </c>
      <c r="AL5" s="767" t="e">
        <f t="shared" ca="1" si="0"/>
        <v>#NAME?</v>
      </c>
      <c r="AM5" s="381">
        <v>25110</v>
      </c>
      <c r="AN5" s="765" t="e">
        <f t="shared" ca="1" si="1"/>
        <v>#NAME?</v>
      </c>
      <c r="AO5" s="382">
        <v>169</v>
      </c>
      <c r="AP5" s="382" t="e">
        <f t="shared" ca="1" si="2"/>
        <v>#NAME?</v>
      </c>
      <c r="AQ5" s="382">
        <v>99</v>
      </c>
      <c r="AR5" s="382" t="e">
        <f t="shared" ca="1" si="3"/>
        <v>#NAME?</v>
      </c>
      <c r="AS5" s="382">
        <v>160</v>
      </c>
      <c r="AT5" s="383" t="e">
        <f t="shared" ca="1" si="4"/>
        <v>#NAME?</v>
      </c>
      <c r="AU5" s="383">
        <v>95.5</v>
      </c>
      <c r="AV5" s="763" t="e">
        <f t="shared" ca="1" si="5"/>
        <v>#NAME?</v>
      </c>
      <c r="AW5" s="387">
        <v>460</v>
      </c>
      <c r="AX5" s="764" t="e">
        <f t="shared" ca="1" si="6"/>
        <v>#NAME?</v>
      </c>
      <c r="AY5" s="384">
        <v>87.5</v>
      </c>
      <c r="AZ5" s="763" t="e">
        <f t="shared" ca="1" si="7"/>
        <v>#NAME?</v>
      </c>
      <c r="BA5" s="389">
        <v>4442</v>
      </c>
      <c r="BB5" s="763" t="e">
        <f t="shared" ca="1" si="8"/>
        <v>#NAME?</v>
      </c>
      <c r="BC5" s="384">
        <v>261.5</v>
      </c>
      <c r="BD5" s="383" t="e">
        <f t="shared" ca="1" si="9"/>
        <v>#NAME?</v>
      </c>
      <c r="BE5" s="386"/>
      <c r="BF5" s="375" t="s">
        <v>318</v>
      </c>
    </row>
    <row r="6" spans="1:58">
      <c r="A6" s="374" t="s">
        <v>3273</v>
      </c>
      <c r="B6" s="374" t="s">
        <v>3391</v>
      </c>
      <c r="C6" s="374" t="s">
        <v>3392</v>
      </c>
      <c r="D6" s="375">
        <v>5</v>
      </c>
      <c r="E6" s="376" t="s">
        <v>313</v>
      </c>
      <c r="F6" s="377">
        <v>39642</v>
      </c>
      <c r="G6" s="375">
        <v>1</v>
      </c>
      <c r="H6" s="375"/>
      <c r="I6" s="375"/>
      <c r="J6" s="375">
        <v>1</v>
      </c>
      <c r="K6" s="375"/>
      <c r="L6" s="375">
        <v>143</v>
      </c>
      <c r="M6" s="375">
        <v>74</v>
      </c>
      <c r="N6" s="375">
        <v>170</v>
      </c>
      <c r="O6" s="378">
        <v>378</v>
      </c>
      <c r="P6" s="375"/>
      <c r="Q6" s="375"/>
      <c r="R6" s="375"/>
      <c r="S6" s="375"/>
      <c r="T6" s="375"/>
      <c r="U6" s="375"/>
      <c r="V6" s="375"/>
      <c r="W6" s="375"/>
      <c r="X6" s="375">
        <v>1</v>
      </c>
      <c r="Z6" s="375">
        <v>1</v>
      </c>
      <c r="AA6" s="375">
        <v>1</v>
      </c>
      <c r="AB6" s="375"/>
      <c r="AD6" s="374" t="s">
        <v>3408</v>
      </c>
      <c r="AE6" s="375">
        <v>1</v>
      </c>
      <c r="AF6" s="375">
        <v>1</v>
      </c>
      <c r="AG6" s="375"/>
      <c r="AI6" s="375">
        <v>300</v>
      </c>
      <c r="AJ6" s="379">
        <v>500</v>
      </c>
      <c r="AK6" s="387">
        <v>441</v>
      </c>
      <c r="AL6" s="767" t="e">
        <f t="shared" ca="1" si="0"/>
        <v>#NAME?</v>
      </c>
      <c r="AM6" s="381">
        <v>12811</v>
      </c>
      <c r="AN6" s="765" t="e">
        <f t="shared" ca="1" si="1"/>
        <v>#NAME?</v>
      </c>
      <c r="AO6" s="382">
        <v>90</v>
      </c>
      <c r="AP6" s="382" t="e">
        <f t="shared" ca="1" si="2"/>
        <v>#NAME?</v>
      </c>
      <c r="AQ6" s="382">
        <v>242</v>
      </c>
      <c r="AR6" s="382" t="e">
        <f t="shared" ca="1" si="3"/>
        <v>#NAME?</v>
      </c>
      <c r="AS6" s="382">
        <v>927.5</v>
      </c>
      <c r="AT6" s="383" t="e">
        <f t="shared" ca="1" si="4"/>
        <v>#NAME?</v>
      </c>
      <c r="AU6" s="383">
        <v>84</v>
      </c>
      <c r="AV6" s="763" t="e">
        <f t="shared" ca="1" si="5"/>
        <v>#NAME?</v>
      </c>
      <c r="AW6" s="387">
        <v>219</v>
      </c>
      <c r="AX6" s="764" t="e">
        <f t="shared" ca="1" si="6"/>
        <v>#NAME?</v>
      </c>
      <c r="AY6" s="384">
        <v>115</v>
      </c>
      <c r="AZ6" s="763" t="e">
        <f t="shared" ca="1" si="7"/>
        <v>#NAME?</v>
      </c>
      <c r="BA6" s="385">
        <v>1341.5</v>
      </c>
      <c r="BB6" s="763" t="e">
        <f t="shared" ca="1" si="8"/>
        <v>#NAME?</v>
      </c>
      <c r="BC6" s="384">
        <v>166</v>
      </c>
      <c r="BD6" s="383" t="e">
        <f t="shared" ca="1" si="9"/>
        <v>#NAME?</v>
      </c>
      <c r="BE6" s="386"/>
      <c r="BF6" s="375" t="s">
        <v>319</v>
      </c>
    </row>
    <row r="7" spans="1:58">
      <c r="A7" s="374" t="s">
        <v>3273</v>
      </c>
      <c r="B7" s="374" t="s">
        <v>3391</v>
      </c>
      <c r="C7" s="374" t="s">
        <v>3392</v>
      </c>
      <c r="D7" s="375">
        <v>6</v>
      </c>
      <c r="E7" s="376" t="s">
        <v>313</v>
      </c>
      <c r="F7" s="377">
        <v>39642</v>
      </c>
      <c r="G7" s="375">
        <v>1</v>
      </c>
      <c r="H7" s="375"/>
      <c r="I7" s="375"/>
      <c r="J7" s="375">
        <v>1</v>
      </c>
      <c r="K7" s="375"/>
      <c r="L7" s="375">
        <v>140</v>
      </c>
      <c r="M7" s="375">
        <v>75</v>
      </c>
      <c r="N7" s="375">
        <v>165</v>
      </c>
      <c r="O7" s="378">
        <v>354</v>
      </c>
      <c r="P7" s="375"/>
      <c r="Q7" s="375"/>
      <c r="R7" s="375"/>
      <c r="S7" s="375"/>
      <c r="T7" s="375"/>
      <c r="U7" s="375"/>
      <c r="V7" s="375"/>
      <c r="W7" s="375"/>
      <c r="X7" s="375">
        <v>1</v>
      </c>
      <c r="Z7" s="375">
        <v>1</v>
      </c>
      <c r="AA7" s="375">
        <v>1</v>
      </c>
      <c r="AB7" s="375"/>
      <c r="AD7" s="374" t="s">
        <v>3408</v>
      </c>
      <c r="AE7" s="375">
        <v>1</v>
      </c>
      <c r="AF7" s="375">
        <v>1</v>
      </c>
      <c r="AG7" s="375"/>
      <c r="AI7" s="375">
        <v>300</v>
      </c>
      <c r="AJ7" s="379">
        <v>1200</v>
      </c>
      <c r="AK7" s="387">
        <v>297.5</v>
      </c>
      <c r="AL7" s="767" t="e">
        <f t="shared" ca="1" si="0"/>
        <v>#NAME?</v>
      </c>
      <c r="AM7" s="388">
        <v>7597</v>
      </c>
      <c r="AN7" s="765" t="e">
        <f t="shared" ca="1" si="1"/>
        <v>#NAME?</v>
      </c>
      <c r="AO7" s="382">
        <v>79</v>
      </c>
      <c r="AP7" s="382" t="e">
        <f t="shared" ca="1" si="2"/>
        <v>#NAME?</v>
      </c>
      <c r="AQ7" s="382">
        <v>108.5</v>
      </c>
      <c r="AR7" s="382" t="e">
        <f t="shared" ca="1" si="3"/>
        <v>#NAME?</v>
      </c>
      <c r="AS7" s="382">
        <v>139</v>
      </c>
      <c r="AT7" s="383" t="e">
        <f t="shared" ca="1" si="4"/>
        <v>#NAME?</v>
      </c>
      <c r="AU7" s="383">
        <v>75</v>
      </c>
      <c r="AV7" s="763" t="e">
        <f t="shared" ca="1" si="5"/>
        <v>#NAME?</v>
      </c>
      <c r="AW7" s="387">
        <v>810.5</v>
      </c>
      <c r="AX7" s="764" t="e">
        <f t="shared" ca="1" si="6"/>
        <v>#NAME?</v>
      </c>
      <c r="AY7" s="384">
        <v>151</v>
      </c>
      <c r="AZ7" s="763" t="e">
        <f t="shared" ca="1" si="7"/>
        <v>#NAME?</v>
      </c>
      <c r="BA7" s="385">
        <v>1056</v>
      </c>
      <c r="BB7" s="763" t="e">
        <f t="shared" ca="1" si="8"/>
        <v>#NAME?</v>
      </c>
      <c r="BC7" s="384">
        <v>732</v>
      </c>
      <c r="BD7" s="383" t="e">
        <f t="shared" ca="1" si="9"/>
        <v>#NAME?</v>
      </c>
      <c r="BE7" s="386"/>
      <c r="BF7" s="375" t="s">
        <v>320</v>
      </c>
    </row>
    <row r="8" spans="1:58">
      <c r="A8" s="374" t="s">
        <v>3273</v>
      </c>
      <c r="B8" s="374" t="s">
        <v>3391</v>
      </c>
      <c r="C8" s="374" t="s">
        <v>3392</v>
      </c>
      <c r="D8" s="375">
        <v>7</v>
      </c>
      <c r="E8" s="376" t="s">
        <v>313</v>
      </c>
      <c r="F8" s="377">
        <v>39642</v>
      </c>
      <c r="G8" s="375"/>
      <c r="H8" s="375">
        <v>1</v>
      </c>
      <c r="I8" s="375"/>
      <c r="J8" s="375">
        <v>1</v>
      </c>
      <c r="K8" s="375"/>
      <c r="L8" s="375">
        <v>140</v>
      </c>
      <c r="M8" s="375">
        <v>72</v>
      </c>
      <c r="N8" s="375">
        <v>171</v>
      </c>
      <c r="O8" s="378">
        <v>344</v>
      </c>
      <c r="P8" s="375"/>
      <c r="Q8" s="375">
        <v>1</v>
      </c>
      <c r="R8" s="375"/>
      <c r="S8" s="375">
        <v>1</v>
      </c>
      <c r="T8" s="375"/>
      <c r="U8" s="375">
        <v>1</v>
      </c>
      <c r="V8" s="375"/>
      <c r="W8" s="375"/>
      <c r="X8" s="375">
        <v>1</v>
      </c>
      <c r="Z8" s="375">
        <v>1</v>
      </c>
      <c r="AA8" s="375">
        <v>1</v>
      </c>
      <c r="AB8" s="375"/>
      <c r="AD8" s="374" t="s">
        <v>3408</v>
      </c>
      <c r="AE8" s="375">
        <v>1</v>
      </c>
      <c r="AF8" s="375">
        <v>1</v>
      </c>
      <c r="AG8" s="375"/>
      <c r="AI8" s="375">
        <v>300</v>
      </c>
      <c r="AJ8" s="379">
        <v>1000</v>
      </c>
      <c r="AK8" s="380">
        <v>1358</v>
      </c>
      <c r="AL8" s="767" t="e">
        <f t="shared" ca="1" si="0"/>
        <v>#NAME?</v>
      </c>
      <c r="AM8" s="381">
        <v>25229</v>
      </c>
      <c r="AN8" s="765" t="e">
        <f t="shared" ca="1" si="1"/>
        <v>#NAME?</v>
      </c>
      <c r="AO8" s="382">
        <v>122.5</v>
      </c>
      <c r="AP8" s="382" t="e">
        <f t="shared" ca="1" si="2"/>
        <v>#NAME?</v>
      </c>
      <c r="AQ8" s="382">
        <v>100</v>
      </c>
      <c r="AR8" s="382" t="e">
        <f t="shared" ca="1" si="3"/>
        <v>#NAME?</v>
      </c>
      <c r="AS8" s="382">
        <v>154</v>
      </c>
      <c r="AT8" s="383" t="e">
        <f t="shared" ca="1" si="4"/>
        <v>#NAME?</v>
      </c>
      <c r="AU8" s="383">
        <v>80</v>
      </c>
      <c r="AV8" s="763" t="e">
        <f t="shared" ca="1" si="5"/>
        <v>#NAME?</v>
      </c>
      <c r="AW8" s="387">
        <v>263</v>
      </c>
      <c r="AX8" s="764" t="e">
        <f t="shared" ca="1" si="6"/>
        <v>#NAME?</v>
      </c>
      <c r="AY8" s="384">
        <v>83</v>
      </c>
      <c r="AZ8" s="763" t="e">
        <f t="shared" ca="1" si="7"/>
        <v>#NAME?</v>
      </c>
      <c r="BA8" s="385">
        <v>2147</v>
      </c>
      <c r="BB8" s="763" t="e">
        <f t="shared" ca="1" si="8"/>
        <v>#NAME?</v>
      </c>
      <c r="BC8" s="384">
        <v>182.5</v>
      </c>
      <c r="BD8" s="383" t="e">
        <f t="shared" ca="1" si="9"/>
        <v>#NAME?</v>
      </c>
      <c r="BE8" s="386"/>
      <c r="BF8" s="375" t="s">
        <v>321</v>
      </c>
    </row>
    <row r="9" spans="1:58">
      <c r="A9" s="374" t="s">
        <v>3273</v>
      </c>
      <c r="B9" s="374" t="s">
        <v>3391</v>
      </c>
      <c r="C9" s="374" t="s">
        <v>3392</v>
      </c>
      <c r="D9" s="375">
        <v>8</v>
      </c>
      <c r="E9" s="376" t="s">
        <v>313</v>
      </c>
      <c r="F9" s="377">
        <v>39642</v>
      </c>
      <c r="G9" s="375">
        <v>1</v>
      </c>
      <c r="H9" s="375"/>
      <c r="I9" s="375"/>
      <c r="J9" s="375">
        <v>1</v>
      </c>
      <c r="K9" s="375"/>
      <c r="L9" s="375">
        <v>133</v>
      </c>
      <c r="M9" s="375">
        <v>69</v>
      </c>
      <c r="N9" s="375">
        <v>160</v>
      </c>
      <c r="O9" s="378">
        <v>320</v>
      </c>
      <c r="P9" s="375"/>
      <c r="Q9" s="375"/>
      <c r="R9" s="375"/>
      <c r="S9" s="375"/>
      <c r="T9" s="375"/>
      <c r="U9" s="375"/>
      <c r="V9" s="375"/>
      <c r="W9" s="375">
        <v>1</v>
      </c>
      <c r="X9" s="375"/>
      <c r="Z9" s="375">
        <v>1</v>
      </c>
      <c r="AA9" s="375">
        <v>1</v>
      </c>
      <c r="AB9" s="375"/>
      <c r="AD9" s="374" t="s">
        <v>3408</v>
      </c>
      <c r="AE9" s="375">
        <v>1</v>
      </c>
      <c r="AF9" s="375">
        <v>1</v>
      </c>
      <c r="AG9" s="375"/>
      <c r="AI9" s="375">
        <v>300</v>
      </c>
      <c r="AJ9" s="379">
        <v>1000</v>
      </c>
      <c r="AK9" s="387">
        <v>130</v>
      </c>
      <c r="AL9" s="767" t="e">
        <f t="shared" ca="1" si="0"/>
        <v>#NAME?</v>
      </c>
      <c r="AM9" s="382">
        <v>767</v>
      </c>
      <c r="AN9" s="765" t="e">
        <f t="shared" ca="1" si="1"/>
        <v>#NAME?</v>
      </c>
      <c r="AO9" s="382">
        <v>91</v>
      </c>
      <c r="AP9" s="382" t="e">
        <f t="shared" ca="1" si="2"/>
        <v>#NAME?</v>
      </c>
      <c r="AQ9" s="382">
        <v>132</v>
      </c>
      <c r="AR9" s="382" t="e">
        <f t="shared" ca="1" si="3"/>
        <v>#NAME?</v>
      </c>
      <c r="AS9" s="382">
        <v>187</v>
      </c>
      <c r="AT9" s="383" t="e">
        <f t="shared" ca="1" si="4"/>
        <v>#NAME?</v>
      </c>
      <c r="AU9" s="383">
        <v>131.5</v>
      </c>
      <c r="AV9" s="763" t="e">
        <f t="shared" ca="1" si="5"/>
        <v>#NAME?</v>
      </c>
      <c r="AW9" s="387">
        <v>324</v>
      </c>
      <c r="AX9" s="764" t="e">
        <f t="shared" ca="1" si="6"/>
        <v>#NAME?</v>
      </c>
      <c r="AY9" s="384">
        <v>149.5</v>
      </c>
      <c r="AZ9" s="763" t="e">
        <f t="shared" ca="1" si="7"/>
        <v>#NAME?</v>
      </c>
      <c r="BA9" s="385">
        <v>2845.5</v>
      </c>
      <c r="BB9" s="763" t="e">
        <f t="shared" ca="1" si="8"/>
        <v>#NAME?</v>
      </c>
      <c r="BC9" s="384">
        <v>458.5</v>
      </c>
      <c r="BD9" s="383" t="e">
        <f t="shared" ca="1" si="9"/>
        <v>#NAME?</v>
      </c>
      <c r="BE9" s="386"/>
      <c r="BF9" s="375" t="s">
        <v>322</v>
      </c>
    </row>
    <row r="10" spans="1:58">
      <c r="A10" s="374" t="s">
        <v>3273</v>
      </c>
      <c r="B10" s="374" t="s">
        <v>3391</v>
      </c>
      <c r="C10" s="374" t="s">
        <v>3392</v>
      </c>
      <c r="D10" s="375">
        <v>9</v>
      </c>
      <c r="E10" s="376" t="s">
        <v>313</v>
      </c>
      <c r="F10" s="377">
        <v>39642</v>
      </c>
      <c r="G10" s="375">
        <v>1</v>
      </c>
      <c r="H10" s="375"/>
      <c r="I10" s="375"/>
      <c r="J10" s="375">
        <v>1</v>
      </c>
      <c r="K10" s="375"/>
      <c r="L10" s="375">
        <v>139</v>
      </c>
      <c r="M10" s="375">
        <v>70</v>
      </c>
      <c r="N10" s="375">
        <v>161</v>
      </c>
      <c r="O10" s="378">
        <v>318</v>
      </c>
      <c r="P10" s="375"/>
      <c r="Q10" s="375"/>
      <c r="R10" s="375"/>
      <c r="S10" s="375"/>
      <c r="T10" s="375"/>
      <c r="U10" s="375"/>
      <c r="V10" s="375"/>
      <c r="W10" s="375">
        <v>1</v>
      </c>
      <c r="X10" s="375"/>
      <c r="Z10" s="375">
        <v>1</v>
      </c>
      <c r="AA10" s="375">
        <v>1</v>
      </c>
      <c r="AB10" s="375"/>
      <c r="AD10" s="374" t="s">
        <v>3408</v>
      </c>
      <c r="AE10" s="375">
        <v>1</v>
      </c>
      <c r="AF10" s="375">
        <v>1</v>
      </c>
      <c r="AG10" s="375"/>
      <c r="AI10" s="375">
        <v>300</v>
      </c>
      <c r="AJ10" s="379">
        <v>1000</v>
      </c>
      <c r="AK10" s="387">
        <v>108.5</v>
      </c>
      <c r="AL10" s="767" t="e">
        <f t="shared" ca="1" si="0"/>
        <v>#NAME?</v>
      </c>
      <c r="AM10" s="382">
        <v>113</v>
      </c>
      <c r="AN10" s="765" t="e">
        <f t="shared" ca="1" si="1"/>
        <v>#NAME?</v>
      </c>
      <c r="AO10" s="382">
        <v>69</v>
      </c>
      <c r="AP10" s="382" t="e">
        <f t="shared" ca="1" si="2"/>
        <v>#NAME?</v>
      </c>
      <c r="AQ10" s="382">
        <v>99.5</v>
      </c>
      <c r="AR10" s="382" t="e">
        <f t="shared" ca="1" si="3"/>
        <v>#NAME?</v>
      </c>
      <c r="AS10" s="382">
        <v>154</v>
      </c>
      <c r="AT10" s="383" t="e">
        <f t="shared" ca="1" si="4"/>
        <v>#NAME?</v>
      </c>
      <c r="AU10" s="383">
        <v>79.5</v>
      </c>
      <c r="AV10" s="763" t="e">
        <f t="shared" ca="1" si="5"/>
        <v>#NAME?</v>
      </c>
      <c r="AW10" s="387">
        <v>132</v>
      </c>
      <c r="AX10" s="764" t="e">
        <f t="shared" ca="1" si="6"/>
        <v>#NAME?</v>
      </c>
      <c r="AY10" s="384">
        <v>71</v>
      </c>
      <c r="AZ10" s="763" t="e">
        <f t="shared" ca="1" si="7"/>
        <v>#NAME?</v>
      </c>
      <c r="BA10" s="385">
        <v>385</v>
      </c>
      <c r="BB10" s="763" t="e">
        <f t="shared" ca="1" si="8"/>
        <v>#NAME?</v>
      </c>
      <c r="BC10" s="384">
        <v>201</v>
      </c>
      <c r="BD10" s="383" t="e">
        <f t="shared" ca="1" si="9"/>
        <v>#NAME?</v>
      </c>
      <c r="BE10" s="386"/>
      <c r="BF10" s="375" t="s">
        <v>323</v>
      </c>
    </row>
    <row r="11" spans="1:58">
      <c r="A11" s="374" t="s">
        <v>3273</v>
      </c>
      <c r="B11" s="374" t="s">
        <v>3391</v>
      </c>
      <c r="C11" s="374" t="s">
        <v>3392</v>
      </c>
      <c r="D11" s="375">
        <v>10</v>
      </c>
      <c r="E11" s="376" t="s">
        <v>313</v>
      </c>
      <c r="F11" s="377">
        <v>39642</v>
      </c>
      <c r="G11" s="375">
        <v>1</v>
      </c>
      <c r="H11" s="375"/>
      <c r="I11" s="375"/>
      <c r="J11" s="375">
        <v>1</v>
      </c>
      <c r="K11" s="375"/>
      <c r="L11" s="375">
        <v>140</v>
      </c>
      <c r="M11" s="375">
        <v>68</v>
      </c>
      <c r="N11" s="375">
        <v>170</v>
      </c>
      <c r="O11" s="378">
        <v>346</v>
      </c>
      <c r="P11" s="375"/>
      <c r="Q11" s="375"/>
      <c r="R11" s="375"/>
      <c r="S11" s="375"/>
      <c r="T11" s="375"/>
      <c r="U11" s="375"/>
      <c r="V11" s="375"/>
      <c r="W11" s="375">
        <v>1</v>
      </c>
      <c r="X11" s="375"/>
      <c r="Z11" s="375">
        <v>1</v>
      </c>
      <c r="AA11" s="375">
        <v>1</v>
      </c>
      <c r="AB11" s="375"/>
      <c r="AD11" s="374" t="s">
        <v>3408</v>
      </c>
      <c r="AE11" s="375">
        <v>1</v>
      </c>
      <c r="AF11" s="375">
        <v>1</v>
      </c>
      <c r="AG11" s="375"/>
      <c r="AI11" s="375">
        <v>300</v>
      </c>
      <c r="AJ11" s="379">
        <v>400</v>
      </c>
      <c r="AK11" s="387">
        <v>58.5</v>
      </c>
      <c r="AL11" s="767" t="e">
        <f t="shared" ca="1" si="0"/>
        <v>#NAME?</v>
      </c>
      <c r="AM11" s="382">
        <v>80</v>
      </c>
      <c r="AN11" s="765" t="e">
        <f t="shared" ca="1" si="1"/>
        <v>#NAME?</v>
      </c>
      <c r="AO11" s="382">
        <v>110.5</v>
      </c>
      <c r="AP11" s="382" t="e">
        <f t="shared" ca="1" si="2"/>
        <v>#NAME?</v>
      </c>
      <c r="AQ11" s="382">
        <v>112.5</v>
      </c>
      <c r="AR11" s="382" t="e">
        <f t="shared" ca="1" si="3"/>
        <v>#NAME?</v>
      </c>
      <c r="AS11" s="382">
        <v>179</v>
      </c>
      <c r="AT11" s="383" t="e">
        <f t="shared" ca="1" si="4"/>
        <v>#NAME?</v>
      </c>
      <c r="AU11" s="383">
        <v>59.5</v>
      </c>
      <c r="AV11" s="763" t="e">
        <f t="shared" ca="1" si="5"/>
        <v>#NAME?</v>
      </c>
      <c r="AW11" s="387">
        <v>127.5</v>
      </c>
      <c r="AX11" s="764" t="e">
        <f t="shared" ca="1" si="6"/>
        <v>#NAME?</v>
      </c>
      <c r="AY11" s="384">
        <v>110</v>
      </c>
      <c r="AZ11" s="763" t="e">
        <f t="shared" ca="1" si="7"/>
        <v>#NAME?</v>
      </c>
      <c r="BA11" s="385">
        <v>1173</v>
      </c>
      <c r="BB11" s="763" t="e">
        <f t="shared" ca="1" si="8"/>
        <v>#NAME?</v>
      </c>
      <c r="BC11" s="384">
        <v>291</v>
      </c>
      <c r="BD11" s="383" t="e">
        <f t="shared" ca="1" si="9"/>
        <v>#NAME?</v>
      </c>
      <c r="BE11" s="386"/>
      <c r="BF11" s="375" t="s">
        <v>324</v>
      </c>
    </row>
    <row r="12" spans="1:58">
      <c r="A12" s="374" t="s">
        <v>3273</v>
      </c>
      <c r="B12" s="374" t="s">
        <v>3391</v>
      </c>
      <c r="C12" s="374" t="s">
        <v>3392</v>
      </c>
      <c r="D12" s="375">
        <v>11</v>
      </c>
      <c r="E12" s="376" t="s">
        <v>325</v>
      </c>
      <c r="F12" s="377">
        <v>39643</v>
      </c>
      <c r="G12" s="375">
        <v>1</v>
      </c>
      <c r="H12" s="375"/>
      <c r="I12" s="375"/>
      <c r="J12" s="375"/>
      <c r="K12" s="375">
        <v>1</v>
      </c>
      <c r="L12" s="375">
        <v>172</v>
      </c>
      <c r="M12" s="375">
        <v>79</v>
      </c>
      <c r="N12" s="375">
        <v>238</v>
      </c>
      <c r="O12" s="378">
        <v>874</v>
      </c>
      <c r="P12" s="375"/>
      <c r="Q12" s="375"/>
      <c r="R12" s="375"/>
      <c r="S12" s="375"/>
      <c r="T12" s="375"/>
      <c r="U12" s="375"/>
      <c r="V12" s="375"/>
      <c r="W12" s="375"/>
      <c r="X12" s="375">
        <v>1</v>
      </c>
      <c r="Z12" s="375">
        <v>1</v>
      </c>
      <c r="AA12" s="375">
        <v>1</v>
      </c>
      <c r="AB12" s="375"/>
      <c r="AD12" s="374" t="s">
        <v>3408</v>
      </c>
      <c r="AE12" s="375">
        <v>1</v>
      </c>
      <c r="AF12" s="375">
        <v>1</v>
      </c>
      <c r="AG12" s="375"/>
      <c r="AI12" s="375">
        <v>300</v>
      </c>
      <c r="AJ12" s="379">
        <v>800</v>
      </c>
      <c r="AK12" s="387">
        <v>120</v>
      </c>
      <c r="AL12" s="767" t="e">
        <f t="shared" ca="1" si="0"/>
        <v>#NAME?</v>
      </c>
      <c r="AM12" s="388">
        <v>1796</v>
      </c>
      <c r="AN12" s="765" t="e">
        <f t="shared" ca="1" si="1"/>
        <v>#NAME?</v>
      </c>
      <c r="AO12" s="382">
        <v>139.5</v>
      </c>
      <c r="AP12" s="382" t="e">
        <f t="shared" ca="1" si="2"/>
        <v>#NAME?</v>
      </c>
      <c r="AQ12" s="382">
        <v>132</v>
      </c>
      <c r="AR12" s="382" t="e">
        <f t="shared" ca="1" si="3"/>
        <v>#NAME?</v>
      </c>
      <c r="AS12" s="382">
        <v>180</v>
      </c>
      <c r="AT12" s="383" t="e">
        <f t="shared" ca="1" si="4"/>
        <v>#NAME?</v>
      </c>
      <c r="AU12" s="383">
        <v>114</v>
      </c>
      <c r="AV12" s="763" t="e">
        <f t="shared" ca="1" si="5"/>
        <v>#NAME?</v>
      </c>
      <c r="AW12" s="387">
        <v>164</v>
      </c>
      <c r="AX12" s="764" t="e">
        <f t="shared" ca="1" si="6"/>
        <v>#NAME?</v>
      </c>
      <c r="AY12" s="384">
        <v>84</v>
      </c>
      <c r="AZ12" s="763" t="e">
        <f t="shared" ca="1" si="7"/>
        <v>#NAME?</v>
      </c>
      <c r="BA12" s="389">
        <v>4126</v>
      </c>
      <c r="BB12" s="763" t="e">
        <f t="shared" ca="1" si="8"/>
        <v>#NAME?</v>
      </c>
      <c r="BC12" s="384">
        <v>177</v>
      </c>
      <c r="BD12" s="383" t="e">
        <f t="shared" ca="1" si="9"/>
        <v>#NAME?</v>
      </c>
      <c r="BE12" s="386"/>
      <c r="BF12" s="375" t="s">
        <v>326</v>
      </c>
    </row>
    <row r="13" spans="1:58">
      <c r="A13" s="374" t="s">
        <v>3273</v>
      </c>
      <c r="B13" s="374" t="s">
        <v>3391</v>
      </c>
      <c r="C13" s="374" t="s">
        <v>3392</v>
      </c>
      <c r="D13" s="375">
        <v>12</v>
      </c>
      <c r="E13" s="376" t="s">
        <v>325</v>
      </c>
      <c r="F13" s="377">
        <v>39643</v>
      </c>
      <c r="G13" s="375">
        <v>1</v>
      </c>
      <c r="H13" s="375"/>
      <c r="I13" s="375"/>
      <c r="J13" s="375"/>
      <c r="K13" s="375">
        <v>1</v>
      </c>
      <c r="L13" s="375">
        <v>162</v>
      </c>
      <c r="M13" s="375">
        <v>79</v>
      </c>
      <c r="N13" s="375">
        <v>234</v>
      </c>
      <c r="O13" s="378">
        <v>882</v>
      </c>
      <c r="P13" s="375"/>
      <c r="Q13" s="375"/>
      <c r="R13" s="375"/>
      <c r="S13" s="375"/>
      <c r="T13" s="375"/>
      <c r="U13" s="375"/>
      <c r="V13" s="375"/>
      <c r="W13" s="375"/>
      <c r="X13" s="375">
        <v>1</v>
      </c>
      <c r="Z13" s="375">
        <v>1</v>
      </c>
      <c r="AA13" s="375">
        <v>1</v>
      </c>
      <c r="AB13" s="375"/>
      <c r="AD13" s="374" t="s">
        <v>3408</v>
      </c>
      <c r="AE13" s="375">
        <v>1</v>
      </c>
      <c r="AF13" s="375">
        <v>1</v>
      </c>
      <c r="AG13" s="375"/>
      <c r="AI13" s="375">
        <v>300</v>
      </c>
      <c r="AJ13" s="379">
        <v>700</v>
      </c>
      <c r="AK13" s="387">
        <v>285</v>
      </c>
      <c r="AL13" s="767" t="e">
        <f t="shared" ca="1" si="0"/>
        <v>#NAME?</v>
      </c>
      <c r="AM13" s="388">
        <v>5648</v>
      </c>
      <c r="AN13" s="765" t="e">
        <f t="shared" ca="1" si="1"/>
        <v>#NAME?</v>
      </c>
      <c r="AO13" s="382">
        <v>122.5</v>
      </c>
      <c r="AP13" s="382" t="e">
        <f t="shared" ca="1" si="2"/>
        <v>#NAME?</v>
      </c>
      <c r="AQ13" s="382">
        <v>115</v>
      </c>
      <c r="AR13" s="382" t="e">
        <f t="shared" ca="1" si="3"/>
        <v>#NAME?</v>
      </c>
      <c r="AS13" s="382">
        <v>207</v>
      </c>
      <c r="AT13" s="383" t="e">
        <f t="shared" ca="1" si="4"/>
        <v>#NAME?</v>
      </c>
      <c r="AU13" s="383">
        <v>116.5</v>
      </c>
      <c r="AV13" s="763" t="e">
        <f t="shared" ca="1" si="5"/>
        <v>#NAME?</v>
      </c>
      <c r="AW13" s="387">
        <v>678</v>
      </c>
      <c r="AX13" s="764" t="e">
        <f t="shared" ca="1" si="6"/>
        <v>#NAME?</v>
      </c>
      <c r="AY13" s="384">
        <v>320.5</v>
      </c>
      <c r="AZ13" s="763" t="e">
        <f t="shared" ca="1" si="7"/>
        <v>#NAME?</v>
      </c>
      <c r="BA13" s="389">
        <v>4425</v>
      </c>
      <c r="BB13" s="763" t="e">
        <f t="shared" ca="1" si="8"/>
        <v>#NAME?</v>
      </c>
      <c r="BC13" s="384">
        <v>273</v>
      </c>
      <c r="BD13" s="383" t="e">
        <f t="shared" ca="1" si="9"/>
        <v>#NAME?</v>
      </c>
      <c r="BE13" s="386"/>
      <c r="BF13" s="375" t="s">
        <v>327</v>
      </c>
    </row>
    <row r="14" spans="1:58">
      <c r="A14" s="374" t="s">
        <v>3273</v>
      </c>
      <c r="B14" s="374" t="s">
        <v>3391</v>
      </c>
      <c r="C14" s="374" t="s">
        <v>3392</v>
      </c>
      <c r="D14" s="375">
        <v>13</v>
      </c>
      <c r="E14" s="376" t="s">
        <v>325</v>
      </c>
      <c r="F14" s="377">
        <v>39643</v>
      </c>
      <c r="G14" s="375">
        <v>1</v>
      </c>
      <c r="H14" s="375"/>
      <c r="I14" s="375"/>
      <c r="J14" s="375"/>
      <c r="K14" s="375">
        <v>1</v>
      </c>
      <c r="L14" s="375">
        <v>167</v>
      </c>
      <c r="M14" s="375">
        <v>79</v>
      </c>
      <c r="N14" s="375">
        <v>234</v>
      </c>
      <c r="O14" s="378">
        <v>860</v>
      </c>
      <c r="P14" s="375"/>
      <c r="Q14" s="375"/>
      <c r="R14" s="375"/>
      <c r="S14" s="375"/>
      <c r="T14" s="375"/>
      <c r="U14" s="375"/>
      <c r="V14" s="375"/>
      <c r="W14" s="375">
        <v>1</v>
      </c>
      <c r="X14" s="375"/>
      <c r="Z14" s="375">
        <v>1</v>
      </c>
      <c r="AA14" s="375">
        <v>1</v>
      </c>
      <c r="AB14" s="375"/>
      <c r="AD14" s="374" t="s">
        <v>3408</v>
      </c>
      <c r="AE14" s="375">
        <v>1</v>
      </c>
      <c r="AF14" s="375">
        <v>1</v>
      </c>
      <c r="AG14" s="375"/>
      <c r="AI14" s="375">
        <v>300</v>
      </c>
      <c r="AJ14" s="379">
        <v>700</v>
      </c>
      <c r="AK14" s="380">
        <v>1037</v>
      </c>
      <c r="AL14" s="767" t="e">
        <f t="shared" ca="1" si="0"/>
        <v>#NAME?</v>
      </c>
      <c r="AM14" s="381">
        <v>22984</v>
      </c>
      <c r="AN14" s="765" t="e">
        <f t="shared" ca="1" si="1"/>
        <v>#NAME?</v>
      </c>
      <c r="AO14" s="382">
        <v>144</v>
      </c>
      <c r="AP14" s="382" t="e">
        <f t="shared" ca="1" si="2"/>
        <v>#NAME?</v>
      </c>
      <c r="AQ14" s="382">
        <v>133</v>
      </c>
      <c r="AR14" s="382" t="e">
        <f t="shared" ca="1" si="3"/>
        <v>#NAME?</v>
      </c>
      <c r="AS14" s="382">
        <v>212</v>
      </c>
      <c r="AT14" s="383" t="e">
        <f t="shared" ca="1" si="4"/>
        <v>#NAME?</v>
      </c>
      <c r="AU14" s="383">
        <v>73.5</v>
      </c>
      <c r="AV14" s="763" t="e">
        <f t="shared" ca="1" si="5"/>
        <v>#NAME?</v>
      </c>
      <c r="AW14" s="387">
        <v>302</v>
      </c>
      <c r="AX14" s="764" t="e">
        <f t="shared" ca="1" si="6"/>
        <v>#NAME?</v>
      </c>
      <c r="AY14" s="384">
        <v>105</v>
      </c>
      <c r="AZ14" s="763" t="e">
        <f t="shared" ca="1" si="7"/>
        <v>#NAME?</v>
      </c>
      <c r="BA14" s="389">
        <v>4000</v>
      </c>
      <c r="BB14" s="763" t="e">
        <f t="shared" ca="1" si="8"/>
        <v>#NAME?</v>
      </c>
      <c r="BC14" s="390">
        <v>1161.5</v>
      </c>
      <c r="BD14" s="383" t="e">
        <f t="shared" ca="1" si="9"/>
        <v>#NAME?</v>
      </c>
      <c r="BE14" s="386"/>
      <c r="BF14" s="375" t="s">
        <v>328</v>
      </c>
    </row>
    <row r="15" spans="1:58">
      <c r="A15" s="374" t="s">
        <v>3273</v>
      </c>
      <c r="B15" s="374" t="s">
        <v>3391</v>
      </c>
      <c r="C15" s="374" t="s">
        <v>3392</v>
      </c>
      <c r="D15" s="375">
        <v>14</v>
      </c>
      <c r="E15" s="376" t="s">
        <v>325</v>
      </c>
      <c r="F15" s="377">
        <v>39643</v>
      </c>
      <c r="G15" s="375">
        <v>1</v>
      </c>
      <c r="H15" s="375"/>
      <c r="I15" s="375"/>
      <c r="J15" s="375"/>
      <c r="K15" s="375">
        <v>1</v>
      </c>
      <c r="L15" s="375">
        <v>155</v>
      </c>
      <c r="M15" s="375">
        <v>79</v>
      </c>
      <c r="N15" s="375">
        <v>210</v>
      </c>
      <c r="O15" s="378">
        <v>738</v>
      </c>
      <c r="P15" s="375"/>
      <c r="Q15" s="375"/>
      <c r="R15" s="375"/>
      <c r="S15" s="375"/>
      <c r="T15" s="375"/>
      <c r="U15" s="375"/>
      <c r="V15" s="375"/>
      <c r="W15" s="375">
        <v>1</v>
      </c>
      <c r="X15" s="375"/>
      <c r="Z15" s="375">
        <v>1</v>
      </c>
      <c r="AA15" s="375">
        <v>1</v>
      </c>
      <c r="AB15" s="375"/>
      <c r="AD15" s="374" t="s">
        <v>3408</v>
      </c>
      <c r="AE15" s="375">
        <v>1</v>
      </c>
      <c r="AF15" s="375">
        <v>1</v>
      </c>
      <c r="AG15" s="375"/>
      <c r="AI15" s="375">
        <v>300</v>
      </c>
      <c r="AJ15" s="379">
        <v>900</v>
      </c>
      <c r="AK15" s="380">
        <v>1038</v>
      </c>
      <c r="AL15" s="767" t="e">
        <f t="shared" ca="1" si="0"/>
        <v>#NAME?</v>
      </c>
      <c r="AM15" s="388">
        <v>6102.5</v>
      </c>
      <c r="AN15" s="765" t="e">
        <f t="shared" ca="1" si="1"/>
        <v>#NAME?</v>
      </c>
      <c r="AO15" s="388">
        <v>2521</v>
      </c>
      <c r="AP15" s="382" t="e">
        <f t="shared" ca="1" si="2"/>
        <v>#NAME?</v>
      </c>
      <c r="AQ15" s="382">
        <v>546.5</v>
      </c>
      <c r="AR15" s="382" t="e">
        <f t="shared" ca="1" si="3"/>
        <v>#NAME?</v>
      </c>
      <c r="AS15" s="382">
        <v>240</v>
      </c>
      <c r="AT15" s="383" t="e">
        <f t="shared" ca="1" si="4"/>
        <v>#NAME?</v>
      </c>
      <c r="AU15" s="391">
        <v>1742</v>
      </c>
      <c r="AV15" s="763" t="e">
        <f t="shared" ca="1" si="5"/>
        <v>#NAME?</v>
      </c>
      <c r="AW15" s="387">
        <v>185</v>
      </c>
      <c r="AX15" s="764" t="e">
        <f t="shared" ca="1" si="6"/>
        <v>#NAME?</v>
      </c>
      <c r="AY15" s="384">
        <v>121</v>
      </c>
      <c r="AZ15" s="763" t="e">
        <f t="shared" ca="1" si="7"/>
        <v>#NAME?</v>
      </c>
      <c r="BA15" s="389">
        <v>4115.5</v>
      </c>
      <c r="BB15" s="763" t="e">
        <f t="shared" ca="1" si="8"/>
        <v>#NAME?</v>
      </c>
      <c r="BC15" s="390">
        <v>1018</v>
      </c>
      <c r="BD15" s="383" t="e">
        <f t="shared" ca="1" si="9"/>
        <v>#NAME?</v>
      </c>
      <c r="BE15" s="386"/>
      <c r="BF15" s="375" t="s">
        <v>329</v>
      </c>
    </row>
    <row r="16" spans="1:58">
      <c r="A16" s="374" t="s">
        <v>3273</v>
      </c>
      <c r="B16" s="374" t="s">
        <v>3391</v>
      </c>
      <c r="C16" s="374" t="s">
        <v>3392</v>
      </c>
      <c r="D16" s="375">
        <v>15</v>
      </c>
      <c r="E16" s="376" t="s">
        <v>325</v>
      </c>
      <c r="F16" s="377">
        <v>39643</v>
      </c>
      <c r="G16" s="375">
        <v>1</v>
      </c>
      <c r="H16" s="375"/>
      <c r="I16" s="375"/>
      <c r="J16" s="375"/>
      <c r="K16" s="375">
        <v>1</v>
      </c>
      <c r="L16" s="375">
        <v>164</v>
      </c>
      <c r="M16" s="375">
        <v>85</v>
      </c>
      <c r="N16" s="375">
        <v>235</v>
      </c>
      <c r="O16" s="378">
        <v>818</v>
      </c>
      <c r="P16" s="375"/>
      <c r="Q16" s="375"/>
      <c r="R16" s="375"/>
      <c r="S16" s="375"/>
      <c r="T16" s="375"/>
      <c r="U16" s="375"/>
      <c r="V16" s="375"/>
      <c r="W16" s="375">
        <v>1</v>
      </c>
      <c r="X16" s="375"/>
      <c r="Z16" s="375">
        <v>1</v>
      </c>
      <c r="AA16" s="375">
        <v>1</v>
      </c>
      <c r="AB16" s="375"/>
      <c r="AD16" s="374" t="s">
        <v>3408</v>
      </c>
      <c r="AE16" s="375">
        <v>1</v>
      </c>
      <c r="AF16" s="375">
        <v>1</v>
      </c>
      <c r="AG16" s="375"/>
      <c r="AI16" s="375">
        <v>300</v>
      </c>
      <c r="AJ16" s="379">
        <v>800</v>
      </c>
      <c r="AK16" s="380">
        <v>3790</v>
      </c>
      <c r="AL16" s="767" t="e">
        <f t="shared" ca="1" si="0"/>
        <v>#NAME?</v>
      </c>
      <c r="AM16" s="381">
        <v>25673</v>
      </c>
      <c r="AN16" s="765" t="e">
        <f t="shared" ca="1" si="1"/>
        <v>#NAME?</v>
      </c>
      <c r="AO16" s="388">
        <v>690</v>
      </c>
      <c r="AP16" s="382" t="e">
        <f t="shared" ca="1" si="2"/>
        <v>#NAME?</v>
      </c>
      <c r="AQ16" s="382">
        <v>218</v>
      </c>
      <c r="AR16" s="382" t="e">
        <f t="shared" ca="1" si="3"/>
        <v>#NAME?</v>
      </c>
      <c r="AS16" s="382">
        <v>702</v>
      </c>
      <c r="AT16" s="383" t="e">
        <f t="shared" ca="1" si="4"/>
        <v>#NAME?</v>
      </c>
      <c r="AU16" s="383">
        <v>473</v>
      </c>
      <c r="AV16" s="763" t="e">
        <f t="shared" ca="1" si="5"/>
        <v>#NAME?</v>
      </c>
      <c r="AW16" s="380">
        <v>1133</v>
      </c>
      <c r="AX16" s="764" t="e">
        <f t="shared" ca="1" si="6"/>
        <v>#NAME?</v>
      </c>
      <c r="AY16" s="390">
        <v>1749</v>
      </c>
      <c r="AZ16" s="763" t="e">
        <f t="shared" ca="1" si="7"/>
        <v>#NAME?</v>
      </c>
      <c r="BA16" s="385">
        <v>2929.5</v>
      </c>
      <c r="BB16" s="763" t="e">
        <f t="shared" ca="1" si="8"/>
        <v>#NAME?</v>
      </c>
      <c r="BC16" s="384">
        <v>608.5</v>
      </c>
      <c r="BD16" s="383" t="e">
        <f t="shared" ca="1" si="9"/>
        <v>#NAME?</v>
      </c>
      <c r="BE16" s="386"/>
      <c r="BF16" s="375" t="s">
        <v>330</v>
      </c>
    </row>
    <row r="17" spans="1:58">
      <c r="A17" s="374" t="s">
        <v>3273</v>
      </c>
      <c r="B17" s="374" t="s">
        <v>3391</v>
      </c>
      <c r="C17" s="374" t="s">
        <v>3392</v>
      </c>
      <c r="D17" s="375">
        <v>16</v>
      </c>
      <c r="E17" s="376" t="s">
        <v>325</v>
      </c>
      <c r="F17" s="377">
        <v>39643</v>
      </c>
      <c r="G17" s="375">
        <v>1</v>
      </c>
      <c r="H17" s="375"/>
      <c r="I17" s="375"/>
      <c r="J17" s="375"/>
      <c r="K17" s="375">
        <v>1</v>
      </c>
      <c r="L17" s="375">
        <v>165</v>
      </c>
      <c r="M17" s="375">
        <v>85</v>
      </c>
      <c r="N17" s="375">
        <v>210</v>
      </c>
      <c r="O17" s="378">
        <v>778</v>
      </c>
      <c r="P17" s="375"/>
      <c r="Q17" s="375"/>
      <c r="R17" s="375"/>
      <c r="S17" s="375"/>
      <c r="T17" s="375"/>
      <c r="U17" s="375"/>
      <c r="V17" s="375"/>
      <c r="W17" s="375"/>
      <c r="X17" s="375">
        <v>1</v>
      </c>
      <c r="Z17" s="375">
        <v>1</v>
      </c>
      <c r="AA17" s="375">
        <v>1</v>
      </c>
      <c r="AB17" s="375"/>
      <c r="AD17" s="374" t="s">
        <v>3408</v>
      </c>
      <c r="AE17" s="375">
        <v>1</v>
      </c>
      <c r="AF17" s="375">
        <v>1</v>
      </c>
      <c r="AG17" s="375"/>
      <c r="AI17" s="375">
        <v>300</v>
      </c>
      <c r="AJ17" s="379">
        <v>900</v>
      </c>
      <c r="AK17" s="387">
        <v>302</v>
      </c>
      <c r="AL17" s="767" t="e">
        <f t="shared" ca="1" si="0"/>
        <v>#NAME?</v>
      </c>
      <c r="AM17" s="388">
        <v>6401</v>
      </c>
      <c r="AN17" s="765" t="e">
        <f t="shared" ca="1" si="1"/>
        <v>#NAME?</v>
      </c>
      <c r="AO17" s="382">
        <v>128</v>
      </c>
      <c r="AP17" s="382" t="e">
        <f t="shared" ca="1" si="2"/>
        <v>#NAME?</v>
      </c>
      <c r="AQ17" s="382">
        <v>117.5</v>
      </c>
      <c r="AR17" s="382" t="e">
        <f t="shared" ca="1" si="3"/>
        <v>#NAME?</v>
      </c>
      <c r="AS17" s="382">
        <v>162</v>
      </c>
      <c r="AT17" s="383" t="e">
        <f t="shared" ca="1" si="4"/>
        <v>#NAME?</v>
      </c>
      <c r="AU17" s="383">
        <v>113</v>
      </c>
      <c r="AV17" s="763" t="e">
        <f t="shared" ca="1" si="5"/>
        <v>#NAME?</v>
      </c>
      <c r="AW17" s="387">
        <v>182</v>
      </c>
      <c r="AX17" s="764" t="e">
        <f t="shared" ca="1" si="6"/>
        <v>#NAME?</v>
      </c>
      <c r="AY17" s="384">
        <v>95.5</v>
      </c>
      <c r="AZ17" s="763" t="e">
        <f t="shared" ca="1" si="7"/>
        <v>#NAME?</v>
      </c>
      <c r="BA17" s="385">
        <v>2873</v>
      </c>
      <c r="BB17" s="763" t="e">
        <f t="shared" ca="1" si="8"/>
        <v>#NAME?</v>
      </c>
      <c r="BC17" s="384">
        <v>235</v>
      </c>
      <c r="BD17" s="383" t="e">
        <f t="shared" ca="1" si="9"/>
        <v>#NAME?</v>
      </c>
      <c r="BE17" s="386"/>
      <c r="BF17" s="375" t="s">
        <v>331</v>
      </c>
    </row>
    <row r="18" spans="1:58">
      <c r="A18" s="374" t="s">
        <v>3273</v>
      </c>
      <c r="B18" s="374" t="s">
        <v>3391</v>
      </c>
      <c r="C18" s="374" t="s">
        <v>3392</v>
      </c>
      <c r="D18" s="375">
        <v>17</v>
      </c>
      <c r="E18" s="376" t="s">
        <v>325</v>
      </c>
      <c r="F18" s="377">
        <v>39643</v>
      </c>
      <c r="G18" s="375">
        <v>1</v>
      </c>
      <c r="H18" s="375"/>
      <c r="I18" s="375"/>
      <c r="J18" s="375"/>
      <c r="K18" s="375">
        <v>1</v>
      </c>
      <c r="L18" s="375">
        <v>169</v>
      </c>
      <c r="M18" s="375">
        <v>83</v>
      </c>
      <c r="N18" s="375">
        <v>230</v>
      </c>
      <c r="O18" s="378">
        <v>950</v>
      </c>
      <c r="P18" s="375"/>
      <c r="Q18" s="375"/>
      <c r="R18" s="375"/>
      <c r="S18" s="375"/>
      <c r="T18" s="375"/>
      <c r="U18" s="375"/>
      <c r="V18" s="375"/>
      <c r="W18" s="375">
        <v>1</v>
      </c>
      <c r="X18" s="375"/>
      <c r="Z18" s="375">
        <v>1</v>
      </c>
      <c r="AA18" s="375">
        <v>1</v>
      </c>
      <c r="AB18" s="375"/>
      <c r="AD18" s="374" t="s">
        <v>3408</v>
      </c>
      <c r="AE18" s="375">
        <v>1</v>
      </c>
      <c r="AF18" s="375">
        <v>1</v>
      </c>
      <c r="AG18" s="375"/>
      <c r="AI18" s="375">
        <v>300</v>
      </c>
      <c r="AJ18" s="379">
        <v>800</v>
      </c>
      <c r="AK18" s="387">
        <v>210.5</v>
      </c>
      <c r="AL18" s="767" t="e">
        <f t="shared" ca="1" si="0"/>
        <v>#NAME?</v>
      </c>
      <c r="AM18" s="382">
        <v>927.5</v>
      </c>
      <c r="AN18" s="765" t="e">
        <f t="shared" ca="1" si="1"/>
        <v>#NAME?</v>
      </c>
      <c r="AO18" s="382">
        <v>220</v>
      </c>
      <c r="AP18" s="382" t="e">
        <f t="shared" ca="1" si="2"/>
        <v>#NAME?</v>
      </c>
      <c r="AQ18" s="382">
        <v>143</v>
      </c>
      <c r="AR18" s="382" t="e">
        <f t="shared" ca="1" si="3"/>
        <v>#NAME?</v>
      </c>
      <c r="AS18" s="382">
        <v>305</v>
      </c>
      <c r="AT18" s="383" t="e">
        <f t="shared" ca="1" si="4"/>
        <v>#NAME?</v>
      </c>
      <c r="AU18" s="383">
        <v>200</v>
      </c>
      <c r="AV18" s="763" t="e">
        <f t="shared" ca="1" si="5"/>
        <v>#NAME?</v>
      </c>
      <c r="AW18" s="387">
        <v>576</v>
      </c>
      <c r="AX18" s="764" t="e">
        <f t="shared" ca="1" si="6"/>
        <v>#NAME?</v>
      </c>
      <c r="AY18" s="384">
        <v>110</v>
      </c>
      <c r="AZ18" s="763" t="e">
        <f t="shared" ca="1" si="7"/>
        <v>#NAME?</v>
      </c>
      <c r="BA18" s="385">
        <v>1263</v>
      </c>
      <c r="BB18" s="763" t="e">
        <f t="shared" ca="1" si="8"/>
        <v>#NAME?</v>
      </c>
      <c r="BC18" s="384">
        <v>288.5</v>
      </c>
      <c r="BD18" s="383" t="e">
        <f t="shared" ca="1" si="9"/>
        <v>#NAME?</v>
      </c>
      <c r="BE18" s="386"/>
      <c r="BF18" s="375" t="s">
        <v>332</v>
      </c>
    </row>
    <row r="19" spans="1:58">
      <c r="A19" s="374" t="s">
        <v>3273</v>
      </c>
      <c r="B19" s="374" t="s">
        <v>3391</v>
      </c>
      <c r="C19" s="374" t="s">
        <v>3392</v>
      </c>
      <c r="D19" s="375">
        <v>18</v>
      </c>
      <c r="E19" s="376" t="s">
        <v>325</v>
      </c>
      <c r="F19" s="377">
        <v>39643</v>
      </c>
      <c r="G19" s="375">
        <v>1</v>
      </c>
      <c r="H19" s="375"/>
      <c r="I19" s="375"/>
      <c r="J19" s="375"/>
      <c r="K19" s="375">
        <v>1</v>
      </c>
      <c r="L19" s="375">
        <v>169</v>
      </c>
      <c r="M19" s="375">
        <v>80</v>
      </c>
      <c r="N19" s="375">
        <v>220</v>
      </c>
      <c r="O19" s="378">
        <v>886</v>
      </c>
      <c r="P19" s="375"/>
      <c r="Q19" s="375"/>
      <c r="R19" s="375"/>
      <c r="S19" s="375"/>
      <c r="T19" s="375"/>
      <c r="U19" s="375"/>
      <c r="V19" s="375"/>
      <c r="W19" s="375"/>
      <c r="X19" s="375">
        <v>1</v>
      </c>
      <c r="Z19" s="375">
        <v>1</v>
      </c>
      <c r="AA19" s="375">
        <v>1</v>
      </c>
      <c r="AB19" s="375"/>
      <c r="AD19" s="374" t="s">
        <v>3408</v>
      </c>
      <c r="AE19" s="375">
        <v>1</v>
      </c>
      <c r="AF19" s="375">
        <v>1</v>
      </c>
      <c r="AG19" s="375"/>
      <c r="AI19" s="375">
        <v>300</v>
      </c>
      <c r="AJ19" s="379">
        <v>900</v>
      </c>
      <c r="AK19" s="387">
        <v>279</v>
      </c>
      <c r="AL19" s="767" t="e">
        <f t="shared" ca="1" si="0"/>
        <v>#NAME?</v>
      </c>
      <c r="AM19" s="382">
        <v>209</v>
      </c>
      <c r="AN19" s="765" t="e">
        <f t="shared" ca="1" si="1"/>
        <v>#NAME?</v>
      </c>
      <c r="AO19" s="382">
        <v>315.5</v>
      </c>
      <c r="AP19" s="382" t="e">
        <f t="shared" ca="1" si="2"/>
        <v>#NAME?</v>
      </c>
      <c r="AQ19" s="382">
        <v>458</v>
      </c>
      <c r="AR19" s="382" t="e">
        <f t="shared" ca="1" si="3"/>
        <v>#NAME?</v>
      </c>
      <c r="AS19" s="382">
        <v>189</v>
      </c>
      <c r="AT19" s="383" t="e">
        <f t="shared" ca="1" si="4"/>
        <v>#NAME?</v>
      </c>
      <c r="AU19" s="383">
        <v>270</v>
      </c>
      <c r="AV19" s="763" t="e">
        <f t="shared" ca="1" si="5"/>
        <v>#NAME?</v>
      </c>
      <c r="AW19" s="387">
        <v>197.5</v>
      </c>
      <c r="AX19" s="764" t="e">
        <f t="shared" ca="1" si="6"/>
        <v>#NAME?</v>
      </c>
      <c r="AY19" s="384">
        <v>149.5</v>
      </c>
      <c r="AZ19" s="763" t="e">
        <f t="shared" ca="1" si="7"/>
        <v>#NAME?</v>
      </c>
      <c r="BA19" s="385">
        <v>3623</v>
      </c>
      <c r="BB19" s="763" t="e">
        <f t="shared" ca="1" si="8"/>
        <v>#NAME?</v>
      </c>
      <c r="BC19" s="384">
        <v>301</v>
      </c>
      <c r="BD19" s="383" t="e">
        <f t="shared" ca="1" si="9"/>
        <v>#NAME?</v>
      </c>
      <c r="BE19" s="386"/>
      <c r="BF19" s="375" t="s">
        <v>333</v>
      </c>
    </row>
    <row r="20" spans="1:58">
      <c r="A20" s="374" t="s">
        <v>3273</v>
      </c>
      <c r="B20" s="374" t="s">
        <v>3391</v>
      </c>
      <c r="C20" s="374" t="s">
        <v>3392</v>
      </c>
      <c r="D20" s="375">
        <v>19</v>
      </c>
      <c r="E20" s="376" t="s">
        <v>325</v>
      </c>
      <c r="F20" s="377">
        <v>39643</v>
      </c>
      <c r="G20" s="375">
        <v>1</v>
      </c>
      <c r="H20" s="375"/>
      <c r="I20" s="375"/>
      <c r="J20" s="375"/>
      <c r="K20" s="375">
        <v>1</v>
      </c>
      <c r="L20" s="375">
        <v>179</v>
      </c>
      <c r="M20" s="375">
        <v>85</v>
      </c>
      <c r="N20" s="375">
        <v>220</v>
      </c>
      <c r="O20" s="378">
        <v>904</v>
      </c>
      <c r="P20" s="375"/>
      <c r="Q20" s="375"/>
      <c r="R20" s="375"/>
      <c r="S20" s="375"/>
      <c r="T20" s="375"/>
      <c r="U20" s="375"/>
      <c r="V20" s="375"/>
      <c r="W20" s="375"/>
      <c r="X20" s="375">
        <v>1</v>
      </c>
      <c r="Z20" s="375">
        <v>1</v>
      </c>
      <c r="AA20" s="375">
        <v>1</v>
      </c>
      <c r="AB20" s="375"/>
      <c r="AD20" s="374" t="s">
        <v>3408</v>
      </c>
      <c r="AE20" s="375">
        <v>1</v>
      </c>
      <c r="AF20" s="375">
        <v>1</v>
      </c>
      <c r="AG20" s="375"/>
      <c r="AI20" s="375">
        <v>300</v>
      </c>
      <c r="AJ20" s="379">
        <v>900</v>
      </c>
      <c r="AK20" s="380">
        <v>1253</v>
      </c>
      <c r="AL20" s="767" t="e">
        <f t="shared" ca="1" si="0"/>
        <v>#NAME?</v>
      </c>
      <c r="AM20" s="381">
        <v>14153</v>
      </c>
      <c r="AN20" s="765" t="e">
        <f t="shared" ca="1" si="1"/>
        <v>#NAME?</v>
      </c>
      <c r="AO20" s="382">
        <v>419</v>
      </c>
      <c r="AP20" s="382" t="e">
        <f t="shared" ca="1" si="2"/>
        <v>#NAME?</v>
      </c>
      <c r="AQ20" s="382">
        <v>942</v>
      </c>
      <c r="AR20" s="382" t="e">
        <f t="shared" ca="1" si="3"/>
        <v>#NAME?</v>
      </c>
      <c r="AS20" s="382">
        <v>214.5</v>
      </c>
      <c r="AT20" s="383" t="e">
        <f t="shared" ca="1" si="4"/>
        <v>#NAME?</v>
      </c>
      <c r="AU20" s="383">
        <v>615</v>
      </c>
      <c r="AV20" s="763" t="e">
        <f t="shared" ca="1" si="5"/>
        <v>#NAME?</v>
      </c>
      <c r="AW20" s="387">
        <v>441</v>
      </c>
      <c r="AX20" s="764" t="e">
        <f t="shared" ca="1" si="6"/>
        <v>#NAME?</v>
      </c>
      <c r="AY20" s="384">
        <v>302</v>
      </c>
      <c r="AZ20" s="763" t="e">
        <f t="shared" ca="1" si="7"/>
        <v>#NAME?</v>
      </c>
      <c r="BA20" s="385">
        <v>2311.5</v>
      </c>
      <c r="BB20" s="763" t="e">
        <f t="shared" ca="1" si="8"/>
        <v>#NAME?</v>
      </c>
      <c r="BC20" s="384">
        <v>169</v>
      </c>
      <c r="BD20" s="383" t="e">
        <f t="shared" ca="1" si="9"/>
        <v>#NAME?</v>
      </c>
      <c r="BE20" s="386"/>
      <c r="BF20" s="375" t="s">
        <v>334</v>
      </c>
    </row>
    <row r="21" spans="1:58">
      <c r="A21" s="374" t="s">
        <v>3273</v>
      </c>
      <c r="B21" s="374" t="s">
        <v>3391</v>
      </c>
      <c r="C21" s="374" t="s">
        <v>3392</v>
      </c>
      <c r="D21" s="375">
        <v>20</v>
      </c>
      <c r="E21" s="376" t="s">
        <v>335</v>
      </c>
      <c r="F21" s="377">
        <v>39643</v>
      </c>
      <c r="G21" s="375">
        <v>1</v>
      </c>
      <c r="H21" s="375"/>
      <c r="I21" s="375"/>
      <c r="J21" s="375"/>
      <c r="K21" s="375">
        <v>1</v>
      </c>
      <c r="L21" s="375">
        <v>166</v>
      </c>
      <c r="M21" s="375">
        <v>75</v>
      </c>
      <c r="N21" s="375">
        <v>220</v>
      </c>
      <c r="O21" s="378">
        <v>826</v>
      </c>
      <c r="P21" s="375"/>
      <c r="Q21" s="375"/>
      <c r="R21" s="375"/>
      <c r="S21" s="375"/>
      <c r="T21" s="375"/>
      <c r="U21" s="375"/>
      <c r="V21" s="375"/>
      <c r="W21" s="375">
        <v>1</v>
      </c>
      <c r="X21" s="375"/>
      <c r="Z21" s="375">
        <v>1</v>
      </c>
      <c r="AA21" s="375">
        <v>1</v>
      </c>
      <c r="AB21" s="375"/>
      <c r="AD21" s="374" t="s">
        <v>3408</v>
      </c>
      <c r="AE21" s="375">
        <v>1</v>
      </c>
      <c r="AF21" s="375">
        <v>1</v>
      </c>
      <c r="AG21" s="375"/>
      <c r="AI21" s="375">
        <v>300</v>
      </c>
      <c r="AJ21" s="379">
        <v>1000</v>
      </c>
      <c r="AK21" s="380">
        <v>2574</v>
      </c>
      <c r="AL21" s="767" t="e">
        <f t="shared" ca="1" si="0"/>
        <v>#NAME?</v>
      </c>
      <c r="AM21" s="381">
        <v>23990</v>
      </c>
      <c r="AN21" s="765" t="e">
        <f t="shared" ca="1" si="1"/>
        <v>#NAME?</v>
      </c>
      <c r="AO21" s="388">
        <v>3631</v>
      </c>
      <c r="AP21" s="382" t="e">
        <f t="shared" ca="1" si="2"/>
        <v>#NAME?</v>
      </c>
      <c r="AQ21" s="382">
        <v>365</v>
      </c>
      <c r="AR21" s="382" t="e">
        <f t="shared" ca="1" si="3"/>
        <v>#NAME?</v>
      </c>
      <c r="AS21" s="382">
        <v>152</v>
      </c>
      <c r="AT21" s="383" t="e">
        <f t="shared" ca="1" si="4"/>
        <v>#NAME?</v>
      </c>
      <c r="AU21" s="391">
        <v>1909.5</v>
      </c>
      <c r="AV21" s="763" t="e">
        <f t="shared" ca="1" si="5"/>
        <v>#NAME?</v>
      </c>
      <c r="AW21" s="380">
        <v>1048</v>
      </c>
      <c r="AX21" s="764" t="e">
        <f t="shared" ca="1" si="6"/>
        <v>#NAME?</v>
      </c>
      <c r="AY21" s="384">
        <v>480</v>
      </c>
      <c r="AZ21" s="763" t="e">
        <f t="shared" ca="1" si="7"/>
        <v>#NAME?</v>
      </c>
      <c r="BA21" s="389">
        <v>4881</v>
      </c>
      <c r="BB21" s="763" t="e">
        <f t="shared" ca="1" si="8"/>
        <v>#NAME?</v>
      </c>
      <c r="BC21" s="384">
        <v>413</v>
      </c>
      <c r="BD21" s="383" t="e">
        <f t="shared" ca="1" si="9"/>
        <v>#NAME?</v>
      </c>
      <c r="BE21" s="386"/>
      <c r="BF21" s="375" t="s">
        <v>336</v>
      </c>
    </row>
    <row r="22" spans="1:58">
      <c r="A22" s="374" t="s">
        <v>3273</v>
      </c>
      <c r="B22" s="374" t="s">
        <v>3391</v>
      </c>
      <c r="C22" s="374" t="s">
        <v>3392</v>
      </c>
      <c r="D22" s="375">
        <v>21</v>
      </c>
      <c r="E22" s="376" t="s">
        <v>335</v>
      </c>
      <c r="F22" s="377">
        <v>39644</v>
      </c>
      <c r="G22" s="375">
        <v>1</v>
      </c>
      <c r="H22" s="375"/>
      <c r="I22" s="375"/>
      <c r="J22" s="375"/>
      <c r="K22" s="375">
        <v>1</v>
      </c>
      <c r="L22" s="375">
        <v>170</v>
      </c>
      <c r="M22" s="375">
        <v>86</v>
      </c>
      <c r="N22" s="375">
        <v>230</v>
      </c>
      <c r="O22" s="378">
        <v>840</v>
      </c>
      <c r="P22" s="375"/>
      <c r="Q22" s="375"/>
      <c r="R22" s="375"/>
      <c r="S22" s="375"/>
      <c r="T22" s="375"/>
      <c r="U22" s="375"/>
      <c r="V22" s="375"/>
      <c r="W22" s="375">
        <v>1</v>
      </c>
      <c r="X22" s="375"/>
      <c r="Z22" s="375">
        <v>1</v>
      </c>
      <c r="AA22" s="375"/>
      <c r="AB22" s="375">
        <v>1</v>
      </c>
      <c r="AD22" s="374" t="s">
        <v>3408</v>
      </c>
      <c r="AE22" s="375">
        <v>1</v>
      </c>
      <c r="AF22" s="375"/>
      <c r="AG22" s="375">
        <v>1</v>
      </c>
      <c r="AI22" s="375">
        <v>300</v>
      </c>
      <c r="AJ22" s="379">
        <v>700</v>
      </c>
      <c r="AK22" s="387">
        <v>638</v>
      </c>
      <c r="AL22" s="767" t="e">
        <f t="shared" ca="1" si="0"/>
        <v>#NAME?</v>
      </c>
      <c r="AM22" s="381">
        <v>24887.5</v>
      </c>
      <c r="AN22" s="765" t="e">
        <f t="shared" ca="1" si="1"/>
        <v>#NAME?</v>
      </c>
      <c r="AO22" s="382">
        <v>207</v>
      </c>
      <c r="AP22" s="382" t="e">
        <f t="shared" ca="1" si="2"/>
        <v>#NAME?</v>
      </c>
      <c r="AQ22" s="382">
        <v>713.5</v>
      </c>
      <c r="AR22" s="382" t="e">
        <f t="shared" ca="1" si="3"/>
        <v>#NAME?</v>
      </c>
      <c r="AS22" s="388">
        <v>3271.5</v>
      </c>
      <c r="AT22" s="383" t="e">
        <f t="shared" ca="1" si="4"/>
        <v>#NAME?</v>
      </c>
      <c r="AU22" s="383">
        <v>153</v>
      </c>
      <c r="AV22" s="763" t="e">
        <f t="shared" ca="1" si="5"/>
        <v>#NAME?</v>
      </c>
      <c r="AW22" s="380">
        <v>1504</v>
      </c>
      <c r="AX22" s="764" t="e">
        <f t="shared" ca="1" si="6"/>
        <v>#NAME?</v>
      </c>
      <c r="AY22" s="384">
        <v>164.5</v>
      </c>
      <c r="AZ22" s="763" t="e">
        <f t="shared" ca="1" si="7"/>
        <v>#NAME?</v>
      </c>
      <c r="BA22" s="385">
        <v>3762.5</v>
      </c>
      <c r="BB22" s="763" t="e">
        <f t="shared" ca="1" si="8"/>
        <v>#NAME?</v>
      </c>
      <c r="BC22" s="384">
        <v>186</v>
      </c>
      <c r="BD22" s="383" t="e">
        <f t="shared" ca="1" si="9"/>
        <v>#NAME?</v>
      </c>
      <c r="BE22" s="386"/>
      <c r="BF22" s="375" t="s">
        <v>337</v>
      </c>
    </row>
    <row r="23" spans="1:58">
      <c r="A23" s="374" t="s">
        <v>3273</v>
      </c>
      <c r="B23" s="374" t="s">
        <v>3391</v>
      </c>
      <c r="C23" s="374" t="s">
        <v>3392</v>
      </c>
      <c r="D23" s="375">
        <v>22</v>
      </c>
      <c r="E23" s="376" t="s">
        <v>335</v>
      </c>
      <c r="F23" s="377">
        <v>39644</v>
      </c>
      <c r="G23" s="375">
        <v>1</v>
      </c>
      <c r="H23" s="375"/>
      <c r="I23" s="375"/>
      <c r="J23" s="375"/>
      <c r="K23" s="375">
        <v>1</v>
      </c>
      <c r="L23" s="375">
        <v>175</v>
      </c>
      <c r="M23" s="375">
        <v>71</v>
      </c>
      <c r="N23" s="375">
        <v>235</v>
      </c>
      <c r="O23" s="378">
        <v>1010</v>
      </c>
      <c r="P23" s="375"/>
      <c r="Q23" s="375"/>
      <c r="R23" s="375"/>
      <c r="S23" s="375"/>
      <c r="T23" s="375"/>
      <c r="U23" s="375"/>
      <c r="V23" s="375"/>
      <c r="W23" s="375"/>
      <c r="X23" s="375">
        <v>1</v>
      </c>
      <c r="Z23" s="375">
        <v>1</v>
      </c>
      <c r="AA23" s="375"/>
      <c r="AB23" s="375">
        <v>1</v>
      </c>
      <c r="AD23" s="374" t="s">
        <v>3408</v>
      </c>
      <c r="AE23" s="375">
        <v>1</v>
      </c>
      <c r="AF23" s="375"/>
      <c r="AG23" s="375">
        <v>1</v>
      </c>
      <c r="AI23" s="375">
        <v>300</v>
      </c>
      <c r="AJ23" s="379">
        <v>800</v>
      </c>
      <c r="AK23" s="380">
        <v>1272.5</v>
      </c>
      <c r="AL23" s="767" t="e">
        <f t="shared" ca="1" si="0"/>
        <v>#NAME?</v>
      </c>
      <c r="AM23" s="381">
        <v>22618.5</v>
      </c>
      <c r="AN23" s="765" t="e">
        <f t="shared" ca="1" si="1"/>
        <v>#NAME?</v>
      </c>
      <c r="AO23" s="382">
        <v>204.5</v>
      </c>
      <c r="AP23" s="382" t="e">
        <f t="shared" ca="1" si="2"/>
        <v>#NAME?</v>
      </c>
      <c r="AQ23" s="382">
        <v>140.5</v>
      </c>
      <c r="AR23" s="382" t="e">
        <f t="shared" ca="1" si="3"/>
        <v>#NAME?</v>
      </c>
      <c r="AS23" s="382">
        <v>297</v>
      </c>
      <c r="AT23" s="383" t="e">
        <f t="shared" ca="1" si="4"/>
        <v>#NAME?</v>
      </c>
      <c r="AU23" s="383">
        <v>129</v>
      </c>
      <c r="AV23" s="763" t="e">
        <f t="shared" ca="1" si="5"/>
        <v>#NAME?</v>
      </c>
      <c r="AW23" s="380">
        <v>2716.5</v>
      </c>
      <c r="AX23" s="764" t="e">
        <f t="shared" ca="1" si="6"/>
        <v>#NAME?</v>
      </c>
      <c r="AY23" s="384">
        <v>309.5</v>
      </c>
      <c r="AZ23" s="763" t="e">
        <f t="shared" ca="1" si="7"/>
        <v>#NAME?</v>
      </c>
      <c r="BA23" s="389">
        <v>4151.5</v>
      </c>
      <c r="BB23" s="763" t="e">
        <f t="shared" ca="1" si="8"/>
        <v>#NAME?</v>
      </c>
      <c r="BC23" s="384">
        <v>250.5</v>
      </c>
      <c r="BD23" s="383" t="e">
        <f t="shared" ca="1" si="9"/>
        <v>#NAME?</v>
      </c>
      <c r="BE23" s="386" t="s">
        <v>339</v>
      </c>
      <c r="BF23" s="392" t="s">
        <v>338</v>
      </c>
    </row>
    <row r="24" spans="1:58">
      <c r="A24" s="374" t="s">
        <v>3273</v>
      </c>
      <c r="B24" s="374" t="s">
        <v>3391</v>
      </c>
      <c r="C24" s="374" t="s">
        <v>3392</v>
      </c>
      <c r="D24" s="375">
        <v>23</v>
      </c>
      <c r="E24" s="376" t="s">
        <v>335</v>
      </c>
      <c r="F24" s="377">
        <v>39644</v>
      </c>
      <c r="G24" s="375">
        <v>1</v>
      </c>
      <c r="H24" s="375"/>
      <c r="I24" s="375"/>
      <c r="J24" s="375"/>
      <c r="K24" s="375">
        <v>1</v>
      </c>
      <c r="L24" s="375">
        <v>172</v>
      </c>
      <c r="M24" s="375">
        <v>70</v>
      </c>
      <c r="N24" s="375">
        <v>231</v>
      </c>
      <c r="O24" s="378">
        <v>856</v>
      </c>
      <c r="P24" s="375"/>
      <c r="Q24" s="375"/>
      <c r="R24" s="375"/>
      <c r="S24" s="375"/>
      <c r="T24" s="375"/>
      <c r="U24" s="375"/>
      <c r="V24" s="375"/>
      <c r="W24" s="375">
        <v>1</v>
      </c>
      <c r="X24" s="375"/>
      <c r="Z24" s="375">
        <v>1</v>
      </c>
      <c r="AA24" s="375">
        <v>1</v>
      </c>
      <c r="AB24" s="375"/>
      <c r="AD24" s="374" t="s">
        <v>3408</v>
      </c>
      <c r="AE24" s="375">
        <v>1</v>
      </c>
      <c r="AF24" s="375">
        <v>1</v>
      </c>
      <c r="AG24" s="375"/>
      <c r="AI24" s="375">
        <v>300</v>
      </c>
      <c r="AJ24" s="379">
        <v>900</v>
      </c>
      <c r="AK24" s="380">
        <v>5310.5</v>
      </c>
      <c r="AL24" s="767" t="e">
        <f t="shared" ca="1" si="0"/>
        <v>#NAME?</v>
      </c>
      <c r="AM24" s="381">
        <v>25368</v>
      </c>
      <c r="AN24" s="765" t="e">
        <f t="shared" ca="1" si="1"/>
        <v>#NAME?</v>
      </c>
      <c r="AO24" s="388">
        <v>6679.5</v>
      </c>
      <c r="AP24" s="382" t="e">
        <f t="shared" ca="1" si="2"/>
        <v>#NAME?</v>
      </c>
      <c r="AQ24" s="382">
        <v>373</v>
      </c>
      <c r="AR24" s="382" t="e">
        <f t="shared" ca="1" si="3"/>
        <v>#NAME?</v>
      </c>
      <c r="AS24" s="382">
        <v>201</v>
      </c>
      <c r="AT24" s="383" t="e">
        <f t="shared" ca="1" si="4"/>
        <v>#NAME?</v>
      </c>
      <c r="AU24" s="391">
        <v>4016</v>
      </c>
      <c r="AV24" s="763" t="e">
        <f t="shared" ca="1" si="5"/>
        <v>#NAME?</v>
      </c>
      <c r="AW24" s="387">
        <v>278</v>
      </c>
      <c r="AX24" s="764" t="e">
        <f t="shared" ca="1" si="6"/>
        <v>#NAME?</v>
      </c>
      <c r="AY24" s="384">
        <v>169</v>
      </c>
      <c r="AZ24" s="763" t="e">
        <f t="shared" ca="1" si="7"/>
        <v>#NAME?</v>
      </c>
      <c r="BA24" s="389">
        <v>4698.5</v>
      </c>
      <c r="BB24" s="763" t="e">
        <f t="shared" ca="1" si="8"/>
        <v>#NAME?</v>
      </c>
      <c r="BC24" s="390">
        <v>2061</v>
      </c>
      <c r="BD24" s="383" t="e">
        <f t="shared" ca="1" si="9"/>
        <v>#NAME?</v>
      </c>
      <c r="BE24" s="386"/>
      <c r="BF24" s="375" t="s">
        <v>340</v>
      </c>
    </row>
    <row r="25" spans="1:58">
      <c r="A25" s="374" t="s">
        <v>3273</v>
      </c>
      <c r="B25" s="374" t="s">
        <v>3391</v>
      </c>
      <c r="C25" s="374" t="s">
        <v>3392</v>
      </c>
      <c r="D25" s="375">
        <v>24</v>
      </c>
      <c r="E25" s="376" t="s">
        <v>335</v>
      </c>
      <c r="F25" s="377">
        <v>39644</v>
      </c>
      <c r="G25" s="375">
        <v>1</v>
      </c>
      <c r="H25" s="375"/>
      <c r="I25" s="375"/>
      <c r="J25" s="375"/>
      <c r="K25" s="375">
        <v>1</v>
      </c>
      <c r="L25" s="375">
        <v>162</v>
      </c>
      <c r="M25" s="375">
        <v>71</v>
      </c>
      <c r="N25" s="375">
        <v>231</v>
      </c>
      <c r="O25" s="378">
        <v>810</v>
      </c>
      <c r="P25" s="375"/>
      <c r="Q25" s="375"/>
      <c r="R25" s="375"/>
      <c r="S25" s="375"/>
      <c r="T25" s="375"/>
      <c r="U25" s="375"/>
      <c r="V25" s="375"/>
      <c r="W25" s="375">
        <v>1</v>
      </c>
      <c r="X25" s="375"/>
      <c r="Z25" s="375">
        <v>1</v>
      </c>
      <c r="AA25" s="375">
        <v>1</v>
      </c>
      <c r="AB25" s="375"/>
      <c r="AD25" s="374" t="s">
        <v>3408</v>
      </c>
      <c r="AE25" s="375">
        <v>1</v>
      </c>
      <c r="AF25" s="375">
        <v>1</v>
      </c>
      <c r="AG25" s="375"/>
      <c r="AI25" s="375">
        <v>300</v>
      </c>
      <c r="AJ25" s="379">
        <v>800</v>
      </c>
      <c r="AK25" s="387">
        <v>384</v>
      </c>
      <c r="AL25" s="767" t="e">
        <f t="shared" ca="1" si="0"/>
        <v>#NAME?</v>
      </c>
      <c r="AM25" s="388">
        <v>1748</v>
      </c>
      <c r="AN25" s="765" t="e">
        <f t="shared" ca="1" si="1"/>
        <v>#NAME?</v>
      </c>
      <c r="AO25" s="388">
        <v>1426</v>
      </c>
      <c r="AP25" s="382" t="e">
        <f t="shared" ca="1" si="2"/>
        <v>#NAME?</v>
      </c>
      <c r="AQ25" s="382">
        <v>147</v>
      </c>
      <c r="AR25" s="382" t="e">
        <f t="shared" ca="1" si="3"/>
        <v>#NAME?</v>
      </c>
      <c r="AS25" s="382">
        <v>191</v>
      </c>
      <c r="AT25" s="383" t="e">
        <f t="shared" ca="1" si="4"/>
        <v>#NAME?</v>
      </c>
      <c r="AU25" s="383">
        <v>822.5</v>
      </c>
      <c r="AV25" s="763" t="e">
        <f t="shared" ca="1" si="5"/>
        <v>#NAME?</v>
      </c>
      <c r="AW25" s="380">
        <v>1323.5</v>
      </c>
      <c r="AX25" s="764" t="e">
        <f t="shared" ca="1" si="6"/>
        <v>#NAME?</v>
      </c>
      <c r="AY25" s="384">
        <v>136.5</v>
      </c>
      <c r="AZ25" s="763" t="e">
        <f t="shared" ca="1" si="7"/>
        <v>#NAME?</v>
      </c>
      <c r="BA25" s="385">
        <v>2246</v>
      </c>
      <c r="BB25" s="763" t="e">
        <f t="shared" ca="1" si="8"/>
        <v>#NAME?</v>
      </c>
      <c r="BC25" s="384">
        <v>267.5</v>
      </c>
      <c r="BD25" s="383" t="e">
        <f t="shared" ca="1" si="9"/>
        <v>#NAME?</v>
      </c>
      <c r="BE25" s="386"/>
      <c r="BF25" s="375" t="s">
        <v>341</v>
      </c>
    </row>
    <row r="26" spans="1:58">
      <c r="A26" s="374" t="s">
        <v>3273</v>
      </c>
      <c r="B26" s="374" t="s">
        <v>3391</v>
      </c>
      <c r="C26" s="374" t="s">
        <v>3392</v>
      </c>
      <c r="D26" s="375">
        <v>25</v>
      </c>
      <c r="E26" s="376" t="s">
        <v>342</v>
      </c>
      <c r="F26" s="377">
        <v>39645</v>
      </c>
      <c r="G26" s="375">
        <v>1</v>
      </c>
      <c r="H26" s="375"/>
      <c r="I26" s="375"/>
      <c r="J26" s="375"/>
      <c r="K26" s="375">
        <v>1</v>
      </c>
      <c r="L26" s="375">
        <v>162</v>
      </c>
      <c r="M26" s="375">
        <v>63</v>
      </c>
      <c r="N26" s="375">
        <v>231</v>
      </c>
      <c r="O26" s="378">
        <v>658</v>
      </c>
      <c r="P26" s="375"/>
      <c r="Q26" s="375"/>
      <c r="R26" s="375"/>
      <c r="S26" s="375"/>
      <c r="T26" s="375"/>
      <c r="U26" s="375"/>
      <c r="V26" s="375"/>
      <c r="W26" s="375">
        <v>1</v>
      </c>
      <c r="X26" s="375"/>
      <c r="Z26" s="375">
        <v>1</v>
      </c>
      <c r="AA26" s="375">
        <v>1</v>
      </c>
      <c r="AB26" s="375"/>
      <c r="AD26" s="374" t="s">
        <v>3408</v>
      </c>
      <c r="AE26" s="375">
        <v>1</v>
      </c>
      <c r="AF26" s="375">
        <v>1</v>
      </c>
      <c r="AG26" s="375"/>
      <c r="AI26" s="375">
        <v>300</v>
      </c>
      <c r="AJ26" s="379">
        <v>800</v>
      </c>
      <c r="AK26" s="387">
        <v>315</v>
      </c>
      <c r="AL26" s="767" t="e">
        <f t="shared" ca="1" si="0"/>
        <v>#NAME?</v>
      </c>
      <c r="AM26" s="382">
        <v>175</v>
      </c>
      <c r="AN26" s="765" t="e">
        <f t="shared" ca="1" si="1"/>
        <v>#NAME?</v>
      </c>
      <c r="AO26" s="388">
        <v>777</v>
      </c>
      <c r="AP26" s="382" t="e">
        <f t="shared" ca="1" si="2"/>
        <v>#NAME?</v>
      </c>
      <c r="AQ26" s="382">
        <v>192.5</v>
      </c>
      <c r="AR26" s="382" t="e">
        <f t="shared" ca="1" si="3"/>
        <v>#NAME?</v>
      </c>
      <c r="AS26" s="382">
        <v>161</v>
      </c>
      <c r="AT26" s="383" t="e">
        <f t="shared" ca="1" si="4"/>
        <v>#NAME?</v>
      </c>
      <c r="AU26" s="383">
        <v>502</v>
      </c>
      <c r="AV26" s="763" t="e">
        <f t="shared" ca="1" si="5"/>
        <v>#NAME?</v>
      </c>
      <c r="AW26" s="387">
        <v>310</v>
      </c>
      <c r="AX26" s="764" t="e">
        <f t="shared" ca="1" si="6"/>
        <v>#NAME?</v>
      </c>
      <c r="AY26" s="384">
        <v>90</v>
      </c>
      <c r="AZ26" s="763" t="e">
        <f t="shared" ca="1" si="7"/>
        <v>#NAME?</v>
      </c>
      <c r="BA26" s="389">
        <v>8877.5</v>
      </c>
      <c r="BB26" s="763" t="e">
        <f t="shared" ca="1" si="8"/>
        <v>#NAME?</v>
      </c>
      <c r="BC26" s="384">
        <v>479</v>
      </c>
      <c r="BD26" s="383" t="e">
        <f t="shared" ca="1" si="9"/>
        <v>#NAME?</v>
      </c>
      <c r="BE26" s="386"/>
      <c r="BF26" s="375" t="s">
        <v>343</v>
      </c>
    </row>
    <row r="27" spans="1:58">
      <c r="A27" s="374" t="s">
        <v>3273</v>
      </c>
      <c r="B27" s="374" t="s">
        <v>3391</v>
      </c>
      <c r="C27" s="374" t="s">
        <v>3392</v>
      </c>
      <c r="D27" s="375">
        <v>26</v>
      </c>
      <c r="E27" s="376" t="s">
        <v>342</v>
      </c>
      <c r="F27" s="377">
        <v>39645</v>
      </c>
      <c r="G27" s="375">
        <v>1</v>
      </c>
      <c r="H27" s="375"/>
      <c r="I27" s="375"/>
      <c r="J27" s="375"/>
      <c r="K27" s="375">
        <v>1</v>
      </c>
      <c r="L27" s="375">
        <v>172</v>
      </c>
      <c r="M27" s="375">
        <v>70</v>
      </c>
      <c r="N27" s="375">
        <v>232</v>
      </c>
      <c r="O27" s="378">
        <v>814</v>
      </c>
      <c r="P27" s="375"/>
      <c r="Q27" s="375"/>
      <c r="R27" s="375"/>
      <c r="S27" s="375"/>
      <c r="T27" s="375"/>
      <c r="U27" s="375"/>
      <c r="V27" s="375"/>
      <c r="W27" s="375">
        <v>1</v>
      </c>
      <c r="X27" s="375"/>
      <c r="Z27" s="375">
        <v>1</v>
      </c>
      <c r="AA27" s="375"/>
      <c r="AB27" s="375">
        <v>1</v>
      </c>
      <c r="AD27" s="374" t="s">
        <v>3408</v>
      </c>
      <c r="AE27" s="375">
        <v>1</v>
      </c>
      <c r="AF27" s="375"/>
      <c r="AG27" s="375">
        <v>1</v>
      </c>
      <c r="AI27" s="375">
        <v>300</v>
      </c>
      <c r="AJ27" s="379">
        <v>900</v>
      </c>
      <c r="AK27" s="387">
        <v>517</v>
      </c>
      <c r="AL27" s="767" t="e">
        <f t="shared" ca="1" si="0"/>
        <v>#NAME?</v>
      </c>
      <c r="AM27" s="382">
        <v>607</v>
      </c>
      <c r="AN27" s="765" t="e">
        <f t="shared" ca="1" si="1"/>
        <v>#NAME?</v>
      </c>
      <c r="AO27" s="388">
        <v>1048.5</v>
      </c>
      <c r="AP27" s="382" t="e">
        <f t="shared" ca="1" si="2"/>
        <v>#NAME?</v>
      </c>
      <c r="AQ27" s="382">
        <v>331</v>
      </c>
      <c r="AR27" s="382" t="e">
        <f t="shared" ca="1" si="3"/>
        <v>#NAME?</v>
      </c>
      <c r="AS27" s="382">
        <v>141</v>
      </c>
      <c r="AT27" s="383" t="e">
        <f t="shared" ca="1" si="4"/>
        <v>#NAME?</v>
      </c>
      <c r="AU27" s="383">
        <v>927</v>
      </c>
      <c r="AV27" s="763" t="e">
        <f t="shared" ca="1" si="5"/>
        <v>#NAME?</v>
      </c>
      <c r="AW27" s="387">
        <v>220</v>
      </c>
      <c r="AX27" s="764" t="e">
        <f t="shared" ca="1" si="6"/>
        <v>#NAME?</v>
      </c>
      <c r="AY27" s="384">
        <v>156.5</v>
      </c>
      <c r="AZ27" s="763" t="e">
        <f t="shared" ca="1" si="7"/>
        <v>#NAME?</v>
      </c>
      <c r="BA27" s="389">
        <v>4187</v>
      </c>
      <c r="BB27" s="763" t="e">
        <f t="shared" ca="1" si="8"/>
        <v>#NAME?</v>
      </c>
      <c r="BC27" s="384">
        <v>747.5</v>
      </c>
      <c r="BD27" s="383" t="e">
        <f t="shared" ca="1" si="9"/>
        <v>#NAME?</v>
      </c>
      <c r="BE27" s="386"/>
      <c r="BF27" s="375" t="s">
        <v>344</v>
      </c>
    </row>
    <row r="28" spans="1:58">
      <c r="A28" s="374" t="s">
        <v>3273</v>
      </c>
      <c r="B28" s="374" t="s">
        <v>3391</v>
      </c>
      <c r="C28" s="374" t="s">
        <v>3392</v>
      </c>
      <c r="D28" s="375">
        <v>27</v>
      </c>
      <c r="E28" s="376" t="s">
        <v>342</v>
      </c>
      <c r="F28" s="377">
        <v>39645</v>
      </c>
      <c r="G28" s="375">
        <v>1</v>
      </c>
      <c r="H28" s="375"/>
      <c r="I28" s="375"/>
      <c r="J28" s="375"/>
      <c r="K28" s="375">
        <v>1</v>
      </c>
      <c r="L28" s="375">
        <v>166</v>
      </c>
      <c r="M28" s="375">
        <v>72</v>
      </c>
      <c r="N28" s="375">
        <v>234</v>
      </c>
      <c r="O28" s="378">
        <v>802</v>
      </c>
      <c r="P28" s="375"/>
      <c r="Q28" s="375"/>
      <c r="R28" s="375"/>
      <c r="S28" s="375"/>
      <c r="T28" s="375"/>
      <c r="U28" s="375"/>
      <c r="V28" s="375"/>
      <c r="W28" s="375"/>
      <c r="X28" s="375">
        <v>1</v>
      </c>
      <c r="Z28" s="375">
        <v>1</v>
      </c>
      <c r="AA28" s="375"/>
      <c r="AB28" s="375">
        <v>1</v>
      </c>
      <c r="AD28" s="374" t="s">
        <v>3408</v>
      </c>
      <c r="AE28" s="375">
        <v>1</v>
      </c>
      <c r="AF28" s="375"/>
      <c r="AG28" s="375">
        <v>1</v>
      </c>
      <c r="AI28" s="375">
        <v>300</v>
      </c>
      <c r="AJ28" s="379">
        <v>700</v>
      </c>
      <c r="AK28" s="387">
        <v>138</v>
      </c>
      <c r="AL28" s="767" t="e">
        <f t="shared" ca="1" si="0"/>
        <v>#NAME?</v>
      </c>
      <c r="AM28" s="382">
        <v>160.5</v>
      </c>
      <c r="AN28" s="765" t="e">
        <f t="shared" ca="1" si="1"/>
        <v>#NAME?</v>
      </c>
      <c r="AO28" s="382">
        <v>96</v>
      </c>
      <c r="AP28" s="382" t="e">
        <f t="shared" ca="1" si="2"/>
        <v>#NAME?</v>
      </c>
      <c r="AQ28" s="382">
        <v>123</v>
      </c>
      <c r="AR28" s="382" t="e">
        <f t="shared" ca="1" si="3"/>
        <v>#NAME?</v>
      </c>
      <c r="AS28" s="382">
        <v>162</v>
      </c>
      <c r="AT28" s="383" t="e">
        <f t="shared" ca="1" si="4"/>
        <v>#NAME?</v>
      </c>
      <c r="AU28" s="383">
        <v>73.5</v>
      </c>
      <c r="AV28" s="763" t="e">
        <f t="shared" ca="1" si="5"/>
        <v>#NAME?</v>
      </c>
      <c r="AW28" s="387">
        <v>167</v>
      </c>
      <c r="AX28" s="764" t="e">
        <f t="shared" ca="1" si="6"/>
        <v>#NAME?</v>
      </c>
      <c r="AY28" s="384">
        <v>131</v>
      </c>
      <c r="AZ28" s="763" t="e">
        <f t="shared" ca="1" si="7"/>
        <v>#NAME?</v>
      </c>
      <c r="BA28" s="385">
        <v>3582</v>
      </c>
      <c r="BB28" s="763" t="e">
        <f t="shared" ca="1" si="8"/>
        <v>#NAME?</v>
      </c>
      <c r="BC28" s="384">
        <v>173</v>
      </c>
      <c r="BD28" s="383" t="e">
        <f t="shared" ca="1" si="9"/>
        <v>#NAME?</v>
      </c>
      <c r="BE28" s="386" t="s">
        <v>339</v>
      </c>
      <c r="BF28" s="392" t="s">
        <v>345</v>
      </c>
    </row>
    <row r="29" spans="1:58">
      <c r="A29" s="374" t="s">
        <v>3273</v>
      </c>
      <c r="B29" s="374" t="s">
        <v>3391</v>
      </c>
      <c r="C29" s="374" t="s">
        <v>3392</v>
      </c>
      <c r="D29" s="375">
        <v>28</v>
      </c>
      <c r="E29" s="376" t="s">
        <v>342</v>
      </c>
      <c r="F29" s="377">
        <v>39645</v>
      </c>
      <c r="G29" s="375">
        <v>1</v>
      </c>
      <c r="H29" s="375"/>
      <c r="I29" s="375"/>
      <c r="J29" s="375"/>
      <c r="K29" s="375">
        <v>1</v>
      </c>
      <c r="L29" s="375">
        <v>171</v>
      </c>
      <c r="M29" s="375">
        <v>71</v>
      </c>
      <c r="N29" s="375">
        <v>232</v>
      </c>
      <c r="O29" s="378">
        <v>864</v>
      </c>
      <c r="P29" s="375"/>
      <c r="Q29" s="375"/>
      <c r="R29" s="375"/>
      <c r="S29" s="375"/>
      <c r="T29" s="375"/>
      <c r="U29" s="375"/>
      <c r="V29" s="375"/>
      <c r="W29" s="375"/>
      <c r="X29" s="375">
        <v>1</v>
      </c>
      <c r="Z29" s="375">
        <v>1</v>
      </c>
      <c r="AA29" s="375">
        <v>1</v>
      </c>
      <c r="AB29" s="375"/>
      <c r="AD29" s="374" t="s">
        <v>3408</v>
      </c>
      <c r="AE29" s="375">
        <v>1</v>
      </c>
      <c r="AF29" s="375">
        <v>1</v>
      </c>
      <c r="AG29" s="375"/>
      <c r="AI29" s="375">
        <v>300</v>
      </c>
      <c r="AJ29" s="379">
        <v>800</v>
      </c>
      <c r="AK29" s="380">
        <v>2269</v>
      </c>
      <c r="AL29" s="767" t="e">
        <f t="shared" ca="1" si="0"/>
        <v>#NAME?</v>
      </c>
      <c r="AM29" s="381">
        <v>23798</v>
      </c>
      <c r="AN29" s="765" t="e">
        <f t="shared" ca="1" si="1"/>
        <v>#NAME?</v>
      </c>
      <c r="AO29" s="382">
        <v>195</v>
      </c>
      <c r="AP29" s="382" t="e">
        <f t="shared" ca="1" si="2"/>
        <v>#NAME?</v>
      </c>
      <c r="AQ29" s="382">
        <v>165</v>
      </c>
      <c r="AR29" s="382" t="e">
        <f t="shared" ca="1" si="3"/>
        <v>#NAME?</v>
      </c>
      <c r="AS29" s="382">
        <v>195.5</v>
      </c>
      <c r="AT29" s="383" t="e">
        <f t="shared" ca="1" si="4"/>
        <v>#NAME?</v>
      </c>
      <c r="AU29" s="383">
        <v>125</v>
      </c>
      <c r="AV29" s="763" t="e">
        <f t="shared" ca="1" si="5"/>
        <v>#NAME?</v>
      </c>
      <c r="AW29" s="387">
        <v>519.5</v>
      </c>
      <c r="AX29" s="764" t="e">
        <f t="shared" ca="1" si="6"/>
        <v>#NAME?</v>
      </c>
      <c r="AY29" s="384">
        <v>982</v>
      </c>
      <c r="AZ29" s="763" t="e">
        <f t="shared" ca="1" si="7"/>
        <v>#NAME?</v>
      </c>
      <c r="BA29" s="389">
        <v>4420</v>
      </c>
      <c r="BB29" s="763" t="e">
        <f t="shared" ca="1" si="8"/>
        <v>#NAME?</v>
      </c>
      <c r="BC29" s="384">
        <v>211</v>
      </c>
      <c r="BD29" s="383" t="e">
        <f t="shared" ca="1" si="9"/>
        <v>#NAME?</v>
      </c>
      <c r="BE29" s="386"/>
      <c r="BF29" s="375" t="s">
        <v>346</v>
      </c>
    </row>
    <row r="30" spans="1:58">
      <c r="A30" s="374" t="s">
        <v>3273</v>
      </c>
      <c r="B30" s="374" t="s">
        <v>3391</v>
      </c>
      <c r="C30" s="374" t="s">
        <v>3392</v>
      </c>
      <c r="D30" s="375">
        <v>29</v>
      </c>
      <c r="E30" s="376" t="s">
        <v>342</v>
      </c>
      <c r="F30" s="377">
        <v>39645</v>
      </c>
      <c r="G30" s="375">
        <v>1</v>
      </c>
      <c r="H30" s="375"/>
      <c r="I30" s="375"/>
      <c r="J30" s="375"/>
      <c r="K30" s="375">
        <v>1</v>
      </c>
      <c r="L30" s="375">
        <v>172</v>
      </c>
      <c r="M30" s="375">
        <v>72</v>
      </c>
      <c r="N30" s="375">
        <v>238</v>
      </c>
      <c r="O30" s="378">
        <v>898</v>
      </c>
      <c r="P30" s="375"/>
      <c r="Q30" s="375"/>
      <c r="R30" s="375"/>
      <c r="S30" s="375"/>
      <c r="T30" s="375"/>
      <c r="U30" s="375"/>
      <c r="V30" s="375"/>
      <c r="W30" s="375"/>
      <c r="X30" s="375">
        <v>1</v>
      </c>
      <c r="Z30" s="375">
        <v>1</v>
      </c>
      <c r="AA30" s="375">
        <v>1</v>
      </c>
      <c r="AB30" s="375"/>
      <c r="AD30" s="374" t="s">
        <v>3408</v>
      </c>
      <c r="AE30" s="375">
        <v>1</v>
      </c>
      <c r="AF30" s="375">
        <v>1</v>
      </c>
      <c r="AG30" s="375"/>
      <c r="AI30" s="375">
        <v>300</v>
      </c>
      <c r="AJ30" s="379">
        <v>900</v>
      </c>
      <c r="AK30" s="387">
        <v>293</v>
      </c>
      <c r="AL30" s="767" t="e">
        <f t="shared" ca="1" si="0"/>
        <v>#NAME?</v>
      </c>
      <c r="AM30" s="388">
        <v>1079</v>
      </c>
      <c r="AN30" s="765" t="e">
        <f t="shared" ca="1" si="1"/>
        <v>#NAME?</v>
      </c>
      <c r="AO30" s="382">
        <v>476</v>
      </c>
      <c r="AP30" s="382" t="e">
        <f t="shared" ca="1" si="2"/>
        <v>#NAME?</v>
      </c>
      <c r="AQ30" s="382">
        <v>124.5</v>
      </c>
      <c r="AR30" s="382" t="e">
        <f t="shared" ca="1" si="3"/>
        <v>#NAME?</v>
      </c>
      <c r="AS30" s="382">
        <v>237</v>
      </c>
      <c r="AT30" s="383" t="e">
        <f t="shared" ca="1" si="4"/>
        <v>#NAME?</v>
      </c>
      <c r="AU30" s="383">
        <v>366</v>
      </c>
      <c r="AV30" s="763" t="e">
        <f t="shared" ca="1" si="5"/>
        <v>#NAME?</v>
      </c>
      <c r="AW30" s="387">
        <v>138</v>
      </c>
      <c r="AX30" s="764" t="e">
        <f t="shared" ca="1" si="6"/>
        <v>#NAME?</v>
      </c>
      <c r="AY30" s="384">
        <v>76.5</v>
      </c>
      <c r="AZ30" s="763" t="e">
        <f t="shared" ca="1" si="7"/>
        <v>#NAME?</v>
      </c>
      <c r="BA30" s="385">
        <v>3044.5</v>
      </c>
      <c r="BB30" s="763" t="e">
        <f t="shared" ca="1" si="8"/>
        <v>#NAME?</v>
      </c>
      <c r="BC30" s="384">
        <v>299</v>
      </c>
      <c r="BD30" s="383" t="e">
        <f t="shared" ca="1" si="9"/>
        <v>#NAME?</v>
      </c>
      <c r="BE30" s="386"/>
      <c r="BF30" s="375" t="s">
        <v>347</v>
      </c>
    </row>
    <row r="31" spans="1:58">
      <c r="A31" s="374" t="s">
        <v>3273</v>
      </c>
      <c r="B31" s="374" t="s">
        <v>3391</v>
      </c>
      <c r="C31" s="374" t="s">
        <v>3392</v>
      </c>
      <c r="D31" s="375">
        <v>30</v>
      </c>
      <c r="E31" s="376" t="s">
        <v>348</v>
      </c>
      <c r="F31" s="377">
        <v>39646</v>
      </c>
      <c r="G31" s="375">
        <v>1</v>
      </c>
      <c r="H31" s="375"/>
      <c r="I31" s="375"/>
      <c r="J31" s="375">
        <v>1</v>
      </c>
      <c r="K31" s="375"/>
      <c r="L31" s="375">
        <v>137</v>
      </c>
      <c r="M31" s="375">
        <v>64</v>
      </c>
      <c r="N31" s="375">
        <v>163</v>
      </c>
      <c r="O31" s="378">
        <v>290</v>
      </c>
      <c r="P31" s="375"/>
      <c r="Q31" s="375"/>
      <c r="R31" s="375"/>
      <c r="S31" s="375"/>
      <c r="T31" s="375"/>
      <c r="U31" s="375"/>
      <c r="V31" s="375"/>
      <c r="W31" s="375">
        <v>1</v>
      </c>
      <c r="X31" s="375"/>
      <c r="Z31" s="375">
        <v>1</v>
      </c>
      <c r="AA31" s="375">
        <v>1</v>
      </c>
      <c r="AB31" s="375"/>
      <c r="AD31" s="374" t="s">
        <v>3408</v>
      </c>
      <c r="AE31" s="375">
        <v>1</v>
      </c>
      <c r="AF31" s="375">
        <v>1</v>
      </c>
      <c r="AG31" s="375"/>
      <c r="AI31" s="375">
        <v>300</v>
      </c>
      <c r="AJ31" s="379">
        <v>600</v>
      </c>
      <c r="AK31" s="387">
        <v>162.5</v>
      </c>
      <c r="AL31" s="767" t="e">
        <f t="shared" ca="1" si="0"/>
        <v>#NAME?</v>
      </c>
      <c r="AM31" s="382">
        <v>129</v>
      </c>
      <c r="AN31" s="765" t="e">
        <f t="shared" ca="1" si="1"/>
        <v>#NAME?</v>
      </c>
      <c r="AO31" s="382">
        <v>248</v>
      </c>
      <c r="AP31" s="382" t="e">
        <f t="shared" ca="1" si="2"/>
        <v>#NAME?</v>
      </c>
      <c r="AQ31" s="382">
        <v>68</v>
      </c>
      <c r="AR31" s="382" t="e">
        <f t="shared" ca="1" si="3"/>
        <v>#NAME?</v>
      </c>
      <c r="AS31" s="382">
        <v>169.5</v>
      </c>
      <c r="AT31" s="383" t="e">
        <f t="shared" ca="1" si="4"/>
        <v>#NAME?</v>
      </c>
      <c r="AU31" s="383">
        <v>205</v>
      </c>
      <c r="AV31" s="763" t="e">
        <f t="shared" ca="1" si="5"/>
        <v>#NAME?</v>
      </c>
      <c r="AW31" s="387">
        <v>204.5</v>
      </c>
      <c r="AX31" s="764" t="e">
        <f t="shared" ca="1" si="6"/>
        <v>#NAME?</v>
      </c>
      <c r="AY31" s="384">
        <v>116</v>
      </c>
      <c r="AZ31" s="763" t="e">
        <f t="shared" ca="1" si="7"/>
        <v>#NAME?</v>
      </c>
      <c r="BA31" s="385">
        <v>2162</v>
      </c>
      <c r="BB31" s="763" t="e">
        <f t="shared" ca="1" si="8"/>
        <v>#NAME?</v>
      </c>
      <c r="BC31" s="384">
        <v>658.5</v>
      </c>
      <c r="BD31" s="383" t="e">
        <f t="shared" ca="1" si="9"/>
        <v>#NAME?</v>
      </c>
      <c r="BE31" s="386"/>
      <c r="BF31" s="375" t="s">
        <v>349</v>
      </c>
    </row>
    <row r="32" spans="1:58">
      <c r="A32" s="374" t="s">
        <v>3273</v>
      </c>
      <c r="B32" s="374" t="s">
        <v>3391</v>
      </c>
      <c r="C32" s="374" t="s">
        <v>3392</v>
      </c>
      <c r="D32" s="375">
        <v>31</v>
      </c>
      <c r="E32" s="376" t="s">
        <v>348</v>
      </c>
      <c r="F32" s="377">
        <v>39646</v>
      </c>
      <c r="G32" s="375"/>
      <c r="H32" s="375">
        <v>1</v>
      </c>
      <c r="I32" s="375"/>
      <c r="J32" s="375">
        <v>1</v>
      </c>
      <c r="K32" s="375"/>
      <c r="L32" s="375">
        <v>132</v>
      </c>
      <c r="M32" s="375">
        <v>62</v>
      </c>
      <c r="N32" s="375">
        <v>164</v>
      </c>
      <c r="O32" s="378">
        <v>314</v>
      </c>
      <c r="P32" s="375"/>
      <c r="Q32" s="375">
        <v>1</v>
      </c>
      <c r="R32" s="375"/>
      <c r="S32" s="375">
        <v>1</v>
      </c>
      <c r="T32" s="375"/>
      <c r="U32" s="375">
        <v>1</v>
      </c>
      <c r="V32" s="375"/>
      <c r="W32" s="375">
        <v>1</v>
      </c>
      <c r="X32" s="375"/>
      <c r="Z32" s="375">
        <v>1</v>
      </c>
      <c r="AA32" s="375">
        <v>1</v>
      </c>
      <c r="AB32" s="375"/>
      <c r="AD32" s="374" t="s">
        <v>3408</v>
      </c>
      <c r="AE32" s="375">
        <v>1</v>
      </c>
      <c r="AF32" s="375">
        <v>1</v>
      </c>
      <c r="AG32" s="375"/>
      <c r="AI32" s="375">
        <v>300</v>
      </c>
      <c r="AJ32" s="379">
        <v>900</v>
      </c>
      <c r="AK32" s="387">
        <v>489.5</v>
      </c>
      <c r="AL32" s="767" t="e">
        <f t="shared" ca="1" si="0"/>
        <v>#NAME?</v>
      </c>
      <c r="AM32" s="381">
        <v>23144</v>
      </c>
      <c r="AN32" s="765" t="e">
        <f t="shared" ca="1" si="1"/>
        <v>#NAME?</v>
      </c>
      <c r="AO32" s="382">
        <v>185</v>
      </c>
      <c r="AP32" s="382" t="e">
        <f t="shared" ca="1" si="2"/>
        <v>#NAME?</v>
      </c>
      <c r="AQ32" s="382">
        <v>145</v>
      </c>
      <c r="AR32" s="382" t="e">
        <f t="shared" ca="1" si="3"/>
        <v>#NAME?</v>
      </c>
      <c r="AS32" s="382">
        <v>293</v>
      </c>
      <c r="AT32" s="383" t="e">
        <f t="shared" ca="1" si="4"/>
        <v>#NAME?</v>
      </c>
      <c r="AU32" s="383">
        <v>132.5</v>
      </c>
      <c r="AV32" s="763" t="e">
        <f t="shared" ca="1" si="5"/>
        <v>#NAME?</v>
      </c>
      <c r="AW32" s="387">
        <v>175</v>
      </c>
      <c r="AX32" s="764" t="e">
        <f t="shared" ca="1" si="6"/>
        <v>#NAME?</v>
      </c>
      <c r="AY32" s="384">
        <v>273</v>
      </c>
      <c r="AZ32" s="763" t="e">
        <f t="shared" ca="1" si="7"/>
        <v>#NAME?</v>
      </c>
      <c r="BA32" s="385">
        <v>1345.5</v>
      </c>
      <c r="BB32" s="763" t="e">
        <f t="shared" ca="1" si="8"/>
        <v>#NAME?</v>
      </c>
      <c r="BC32" s="384">
        <v>519</v>
      </c>
      <c r="BD32" s="383" t="e">
        <f t="shared" ca="1" si="9"/>
        <v>#NAME?</v>
      </c>
      <c r="BE32" s="386"/>
      <c r="BF32" s="375" t="s">
        <v>350</v>
      </c>
    </row>
    <row r="33" spans="1:58">
      <c r="A33" s="374" t="s">
        <v>3273</v>
      </c>
      <c r="B33" s="374" t="s">
        <v>3391</v>
      </c>
      <c r="C33" s="374" t="s">
        <v>3392</v>
      </c>
      <c r="D33" s="375">
        <v>32</v>
      </c>
      <c r="E33" s="376" t="s">
        <v>348</v>
      </c>
      <c r="F33" s="377">
        <v>39646</v>
      </c>
      <c r="G33" s="375">
        <v>1</v>
      </c>
      <c r="H33" s="375"/>
      <c r="I33" s="375"/>
      <c r="J33" s="375">
        <v>1</v>
      </c>
      <c r="K33" s="375"/>
      <c r="L33" s="375">
        <v>134</v>
      </c>
      <c r="M33" s="375">
        <v>61</v>
      </c>
      <c r="N33" s="375">
        <v>165</v>
      </c>
      <c r="O33" s="378">
        <v>304</v>
      </c>
      <c r="P33" s="375"/>
      <c r="Q33" s="375"/>
      <c r="R33" s="375"/>
      <c r="S33" s="375"/>
      <c r="T33" s="375"/>
      <c r="U33" s="375"/>
      <c r="V33" s="375"/>
      <c r="W33" s="375">
        <v>1</v>
      </c>
      <c r="X33" s="375"/>
      <c r="Z33" s="375">
        <v>1</v>
      </c>
      <c r="AA33" s="375"/>
      <c r="AB33" s="375">
        <v>1</v>
      </c>
      <c r="AD33" s="374" t="s">
        <v>3408</v>
      </c>
      <c r="AE33" s="375">
        <v>1</v>
      </c>
      <c r="AF33" s="375"/>
      <c r="AG33" s="375">
        <v>1</v>
      </c>
      <c r="AI33" s="375">
        <v>300</v>
      </c>
      <c r="AJ33" s="379">
        <v>600</v>
      </c>
      <c r="AK33" s="387">
        <v>165.5</v>
      </c>
      <c r="AL33" s="767" t="e">
        <f t="shared" ca="1" si="0"/>
        <v>#NAME?</v>
      </c>
      <c r="AM33" s="381">
        <v>11561</v>
      </c>
      <c r="AN33" s="765" t="e">
        <f t="shared" ca="1" si="1"/>
        <v>#NAME?</v>
      </c>
      <c r="AO33" s="382">
        <v>114</v>
      </c>
      <c r="AP33" s="382" t="e">
        <f t="shared" ca="1" si="2"/>
        <v>#NAME?</v>
      </c>
      <c r="AQ33" s="382">
        <v>154.5</v>
      </c>
      <c r="AR33" s="382" t="e">
        <f t="shared" ca="1" si="3"/>
        <v>#NAME?</v>
      </c>
      <c r="AS33" s="382">
        <v>177.5</v>
      </c>
      <c r="AT33" s="383" t="e">
        <f t="shared" ca="1" si="4"/>
        <v>#NAME?</v>
      </c>
      <c r="AU33" s="383">
        <v>79</v>
      </c>
      <c r="AV33" s="763" t="e">
        <f t="shared" ca="1" si="5"/>
        <v>#NAME?</v>
      </c>
      <c r="AW33" s="387">
        <v>275.5</v>
      </c>
      <c r="AX33" s="764" t="e">
        <f t="shared" ca="1" si="6"/>
        <v>#NAME?</v>
      </c>
      <c r="AY33" s="384">
        <v>159</v>
      </c>
      <c r="AZ33" s="763" t="e">
        <f t="shared" ca="1" si="7"/>
        <v>#NAME?</v>
      </c>
      <c r="BA33" s="385">
        <v>2537.5</v>
      </c>
      <c r="BB33" s="763" t="e">
        <f t="shared" ca="1" si="8"/>
        <v>#NAME?</v>
      </c>
      <c r="BC33" s="384">
        <v>457</v>
      </c>
      <c r="BD33" s="383" t="e">
        <f t="shared" ca="1" si="9"/>
        <v>#NAME?</v>
      </c>
      <c r="BE33" s="386"/>
      <c r="BF33" s="375" t="s">
        <v>351</v>
      </c>
    </row>
    <row r="34" spans="1:58">
      <c r="A34" s="374" t="s">
        <v>3273</v>
      </c>
      <c r="B34" s="374" t="s">
        <v>3391</v>
      </c>
      <c r="C34" s="374" t="s">
        <v>3392</v>
      </c>
      <c r="D34" s="375">
        <v>33</v>
      </c>
      <c r="E34" s="376" t="s">
        <v>348</v>
      </c>
      <c r="F34" s="377">
        <v>39646</v>
      </c>
      <c r="G34" s="375"/>
      <c r="H34" s="375">
        <v>1</v>
      </c>
      <c r="I34" s="375"/>
      <c r="J34" s="375"/>
      <c r="K34" s="375">
        <v>1</v>
      </c>
      <c r="L34" s="375">
        <v>175</v>
      </c>
      <c r="M34" s="375">
        <v>75</v>
      </c>
      <c r="N34" s="375">
        <v>230</v>
      </c>
      <c r="O34" s="378">
        <v>666</v>
      </c>
      <c r="P34" s="375"/>
      <c r="Q34" s="375">
        <v>1</v>
      </c>
      <c r="R34" s="375">
        <v>1</v>
      </c>
      <c r="S34" s="375"/>
      <c r="T34" s="375"/>
      <c r="U34" s="375">
        <v>1</v>
      </c>
      <c r="V34" s="375"/>
      <c r="W34" s="375">
        <v>1</v>
      </c>
      <c r="X34" s="375"/>
      <c r="Z34" s="375">
        <v>1</v>
      </c>
      <c r="AA34" s="375">
        <v>1</v>
      </c>
      <c r="AB34" s="375"/>
      <c r="AD34" s="374" t="s">
        <v>3408</v>
      </c>
      <c r="AE34" s="375">
        <v>1</v>
      </c>
      <c r="AF34" s="375">
        <v>1</v>
      </c>
      <c r="AG34" s="375"/>
      <c r="AI34" s="375">
        <v>300</v>
      </c>
      <c r="AJ34" s="379">
        <v>900</v>
      </c>
      <c r="AK34" s="387">
        <v>149</v>
      </c>
      <c r="AL34" s="767" t="e">
        <f t="shared" ca="1" si="0"/>
        <v>#NAME?</v>
      </c>
      <c r="AM34" s="382">
        <v>77</v>
      </c>
      <c r="AN34" s="765" t="e">
        <f t="shared" ca="1" si="1"/>
        <v>#NAME?</v>
      </c>
      <c r="AO34" s="382">
        <v>139</v>
      </c>
      <c r="AP34" s="382" t="e">
        <f t="shared" ca="1" si="2"/>
        <v>#NAME?</v>
      </c>
      <c r="AQ34" s="382">
        <v>134</v>
      </c>
      <c r="AR34" s="382" t="e">
        <f t="shared" ca="1" si="3"/>
        <v>#NAME?</v>
      </c>
      <c r="AS34" s="382">
        <v>275.5</v>
      </c>
      <c r="AT34" s="383" t="e">
        <f t="shared" ca="1" si="4"/>
        <v>#NAME?</v>
      </c>
      <c r="AU34" s="383">
        <v>109</v>
      </c>
      <c r="AV34" s="763" t="e">
        <f t="shared" ca="1" si="5"/>
        <v>#NAME?</v>
      </c>
      <c r="AW34" s="387">
        <v>132.5</v>
      </c>
      <c r="AX34" s="764" t="e">
        <f t="shared" ca="1" si="6"/>
        <v>#NAME?</v>
      </c>
      <c r="AY34" s="384">
        <v>131</v>
      </c>
      <c r="AZ34" s="763" t="e">
        <f t="shared" ca="1" si="7"/>
        <v>#NAME?</v>
      </c>
      <c r="BA34" s="385">
        <v>2053</v>
      </c>
      <c r="BB34" s="763" t="e">
        <f t="shared" ca="1" si="8"/>
        <v>#NAME?</v>
      </c>
      <c r="BC34" s="384">
        <v>219</v>
      </c>
      <c r="BD34" s="383" t="e">
        <f t="shared" ca="1" si="9"/>
        <v>#NAME?</v>
      </c>
      <c r="BE34" s="386"/>
      <c r="BF34" s="375" t="s">
        <v>352</v>
      </c>
    </row>
    <row r="35" spans="1:58">
      <c r="A35" s="374" t="s">
        <v>3273</v>
      </c>
      <c r="B35" s="374" t="s">
        <v>3391</v>
      </c>
      <c r="C35" s="374" t="s">
        <v>3392</v>
      </c>
      <c r="D35" s="375">
        <v>34</v>
      </c>
      <c r="E35" s="376" t="s">
        <v>348</v>
      </c>
      <c r="F35" s="377">
        <v>39646</v>
      </c>
      <c r="G35" s="375"/>
      <c r="H35" s="375">
        <v>1</v>
      </c>
      <c r="I35" s="375"/>
      <c r="J35" s="375"/>
      <c r="K35" s="375">
        <v>1</v>
      </c>
      <c r="L35" s="375">
        <v>146</v>
      </c>
      <c r="M35" s="375">
        <v>75</v>
      </c>
      <c r="N35" s="375">
        <v>230</v>
      </c>
      <c r="O35" s="378">
        <v>558</v>
      </c>
      <c r="P35" s="375"/>
      <c r="Q35" s="375">
        <v>1</v>
      </c>
      <c r="R35" s="375">
        <v>1</v>
      </c>
      <c r="S35" s="375"/>
      <c r="T35" s="375"/>
      <c r="U35" s="375">
        <v>1</v>
      </c>
      <c r="V35" s="375"/>
      <c r="W35" s="375"/>
      <c r="X35" s="375">
        <v>1</v>
      </c>
      <c r="Z35" s="375">
        <v>1</v>
      </c>
      <c r="AA35" s="375">
        <v>1</v>
      </c>
      <c r="AB35" s="375"/>
      <c r="AD35" s="374" t="s">
        <v>3408</v>
      </c>
      <c r="AE35" s="375">
        <v>1</v>
      </c>
      <c r="AF35" s="375">
        <v>1</v>
      </c>
      <c r="AG35" s="375"/>
      <c r="AI35" s="375">
        <v>300</v>
      </c>
      <c r="AJ35" s="379">
        <v>1000</v>
      </c>
      <c r="AK35" s="387">
        <v>233</v>
      </c>
      <c r="AL35" s="767" t="e">
        <f t="shared" ca="1" si="0"/>
        <v>#NAME?</v>
      </c>
      <c r="AM35" s="382">
        <v>81</v>
      </c>
      <c r="AN35" s="765" t="e">
        <f t="shared" ca="1" si="1"/>
        <v>#NAME?</v>
      </c>
      <c r="AO35" s="382">
        <v>320.5</v>
      </c>
      <c r="AP35" s="382" t="e">
        <f t="shared" ca="1" si="2"/>
        <v>#NAME?</v>
      </c>
      <c r="AQ35" s="382">
        <v>167</v>
      </c>
      <c r="AR35" s="382" t="e">
        <f t="shared" ca="1" si="3"/>
        <v>#NAME?</v>
      </c>
      <c r="AS35" s="382">
        <v>114.5</v>
      </c>
      <c r="AT35" s="383" t="e">
        <f t="shared" ca="1" si="4"/>
        <v>#NAME?</v>
      </c>
      <c r="AU35" s="383">
        <v>288.5</v>
      </c>
      <c r="AV35" s="763" t="e">
        <f t="shared" ca="1" si="5"/>
        <v>#NAME?</v>
      </c>
      <c r="AW35" s="387">
        <v>176.5</v>
      </c>
      <c r="AX35" s="764" t="e">
        <f t="shared" ca="1" si="6"/>
        <v>#NAME?</v>
      </c>
      <c r="AY35" s="384">
        <v>92</v>
      </c>
      <c r="AZ35" s="763" t="e">
        <f t="shared" ca="1" si="7"/>
        <v>#NAME?</v>
      </c>
      <c r="BA35" s="385">
        <v>2872</v>
      </c>
      <c r="BB35" s="763" t="e">
        <f t="shared" ca="1" si="8"/>
        <v>#NAME?</v>
      </c>
      <c r="BC35" s="384">
        <v>311</v>
      </c>
      <c r="BD35" s="383" t="e">
        <f t="shared" ca="1" si="9"/>
        <v>#NAME?</v>
      </c>
      <c r="BE35" s="386"/>
      <c r="BF35" s="375" t="s">
        <v>353</v>
      </c>
    </row>
    <row r="36" spans="1:58">
      <c r="A36" s="374" t="s">
        <v>3273</v>
      </c>
      <c r="B36" s="374" t="s">
        <v>3391</v>
      </c>
      <c r="C36" s="374" t="s">
        <v>3392</v>
      </c>
      <c r="D36" s="375">
        <v>35</v>
      </c>
      <c r="E36" s="376" t="s">
        <v>348</v>
      </c>
      <c r="F36" s="377">
        <v>39646</v>
      </c>
      <c r="G36" s="375"/>
      <c r="H36" s="375">
        <v>1</v>
      </c>
      <c r="I36" s="375"/>
      <c r="J36" s="375"/>
      <c r="K36" s="375">
        <v>1</v>
      </c>
      <c r="L36" s="375">
        <v>158</v>
      </c>
      <c r="M36" s="375">
        <v>73</v>
      </c>
      <c r="N36" s="375">
        <v>225</v>
      </c>
      <c r="O36" s="378">
        <v>558</v>
      </c>
      <c r="P36" s="375"/>
      <c r="Q36" s="375">
        <v>1</v>
      </c>
      <c r="R36" s="375">
        <v>1</v>
      </c>
      <c r="S36" s="375"/>
      <c r="T36" s="375"/>
      <c r="U36" s="375">
        <v>1</v>
      </c>
      <c r="V36" s="375"/>
      <c r="W36" s="375">
        <v>1</v>
      </c>
      <c r="X36" s="375"/>
      <c r="Z36" s="375">
        <v>1</v>
      </c>
      <c r="AA36" s="375">
        <v>1</v>
      </c>
      <c r="AB36" s="375"/>
      <c r="AD36" s="374" t="s">
        <v>3408</v>
      </c>
      <c r="AE36" s="375">
        <v>1</v>
      </c>
      <c r="AF36" s="375">
        <v>1</v>
      </c>
      <c r="AG36" s="375"/>
      <c r="AI36" s="375">
        <v>300</v>
      </c>
      <c r="AJ36" s="379">
        <v>800</v>
      </c>
      <c r="AK36" s="380">
        <v>2552</v>
      </c>
      <c r="AL36" s="767" t="e">
        <f t="shared" ca="1" si="0"/>
        <v>#NAME?</v>
      </c>
      <c r="AM36" s="381">
        <v>25017.5</v>
      </c>
      <c r="AN36" s="765" t="e">
        <f t="shared" ca="1" si="1"/>
        <v>#NAME?</v>
      </c>
      <c r="AO36" s="382">
        <v>439.5</v>
      </c>
      <c r="AP36" s="382" t="e">
        <f t="shared" ca="1" si="2"/>
        <v>#NAME?</v>
      </c>
      <c r="AQ36" s="382">
        <v>148.5</v>
      </c>
      <c r="AR36" s="382" t="e">
        <f t="shared" ca="1" si="3"/>
        <v>#NAME?</v>
      </c>
      <c r="AS36" s="382">
        <v>359</v>
      </c>
      <c r="AT36" s="383" t="e">
        <f t="shared" ca="1" si="4"/>
        <v>#NAME?</v>
      </c>
      <c r="AU36" s="383">
        <v>237.5</v>
      </c>
      <c r="AV36" s="763" t="e">
        <f t="shared" ca="1" si="5"/>
        <v>#NAME?</v>
      </c>
      <c r="AW36" s="387">
        <v>235</v>
      </c>
      <c r="AX36" s="764" t="e">
        <f t="shared" ca="1" si="6"/>
        <v>#NAME?</v>
      </c>
      <c r="AY36" s="384">
        <v>101</v>
      </c>
      <c r="AZ36" s="763" t="e">
        <f t="shared" ca="1" si="7"/>
        <v>#NAME?</v>
      </c>
      <c r="BA36" s="385">
        <v>3837.5</v>
      </c>
      <c r="BB36" s="763" t="e">
        <f t="shared" ca="1" si="8"/>
        <v>#NAME?</v>
      </c>
      <c r="BC36" s="384">
        <v>204</v>
      </c>
      <c r="BD36" s="383" t="e">
        <f t="shared" ca="1" si="9"/>
        <v>#NAME?</v>
      </c>
      <c r="BE36" s="386"/>
      <c r="BF36" s="375" t="s">
        <v>354</v>
      </c>
    </row>
    <row r="37" spans="1:58">
      <c r="A37" s="374" t="s">
        <v>3273</v>
      </c>
      <c r="B37" s="374" t="s">
        <v>3391</v>
      </c>
      <c r="C37" s="374" t="s">
        <v>3392</v>
      </c>
      <c r="D37" s="375">
        <v>36</v>
      </c>
      <c r="E37" s="376" t="s">
        <v>348</v>
      </c>
      <c r="F37" s="377">
        <v>39646</v>
      </c>
      <c r="G37" s="375">
        <v>1</v>
      </c>
      <c r="H37" s="375"/>
      <c r="I37" s="375"/>
      <c r="J37" s="375">
        <v>1</v>
      </c>
      <c r="K37" s="375"/>
      <c r="L37" s="375">
        <v>150</v>
      </c>
      <c r="M37" s="375">
        <v>64</v>
      </c>
      <c r="N37" s="375">
        <v>170</v>
      </c>
      <c r="O37" s="378">
        <v>364</v>
      </c>
      <c r="P37" s="375"/>
      <c r="Q37" s="375"/>
      <c r="R37" s="375"/>
      <c r="S37" s="375"/>
      <c r="T37" s="375"/>
      <c r="U37" s="375"/>
      <c r="V37" s="375"/>
      <c r="W37" s="375">
        <v>1</v>
      </c>
      <c r="X37" s="375"/>
      <c r="Z37" s="375">
        <v>1</v>
      </c>
      <c r="AA37" s="375">
        <v>1</v>
      </c>
      <c r="AB37" s="375"/>
      <c r="AD37" s="374" t="s">
        <v>3408</v>
      </c>
      <c r="AE37" s="375">
        <v>1</v>
      </c>
      <c r="AF37" s="375">
        <v>1</v>
      </c>
      <c r="AG37" s="375"/>
      <c r="AI37" s="375">
        <v>300</v>
      </c>
      <c r="AJ37" s="379">
        <v>1000</v>
      </c>
      <c r="AK37" s="387">
        <v>188</v>
      </c>
      <c r="AL37" s="767" t="e">
        <f t="shared" ca="1" si="0"/>
        <v>#NAME?</v>
      </c>
      <c r="AM37" s="388">
        <v>5006</v>
      </c>
      <c r="AN37" s="765" t="e">
        <f t="shared" ca="1" si="1"/>
        <v>#NAME?</v>
      </c>
      <c r="AO37" s="382">
        <v>106</v>
      </c>
      <c r="AP37" s="382" t="e">
        <f t="shared" ca="1" si="2"/>
        <v>#NAME?</v>
      </c>
      <c r="AQ37" s="382">
        <v>86</v>
      </c>
      <c r="AR37" s="382" t="e">
        <f t="shared" ca="1" si="3"/>
        <v>#NAME?</v>
      </c>
      <c r="AS37" s="382">
        <v>149</v>
      </c>
      <c r="AT37" s="383" t="e">
        <f t="shared" ca="1" si="4"/>
        <v>#NAME?</v>
      </c>
      <c r="AU37" s="383">
        <v>86</v>
      </c>
      <c r="AV37" s="763" t="e">
        <f t="shared" ca="1" si="5"/>
        <v>#NAME?</v>
      </c>
      <c r="AW37" s="387">
        <v>735</v>
      </c>
      <c r="AX37" s="764" t="e">
        <f t="shared" ca="1" si="6"/>
        <v>#NAME?</v>
      </c>
      <c r="AY37" s="384">
        <v>112</v>
      </c>
      <c r="AZ37" s="763" t="e">
        <f t="shared" ca="1" si="7"/>
        <v>#NAME?</v>
      </c>
      <c r="BA37" s="385">
        <v>1231.5</v>
      </c>
      <c r="BB37" s="763" t="e">
        <f t="shared" ca="1" si="8"/>
        <v>#NAME?</v>
      </c>
      <c r="BC37" s="384">
        <v>442</v>
      </c>
      <c r="BD37" s="383" t="e">
        <f t="shared" ca="1" si="9"/>
        <v>#NAME?</v>
      </c>
      <c r="BE37" s="386"/>
      <c r="BF37" s="375" t="s">
        <v>355</v>
      </c>
    </row>
    <row r="38" spans="1:58">
      <c r="A38" s="374" t="s">
        <v>3273</v>
      </c>
      <c r="B38" s="374" t="s">
        <v>3391</v>
      </c>
      <c r="C38" s="374" t="s">
        <v>3392</v>
      </c>
      <c r="D38" s="375">
        <v>37</v>
      </c>
      <c r="E38" s="376" t="s">
        <v>348</v>
      </c>
      <c r="F38" s="377">
        <v>39646</v>
      </c>
      <c r="G38" s="375">
        <v>1</v>
      </c>
      <c r="H38" s="375"/>
      <c r="I38" s="375"/>
      <c r="J38" s="375">
        <v>1</v>
      </c>
      <c r="K38" s="375"/>
      <c r="L38" s="375">
        <v>131</v>
      </c>
      <c r="M38" s="375">
        <v>50</v>
      </c>
      <c r="N38" s="375">
        <v>150</v>
      </c>
      <c r="O38" s="378">
        <v>202</v>
      </c>
      <c r="P38" s="375"/>
      <c r="Q38" s="375"/>
      <c r="R38" s="375"/>
      <c r="S38" s="375"/>
      <c r="T38" s="375"/>
      <c r="U38" s="375"/>
      <c r="V38" s="375"/>
      <c r="W38" s="375">
        <v>1</v>
      </c>
      <c r="X38" s="375"/>
      <c r="Z38" s="375">
        <v>1</v>
      </c>
      <c r="AA38" s="375">
        <v>1</v>
      </c>
      <c r="AB38" s="375"/>
      <c r="AD38" s="374" t="s">
        <v>3408</v>
      </c>
      <c r="AE38" s="375">
        <v>1</v>
      </c>
      <c r="AF38" s="375">
        <v>1</v>
      </c>
      <c r="AG38" s="375"/>
      <c r="AI38" s="375">
        <v>300</v>
      </c>
      <c r="AJ38" s="379">
        <v>800</v>
      </c>
      <c r="AK38" s="387">
        <v>335</v>
      </c>
      <c r="AL38" s="767" t="e">
        <f t="shared" ca="1" si="0"/>
        <v>#NAME?</v>
      </c>
      <c r="AM38" s="381">
        <v>12605</v>
      </c>
      <c r="AN38" s="765" t="e">
        <f t="shared" ca="1" si="1"/>
        <v>#NAME?</v>
      </c>
      <c r="AO38" s="382">
        <v>71.5</v>
      </c>
      <c r="AP38" s="382" t="e">
        <f t="shared" ca="1" si="2"/>
        <v>#NAME?</v>
      </c>
      <c r="AQ38" s="382">
        <v>136</v>
      </c>
      <c r="AR38" s="382" t="e">
        <f t="shared" ca="1" si="3"/>
        <v>#NAME?</v>
      </c>
      <c r="AS38" s="382">
        <v>157</v>
      </c>
      <c r="AT38" s="383" t="e">
        <f t="shared" ca="1" si="4"/>
        <v>#NAME?</v>
      </c>
      <c r="AU38" s="383">
        <v>86</v>
      </c>
      <c r="AV38" s="763" t="e">
        <f t="shared" ca="1" si="5"/>
        <v>#NAME?</v>
      </c>
      <c r="AW38" s="387">
        <v>204</v>
      </c>
      <c r="AX38" s="764" t="e">
        <f t="shared" ca="1" si="6"/>
        <v>#NAME?</v>
      </c>
      <c r="AY38" s="384">
        <v>153</v>
      </c>
      <c r="AZ38" s="763" t="e">
        <f t="shared" ca="1" si="7"/>
        <v>#NAME?</v>
      </c>
      <c r="BA38" s="385">
        <v>645</v>
      </c>
      <c r="BB38" s="763" t="e">
        <f t="shared" ca="1" si="8"/>
        <v>#NAME?</v>
      </c>
      <c r="BC38" s="384">
        <v>265.5</v>
      </c>
      <c r="BD38" s="383" t="e">
        <f t="shared" ca="1" si="9"/>
        <v>#NAME?</v>
      </c>
      <c r="BE38" s="386"/>
      <c r="BF38" s="375" t="s">
        <v>356</v>
      </c>
    </row>
    <row r="39" spans="1:58">
      <c r="A39" s="374" t="s">
        <v>3273</v>
      </c>
      <c r="B39" s="374" t="s">
        <v>3391</v>
      </c>
      <c r="C39" s="374" t="s">
        <v>3392</v>
      </c>
      <c r="D39" s="375">
        <v>38</v>
      </c>
      <c r="E39" s="376" t="s">
        <v>348</v>
      </c>
      <c r="F39" s="377">
        <v>39646</v>
      </c>
      <c r="G39" s="375"/>
      <c r="H39" s="375">
        <v>1</v>
      </c>
      <c r="I39" s="375"/>
      <c r="J39" s="375">
        <v>1</v>
      </c>
      <c r="K39" s="375"/>
      <c r="L39" s="375">
        <v>130</v>
      </c>
      <c r="M39" s="375">
        <v>55</v>
      </c>
      <c r="N39" s="375">
        <v>156</v>
      </c>
      <c r="O39" s="378">
        <v>178</v>
      </c>
      <c r="P39" s="375"/>
      <c r="Q39" s="375"/>
      <c r="R39" s="375"/>
      <c r="S39" s="375"/>
      <c r="T39" s="375"/>
      <c r="U39" s="375"/>
      <c r="V39" s="375"/>
      <c r="W39" s="375">
        <v>1</v>
      </c>
      <c r="X39" s="375"/>
      <c r="Z39" s="375">
        <v>1</v>
      </c>
      <c r="AA39" s="375">
        <v>1</v>
      </c>
      <c r="AB39" s="375"/>
      <c r="AD39" s="374" t="s">
        <v>3408</v>
      </c>
      <c r="AE39" s="375">
        <v>1</v>
      </c>
      <c r="AF39" s="375">
        <v>1</v>
      </c>
      <c r="AG39" s="375"/>
      <c r="AI39" s="375">
        <v>300</v>
      </c>
      <c r="AJ39" s="379">
        <v>700</v>
      </c>
      <c r="AK39" s="387">
        <v>534</v>
      </c>
      <c r="AL39" s="767" t="e">
        <f t="shared" ca="1" si="0"/>
        <v>#NAME?</v>
      </c>
      <c r="AM39" s="381">
        <v>18225</v>
      </c>
      <c r="AN39" s="765" t="e">
        <f t="shared" ca="1" si="1"/>
        <v>#NAME?</v>
      </c>
      <c r="AO39" s="382">
        <v>97</v>
      </c>
      <c r="AP39" s="382" t="e">
        <f t="shared" ca="1" si="2"/>
        <v>#NAME?</v>
      </c>
      <c r="AQ39" s="382">
        <v>107</v>
      </c>
      <c r="AR39" s="382" t="e">
        <f t="shared" ca="1" si="3"/>
        <v>#NAME?</v>
      </c>
      <c r="AS39" s="382">
        <v>188.5</v>
      </c>
      <c r="AT39" s="383" t="e">
        <f t="shared" ca="1" si="4"/>
        <v>#NAME?</v>
      </c>
      <c r="AU39" s="383">
        <v>71.5</v>
      </c>
      <c r="AV39" s="763" t="e">
        <f t="shared" ca="1" si="5"/>
        <v>#NAME?</v>
      </c>
      <c r="AW39" s="387">
        <v>204</v>
      </c>
      <c r="AX39" s="764" t="e">
        <f t="shared" ca="1" si="6"/>
        <v>#NAME?</v>
      </c>
      <c r="AY39" s="384">
        <v>84</v>
      </c>
      <c r="AZ39" s="763" t="e">
        <f t="shared" ca="1" si="7"/>
        <v>#NAME?</v>
      </c>
      <c r="BA39" s="385">
        <v>2060</v>
      </c>
      <c r="BB39" s="763" t="e">
        <f t="shared" ca="1" si="8"/>
        <v>#NAME?</v>
      </c>
      <c r="BC39" s="384">
        <v>399.5</v>
      </c>
      <c r="BD39" s="383" t="e">
        <f t="shared" ca="1" si="9"/>
        <v>#NAME?</v>
      </c>
      <c r="BE39" s="386"/>
      <c r="BF39" s="375" t="s">
        <v>357</v>
      </c>
    </row>
    <row r="40" spans="1:58">
      <c r="A40" s="374" t="s">
        <v>3273</v>
      </c>
      <c r="B40" s="374" t="s">
        <v>3391</v>
      </c>
      <c r="C40" s="374" t="s">
        <v>3392</v>
      </c>
      <c r="D40" s="375">
        <v>39</v>
      </c>
      <c r="E40" s="376" t="s">
        <v>348</v>
      </c>
      <c r="F40" s="377">
        <v>39646</v>
      </c>
      <c r="G40" s="375"/>
      <c r="H40" s="375">
        <v>1</v>
      </c>
      <c r="I40" s="375"/>
      <c r="J40" s="375"/>
      <c r="K40" s="375">
        <v>1</v>
      </c>
      <c r="L40" s="375">
        <v>140</v>
      </c>
      <c r="M40" s="375">
        <v>62</v>
      </c>
      <c r="N40" s="375">
        <v>172</v>
      </c>
      <c r="O40" s="378">
        <v>349</v>
      </c>
      <c r="P40" s="375"/>
      <c r="Q40" s="375">
        <v>1</v>
      </c>
      <c r="R40" s="375"/>
      <c r="S40" s="375">
        <v>1</v>
      </c>
      <c r="T40" s="375"/>
      <c r="U40" s="375">
        <v>1</v>
      </c>
      <c r="V40" s="375"/>
      <c r="W40" s="375">
        <v>1</v>
      </c>
      <c r="X40" s="375"/>
      <c r="Z40" s="375">
        <v>1</v>
      </c>
      <c r="AA40" s="375">
        <v>1</v>
      </c>
      <c r="AB40" s="375"/>
      <c r="AD40" s="374" t="s">
        <v>3408</v>
      </c>
      <c r="AE40" s="375">
        <v>1</v>
      </c>
      <c r="AF40" s="375">
        <v>1</v>
      </c>
      <c r="AG40" s="375"/>
      <c r="AI40" s="375">
        <v>300</v>
      </c>
      <c r="AJ40" s="379">
        <v>900</v>
      </c>
      <c r="AK40" s="387">
        <v>164</v>
      </c>
      <c r="AL40" s="767" t="e">
        <f t="shared" ca="1" si="0"/>
        <v>#NAME?</v>
      </c>
      <c r="AM40" s="388">
        <v>2600.5</v>
      </c>
      <c r="AN40" s="765" t="e">
        <f t="shared" ca="1" si="1"/>
        <v>#NAME?</v>
      </c>
      <c r="AO40" s="382">
        <v>134</v>
      </c>
      <c r="AP40" s="382" t="e">
        <f t="shared" ca="1" si="2"/>
        <v>#NAME?</v>
      </c>
      <c r="AQ40" s="382">
        <v>125.5</v>
      </c>
      <c r="AR40" s="382" t="e">
        <f t="shared" ca="1" si="3"/>
        <v>#NAME?</v>
      </c>
      <c r="AS40" s="382">
        <v>120</v>
      </c>
      <c r="AT40" s="383" t="e">
        <f t="shared" ca="1" si="4"/>
        <v>#NAME?</v>
      </c>
      <c r="AU40" s="383">
        <v>97</v>
      </c>
      <c r="AV40" s="763" t="e">
        <f t="shared" ca="1" si="5"/>
        <v>#NAME?</v>
      </c>
      <c r="AW40" s="387">
        <v>125</v>
      </c>
      <c r="AX40" s="764" t="e">
        <f t="shared" ca="1" si="6"/>
        <v>#NAME?</v>
      </c>
      <c r="AY40" s="384">
        <v>140</v>
      </c>
      <c r="AZ40" s="763" t="e">
        <f t="shared" ca="1" si="7"/>
        <v>#NAME?</v>
      </c>
      <c r="BA40" s="385">
        <v>1823</v>
      </c>
      <c r="BB40" s="763" t="e">
        <f t="shared" ca="1" si="8"/>
        <v>#NAME?</v>
      </c>
      <c r="BC40" s="384">
        <v>865</v>
      </c>
      <c r="BD40" s="383" t="e">
        <f t="shared" ca="1" si="9"/>
        <v>#NAME?</v>
      </c>
      <c r="BE40" s="386"/>
      <c r="BF40" s="375" t="s">
        <v>358</v>
      </c>
    </row>
    <row r="41" spans="1:58">
      <c r="A41" s="374" t="s">
        <v>3273</v>
      </c>
      <c r="B41" s="374" t="s">
        <v>3391</v>
      </c>
      <c r="C41" s="374" t="s">
        <v>3392</v>
      </c>
      <c r="D41" s="375">
        <v>40</v>
      </c>
      <c r="E41" s="376" t="s">
        <v>359</v>
      </c>
      <c r="F41" s="377">
        <v>39647</v>
      </c>
      <c r="G41" s="375">
        <v>1</v>
      </c>
      <c r="H41" s="375"/>
      <c r="I41" s="375"/>
      <c r="J41" s="375"/>
      <c r="K41" s="375">
        <v>1</v>
      </c>
      <c r="L41" s="375">
        <v>178</v>
      </c>
      <c r="M41" s="375">
        <v>78</v>
      </c>
      <c r="N41" s="375">
        <v>228</v>
      </c>
      <c r="O41" s="378">
        <v>1025</v>
      </c>
      <c r="P41" s="375"/>
      <c r="Q41" s="375"/>
      <c r="R41" s="375"/>
      <c r="S41" s="375"/>
      <c r="T41" s="375"/>
      <c r="U41" s="375"/>
      <c r="V41" s="375"/>
      <c r="W41" s="375"/>
      <c r="X41" s="375">
        <v>1</v>
      </c>
      <c r="Z41" s="375">
        <v>1</v>
      </c>
      <c r="AA41" s="375">
        <v>1</v>
      </c>
      <c r="AB41" s="375"/>
      <c r="AD41" s="374" t="s">
        <v>3408</v>
      </c>
      <c r="AE41" s="375">
        <v>1</v>
      </c>
      <c r="AF41" s="375">
        <v>1</v>
      </c>
      <c r="AG41" s="375"/>
      <c r="AI41" s="375">
        <v>300</v>
      </c>
      <c r="AJ41" s="379">
        <v>900</v>
      </c>
      <c r="AK41" s="387">
        <v>333</v>
      </c>
      <c r="AL41" s="767" t="e">
        <f t="shared" ca="1" si="0"/>
        <v>#NAME?</v>
      </c>
      <c r="AM41" s="381">
        <v>13060.5</v>
      </c>
      <c r="AN41" s="765" t="e">
        <f t="shared" ca="1" si="1"/>
        <v>#NAME?</v>
      </c>
      <c r="AO41" s="382">
        <v>226.5</v>
      </c>
      <c r="AP41" s="382" t="e">
        <f t="shared" ca="1" si="2"/>
        <v>#NAME?</v>
      </c>
      <c r="AQ41" s="382">
        <v>298</v>
      </c>
      <c r="AR41" s="382" t="e">
        <f t="shared" ca="1" si="3"/>
        <v>#NAME?</v>
      </c>
      <c r="AS41" s="382">
        <v>252</v>
      </c>
      <c r="AT41" s="383" t="e">
        <f t="shared" ca="1" si="4"/>
        <v>#NAME?</v>
      </c>
      <c r="AU41" s="383">
        <v>212</v>
      </c>
      <c r="AV41" s="763" t="e">
        <f t="shared" ca="1" si="5"/>
        <v>#NAME?</v>
      </c>
      <c r="AW41" s="387">
        <v>232</v>
      </c>
      <c r="AX41" s="764" t="e">
        <f t="shared" ca="1" si="6"/>
        <v>#NAME?</v>
      </c>
      <c r="AY41" s="384">
        <v>137</v>
      </c>
      <c r="AZ41" s="763" t="e">
        <f t="shared" ca="1" si="7"/>
        <v>#NAME?</v>
      </c>
      <c r="BA41" s="385">
        <v>3192.5</v>
      </c>
      <c r="BB41" s="763" t="e">
        <f t="shared" ca="1" si="8"/>
        <v>#NAME?</v>
      </c>
      <c r="BC41" s="384">
        <v>215</v>
      </c>
      <c r="BD41" s="383" t="e">
        <f t="shared" ca="1" si="9"/>
        <v>#NAME?</v>
      </c>
      <c r="BE41" s="386" t="s">
        <v>361</v>
      </c>
      <c r="BF41" s="375" t="s">
        <v>360</v>
      </c>
    </row>
    <row r="42" spans="1:58">
      <c r="A42" s="374" t="s">
        <v>3273</v>
      </c>
      <c r="B42" s="374" t="s">
        <v>3391</v>
      </c>
      <c r="C42" s="374" t="s">
        <v>3392</v>
      </c>
      <c r="D42" s="375">
        <v>41</v>
      </c>
      <c r="E42" s="376" t="s">
        <v>359</v>
      </c>
      <c r="F42" s="377">
        <v>39647</v>
      </c>
      <c r="G42" s="375"/>
      <c r="H42" s="375">
        <v>1</v>
      </c>
      <c r="I42" s="375"/>
      <c r="J42" s="375">
        <v>1</v>
      </c>
      <c r="K42" s="375"/>
      <c r="L42" s="375">
        <v>131</v>
      </c>
      <c r="M42" s="375">
        <v>53</v>
      </c>
      <c r="N42" s="375">
        <v>162</v>
      </c>
      <c r="O42" s="378">
        <v>314</v>
      </c>
      <c r="P42" s="375"/>
      <c r="Q42" s="375"/>
      <c r="R42" s="375"/>
      <c r="S42" s="375"/>
      <c r="T42" s="375"/>
      <c r="U42" s="375"/>
      <c r="V42" s="375"/>
      <c r="W42" s="375">
        <v>1</v>
      </c>
      <c r="X42" s="375"/>
      <c r="Z42" s="375">
        <v>1</v>
      </c>
      <c r="AA42" s="375">
        <v>1</v>
      </c>
      <c r="AB42" s="375"/>
      <c r="AD42" s="374" t="s">
        <v>3408</v>
      </c>
      <c r="AE42" s="375">
        <v>1</v>
      </c>
      <c r="AF42" s="375">
        <v>1</v>
      </c>
      <c r="AG42" s="375"/>
      <c r="AI42" s="375">
        <v>300</v>
      </c>
      <c r="AJ42" s="379">
        <v>600</v>
      </c>
      <c r="AK42" s="387">
        <v>98.5</v>
      </c>
      <c r="AL42" s="767" t="e">
        <f t="shared" ca="1" si="0"/>
        <v>#NAME?</v>
      </c>
      <c r="AM42" s="382">
        <v>132</v>
      </c>
      <c r="AN42" s="765" t="e">
        <f t="shared" ca="1" si="1"/>
        <v>#NAME?</v>
      </c>
      <c r="AO42" s="382">
        <v>104</v>
      </c>
      <c r="AP42" s="382" t="e">
        <f t="shared" ca="1" si="2"/>
        <v>#NAME?</v>
      </c>
      <c r="AQ42" s="382">
        <v>91.5</v>
      </c>
      <c r="AR42" s="382" t="e">
        <f t="shared" ca="1" si="3"/>
        <v>#NAME?</v>
      </c>
      <c r="AS42" s="382">
        <v>164</v>
      </c>
      <c r="AT42" s="383" t="e">
        <f t="shared" ca="1" si="4"/>
        <v>#NAME?</v>
      </c>
      <c r="AU42" s="383">
        <v>67.5</v>
      </c>
      <c r="AV42" s="763" t="e">
        <f t="shared" ca="1" si="5"/>
        <v>#NAME?</v>
      </c>
      <c r="AW42" s="387">
        <v>161</v>
      </c>
      <c r="AX42" s="764" t="e">
        <f t="shared" ca="1" si="6"/>
        <v>#NAME?</v>
      </c>
      <c r="AY42" s="384">
        <v>81.5</v>
      </c>
      <c r="AZ42" s="763" t="e">
        <f t="shared" ca="1" si="7"/>
        <v>#NAME?</v>
      </c>
      <c r="BA42" s="385">
        <v>1692</v>
      </c>
      <c r="BB42" s="763" t="e">
        <f t="shared" ca="1" si="8"/>
        <v>#NAME?</v>
      </c>
      <c r="BC42" s="384">
        <v>153</v>
      </c>
      <c r="BD42" s="383" t="e">
        <f t="shared" ca="1" si="9"/>
        <v>#NAME?</v>
      </c>
      <c r="BE42" s="386"/>
      <c r="BF42" s="375" t="s">
        <v>362</v>
      </c>
    </row>
    <row r="43" spans="1:58">
      <c r="A43" s="374" t="s">
        <v>3273</v>
      </c>
      <c r="B43" s="374" t="s">
        <v>3391</v>
      </c>
      <c r="C43" s="374" t="s">
        <v>3392</v>
      </c>
      <c r="D43" s="375">
        <v>42</v>
      </c>
      <c r="E43" s="376" t="s">
        <v>359</v>
      </c>
      <c r="F43" s="377">
        <v>39647</v>
      </c>
      <c r="G43" s="375"/>
      <c r="H43" s="375">
        <v>1</v>
      </c>
      <c r="I43" s="375"/>
      <c r="J43" s="375"/>
      <c r="K43" s="375">
        <v>1</v>
      </c>
      <c r="L43" s="375">
        <v>166</v>
      </c>
      <c r="M43" s="375">
        <v>70</v>
      </c>
      <c r="N43" s="375">
        <v>212</v>
      </c>
      <c r="O43" s="378">
        <v>566</v>
      </c>
      <c r="P43" s="375"/>
      <c r="Q43" s="375">
        <v>1</v>
      </c>
      <c r="R43" s="375">
        <v>1</v>
      </c>
      <c r="S43" s="375"/>
      <c r="T43" s="375"/>
      <c r="U43" s="375">
        <v>1</v>
      </c>
      <c r="V43" s="375"/>
      <c r="W43" s="375">
        <v>1</v>
      </c>
      <c r="X43" s="375"/>
      <c r="Z43" s="375">
        <v>1</v>
      </c>
      <c r="AA43" s="375"/>
      <c r="AB43" s="375">
        <v>1</v>
      </c>
      <c r="AD43" s="374" t="s">
        <v>3408</v>
      </c>
      <c r="AE43" s="375">
        <v>1</v>
      </c>
      <c r="AF43" s="375"/>
      <c r="AG43" s="375">
        <v>1</v>
      </c>
      <c r="AI43" s="375">
        <v>300</v>
      </c>
      <c r="AJ43" s="379">
        <v>900</v>
      </c>
      <c r="AK43" s="387">
        <v>309.5</v>
      </c>
      <c r="AL43" s="767" t="e">
        <f t="shared" ca="1" si="0"/>
        <v>#NAME?</v>
      </c>
      <c r="AM43" s="388">
        <v>3320</v>
      </c>
      <c r="AN43" s="765" t="e">
        <f t="shared" ca="1" si="1"/>
        <v>#NAME?</v>
      </c>
      <c r="AO43" s="382">
        <v>148.5</v>
      </c>
      <c r="AP43" s="382" t="e">
        <f t="shared" ca="1" si="2"/>
        <v>#NAME?</v>
      </c>
      <c r="AQ43" s="382">
        <v>128</v>
      </c>
      <c r="AR43" s="382" t="e">
        <f t="shared" ca="1" si="3"/>
        <v>#NAME?</v>
      </c>
      <c r="AS43" s="382">
        <v>155</v>
      </c>
      <c r="AT43" s="383" t="e">
        <f t="shared" ca="1" si="4"/>
        <v>#NAME?</v>
      </c>
      <c r="AU43" s="383">
        <v>106</v>
      </c>
      <c r="AV43" s="763" t="e">
        <f t="shared" ca="1" si="5"/>
        <v>#NAME?</v>
      </c>
      <c r="AW43" s="387">
        <v>288</v>
      </c>
      <c r="AX43" s="764" t="e">
        <f t="shared" ca="1" si="6"/>
        <v>#NAME?</v>
      </c>
      <c r="AY43" s="384">
        <v>103</v>
      </c>
      <c r="AZ43" s="763" t="e">
        <f t="shared" ca="1" si="7"/>
        <v>#NAME?</v>
      </c>
      <c r="BA43" s="385">
        <v>3196.5</v>
      </c>
      <c r="BB43" s="763" t="e">
        <f t="shared" ca="1" si="8"/>
        <v>#NAME?</v>
      </c>
      <c r="BC43" s="384">
        <v>335</v>
      </c>
      <c r="BD43" s="383" t="e">
        <f t="shared" ca="1" si="9"/>
        <v>#NAME?</v>
      </c>
      <c r="BE43" s="386" t="s">
        <v>364</v>
      </c>
      <c r="BF43" s="375" t="s">
        <v>363</v>
      </c>
    </row>
    <row r="44" spans="1:58">
      <c r="A44" s="374" t="s">
        <v>3273</v>
      </c>
      <c r="B44" s="374" t="s">
        <v>3391</v>
      </c>
      <c r="C44" s="374" t="s">
        <v>3392</v>
      </c>
      <c r="D44" s="375">
        <v>43</v>
      </c>
      <c r="E44" s="376" t="s">
        <v>359</v>
      </c>
      <c r="F44" s="377">
        <v>39647</v>
      </c>
      <c r="G44" s="375">
        <v>1</v>
      </c>
      <c r="H44" s="375"/>
      <c r="I44" s="375"/>
      <c r="J44" s="375"/>
      <c r="K44" s="375">
        <v>1</v>
      </c>
      <c r="L44" s="375">
        <v>170</v>
      </c>
      <c r="M44" s="375">
        <v>72</v>
      </c>
      <c r="N44" s="375">
        <v>235</v>
      </c>
      <c r="O44" s="378">
        <v>930</v>
      </c>
      <c r="P44" s="375"/>
      <c r="Q44" s="375"/>
      <c r="R44" s="375"/>
      <c r="S44" s="375"/>
      <c r="T44" s="375"/>
      <c r="U44" s="375"/>
      <c r="V44" s="375"/>
      <c r="W44" s="375"/>
      <c r="X44" s="375">
        <v>1</v>
      </c>
      <c r="Z44" s="375">
        <v>1</v>
      </c>
      <c r="AA44" s="375"/>
      <c r="AB44" s="375">
        <v>1</v>
      </c>
      <c r="AD44" s="374" t="s">
        <v>3408</v>
      </c>
      <c r="AE44" s="375">
        <v>1</v>
      </c>
      <c r="AF44" s="375"/>
      <c r="AG44" s="375">
        <v>1</v>
      </c>
      <c r="AI44" s="375">
        <v>300</v>
      </c>
      <c r="AJ44" s="379">
        <v>800</v>
      </c>
      <c r="AK44" s="387">
        <v>720</v>
      </c>
      <c r="AL44" s="767" t="e">
        <f t="shared" ca="1" si="0"/>
        <v>#NAME?</v>
      </c>
      <c r="AM44" s="381">
        <v>12124</v>
      </c>
      <c r="AN44" s="765" t="e">
        <f t="shared" ca="1" si="1"/>
        <v>#NAME?</v>
      </c>
      <c r="AO44" s="382">
        <v>297</v>
      </c>
      <c r="AP44" s="382" t="e">
        <f t="shared" ca="1" si="2"/>
        <v>#NAME?</v>
      </c>
      <c r="AQ44" s="382">
        <v>162</v>
      </c>
      <c r="AR44" s="382" t="e">
        <f t="shared" ca="1" si="3"/>
        <v>#NAME?</v>
      </c>
      <c r="AS44" s="382">
        <v>234</v>
      </c>
      <c r="AT44" s="383" t="e">
        <f t="shared" ca="1" si="4"/>
        <v>#NAME?</v>
      </c>
      <c r="AU44" s="383">
        <v>229.5</v>
      </c>
      <c r="AV44" s="763" t="e">
        <f t="shared" ca="1" si="5"/>
        <v>#NAME?</v>
      </c>
      <c r="AW44" s="380">
        <v>2326</v>
      </c>
      <c r="AX44" s="764" t="e">
        <f t="shared" ca="1" si="6"/>
        <v>#NAME?</v>
      </c>
      <c r="AY44" s="384">
        <v>79</v>
      </c>
      <c r="AZ44" s="763" t="e">
        <f t="shared" ca="1" si="7"/>
        <v>#NAME?</v>
      </c>
      <c r="BA44" s="389">
        <v>5304</v>
      </c>
      <c r="BB44" s="763" t="e">
        <f t="shared" ca="1" si="8"/>
        <v>#NAME?</v>
      </c>
      <c r="BC44" s="384">
        <v>238</v>
      </c>
      <c r="BD44" s="383" t="e">
        <f t="shared" ca="1" si="9"/>
        <v>#NAME?</v>
      </c>
      <c r="BE44" s="386"/>
      <c r="BF44" s="375" t="s">
        <v>365</v>
      </c>
    </row>
    <row r="45" spans="1:58">
      <c r="A45" s="374" t="s">
        <v>3273</v>
      </c>
      <c r="B45" s="374" t="s">
        <v>3391</v>
      </c>
      <c r="C45" s="374" t="s">
        <v>3392</v>
      </c>
      <c r="D45" s="375">
        <v>44</v>
      </c>
      <c r="E45" s="376" t="s">
        <v>359</v>
      </c>
      <c r="F45" s="377">
        <v>39647</v>
      </c>
      <c r="G45" s="375">
        <v>1</v>
      </c>
      <c r="H45" s="375"/>
      <c r="I45" s="375"/>
      <c r="J45" s="375"/>
      <c r="K45" s="375">
        <v>1</v>
      </c>
      <c r="L45" s="375">
        <v>166</v>
      </c>
      <c r="M45" s="375">
        <v>67</v>
      </c>
      <c r="N45" s="375">
        <v>232</v>
      </c>
      <c r="O45" s="378">
        <v>884</v>
      </c>
      <c r="P45" s="375"/>
      <c r="Q45" s="375"/>
      <c r="R45" s="375"/>
      <c r="S45" s="375"/>
      <c r="T45" s="375"/>
      <c r="U45" s="375"/>
      <c r="V45" s="375"/>
      <c r="W45" s="375"/>
      <c r="X45" s="375">
        <v>1</v>
      </c>
      <c r="Z45" s="375">
        <v>1</v>
      </c>
      <c r="AA45" s="375"/>
      <c r="AB45" s="375">
        <v>1</v>
      </c>
      <c r="AD45" s="374" t="s">
        <v>3408</v>
      </c>
      <c r="AE45" s="375">
        <v>1</v>
      </c>
      <c r="AF45" s="375"/>
      <c r="AG45" s="375">
        <v>1</v>
      </c>
      <c r="AI45" s="375">
        <v>300</v>
      </c>
      <c r="AJ45" s="379">
        <v>900</v>
      </c>
      <c r="AK45" s="387">
        <v>649</v>
      </c>
      <c r="AL45" s="767" t="e">
        <f t="shared" ca="1" si="0"/>
        <v>#NAME?</v>
      </c>
      <c r="AM45" s="388">
        <v>7350.5</v>
      </c>
      <c r="AN45" s="765" t="e">
        <f t="shared" ca="1" si="1"/>
        <v>#NAME?</v>
      </c>
      <c r="AO45" s="388">
        <v>872</v>
      </c>
      <c r="AP45" s="382" t="e">
        <f t="shared" ca="1" si="2"/>
        <v>#NAME?</v>
      </c>
      <c r="AQ45" s="382">
        <v>418</v>
      </c>
      <c r="AR45" s="382" t="e">
        <f t="shared" ca="1" si="3"/>
        <v>#NAME?</v>
      </c>
      <c r="AS45" s="382">
        <v>176</v>
      </c>
      <c r="AT45" s="383" t="e">
        <f t="shared" ca="1" si="4"/>
        <v>#NAME?</v>
      </c>
      <c r="AU45" s="383">
        <v>718</v>
      </c>
      <c r="AV45" s="763" t="e">
        <f t="shared" ca="1" si="5"/>
        <v>#NAME?</v>
      </c>
      <c r="AW45" s="387">
        <v>717</v>
      </c>
      <c r="AX45" s="764" t="e">
        <f t="shared" ca="1" si="6"/>
        <v>#NAME?</v>
      </c>
      <c r="AY45" s="384">
        <v>135.5</v>
      </c>
      <c r="AZ45" s="763" t="e">
        <f t="shared" ca="1" si="7"/>
        <v>#NAME?</v>
      </c>
      <c r="BA45" s="385">
        <v>3677</v>
      </c>
      <c r="BB45" s="763" t="e">
        <f t="shared" ca="1" si="8"/>
        <v>#NAME?</v>
      </c>
      <c r="BC45" s="384">
        <v>343</v>
      </c>
      <c r="BD45" s="383" t="e">
        <f t="shared" ca="1" si="9"/>
        <v>#NAME?</v>
      </c>
      <c r="BE45" s="386"/>
      <c r="BF45" s="375" t="s">
        <v>366</v>
      </c>
    </row>
    <row r="46" spans="1:58">
      <c r="A46" s="374" t="s">
        <v>3273</v>
      </c>
      <c r="B46" s="374" t="s">
        <v>3391</v>
      </c>
      <c r="C46" s="374" t="s">
        <v>3392</v>
      </c>
      <c r="D46" s="393">
        <v>45</v>
      </c>
      <c r="E46" s="394" t="s">
        <v>359</v>
      </c>
      <c r="F46" s="377">
        <v>39647</v>
      </c>
      <c r="G46" s="393">
        <v>1</v>
      </c>
      <c r="H46" s="393"/>
      <c r="I46" s="393"/>
      <c r="J46" s="393"/>
      <c r="K46" s="393">
        <v>1</v>
      </c>
      <c r="L46" s="393">
        <v>160</v>
      </c>
      <c r="M46" s="393">
        <v>70</v>
      </c>
      <c r="N46" s="393">
        <v>230</v>
      </c>
      <c r="O46" s="395">
        <v>706</v>
      </c>
      <c r="P46" s="393"/>
      <c r="Q46" s="393"/>
      <c r="R46" s="393"/>
      <c r="S46" s="393"/>
      <c r="T46" s="393"/>
      <c r="U46" s="393"/>
      <c r="V46" s="393"/>
      <c r="W46" s="393">
        <v>1</v>
      </c>
      <c r="X46" s="393"/>
      <c r="Z46" s="393">
        <v>1</v>
      </c>
      <c r="AA46" s="393">
        <v>1</v>
      </c>
      <c r="AB46" s="393"/>
      <c r="AD46" s="374" t="s">
        <v>3408</v>
      </c>
      <c r="AE46" s="393">
        <v>1</v>
      </c>
      <c r="AF46" s="393">
        <v>1</v>
      </c>
      <c r="AG46" s="393"/>
      <c r="AI46" s="393">
        <v>300</v>
      </c>
      <c r="AJ46" s="396">
        <v>700</v>
      </c>
      <c r="AK46" s="387">
        <v>863.5</v>
      </c>
      <c r="AL46" s="767" t="e">
        <f t="shared" ca="1" si="0"/>
        <v>#NAME?</v>
      </c>
      <c r="AM46" s="381">
        <v>20054</v>
      </c>
      <c r="AN46" s="765" t="e">
        <f t="shared" ca="1" si="1"/>
        <v>#NAME?</v>
      </c>
      <c r="AO46" s="388">
        <v>530</v>
      </c>
      <c r="AP46" s="382" t="e">
        <f t="shared" ca="1" si="2"/>
        <v>#NAME?</v>
      </c>
      <c r="AQ46" s="382">
        <v>171</v>
      </c>
      <c r="AR46" s="382" t="e">
        <f t="shared" ca="1" si="3"/>
        <v>#NAME?</v>
      </c>
      <c r="AS46" s="382">
        <v>307.5</v>
      </c>
      <c r="AT46" s="383" t="e">
        <f t="shared" ca="1" si="4"/>
        <v>#NAME?</v>
      </c>
      <c r="AU46" s="383">
        <v>343.5</v>
      </c>
      <c r="AV46" s="763" t="e">
        <f t="shared" ca="1" si="5"/>
        <v>#NAME?</v>
      </c>
      <c r="AW46" s="387">
        <v>864</v>
      </c>
      <c r="AX46" s="764" t="e">
        <f t="shared" ca="1" si="6"/>
        <v>#NAME?</v>
      </c>
      <c r="AY46" s="384">
        <v>115</v>
      </c>
      <c r="AZ46" s="763" t="e">
        <f t="shared" ca="1" si="7"/>
        <v>#NAME?</v>
      </c>
      <c r="BA46" s="389">
        <v>4259</v>
      </c>
      <c r="BB46" s="763" t="e">
        <f t="shared" ca="1" si="8"/>
        <v>#NAME?</v>
      </c>
      <c r="BC46" s="384">
        <v>288</v>
      </c>
      <c r="BD46" s="383" t="e">
        <f t="shared" ca="1" si="9"/>
        <v>#NAME?</v>
      </c>
      <c r="BE46" s="397" t="s">
        <v>368</v>
      </c>
      <c r="BF46" s="398" t="s">
        <v>367</v>
      </c>
    </row>
    <row r="47" spans="1:58">
      <c r="A47" s="374" t="s">
        <v>3273</v>
      </c>
      <c r="B47" s="374" t="s">
        <v>3391</v>
      </c>
      <c r="C47" s="374" t="s">
        <v>3392</v>
      </c>
      <c r="D47" s="375">
        <v>46</v>
      </c>
      <c r="E47" s="376" t="s">
        <v>359</v>
      </c>
      <c r="F47" s="377">
        <v>39647</v>
      </c>
      <c r="G47" s="375">
        <v>1</v>
      </c>
      <c r="H47" s="375"/>
      <c r="I47" s="375"/>
      <c r="J47" s="375"/>
      <c r="K47" s="375">
        <v>1</v>
      </c>
      <c r="L47" s="375">
        <v>167</v>
      </c>
      <c r="M47" s="375">
        <v>73</v>
      </c>
      <c r="N47" s="375">
        <v>231</v>
      </c>
      <c r="O47" s="378">
        <v>814</v>
      </c>
      <c r="P47" s="375"/>
      <c r="Q47" s="375"/>
      <c r="R47" s="375"/>
      <c r="S47" s="375"/>
      <c r="T47" s="375"/>
      <c r="U47" s="375"/>
      <c r="V47" s="375"/>
      <c r="W47" s="375"/>
      <c r="X47" s="375">
        <v>1</v>
      </c>
      <c r="Z47" s="375">
        <v>1</v>
      </c>
      <c r="AA47" s="375">
        <v>1</v>
      </c>
      <c r="AB47" s="375"/>
      <c r="AD47" s="374" t="s">
        <v>3408</v>
      </c>
      <c r="AE47" s="375">
        <v>1</v>
      </c>
      <c r="AF47" s="375">
        <v>1</v>
      </c>
      <c r="AG47" s="375"/>
      <c r="AI47" s="375">
        <v>300</v>
      </c>
      <c r="AJ47" s="379">
        <v>800</v>
      </c>
      <c r="AK47" s="387">
        <v>392.5</v>
      </c>
      <c r="AL47" s="767" t="e">
        <f t="shared" ca="1" si="0"/>
        <v>#NAME?</v>
      </c>
      <c r="AM47" s="382">
        <v>396</v>
      </c>
      <c r="AN47" s="765" t="e">
        <f t="shared" ca="1" si="1"/>
        <v>#NAME?</v>
      </c>
      <c r="AO47" s="388">
        <v>876</v>
      </c>
      <c r="AP47" s="382" t="e">
        <f t="shared" ca="1" si="2"/>
        <v>#NAME?</v>
      </c>
      <c r="AQ47" s="382">
        <v>263</v>
      </c>
      <c r="AR47" s="382" t="e">
        <f t="shared" ca="1" si="3"/>
        <v>#NAME?</v>
      </c>
      <c r="AS47" s="382">
        <v>191</v>
      </c>
      <c r="AT47" s="383" t="e">
        <f t="shared" ca="1" si="4"/>
        <v>#NAME?</v>
      </c>
      <c r="AU47" s="383">
        <v>736</v>
      </c>
      <c r="AV47" s="763" t="e">
        <f t="shared" ca="1" si="5"/>
        <v>#NAME?</v>
      </c>
      <c r="AW47" s="387">
        <v>559</v>
      </c>
      <c r="AX47" s="764" t="e">
        <f t="shared" ca="1" si="6"/>
        <v>#NAME?</v>
      </c>
      <c r="AY47" s="384">
        <v>129.5</v>
      </c>
      <c r="AZ47" s="763" t="e">
        <f t="shared" ca="1" si="7"/>
        <v>#NAME?</v>
      </c>
      <c r="BA47" s="385">
        <v>3966.5</v>
      </c>
      <c r="BB47" s="763" t="e">
        <f t="shared" ca="1" si="8"/>
        <v>#NAME?</v>
      </c>
      <c r="BC47" s="384">
        <v>909</v>
      </c>
      <c r="BD47" s="383" t="e">
        <f t="shared" ca="1" si="9"/>
        <v>#NAME?</v>
      </c>
      <c r="BE47" s="386"/>
      <c r="BF47" s="375" t="s">
        <v>369</v>
      </c>
    </row>
    <row r="48" spans="1:58">
      <c r="A48" s="374" t="s">
        <v>3273</v>
      </c>
      <c r="B48" s="374" t="s">
        <v>3391</v>
      </c>
      <c r="C48" s="374" t="s">
        <v>3392</v>
      </c>
      <c r="D48" s="375">
        <v>47</v>
      </c>
      <c r="E48" s="376" t="s">
        <v>370</v>
      </c>
      <c r="F48" s="377">
        <v>39648</v>
      </c>
      <c r="G48" s="375">
        <v>1</v>
      </c>
      <c r="H48" s="375"/>
      <c r="I48" s="375"/>
      <c r="J48" s="375">
        <v>1</v>
      </c>
      <c r="K48" s="375"/>
      <c r="L48" s="375">
        <v>140</v>
      </c>
      <c r="M48" s="375">
        <v>61</v>
      </c>
      <c r="N48" s="375">
        <v>180</v>
      </c>
      <c r="O48" s="378">
        <v>364</v>
      </c>
      <c r="P48" s="375"/>
      <c r="Q48" s="375"/>
      <c r="R48" s="375"/>
      <c r="S48" s="375"/>
      <c r="T48" s="375"/>
      <c r="U48" s="375"/>
      <c r="V48" s="375"/>
      <c r="W48" s="375">
        <v>1</v>
      </c>
      <c r="X48" s="375"/>
      <c r="Z48" s="375">
        <v>1</v>
      </c>
      <c r="AA48" s="375"/>
      <c r="AB48" s="375">
        <v>1</v>
      </c>
      <c r="AD48" s="374" t="s">
        <v>3408</v>
      </c>
      <c r="AE48" s="375">
        <v>1</v>
      </c>
      <c r="AF48" s="375"/>
      <c r="AG48" s="375">
        <v>1</v>
      </c>
      <c r="AI48" s="375">
        <v>300</v>
      </c>
      <c r="AJ48" s="379">
        <v>900</v>
      </c>
      <c r="AK48" s="387">
        <v>397</v>
      </c>
      <c r="AL48" s="767" t="e">
        <f t="shared" ca="1" si="0"/>
        <v>#NAME?</v>
      </c>
      <c r="AM48" s="381">
        <v>12078.5</v>
      </c>
      <c r="AN48" s="765" t="e">
        <f t="shared" ca="1" si="1"/>
        <v>#NAME?</v>
      </c>
      <c r="AO48" s="382">
        <v>86.5</v>
      </c>
      <c r="AP48" s="382" t="e">
        <f t="shared" ca="1" si="2"/>
        <v>#NAME?</v>
      </c>
      <c r="AQ48" s="382">
        <v>194</v>
      </c>
      <c r="AR48" s="382" t="e">
        <f t="shared" ca="1" si="3"/>
        <v>#NAME?</v>
      </c>
      <c r="AS48" s="382">
        <v>267.5</v>
      </c>
      <c r="AT48" s="383" t="e">
        <f t="shared" ca="1" si="4"/>
        <v>#NAME?</v>
      </c>
      <c r="AU48" s="383">
        <v>90.5</v>
      </c>
      <c r="AV48" s="763" t="e">
        <f t="shared" ca="1" si="5"/>
        <v>#NAME?</v>
      </c>
      <c r="AW48" s="387">
        <v>275.5</v>
      </c>
      <c r="AX48" s="764" t="e">
        <f t="shared" ca="1" si="6"/>
        <v>#NAME?</v>
      </c>
      <c r="AY48" s="384">
        <v>168</v>
      </c>
      <c r="AZ48" s="763" t="e">
        <f t="shared" ca="1" si="7"/>
        <v>#NAME?</v>
      </c>
      <c r="BA48" s="385">
        <v>2508</v>
      </c>
      <c r="BB48" s="763" t="e">
        <f t="shared" ca="1" si="8"/>
        <v>#NAME?</v>
      </c>
      <c r="BC48" s="384">
        <v>675</v>
      </c>
      <c r="BD48" s="383" t="e">
        <f t="shared" ca="1" si="9"/>
        <v>#NAME?</v>
      </c>
      <c r="BE48" s="386"/>
      <c r="BF48" s="375" t="s">
        <v>371</v>
      </c>
    </row>
    <row r="49" spans="1:58">
      <c r="A49" s="374" t="s">
        <v>3273</v>
      </c>
      <c r="B49" s="374" t="s">
        <v>3391</v>
      </c>
      <c r="C49" s="374" t="s">
        <v>3392</v>
      </c>
      <c r="D49" s="375">
        <v>48</v>
      </c>
      <c r="E49" s="376" t="s">
        <v>370</v>
      </c>
      <c r="F49" s="377">
        <v>39648</v>
      </c>
      <c r="G49" s="375"/>
      <c r="H49" s="375">
        <v>1</v>
      </c>
      <c r="I49" s="375"/>
      <c r="J49" s="375">
        <v>1</v>
      </c>
      <c r="K49" s="375"/>
      <c r="L49" s="375">
        <v>146</v>
      </c>
      <c r="M49" s="375">
        <v>65</v>
      </c>
      <c r="N49" s="375">
        <v>182</v>
      </c>
      <c r="O49" s="378">
        <v>372</v>
      </c>
      <c r="P49" s="375"/>
      <c r="Q49" s="375">
        <v>1</v>
      </c>
      <c r="R49" s="375"/>
      <c r="S49" s="375">
        <v>1</v>
      </c>
      <c r="T49" s="375"/>
      <c r="U49" s="375">
        <v>1</v>
      </c>
      <c r="V49" s="375"/>
      <c r="W49" s="375">
        <v>1</v>
      </c>
      <c r="X49" s="375"/>
      <c r="Z49" s="375">
        <v>1</v>
      </c>
      <c r="AA49" s="375">
        <v>1</v>
      </c>
      <c r="AB49" s="375"/>
      <c r="AD49" s="374" t="s">
        <v>3408</v>
      </c>
      <c r="AE49" s="375">
        <v>1</v>
      </c>
      <c r="AF49" s="375">
        <v>1</v>
      </c>
      <c r="AG49" s="375"/>
      <c r="AI49" s="375">
        <v>300</v>
      </c>
      <c r="AJ49" s="379">
        <v>700</v>
      </c>
      <c r="AK49" s="387">
        <v>107</v>
      </c>
      <c r="AL49" s="767" t="e">
        <f t="shared" ca="1" si="0"/>
        <v>#NAME?</v>
      </c>
      <c r="AM49" s="382">
        <v>100</v>
      </c>
      <c r="AN49" s="765" t="e">
        <f t="shared" ca="1" si="1"/>
        <v>#NAME?</v>
      </c>
      <c r="AO49" s="382">
        <v>94</v>
      </c>
      <c r="AP49" s="382" t="e">
        <f t="shared" ca="1" si="2"/>
        <v>#NAME?</v>
      </c>
      <c r="AQ49" s="382">
        <v>144</v>
      </c>
      <c r="AR49" s="382" t="e">
        <f t="shared" ca="1" si="3"/>
        <v>#NAME?</v>
      </c>
      <c r="AS49" s="382">
        <v>183</v>
      </c>
      <c r="AT49" s="383" t="e">
        <f t="shared" ca="1" si="4"/>
        <v>#NAME?</v>
      </c>
      <c r="AU49" s="383">
        <v>88</v>
      </c>
      <c r="AV49" s="763" t="e">
        <f t="shared" ca="1" si="5"/>
        <v>#NAME?</v>
      </c>
      <c r="AW49" s="387">
        <v>420</v>
      </c>
      <c r="AX49" s="764" t="e">
        <f t="shared" ca="1" si="6"/>
        <v>#NAME?</v>
      </c>
      <c r="AY49" s="384">
        <v>110</v>
      </c>
      <c r="AZ49" s="763" t="e">
        <f t="shared" ca="1" si="7"/>
        <v>#NAME?</v>
      </c>
      <c r="BA49" s="385">
        <v>1270</v>
      </c>
      <c r="BB49" s="763" t="e">
        <f t="shared" ca="1" si="8"/>
        <v>#NAME?</v>
      </c>
      <c r="BC49" s="384">
        <v>600.5</v>
      </c>
      <c r="BD49" s="383" t="e">
        <f t="shared" ca="1" si="9"/>
        <v>#NAME?</v>
      </c>
      <c r="BE49" s="386"/>
      <c r="BF49" s="375" t="s">
        <v>372</v>
      </c>
    </row>
    <row r="50" spans="1:58">
      <c r="A50" s="374" t="s">
        <v>3273</v>
      </c>
      <c r="B50" s="374" t="s">
        <v>3391</v>
      </c>
      <c r="C50" s="374" t="s">
        <v>3392</v>
      </c>
      <c r="D50" s="375">
        <v>49</v>
      </c>
      <c r="E50" s="376" t="s">
        <v>370</v>
      </c>
      <c r="F50" s="377">
        <v>39648</v>
      </c>
      <c r="G50" s="375"/>
      <c r="H50" s="375">
        <v>1</v>
      </c>
      <c r="I50" s="375"/>
      <c r="J50" s="375">
        <v>1</v>
      </c>
      <c r="K50" s="375"/>
      <c r="L50" s="375">
        <v>143</v>
      </c>
      <c r="M50" s="375">
        <v>69</v>
      </c>
      <c r="N50" s="375">
        <v>178</v>
      </c>
      <c r="O50" s="378">
        <v>302</v>
      </c>
      <c r="P50" s="375"/>
      <c r="Q50" s="375">
        <v>1</v>
      </c>
      <c r="R50" s="375"/>
      <c r="S50" s="375">
        <v>1</v>
      </c>
      <c r="T50" s="375"/>
      <c r="U50" s="375">
        <v>1</v>
      </c>
      <c r="V50" s="375"/>
      <c r="W50" s="375">
        <v>1</v>
      </c>
      <c r="X50" s="375"/>
      <c r="Z50" s="375">
        <v>1</v>
      </c>
      <c r="AA50" s="375"/>
      <c r="AB50" s="375">
        <v>1</v>
      </c>
      <c r="AD50" s="374" t="s">
        <v>3408</v>
      </c>
      <c r="AE50" s="375">
        <v>1</v>
      </c>
      <c r="AF50" s="375"/>
      <c r="AG50" s="375">
        <v>1</v>
      </c>
      <c r="AI50" s="375">
        <v>300</v>
      </c>
      <c r="AJ50" s="379">
        <v>800</v>
      </c>
      <c r="AK50" s="380">
        <v>1961</v>
      </c>
      <c r="AL50" s="767" t="e">
        <f t="shared" ca="1" si="0"/>
        <v>#NAME?</v>
      </c>
      <c r="AM50" s="381">
        <v>12917</v>
      </c>
      <c r="AN50" s="765" t="e">
        <f t="shared" ca="1" si="1"/>
        <v>#NAME?</v>
      </c>
      <c r="AO50" s="382">
        <v>143</v>
      </c>
      <c r="AP50" s="382" t="e">
        <f t="shared" ca="1" si="2"/>
        <v>#NAME?</v>
      </c>
      <c r="AQ50" s="382">
        <v>111.5</v>
      </c>
      <c r="AR50" s="382" t="e">
        <f t="shared" ca="1" si="3"/>
        <v>#NAME?</v>
      </c>
      <c r="AS50" s="382">
        <v>216</v>
      </c>
      <c r="AT50" s="383" t="e">
        <f t="shared" ca="1" si="4"/>
        <v>#NAME?</v>
      </c>
      <c r="AU50" s="383">
        <v>94</v>
      </c>
      <c r="AV50" s="763" t="e">
        <f t="shared" ca="1" si="5"/>
        <v>#NAME?</v>
      </c>
      <c r="AW50" s="387">
        <v>151</v>
      </c>
      <c r="AX50" s="764" t="e">
        <f t="shared" ca="1" si="6"/>
        <v>#NAME?</v>
      </c>
      <c r="AY50" s="384">
        <v>138</v>
      </c>
      <c r="AZ50" s="763" t="e">
        <f t="shared" ca="1" si="7"/>
        <v>#NAME?</v>
      </c>
      <c r="BA50" s="385">
        <v>1000.5</v>
      </c>
      <c r="BB50" s="763" t="e">
        <f t="shared" ca="1" si="8"/>
        <v>#NAME?</v>
      </c>
      <c r="BC50" s="384">
        <v>527</v>
      </c>
      <c r="BD50" s="383" t="e">
        <f t="shared" ca="1" si="9"/>
        <v>#NAME?</v>
      </c>
      <c r="BE50" s="386"/>
      <c r="BF50" s="375" t="s">
        <v>373</v>
      </c>
    </row>
    <row r="51" spans="1:58">
      <c r="A51" s="374" t="s">
        <v>3273</v>
      </c>
      <c r="B51" s="374" t="s">
        <v>3391</v>
      </c>
      <c r="C51" s="374" t="s">
        <v>3392</v>
      </c>
      <c r="D51" s="375">
        <v>50</v>
      </c>
      <c r="E51" s="376" t="s">
        <v>370</v>
      </c>
      <c r="F51" s="377">
        <v>39648</v>
      </c>
      <c r="G51" s="375">
        <v>1</v>
      </c>
      <c r="H51" s="375"/>
      <c r="I51" s="375"/>
      <c r="J51" s="375">
        <v>1</v>
      </c>
      <c r="K51" s="375"/>
      <c r="L51" s="375">
        <v>139</v>
      </c>
      <c r="M51" s="375">
        <v>67</v>
      </c>
      <c r="N51" s="375">
        <v>179</v>
      </c>
      <c r="O51" s="378">
        <v>294</v>
      </c>
      <c r="P51" s="375"/>
      <c r="Q51" s="375"/>
      <c r="R51" s="375"/>
      <c r="S51" s="375"/>
      <c r="T51" s="375"/>
      <c r="U51" s="375"/>
      <c r="V51" s="375"/>
      <c r="W51" s="375">
        <v>1</v>
      </c>
      <c r="X51" s="375"/>
      <c r="Z51" s="375">
        <v>1</v>
      </c>
      <c r="AA51" s="375">
        <v>1</v>
      </c>
      <c r="AB51" s="375"/>
      <c r="AD51" s="374" t="s">
        <v>3408</v>
      </c>
      <c r="AE51" s="375">
        <v>1</v>
      </c>
      <c r="AF51" s="375">
        <v>1</v>
      </c>
      <c r="AG51" s="375"/>
      <c r="AI51" s="375">
        <v>300</v>
      </c>
      <c r="AJ51" s="379">
        <v>700</v>
      </c>
      <c r="AK51" s="387">
        <v>121</v>
      </c>
      <c r="AL51" s="767" t="e">
        <f t="shared" ca="1" si="0"/>
        <v>#NAME?</v>
      </c>
      <c r="AM51" s="382">
        <v>68.5</v>
      </c>
      <c r="AN51" s="765" t="e">
        <f t="shared" ca="1" si="1"/>
        <v>#NAME?</v>
      </c>
      <c r="AO51" s="382">
        <v>86</v>
      </c>
      <c r="AP51" s="382" t="e">
        <f t="shared" ca="1" si="2"/>
        <v>#NAME?</v>
      </c>
      <c r="AQ51" s="382">
        <v>99</v>
      </c>
      <c r="AR51" s="382" t="e">
        <f t="shared" ca="1" si="3"/>
        <v>#NAME?</v>
      </c>
      <c r="AS51" s="382">
        <v>144</v>
      </c>
      <c r="AT51" s="383" t="e">
        <f t="shared" ca="1" si="4"/>
        <v>#NAME?</v>
      </c>
      <c r="AU51" s="383">
        <v>77</v>
      </c>
      <c r="AV51" s="763" t="e">
        <f t="shared" ca="1" si="5"/>
        <v>#NAME?</v>
      </c>
      <c r="AW51" s="387">
        <v>207</v>
      </c>
      <c r="AX51" s="764" t="e">
        <f t="shared" ca="1" si="6"/>
        <v>#NAME?</v>
      </c>
      <c r="AY51" s="384">
        <v>137</v>
      </c>
      <c r="AZ51" s="763" t="e">
        <f t="shared" ca="1" si="7"/>
        <v>#NAME?</v>
      </c>
      <c r="BA51" s="385">
        <v>1475</v>
      </c>
      <c r="BB51" s="763" t="e">
        <f t="shared" ca="1" si="8"/>
        <v>#NAME?</v>
      </c>
      <c r="BC51" s="384">
        <v>548</v>
      </c>
      <c r="BD51" s="383" t="e">
        <f t="shared" ca="1" si="9"/>
        <v>#NAME?</v>
      </c>
      <c r="BE51" s="386"/>
      <c r="BF51" s="375" t="s">
        <v>374</v>
      </c>
    </row>
    <row r="52" spans="1:58">
      <c r="A52" s="374" t="s">
        <v>3273</v>
      </c>
      <c r="B52" s="374" t="s">
        <v>3391</v>
      </c>
      <c r="C52" s="374" t="s">
        <v>3392</v>
      </c>
      <c r="D52" s="375">
        <v>51</v>
      </c>
      <c r="E52" s="376" t="s">
        <v>370</v>
      </c>
      <c r="F52" s="377">
        <v>39648</v>
      </c>
      <c r="G52" s="375"/>
      <c r="H52" s="375">
        <v>1</v>
      </c>
      <c r="I52" s="375"/>
      <c r="J52" s="375">
        <v>1</v>
      </c>
      <c r="K52" s="375"/>
      <c r="L52" s="375">
        <v>140</v>
      </c>
      <c r="M52" s="375">
        <v>65</v>
      </c>
      <c r="N52" s="375">
        <v>178</v>
      </c>
      <c r="O52" s="378">
        <v>318</v>
      </c>
      <c r="P52" s="375"/>
      <c r="Q52" s="375"/>
      <c r="R52" s="375"/>
      <c r="S52" s="375"/>
      <c r="T52" s="375"/>
      <c r="U52" s="375"/>
      <c r="V52" s="375"/>
      <c r="W52" s="375">
        <v>1</v>
      </c>
      <c r="X52" s="375"/>
      <c r="Z52" s="375">
        <v>1</v>
      </c>
      <c r="AA52" s="375">
        <v>1</v>
      </c>
      <c r="AB52" s="375"/>
      <c r="AD52" s="374" t="s">
        <v>3408</v>
      </c>
      <c r="AE52" s="375">
        <v>1</v>
      </c>
      <c r="AF52" s="375">
        <v>1</v>
      </c>
      <c r="AG52" s="375"/>
      <c r="AI52" s="375">
        <v>300</v>
      </c>
      <c r="AJ52" s="379">
        <v>800</v>
      </c>
      <c r="AK52" s="387">
        <v>138.5</v>
      </c>
      <c r="AL52" s="767" t="e">
        <f t="shared" ca="1" si="0"/>
        <v>#NAME?</v>
      </c>
      <c r="AM52" s="382">
        <v>283</v>
      </c>
      <c r="AN52" s="765" t="e">
        <f t="shared" ca="1" si="1"/>
        <v>#NAME?</v>
      </c>
      <c r="AO52" s="382">
        <v>103</v>
      </c>
      <c r="AP52" s="382" t="e">
        <f t="shared" ca="1" si="2"/>
        <v>#NAME?</v>
      </c>
      <c r="AQ52" s="382">
        <v>112</v>
      </c>
      <c r="AR52" s="382" t="e">
        <f t="shared" ca="1" si="3"/>
        <v>#NAME?</v>
      </c>
      <c r="AS52" s="382">
        <v>143</v>
      </c>
      <c r="AT52" s="383" t="e">
        <f t="shared" ca="1" si="4"/>
        <v>#NAME?</v>
      </c>
      <c r="AU52" s="383">
        <v>70.5</v>
      </c>
      <c r="AV52" s="763" t="e">
        <f t="shared" ca="1" si="5"/>
        <v>#NAME?</v>
      </c>
      <c r="AW52" s="387">
        <v>148</v>
      </c>
      <c r="AX52" s="764" t="e">
        <f t="shared" ca="1" si="6"/>
        <v>#NAME?</v>
      </c>
      <c r="AY52" s="384">
        <v>104</v>
      </c>
      <c r="AZ52" s="763" t="e">
        <f t="shared" ca="1" si="7"/>
        <v>#NAME?</v>
      </c>
      <c r="BA52" s="385">
        <v>695</v>
      </c>
      <c r="BB52" s="763" t="e">
        <f t="shared" ca="1" si="8"/>
        <v>#NAME?</v>
      </c>
      <c r="BC52" s="384">
        <v>235.5</v>
      </c>
      <c r="BD52" s="383" t="e">
        <f t="shared" ca="1" si="9"/>
        <v>#NAME?</v>
      </c>
      <c r="BE52" s="386"/>
      <c r="BF52" s="375" t="s">
        <v>375</v>
      </c>
    </row>
    <row r="53" spans="1:58">
      <c r="A53" s="374" t="s">
        <v>3273</v>
      </c>
      <c r="B53" s="374" t="s">
        <v>3391</v>
      </c>
      <c r="C53" s="374" t="s">
        <v>3392</v>
      </c>
      <c r="D53" s="375">
        <v>52</v>
      </c>
      <c r="E53" s="376" t="s">
        <v>370</v>
      </c>
      <c r="F53" s="377">
        <v>39648</v>
      </c>
      <c r="G53" s="399">
        <v>1</v>
      </c>
      <c r="H53" s="399"/>
      <c r="I53" s="399"/>
      <c r="J53" s="375">
        <v>1</v>
      </c>
      <c r="K53" s="399"/>
      <c r="L53" s="399">
        <v>138</v>
      </c>
      <c r="M53" s="399">
        <v>67</v>
      </c>
      <c r="N53" s="399">
        <v>172</v>
      </c>
      <c r="O53" s="400">
        <v>254</v>
      </c>
      <c r="P53" s="399"/>
      <c r="Q53" s="399"/>
      <c r="R53" s="399"/>
      <c r="S53" s="399"/>
      <c r="T53" s="399"/>
      <c r="U53" s="399"/>
      <c r="V53" s="399"/>
      <c r="W53" s="375">
        <v>1</v>
      </c>
      <c r="X53" s="399"/>
      <c r="Z53" s="375">
        <v>1</v>
      </c>
      <c r="AA53" s="375"/>
      <c r="AB53" s="399">
        <v>1</v>
      </c>
      <c r="AD53" s="374" t="s">
        <v>3408</v>
      </c>
      <c r="AE53" s="375">
        <v>1</v>
      </c>
      <c r="AF53" s="375"/>
      <c r="AG53" s="399">
        <v>1</v>
      </c>
      <c r="AI53" s="375">
        <v>300</v>
      </c>
      <c r="AJ53" s="401">
        <v>800</v>
      </c>
      <c r="AK53" s="387">
        <v>84</v>
      </c>
      <c r="AL53" s="767" t="e">
        <f t="shared" ca="1" si="0"/>
        <v>#NAME?</v>
      </c>
      <c r="AM53" s="382">
        <v>384</v>
      </c>
      <c r="AN53" s="765" t="e">
        <f t="shared" ca="1" si="1"/>
        <v>#NAME?</v>
      </c>
      <c r="AO53" s="382">
        <v>114</v>
      </c>
      <c r="AP53" s="382" t="e">
        <f t="shared" ca="1" si="2"/>
        <v>#NAME?</v>
      </c>
      <c r="AQ53" s="382">
        <v>153</v>
      </c>
      <c r="AR53" s="382" t="e">
        <f t="shared" ca="1" si="3"/>
        <v>#NAME?</v>
      </c>
      <c r="AS53" s="382">
        <v>178</v>
      </c>
      <c r="AT53" s="383" t="e">
        <f t="shared" ca="1" si="4"/>
        <v>#NAME?</v>
      </c>
      <c r="AU53" s="383">
        <v>92</v>
      </c>
      <c r="AV53" s="763" t="e">
        <f t="shared" ca="1" si="5"/>
        <v>#NAME?</v>
      </c>
      <c r="AW53" s="387">
        <v>147</v>
      </c>
      <c r="AX53" s="764" t="e">
        <f t="shared" ca="1" si="6"/>
        <v>#NAME?</v>
      </c>
      <c r="AY53" s="384">
        <v>109</v>
      </c>
      <c r="AZ53" s="763" t="e">
        <f t="shared" ca="1" si="7"/>
        <v>#NAME?</v>
      </c>
      <c r="BA53" s="385">
        <v>1870</v>
      </c>
      <c r="BB53" s="763" t="e">
        <f t="shared" ca="1" si="8"/>
        <v>#NAME?</v>
      </c>
      <c r="BC53" s="390">
        <v>3008.5</v>
      </c>
      <c r="BD53" s="383" t="e">
        <f t="shared" ca="1" si="9"/>
        <v>#NAME?</v>
      </c>
      <c r="BE53" s="386"/>
      <c r="BF53" s="399" t="s">
        <v>376</v>
      </c>
    </row>
    <row r="54" spans="1:58">
      <c r="A54" s="374" t="s">
        <v>3273</v>
      </c>
      <c r="B54" s="374" t="s">
        <v>3391</v>
      </c>
      <c r="C54" s="374" t="s">
        <v>3392</v>
      </c>
      <c r="D54" s="375">
        <v>53</v>
      </c>
      <c r="E54" s="376" t="s">
        <v>370</v>
      </c>
      <c r="F54" s="377">
        <v>39648</v>
      </c>
      <c r="G54" s="399"/>
      <c r="H54" s="399">
        <v>1</v>
      </c>
      <c r="I54" s="399"/>
      <c r="J54" s="375">
        <v>1</v>
      </c>
      <c r="K54" s="399"/>
      <c r="L54" s="399">
        <v>146</v>
      </c>
      <c r="M54" s="399">
        <v>65</v>
      </c>
      <c r="N54" s="399">
        <v>179</v>
      </c>
      <c r="O54" s="400">
        <v>384</v>
      </c>
      <c r="P54" s="399"/>
      <c r="Q54" s="399"/>
      <c r="R54" s="399"/>
      <c r="S54" s="399"/>
      <c r="T54" s="399"/>
      <c r="U54" s="399"/>
      <c r="V54" s="399"/>
      <c r="W54" s="375">
        <v>1</v>
      </c>
      <c r="X54" s="399"/>
      <c r="Z54" s="375">
        <v>1</v>
      </c>
      <c r="AA54" s="375">
        <v>1</v>
      </c>
      <c r="AB54" s="399"/>
      <c r="AD54" s="374" t="s">
        <v>3408</v>
      </c>
      <c r="AE54" s="375">
        <v>1</v>
      </c>
      <c r="AF54" s="375">
        <v>1</v>
      </c>
      <c r="AG54" s="399"/>
      <c r="AI54" s="375">
        <v>300</v>
      </c>
      <c r="AJ54" s="401">
        <v>700</v>
      </c>
      <c r="AK54" s="387">
        <v>87</v>
      </c>
      <c r="AL54" s="767" t="e">
        <f t="shared" ca="1" si="0"/>
        <v>#NAME?</v>
      </c>
      <c r="AM54" s="382">
        <v>149</v>
      </c>
      <c r="AN54" s="765" t="e">
        <f t="shared" ca="1" si="1"/>
        <v>#NAME?</v>
      </c>
      <c r="AO54" s="382">
        <v>32</v>
      </c>
      <c r="AP54" s="382" t="e">
        <f t="shared" ca="1" si="2"/>
        <v>#NAME?</v>
      </c>
      <c r="AQ54" s="382">
        <v>106</v>
      </c>
      <c r="AR54" s="382" t="e">
        <f t="shared" ca="1" si="3"/>
        <v>#NAME?</v>
      </c>
      <c r="AS54" s="382">
        <v>290</v>
      </c>
      <c r="AT54" s="383" t="e">
        <f t="shared" ca="1" si="4"/>
        <v>#NAME?</v>
      </c>
      <c r="AU54" s="383">
        <v>130</v>
      </c>
      <c r="AV54" s="763" t="e">
        <f t="shared" ca="1" si="5"/>
        <v>#NAME?</v>
      </c>
      <c r="AW54" s="387">
        <v>127</v>
      </c>
      <c r="AX54" s="764" t="e">
        <f t="shared" ca="1" si="6"/>
        <v>#NAME?</v>
      </c>
      <c r="AY54" s="384">
        <v>76</v>
      </c>
      <c r="AZ54" s="763" t="e">
        <f t="shared" ca="1" si="7"/>
        <v>#NAME?</v>
      </c>
      <c r="BA54" s="385">
        <v>2460</v>
      </c>
      <c r="BB54" s="763" t="e">
        <f t="shared" ca="1" si="8"/>
        <v>#NAME?</v>
      </c>
      <c r="BC54" s="384">
        <v>310.5</v>
      </c>
      <c r="BD54" s="383" t="e">
        <f t="shared" ca="1" si="9"/>
        <v>#NAME?</v>
      </c>
      <c r="BE54" s="386"/>
      <c r="BF54" s="399" t="s">
        <v>377</v>
      </c>
    </row>
    <row r="55" spans="1:58">
      <c r="A55" s="374" t="s">
        <v>3273</v>
      </c>
      <c r="B55" s="374" t="s">
        <v>3391</v>
      </c>
      <c r="C55" s="374" t="s">
        <v>3392</v>
      </c>
      <c r="D55" s="375">
        <v>54</v>
      </c>
      <c r="E55" s="376" t="s">
        <v>370</v>
      </c>
      <c r="F55" s="377">
        <v>39648</v>
      </c>
      <c r="G55" s="399">
        <v>1</v>
      </c>
      <c r="H55" s="399"/>
      <c r="I55" s="399"/>
      <c r="J55" s="375">
        <v>1</v>
      </c>
      <c r="K55" s="399"/>
      <c r="L55" s="399">
        <v>145</v>
      </c>
      <c r="M55" s="399">
        <v>63</v>
      </c>
      <c r="N55" s="399">
        <v>172</v>
      </c>
      <c r="O55" s="400">
        <v>238</v>
      </c>
      <c r="P55" s="399"/>
      <c r="Q55" s="399"/>
      <c r="R55" s="399"/>
      <c r="S55" s="399"/>
      <c r="T55" s="399"/>
      <c r="U55" s="399"/>
      <c r="V55" s="399"/>
      <c r="W55" s="375">
        <v>1</v>
      </c>
      <c r="X55" s="399"/>
      <c r="Z55" s="375">
        <v>1</v>
      </c>
      <c r="AA55" s="375">
        <v>1</v>
      </c>
      <c r="AB55" s="399"/>
      <c r="AD55" s="374" t="s">
        <v>3408</v>
      </c>
      <c r="AE55" s="375">
        <v>1</v>
      </c>
      <c r="AF55" s="375">
        <v>1</v>
      </c>
      <c r="AG55" s="399"/>
      <c r="AI55" s="375">
        <v>300</v>
      </c>
      <c r="AJ55" s="401">
        <v>700</v>
      </c>
      <c r="AK55" s="387">
        <v>118.5</v>
      </c>
      <c r="AL55" s="767" t="e">
        <f t="shared" ca="1" si="0"/>
        <v>#NAME?</v>
      </c>
      <c r="AM55" s="382">
        <v>426</v>
      </c>
      <c r="AN55" s="765" t="e">
        <f t="shared" ca="1" si="1"/>
        <v>#NAME?</v>
      </c>
      <c r="AO55" s="382">
        <v>100.5</v>
      </c>
      <c r="AP55" s="382" t="e">
        <f t="shared" ca="1" si="2"/>
        <v>#NAME?</v>
      </c>
      <c r="AQ55" s="382">
        <v>112</v>
      </c>
      <c r="AR55" s="382" t="e">
        <f t="shared" ca="1" si="3"/>
        <v>#NAME?</v>
      </c>
      <c r="AS55" s="382">
        <v>203</v>
      </c>
      <c r="AT55" s="383" t="e">
        <f t="shared" ca="1" si="4"/>
        <v>#NAME?</v>
      </c>
      <c r="AU55" s="383">
        <v>103.5</v>
      </c>
      <c r="AV55" s="763" t="e">
        <f t="shared" ca="1" si="5"/>
        <v>#NAME?</v>
      </c>
      <c r="AW55" s="387">
        <v>162</v>
      </c>
      <c r="AX55" s="764" t="e">
        <f t="shared" ca="1" si="6"/>
        <v>#NAME?</v>
      </c>
      <c r="AY55" s="384">
        <v>125</v>
      </c>
      <c r="AZ55" s="763" t="e">
        <f t="shared" ca="1" si="7"/>
        <v>#NAME?</v>
      </c>
      <c r="BA55" s="385">
        <v>861</v>
      </c>
      <c r="BB55" s="763" t="e">
        <f t="shared" ca="1" si="8"/>
        <v>#NAME?</v>
      </c>
      <c r="BC55" s="384">
        <v>256</v>
      </c>
      <c r="BD55" s="383" t="e">
        <f t="shared" ca="1" si="9"/>
        <v>#NAME?</v>
      </c>
      <c r="BE55" s="386"/>
      <c r="BF55" s="399" t="s">
        <v>378</v>
      </c>
    </row>
    <row r="56" spans="1:58">
      <c r="A56" s="374" t="s">
        <v>3273</v>
      </c>
      <c r="B56" s="374" t="s">
        <v>3391</v>
      </c>
      <c r="C56" s="374" t="s">
        <v>3392</v>
      </c>
      <c r="D56" s="375">
        <v>55</v>
      </c>
      <c r="E56" s="376" t="s">
        <v>370</v>
      </c>
      <c r="F56" s="377">
        <v>39648</v>
      </c>
      <c r="G56" s="399"/>
      <c r="H56" s="399">
        <v>1</v>
      </c>
      <c r="I56" s="399"/>
      <c r="J56" s="375">
        <v>1</v>
      </c>
      <c r="K56" s="399"/>
      <c r="L56" s="399">
        <v>150</v>
      </c>
      <c r="M56" s="399">
        <v>70</v>
      </c>
      <c r="N56" s="399">
        <v>181</v>
      </c>
      <c r="O56" s="400">
        <v>416</v>
      </c>
      <c r="P56" s="399"/>
      <c r="Q56" s="399"/>
      <c r="R56" s="399"/>
      <c r="S56" s="399"/>
      <c r="T56" s="399"/>
      <c r="U56" s="399"/>
      <c r="V56" s="399"/>
      <c r="W56" s="375">
        <v>1</v>
      </c>
      <c r="X56" s="399"/>
      <c r="Z56" s="375">
        <v>1</v>
      </c>
      <c r="AA56" s="375">
        <v>1</v>
      </c>
      <c r="AB56" s="399"/>
      <c r="AD56" s="374" t="s">
        <v>3408</v>
      </c>
      <c r="AE56" s="375">
        <v>1</v>
      </c>
      <c r="AF56" s="375">
        <v>1</v>
      </c>
      <c r="AG56" s="399"/>
      <c r="AI56" s="375">
        <v>300</v>
      </c>
      <c r="AJ56" s="401">
        <v>800</v>
      </c>
      <c r="AK56" s="387">
        <v>147</v>
      </c>
      <c r="AL56" s="767" t="e">
        <f t="shared" ca="1" si="0"/>
        <v>#NAME?</v>
      </c>
      <c r="AM56" s="382">
        <v>244.5</v>
      </c>
      <c r="AN56" s="765" t="e">
        <f t="shared" ca="1" si="1"/>
        <v>#NAME?</v>
      </c>
      <c r="AO56" s="382">
        <v>99</v>
      </c>
      <c r="AP56" s="382" t="e">
        <f t="shared" ca="1" si="2"/>
        <v>#NAME?</v>
      </c>
      <c r="AQ56" s="382">
        <v>102</v>
      </c>
      <c r="AR56" s="382" t="e">
        <f t="shared" ca="1" si="3"/>
        <v>#NAME?</v>
      </c>
      <c r="AS56" s="382">
        <v>176</v>
      </c>
      <c r="AT56" s="383" t="e">
        <f t="shared" ca="1" si="4"/>
        <v>#NAME?</v>
      </c>
      <c r="AU56" s="383">
        <v>83</v>
      </c>
      <c r="AV56" s="763" t="e">
        <f t="shared" ca="1" si="5"/>
        <v>#NAME?</v>
      </c>
      <c r="AW56" s="387">
        <v>163.5</v>
      </c>
      <c r="AX56" s="764" t="e">
        <f t="shared" ca="1" si="6"/>
        <v>#NAME?</v>
      </c>
      <c r="AY56" s="384">
        <v>125</v>
      </c>
      <c r="AZ56" s="763" t="e">
        <f t="shared" ca="1" si="7"/>
        <v>#NAME?</v>
      </c>
      <c r="BA56" s="385">
        <v>786</v>
      </c>
      <c r="BB56" s="763" t="e">
        <f t="shared" ca="1" si="8"/>
        <v>#NAME?</v>
      </c>
      <c r="BC56" s="384">
        <v>588</v>
      </c>
      <c r="BD56" s="383" t="e">
        <f t="shared" ca="1" si="9"/>
        <v>#NAME?</v>
      </c>
      <c r="BE56" s="386"/>
      <c r="BF56" s="399" t="s">
        <v>379</v>
      </c>
    </row>
    <row r="57" spans="1:58">
      <c r="A57" s="374" t="s">
        <v>3273</v>
      </c>
      <c r="B57" s="374" t="s">
        <v>3391</v>
      </c>
      <c r="C57" s="374" t="s">
        <v>3392</v>
      </c>
      <c r="D57" s="375">
        <v>56</v>
      </c>
      <c r="E57" s="376" t="s">
        <v>370</v>
      </c>
      <c r="F57" s="377">
        <v>39648</v>
      </c>
      <c r="G57" s="399">
        <v>1</v>
      </c>
      <c r="H57" s="399"/>
      <c r="I57" s="399"/>
      <c r="J57" s="375">
        <v>1</v>
      </c>
      <c r="K57" s="399"/>
      <c r="L57" s="399">
        <v>152</v>
      </c>
      <c r="M57" s="399">
        <v>71</v>
      </c>
      <c r="N57" s="399">
        <v>174</v>
      </c>
      <c r="O57" s="400">
        <v>352</v>
      </c>
      <c r="P57" s="399"/>
      <c r="Q57" s="399"/>
      <c r="R57" s="399"/>
      <c r="S57" s="399"/>
      <c r="T57" s="399"/>
      <c r="U57" s="399"/>
      <c r="V57" s="399"/>
      <c r="W57" s="375">
        <v>1</v>
      </c>
      <c r="X57" s="399"/>
      <c r="Z57" s="375">
        <v>1</v>
      </c>
      <c r="AA57" s="375"/>
      <c r="AB57" s="399">
        <v>1</v>
      </c>
      <c r="AD57" s="374" t="s">
        <v>3408</v>
      </c>
      <c r="AE57" s="375">
        <v>1</v>
      </c>
      <c r="AF57" s="375"/>
      <c r="AG57" s="399">
        <v>1</v>
      </c>
      <c r="AI57" s="375">
        <v>300</v>
      </c>
      <c r="AJ57" s="401">
        <v>800</v>
      </c>
      <c r="AK57" s="387">
        <v>596.5</v>
      </c>
      <c r="AL57" s="767" t="e">
        <f t="shared" ca="1" si="0"/>
        <v>#NAME?</v>
      </c>
      <c r="AM57" s="381">
        <v>11629</v>
      </c>
      <c r="AN57" s="765" t="e">
        <f t="shared" ca="1" si="1"/>
        <v>#NAME?</v>
      </c>
      <c r="AO57" s="382">
        <v>125</v>
      </c>
      <c r="AP57" s="382" t="e">
        <f t="shared" ca="1" si="2"/>
        <v>#NAME?</v>
      </c>
      <c r="AQ57" s="382">
        <v>121</v>
      </c>
      <c r="AR57" s="382" t="e">
        <f t="shared" ca="1" si="3"/>
        <v>#NAME?</v>
      </c>
      <c r="AS57" s="382">
        <v>145</v>
      </c>
      <c r="AT57" s="383" t="e">
        <f t="shared" ca="1" si="4"/>
        <v>#NAME?</v>
      </c>
      <c r="AU57" s="383">
        <v>121.5</v>
      </c>
      <c r="AV57" s="763" t="e">
        <f t="shared" ca="1" si="5"/>
        <v>#NAME?</v>
      </c>
      <c r="AW57" s="387">
        <v>143</v>
      </c>
      <c r="AX57" s="764" t="e">
        <f t="shared" ca="1" si="6"/>
        <v>#NAME?</v>
      </c>
      <c r="AY57" s="384">
        <v>120</v>
      </c>
      <c r="AZ57" s="763" t="e">
        <f t="shared" ca="1" si="7"/>
        <v>#NAME?</v>
      </c>
      <c r="BA57" s="385">
        <v>850</v>
      </c>
      <c r="BB57" s="763" t="e">
        <f t="shared" ca="1" si="8"/>
        <v>#NAME?</v>
      </c>
      <c r="BC57" s="384">
        <v>262.5</v>
      </c>
      <c r="BD57" s="383" t="e">
        <f t="shared" ca="1" si="9"/>
        <v>#NAME?</v>
      </c>
      <c r="BE57" s="386"/>
      <c r="BF57" s="399" t="s">
        <v>380</v>
      </c>
    </row>
    <row r="58" spans="1:58">
      <c r="A58" s="374" t="s">
        <v>3273</v>
      </c>
      <c r="B58" s="374" t="s">
        <v>3391</v>
      </c>
      <c r="C58" s="374" t="s">
        <v>3392</v>
      </c>
      <c r="D58" s="375">
        <v>57</v>
      </c>
      <c r="E58" s="376" t="s">
        <v>370</v>
      </c>
      <c r="F58" s="377">
        <v>39648</v>
      </c>
      <c r="G58" s="399">
        <v>1</v>
      </c>
      <c r="H58" s="399"/>
      <c r="I58" s="399"/>
      <c r="J58" s="375">
        <v>1</v>
      </c>
      <c r="K58" s="399"/>
      <c r="L58" s="399">
        <v>150</v>
      </c>
      <c r="M58" s="399">
        <v>67</v>
      </c>
      <c r="N58" s="399">
        <v>179</v>
      </c>
      <c r="O58" s="400">
        <v>390</v>
      </c>
      <c r="P58" s="399"/>
      <c r="Q58" s="399"/>
      <c r="R58" s="399"/>
      <c r="S58" s="399"/>
      <c r="T58" s="399"/>
      <c r="U58" s="399"/>
      <c r="V58" s="399"/>
      <c r="W58" s="375">
        <v>1</v>
      </c>
      <c r="X58" s="399"/>
      <c r="Z58" s="375">
        <v>1</v>
      </c>
      <c r="AA58" s="375"/>
      <c r="AB58" s="399">
        <v>1</v>
      </c>
      <c r="AD58" s="374" t="s">
        <v>3408</v>
      </c>
      <c r="AE58" s="375">
        <v>1</v>
      </c>
      <c r="AF58" s="375"/>
      <c r="AG58" s="399">
        <v>1</v>
      </c>
      <c r="AI58" s="375">
        <v>300</v>
      </c>
      <c r="AJ58" s="401">
        <v>800</v>
      </c>
      <c r="AK58" s="387">
        <v>122</v>
      </c>
      <c r="AL58" s="767" t="e">
        <f t="shared" ca="1" si="0"/>
        <v>#NAME?</v>
      </c>
      <c r="AM58" s="382">
        <v>95</v>
      </c>
      <c r="AN58" s="765" t="e">
        <f t="shared" ca="1" si="1"/>
        <v>#NAME?</v>
      </c>
      <c r="AO58" s="382">
        <v>33</v>
      </c>
      <c r="AP58" s="382" t="e">
        <f t="shared" ca="1" si="2"/>
        <v>#NAME?</v>
      </c>
      <c r="AQ58" s="382">
        <v>90</v>
      </c>
      <c r="AR58" s="382" t="e">
        <f t="shared" ca="1" si="3"/>
        <v>#NAME?</v>
      </c>
      <c r="AS58" s="382">
        <v>139.5</v>
      </c>
      <c r="AT58" s="383" t="e">
        <f t="shared" ca="1" si="4"/>
        <v>#NAME?</v>
      </c>
      <c r="AU58" s="383">
        <v>78.5</v>
      </c>
      <c r="AV58" s="763" t="e">
        <f t="shared" ca="1" si="5"/>
        <v>#NAME?</v>
      </c>
      <c r="AW58" s="387">
        <v>107.5</v>
      </c>
      <c r="AX58" s="764" t="e">
        <f t="shared" ca="1" si="6"/>
        <v>#NAME?</v>
      </c>
      <c r="AY58" s="384">
        <v>121</v>
      </c>
      <c r="AZ58" s="763" t="e">
        <f t="shared" ca="1" si="7"/>
        <v>#NAME?</v>
      </c>
      <c r="BA58" s="385">
        <v>1389</v>
      </c>
      <c r="BB58" s="763" t="e">
        <f t="shared" ca="1" si="8"/>
        <v>#NAME?</v>
      </c>
      <c r="BC58" s="384">
        <v>114</v>
      </c>
      <c r="BD58" s="383" t="e">
        <f t="shared" ca="1" si="9"/>
        <v>#NAME?</v>
      </c>
      <c r="BE58" s="386"/>
      <c r="BF58" s="399" t="s">
        <v>381</v>
      </c>
    </row>
    <row r="59" spans="1:58">
      <c r="A59" s="374" t="s">
        <v>3273</v>
      </c>
      <c r="B59" s="374" t="s">
        <v>3391</v>
      </c>
      <c r="C59" s="374" t="s">
        <v>3392</v>
      </c>
      <c r="D59" s="393">
        <v>58</v>
      </c>
      <c r="E59" s="394" t="s">
        <v>382</v>
      </c>
      <c r="F59" s="377">
        <v>39649</v>
      </c>
      <c r="G59" s="393">
        <v>1</v>
      </c>
      <c r="H59" s="393"/>
      <c r="I59" s="393"/>
      <c r="J59" s="393"/>
      <c r="K59" s="393">
        <v>1</v>
      </c>
      <c r="L59" s="393">
        <v>170</v>
      </c>
      <c r="M59" s="393">
        <v>74</v>
      </c>
      <c r="N59" s="393">
        <v>235</v>
      </c>
      <c r="O59" s="395">
        <v>858</v>
      </c>
      <c r="P59" s="393"/>
      <c r="Q59" s="393"/>
      <c r="R59" s="393"/>
      <c r="S59" s="393"/>
      <c r="T59" s="393"/>
      <c r="U59" s="393"/>
      <c r="V59" s="393"/>
      <c r="W59" s="393">
        <v>1</v>
      </c>
      <c r="X59" s="393"/>
      <c r="Z59" s="393">
        <v>1</v>
      </c>
      <c r="AA59" s="393">
        <v>1</v>
      </c>
      <c r="AB59" s="393"/>
      <c r="AD59" s="374" t="s">
        <v>3408</v>
      </c>
      <c r="AE59" s="393">
        <v>1</v>
      </c>
      <c r="AF59" s="393">
        <v>1</v>
      </c>
      <c r="AG59" s="393"/>
      <c r="AI59" s="393">
        <v>300</v>
      </c>
      <c r="AJ59" s="396">
        <v>600</v>
      </c>
      <c r="AK59" s="380">
        <v>2046</v>
      </c>
      <c r="AL59" s="767" t="e">
        <f t="shared" ca="1" si="0"/>
        <v>#NAME?</v>
      </c>
      <c r="AM59" s="381">
        <v>25514</v>
      </c>
      <c r="AN59" s="765" t="e">
        <f t="shared" ca="1" si="1"/>
        <v>#NAME?</v>
      </c>
      <c r="AO59" s="388">
        <v>1756.5</v>
      </c>
      <c r="AP59" s="382" t="e">
        <f t="shared" ca="1" si="2"/>
        <v>#NAME?</v>
      </c>
      <c r="AQ59" s="382">
        <v>633</v>
      </c>
      <c r="AR59" s="382" t="e">
        <f t="shared" ca="1" si="3"/>
        <v>#NAME?</v>
      </c>
      <c r="AS59" s="382">
        <v>362</v>
      </c>
      <c r="AT59" s="383" t="e">
        <f t="shared" ca="1" si="4"/>
        <v>#NAME?</v>
      </c>
      <c r="AU59" s="391">
        <v>1328</v>
      </c>
      <c r="AV59" s="763" t="e">
        <f t="shared" ca="1" si="5"/>
        <v>#NAME?</v>
      </c>
      <c r="AW59" s="387">
        <v>957</v>
      </c>
      <c r="AX59" s="764" t="e">
        <f t="shared" ca="1" si="6"/>
        <v>#NAME?</v>
      </c>
      <c r="AY59" s="384">
        <v>612</v>
      </c>
      <c r="AZ59" s="763" t="e">
        <f t="shared" ca="1" si="7"/>
        <v>#NAME?</v>
      </c>
      <c r="BA59" s="385">
        <v>3321.5</v>
      </c>
      <c r="BB59" s="763" t="e">
        <f t="shared" ca="1" si="8"/>
        <v>#NAME?</v>
      </c>
      <c r="BC59" s="384">
        <v>577</v>
      </c>
      <c r="BD59" s="383" t="e">
        <f t="shared" ca="1" si="9"/>
        <v>#NAME?</v>
      </c>
      <c r="BE59" s="397" t="s">
        <v>384</v>
      </c>
      <c r="BF59" s="398" t="s">
        <v>383</v>
      </c>
    </row>
    <row r="60" spans="1:58">
      <c r="A60" s="374" t="s">
        <v>3273</v>
      </c>
      <c r="B60" s="374" t="s">
        <v>3391</v>
      </c>
      <c r="C60" s="374" t="s">
        <v>3392</v>
      </c>
      <c r="D60" s="375">
        <v>59</v>
      </c>
      <c r="E60" s="402" t="s">
        <v>382</v>
      </c>
      <c r="F60" s="377">
        <v>39649</v>
      </c>
      <c r="G60" s="399">
        <v>1</v>
      </c>
      <c r="H60" s="399"/>
      <c r="I60" s="399"/>
      <c r="J60" s="399"/>
      <c r="K60" s="399">
        <v>1</v>
      </c>
      <c r="L60" s="399">
        <v>166</v>
      </c>
      <c r="M60" s="399">
        <v>71</v>
      </c>
      <c r="N60" s="399">
        <v>230</v>
      </c>
      <c r="O60" s="400">
        <v>764</v>
      </c>
      <c r="P60" s="399"/>
      <c r="Q60" s="399"/>
      <c r="R60" s="399"/>
      <c r="S60" s="399"/>
      <c r="T60" s="399"/>
      <c r="U60" s="399"/>
      <c r="V60" s="399"/>
      <c r="W60" s="375">
        <v>1</v>
      </c>
      <c r="X60" s="399"/>
      <c r="Z60" s="375">
        <v>1</v>
      </c>
      <c r="AA60" s="375">
        <v>1</v>
      </c>
      <c r="AB60" s="399"/>
      <c r="AD60" s="374" t="s">
        <v>3408</v>
      </c>
      <c r="AE60" s="375">
        <v>1</v>
      </c>
      <c r="AF60" s="375">
        <v>1</v>
      </c>
      <c r="AG60" s="399"/>
      <c r="AI60" s="375">
        <v>300</v>
      </c>
      <c r="AJ60" s="401">
        <v>800</v>
      </c>
      <c r="AK60" s="387">
        <v>470.5</v>
      </c>
      <c r="AL60" s="767" t="e">
        <f t="shared" ca="1" si="0"/>
        <v>#NAME?</v>
      </c>
      <c r="AM60" s="388">
        <v>1370</v>
      </c>
      <c r="AN60" s="765" t="e">
        <f t="shared" ca="1" si="1"/>
        <v>#NAME?</v>
      </c>
      <c r="AO60" s="388">
        <v>1015.5</v>
      </c>
      <c r="AP60" s="382" t="e">
        <f t="shared" ca="1" si="2"/>
        <v>#NAME?</v>
      </c>
      <c r="AQ60" s="382">
        <v>784.5</v>
      </c>
      <c r="AR60" s="382" t="e">
        <f t="shared" ca="1" si="3"/>
        <v>#NAME?</v>
      </c>
      <c r="AS60" s="388">
        <v>4277</v>
      </c>
      <c r="AT60" s="383" t="e">
        <f t="shared" ca="1" si="4"/>
        <v>#NAME?</v>
      </c>
      <c r="AU60" s="383">
        <v>683</v>
      </c>
      <c r="AV60" s="763" t="e">
        <f t="shared" ca="1" si="5"/>
        <v>#NAME?</v>
      </c>
      <c r="AW60" s="387">
        <v>346</v>
      </c>
      <c r="AX60" s="764" t="e">
        <f t="shared" ca="1" si="6"/>
        <v>#NAME?</v>
      </c>
      <c r="AY60" s="384">
        <v>145</v>
      </c>
      <c r="AZ60" s="763" t="e">
        <f t="shared" ca="1" si="7"/>
        <v>#NAME?</v>
      </c>
      <c r="BA60" s="389">
        <v>5900.5</v>
      </c>
      <c r="BB60" s="763" t="e">
        <f t="shared" ca="1" si="8"/>
        <v>#NAME?</v>
      </c>
      <c r="BC60" s="384">
        <v>932</v>
      </c>
      <c r="BD60" s="383" t="e">
        <f t="shared" ca="1" si="9"/>
        <v>#NAME?</v>
      </c>
      <c r="BE60" s="386"/>
      <c r="BF60" s="399" t="s">
        <v>385</v>
      </c>
    </row>
    <row r="61" spans="1:58">
      <c r="A61" s="374" t="s">
        <v>3273</v>
      </c>
      <c r="B61" s="374" t="s">
        <v>3391</v>
      </c>
      <c r="C61" s="374" t="s">
        <v>3392</v>
      </c>
      <c r="D61" s="375">
        <v>60</v>
      </c>
      <c r="E61" s="402" t="s">
        <v>382</v>
      </c>
      <c r="F61" s="377">
        <v>39649</v>
      </c>
      <c r="G61" s="399">
        <v>1</v>
      </c>
      <c r="H61" s="399"/>
      <c r="I61" s="399"/>
      <c r="J61" s="399"/>
      <c r="K61" s="399">
        <v>1</v>
      </c>
      <c r="L61" s="399">
        <v>166</v>
      </c>
      <c r="M61" s="399">
        <v>70</v>
      </c>
      <c r="N61" s="399">
        <v>238</v>
      </c>
      <c r="O61" s="400">
        <v>810</v>
      </c>
      <c r="P61" s="399"/>
      <c r="Q61" s="399"/>
      <c r="R61" s="399"/>
      <c r="S61" s="399"/>
      <c r="T61" s="399"/>
      <c r="U61" s="399"/>
      <c r="V61" s="399"/>
      <c r="W61" s="399"/>
      <c r="X61" s="399">
        <v>1</v>
      </c>
      <c r="Z61" s="375">
        <v>1</v>
      </c>
      <c r="AA61" s="375"/>
      <c r="AB61" s="399">
        <v>1</v>
      </c>
      <c r="AD61" s="374" t="s">
        <v>3408</v>
      </c>
      <c r="AE61" s="375">
        <v>1</v>
      </c>
      <c r="AF61" s="375"/>
      <c r="AG61" s="399">
        <v>1</v>
      </c>
      <c r="AI61" s="375">
        <v>300</v>
      </c>
      <c r="AJ61" s="401">
        <v>800</v>
      </c>
      <c r="AK61" s="387">
        <v>103</v>
      </c>
      <c r="AL61" s="767" t="e">
        <f t="shared" ca="1" si="0"/>
        <v>#NAME?</v>
      </c>
      <c r="AM61" s="382">
        <v>205</v>
      </c>
      <c r="AN61" s="765" t="e">
        <f t="shared" ca="1" si="1"/>
        <v>#NAME?</v>
      </c>
      <c r="AO61" s="382">
        <v>90.5</v>
      </c>
      <c r="AP61" s="382" t="e">
        <f t="shared" ca="1" si="2"/>
        <v>#NAME?</v>
      </c>
      <c r="AQ61" s="382">
        <v>115</v>
      </c>
      <c r="AR61" s="382" t="e">
        <f t="shared" ca="1" si="3"/>
        <v>#NAME?</v>
      </c>
      <c r="AS61" s="382">
        <v>142</v>
      </c>
      <c r="AT61" s="383" t="e">
        <f t="shared" ca="1" si="4"/>
        <v>#NAME?</v>
      </c>
      <c r="AU61" s="383">
        <v>94</v>
      </c>
      <c r="AV61" s="763" t="e">
        <f t="shared" ca="1" si="5"/>
        <v>#NAME?</v>
      </c>
      <c r="AW61" s="387">
        <v>185.5</v>
      </c>
      <c r="AX61" s="764" t="e">
        <f t="shared" ca="1" si="6"/>
        <v>#NAME?</v>
      </c>
      <c r="AY61" s="384">
        <v>125</v>
      </c>
      <c r="AZ61" s="763" t="e">
        <f t="shared" ca="1" si="7"/>
        <v>#NAME?</v>
      </c>
      <c r="BA61" s="385">
        <v>2409</v>
      </c>
      <c r="BB61" s="763" t="e">
        <f t="shared" ca="1" si="8"/>
        <v>#NAME?</v>
      </c>
      <c r="BC61" s="384">
        <v>170</v>
      </c>
      <c r="BD61" s="383" t="e">
        <f t="shared" ca="1" si="9"/>
        <v>#NAME?</v>
      </c>
      <c r="BE61" s="386"/>
      <c r="BF61" s="399" t="s">
        <v>386</v>
      </c>
    </row>
    <row r="62" spans="1:58">
      <c r="A62" s="374" t="s">
        <v>3273</v>
      </c>
      <c r="B62" s="374" t="s">
        <v>3391</v>
      </c>
      <c r="C62" s="374" t="s">
        <v>3392</v>
      </c>
      <c r="D62" s="375">
        <v>61</v>
      </c>
      <c r="E62" s="402" t="s">
        <v>382</v>
      </c>
      <c r="F62" s="377">
        <v>39649</v>
      </c>
      <c r="G62" s="399">
        <v>1</v>
      </c>
      <c r="H62" s="399"/>
      <c r="I62" s="399"/>
      <c r="J62" s="399"/>
      <c r="K62" s="399">
        <v>1</v>
      </c>
      <c r="L62" s="399">
        <v>165</v>
      </c>
      <c r="M62" s="399">
        <v>70</v>
      </c>
      <c r="N62" s="399">
        <v>235</v>
      </c>
      <c r="O62" s="400">
        <v>756</v>
      </c>
      <c r="P62" s="399"/>
      <c r="Q62" s="399"/>
      <c r="R62" s="399"/>
      <c r="S62" s="399"/>
      <c r="T62" s="399"/>
      <c r="U62" s="399"/>
      <c r="V62" s="399"/>
      <c r="W62" s="399"/>
      <c r="X62" s="399">
        <v>1</v>
      </c>
      <c r="Z62" s="375">
        <v>1</v>
      </c>
      <c r="AA62" s="375"/>
      <c r="AB62" s="399">
        <v>1</v>
      </c>
      <c r="AD62" s="374" t="s">
        <v>3408</v>
      </c>
      <c r="AE62" s="375">
        <v>1</v>
      </c>
      <c r="AF62" s="375"/>
      <c r="AG62" s="399">
        <v>1</v>
      </c>
      <c r="AI62" s="375">
        <v>300</v>
      </c>
      <c r="AJ62" s="401">
        <v>700</v>
      </c>
      <c r="AK62" s="387">
        <v>168</v>
      </c>
      <c r="AL62" s="767" t="e">
        <f t="shared" ca="1" si="0"/>
        <v>#NAME?</v>
      </c>
      <c r="AM62" s="388">
        <v>3127.5</v>
      </c>
      <c r="AN62" s="765" t="e">
        <f t="shared" ca="1" si="1"/>
        <v>#NAME?</v>
      </c>
      <c r="AO62" s="382">
        <v>157</v>
      </c>
      <c r="AP62" s="382" t="e">
        <f t="shared" ca="1" si="2"/>
        <v>#NAME?</v>
      </c>
      <c r="AQ62" s="382">
        <v>225</v>
      </c>
      <c r="AR62" s="382" t="e">
        <f t="shared" ca="1" si="3"/>
        <v>#NAME?</v>
      </c>
      <c r="AS62" s="382">
        <v>189.5</v>
      </c>
      <c r="AT62" s="383" t="e">
        <f t="shared" ca="1" si="4"/>
        <v>#NAME?</v>
      </c>
      <c r="AU62" s="383">
        <v>164.5</v>
      </c>
      <c r="AV62" s="763" t="e">
        <f t="shared" ca="1" si="5"/>
        <v>#NAME?</v>
      </c>
      <c r="AW62" s="387">
        <v>600.5</v>
      </c>
      <c r="AX62" s="764" t="e">
        <f t="shared" ca="1" si="6"/>
        <v>#NAME?</v>
      </c>
      <c r="AY62" s="384">
        <v>95</v>
      </c>
      <c r="AZ62" s="763" t="e">
        <f t="shared" ca="1" si="7"/>
        <v>#NAME?</v>
      </c>
      <c r="BA62" s="385">
        <v>2597.5</v>
      </c>
      <c r="BB62" s="763" t="e">
        <f t="shared" ca="1" si="8"/>
        <v>#NAME?</v>
      </c>
      <c r="BC62" s="384">
        <v>111</v>
      </c>
      <c r="BD62" s="383" t="e">
        <f t="shared" ca="1" si="9"/>
        <v>#NAME?</v>
      </c>
      <c r="BE62" s="386"/>
      <c r="BF62" s="399" t="s">
        <v>387</v>
      </c>
    </row>
    <row r="63" spans="1:58">
      <c r="A63" s="374" t="s">
        <v>3273</v>
      </c>
      <c r="B63" s="374" t="s">
        <v>3391</v>
      </c>
      <c r="C63" s="374" t="s">
        <v>3392</v>
      </c>
      <c r="D63" s="393">
        <v>62</v>
      </c>
      <c r="E63" s="394" t="s">
        <v>382</v>
      </c>
      <c r="F63" s="377">
        <v>39649</v>
      </c>
      <c r="G63" s="393">
        <v>1</v>
      </c>
      <c r="H63" s="393"/>
      <c r="I63" s="393"/>
      <c r="J63" s="393"/>
      <c r="K63" s="393">
        <v>1</v>
      </c>
      <c r="L63" s="393">
        <v>164</v>
      </c>
      <c r="M63" s="393">
        <v>71</v>
      </c>
      <c r="N63" s="393">
        <v>236</v>
      </c>
      <c r="O63" s="395">
        <v>842</v>
      </c>
      <c r="P63" s="393"/>
      <c r="Q63" s="393"/>
      <c r="R63" s="393"/>
      <c r="S63" s="393"/>
      <c r="T63" s="393"/>
      <c r="U63" s="393"/>
      <c r="V63" s="393"/>
      <c r="W63" s="393"/>
      <c r="X63" s="393">
        <v>1</v>
      </c>
      <c r="Z63" s="393">
        <v>1</v>
      </c>
      <c r="AA63" s="393"/>
      <c r="AB63" s="393">
        <v>1</v>
      </c>
      <c r="AD63" s="374" t="s">
        <v>3408</v>
      </c>
      <c r="AE63" s="393">
        <v>1</v>
      </c>
      <c r="AF63" s="393"/>
      <c r="AG63" s="393">
        <v>1</v>
      </c>
      <c r="AI63" s="393">
        <v>300</v>
      </c>
      <c r="AJ63" s="396">
        <v>700</v>
      </c>
      <c r="AK63" s="387">
        <v>363.5</v>
      </c>
      <c r="AL63" s="767" t="e">
        <f t="shared" ca="1" si="0"/>
        <v>#NAME?</v>
      </c>
      <c r="AM63" s="381">
        <v>12961</v>
      </c>
      <c r="AN63" s="765" t="e">
        <f t="shared" ca="1" si="1"/>
        <v>#NAME?</v>
      </c>
      <c r="AO63" s="382">
        <v>96</v>
      </c>
      <c r="AP63" s="382" t="e">
        <f t="shared" ca="1" si="2"/>
        <v>#NAME?</v>
      </c>
      <c r="AQ63" s="382">
        <v>165</v>
      </c>
      <c r="AR63" s="382" t="e">
        <f t="shared" ca="1" si="3"/>
        <v>#NAME?</v>
      </c>
      <c r="AS63" s="382">
        <v>142</v>
      </c>
      <c r="AT63" s="383" t="e">
        <f t="shared" ca="1" si="4"/>
        <v>#NAME?</v>
      </c>
      <c r="AU63" s="383">
        <v>105</v>
      </c>
      <c r="AV63" s="763" t="e">
        <f t="shared" ca="1" si="5"/>
        <v>#NAME?</v>
      </c>
      <c r="AW63" s="387">
        <v>142.5</v>
      </c>
      <c r="AX63" s="764" t="e">
        <f t="shared" ca="1" si="6"/>
        <v>#NAME?</v>
      </c>
      <c r="AY63" s="384">
        <v>103.5</v>
      </c>
      <c r="AZ63" s="763" t="e">
        <f t="shared" ca="1" si="7"/>
        <v>#NAME?</v>
      </c>
      <c r="BA63" s="389">
        <v>5739.5</v>
      </c>
      <c r="BB63" s="763" t="e">
        <f t="shared" ca="1" si="8"/>
        <v>#NAME?</v>
      </c>
      <c r="BC63" s="384">
        <v>306</v>
      </c>
      <c r="BD63" s="383" t="e">
        <f t="shared" ca="1" si="9"/>
        <v>#NAME?</v>
      </c>
      <c r="BE63" s="397" t="s">
        <v>389</v>
      </c>
      <c r="BF63" s="398" t="s">
        <v>388</v>
      </c>
    </row>
    <row r="64" spans="1:58">
      <c r="A64" s="374" t="s">
        <v>3273</v>
      </c>
      <c r="B64" s="374" t="s">
        <v>3391</v>
      </c>
      <c r="C64" s="374" t="s">
        <v>3392</v>
      </c>
      <c r="D64" s="375">
        <v>63</v>
      </c>
      <c r="E64" s="402" t="s">
        <v>390</v>
      </c>
      <c r="F64" s="377">
        <v>39650</v>
      </c>
      <c r="G64" s="399">
        <v>1</v>
      </c>
      <c r="H64" s="399"/>
      <c r="I64" s="399"/>
      <c r="J64" s="399"/>
      <c r="K64" s="399">
        <v>1</v>
      </c>
      <c r="L64" s="399">
        <v>164</v>
      </c>
      <c r="M64" s="399">
        <v>70</v>
      </c>
      <c r="N64" s="399">
        <v>232</v>
      </c>
      <c r="O64" s="400">
        <v>674</v>
      </c>
      <c r="P64" s="399"/>
      <c r="Q64" s="399"/>
      <c r="R64" s="399"/>
      <c r="S64" s="399"/>
      <c r="T64" s="399"/>
      <c r="U64" s="399"/>
      <c r="V64" s="399"/>
      <c r="W64" s="399">
        <v>1</v>
      </c>
      <c r="X64" s="399"/>
      <c r="Z64" s="375">
        <v>1</v>
      </c>
      <c r="AA64" s="375">
        <v>1</v>
      </c>
      <c r="AB64" s="399"/>
      <c r="AD64" s="374" t="s">
        <v>3408</v>
      </c>
      <c r="AE64" s="375">
        <v>1</v>
      </c>
      <c r="AF64" s="375">
        <v>1</v>
      </c>
      <c r="AG64" s="399"/>
      <c r="AI64" s="375">
        <v>300</v>
      </c>
      <c r="AJ64" s="401">
        <v>800</v>
      </c>
      <c r="AK64" s="387">
        <v>890.5</v>
      </c>
      <c r="AL64" s="767" t="e">
        <f t="shared" ca="1" si="0"/>
        <v>#NAME?</v>
      </c>
      <c r="AM64" s="381">
        <v>14441.5</v>
      </c>
      <c r="AN64" s="765" t="e">
        <f t="shared" ca="1" si="1"/>
        <v>#NAME?</v>
      </c>
      <c r="AO64" s="382">
        <v>200.5</v>
      </c>
      <c r="AP64" s="382" t="e">
        <f t="shared" ca="1" si="2"/>
        <v>#NAME?</v>
      </c>
      <c r="AQ64" s="382">
        <v>138</v>
      </c>
      <c r="AR64" s="382" t="e">
        <f t="shared" ca="1" si="3"/>
        <v>#NAME?</v>
      </c>
      <c r="AS64" s="382">
        <v>368</v>
      </c>
      <c r="AT64" s="383" t="e">
        <f t="shared" ca="1" si="4"/>
        <v>#NAME?</v>
      </c>
      <c r="AU64" s="383">
        <v>131.5</v>
      </c>
      <c r="AV64" s="763" t="e">
        <f t="shared" ca="1" si="5"/>
        <v>#NAME?</v>
      </c>
      <c r="AW64" s="380">
        <v>1365</v>
      </c>
      <c r="AX64" s="764" t="e">
        <f t="shared" ca="1" si="6"/>
        <v>#NAME?</v>
      </c>
      <c r="AY64" s="384">
        <v>403.5</v>
      </c>
      <c r="AZ64" s="763" t="e">
        <f t="shared" ca="1" si="7"/>
        <v>#NAME?</v>
      </c>
      <c r="BA64" s="389">
        <v>5777.5</v>
      </c>
      <c r="BB64" s="763" t="e">
        <f t="shared" ca="1" si="8"/>
        <v>#NAME?</v>
      </c>
      <c r="BC64" s="384">
        <v>230.5</v>
      </c>
      <c r="BD64" s="383" t="e">
        <f t="shared" ca="1" si="9"/>
        <v>#NAME?</v>
      </c>
      <c r="BE64" s="386"/>
      <c r="BF64" s="399" t="s">
        <v>391</v>
      </c>
    </row>
    <row r="65" spans="1:58" ht="15" thickBot="1">
      <c r="A65" s="374" t="s">
        <v>3273</v>
      </c>
      <c r="B65" s="374" t="s">
        <v>3391</v>
      </c>
      <c r="C65" s="374" t="s">
        <v>3392</v>
      </c>
      <c r="D65" s="393">
        <v>64</v>
      </c>
      <c r="E65" s="394" t="s">
        <v>390</v>
      </c>
      <c r="F65" s="377">
        <v>39650</v>
      </c>
      <c r="G65" s="393">
        <v>1</v>
      </c>
      <c r="H65" s="393"/>
      <c r="I65" s="393"/>
      <c r="J65" s="393"/>
      <c r="K65" s="393">
        <v>1</v>
      </c>
      <c r="L65" s="393">
        <v>170</v>
      </c>
      <c r="M65" s="393">
        <v>71</v>
      </c>
      <c r="N65" s="393">
        <v>236</v>
      </c>
      <c r="O65" s="395">
        <v>764</v>
      </c>
      <c r="P65" s="393"/>
      <c r="Q65" s="393"/>
      <c r="R65" s="393"/>
      <c r="S65" s="393"/>
      <c r="T65" s="393"/>
      <c r="U65" s="393"/>
      <c r="V65" s="393"/>
      <c r="W65" s="393"/>
      <c r="X65" s="393">
        <v>1</v>
      </c>
      <c r="Z65" s="393">
        <v>1</v>
      </c>
      <c r="AA65" s="393">
        <v>1</v>
      </c>
      <c r="AB65" s="393"/>
      <c r="AD65" s="374" t="s">
        <v>3408</v>
      </c>
      <c r="AE65" s="393">
        <v>1</v>
      </c>
      <c r="AF65" s="393">
        <v>1</v>
      </c>
      <c r="AG65" s="393"/>
      <c r="AI65" s="393">
        <v>300</v>
      </c>
      <c r="AJ65" s="396">
        <v>800</v>
      </c>
      <c r="AK65" s="403">
        <v>847.5</v>
      </c>
      <c r="AL65" s="767" t="e">
        <f t="shared" ca="1" si="0"/>
        <v>#NAME?</v>
      </c>
      <c r="AM65" s="404">
        <v>12907</v>
      </c>
      <c r="AN65" s="765" t="e">
        <f t="shared" ca="1" si="1"/>
        <v>#NAME?</v>
      </c>
      <c r="AO65" s="405">
        <v>1851.5</v>
      </c>
      <c r="AP65" s="382" t="e">
        <f t="shared" ca="1" si="2"/>
        <v>#NAME?</v>
      </c>
      <c r="AQ65" s="406">
        <v>197.5</v>
      </c>
      <c r="AR65" s="382" t="e">
        <f t="shared" ca="1" si="3"/>
        <v>#NAME?</v>
      </c>
      <c r="AS65" s="406">
        <v>979</v>
      </c>
      <c r="AT65" s="383" t="e">
        <f t="shared" ca="1" si="4"/>
        <v>#NAME?</v>
      </c>
      <c r="AU65" s="407">
        <v>1023</v>
      </c>
      <c r="AV65" s="763" t="e">
        <f t="shared" ca="1" si="5"/>
        <v>#NAME?</v>
      </c>
      <c r="AW65" s="403">
        <v>301</v>
      </c>
      <c r="AX65" s="764" t="e">
        <f t="shared" ca="1" si="6"/>
        <v>#NAME?</v>
      </c>
      <c r="AY65" s="408">
        <v>163</v>
      </c>
      <c r="AZ65" s="763" t="e">
        <f t="shared" ca="1" si="7"/>
        <v>#NAME?</v>
      </c>
      <c r="BA65" s="409">
        <v>2787</v>
      </c>
      <c r="BB65" s="763" t="e">
        <f t="shared" ca="1" si="8"/>
        <v>#NAME?</v>
      </c>
      <c r="BC65" s="408">
        <v>783.5</v>
      </c>
      <c r="BD65" s="383" t="e">
        <f t="shared" ca="1" si="9"/>
        <v>#NAME?</v>
      </c>
      <c r="BE65" s="397" t="s">
        <v>393</v>
      </c>
      <c r="BF65" s="398" t="s">
        <v>392</v>
      </c>
    </row>
    <row r="66" spans="1:58">
      <c r="A66" s="374" t="s">
        <v>3273</v>
      </c>
      <c r="B66" s="374" t="s">
        <v>3391</v>
      </c>
      <c r="C66" s="374" t="s">
        <v>3392</v>
      </c>
      <c r="D66" s="375">
        <v>65</v>
      </c>
      <c r="E66" s="402" t="s">
        <v>394</v>
      </c>
      <c r="F66" s="377">
        <v>39651</v>
      </c>
      <c r="G66" s="399">
        <v>1</v>
      </c>
      <c r="H66" s="399"/>
      <c r="I66" s="399"/>
      <c r="J66" s="399"/>
      <c r="K66" s="399">
        <v>1</v>
      </c>
      <c r="L66" s="399">
        <v>175</v>
      </c>
      <c r="M66" s="399">
        <v>72</v>
      </c>
      <c r="N66" s="399">
        <v>235</v>
      </c>
      <c r="O66" s="400">
        <v>814</v>
      </c>
      <c r="P66" s="399"/>
      <c r="Q66" s="399"/>
      <c r="R66" s="399"/>
      <c r="S66" s="399"/>
      <c r="T66" s="399"/>
      <c r="U66" s="399"/>
      <c r="V66" s="399"/>
      <c r="W66" s="399">
        <v>1</v>
      </c>
      <c r="X66" s="399"/>
      <c r="Z66" s="375">
        <v>1</v>
      </c>
      <c r="AA66" s="375">
        <v>1</v>
      </c>
      <c r="AB66" s="399"/>
      <c r="AD66" s="374" t="s">
        <v>3408</v>
      </c>
      <c r="AE66" s="375">
        <v>1</v>
      </c>
      <c r="AF66" s="375">
        <v>1</v>
      </c>
      <c r="AG66" s="399"/>
      <c r="AI66" s="375">
        <v>300</v>
      </c>
      <c r="AJ66" s="401">
        <v>800</v>
      </c>
      <c r="AK66" s="410">
        <v>310</v>
      </c>
      <c r="AL66" s="767" t="e">
        <f t="shared" ca="1" si="0"/>
        <v>#NAME?</v>
      </c>
      <c r="AM66" s="411">
        <v>2694</v>
      </c>
      <c r="AN66" s="765" t="e">
        <f t="shared" ca="1" si="1"/>
        <v>#NAME?</v>
      </c>
      <c r="AO66" s="412">
        <v>492.5</v>
      </c>
      <c r="AP66" s="382" t="e">
        <f t="shared" ca="1" si="2"/>
        <v>#NAME?</v>
      </c>
      <c r="AQ66" s="412">
        <v>111</v>
      </c>
      <c r="AR66" s="382" t="e">
        <f t="shared" ca="1" si="3"/>
        <v>#NAME?</v>
      </c>
      <c r="AS66" s="412">
        <v>128</v>
      </c>
      <c r="AT66" s="383" t="e">
        <f t="shared" ca="1" si="4"/>
        <v>#NAME?</v>
      </c>
      <c r="AU66" s="413">
        <v>308.5</v>
      </c>
      <c r="AV66" s="763" t="e">
        <f t="shared" ca="1" si="5"/>
        <v>#NAME?</v>
      </c>
      <c r="AW66" s="410">
        <v>510</v>
      </c>
      <c r="AX66" s="764" t="e">
        <f t="shared" ca="1" si="6"/>
        <v>#NAME?</v>
      </c>
      <c r="AY66" s="414">
        <v>154</v>
      </c>
      <c r="AZ66" s="763" t="e">
        <f t="shared" ca="1" si="7"/>
        <v>#NAME?</v>
      </c>
      <c r="BA66" s="415">
        <v>1710</v>
      </c>
      <c r="BB66" s="763" t="e">
        <f t="shared" ca="1" si="8"/>
        <v>#NAME?</v>
      </c>
      <c r="BC66" s="414">
        <v>364</v>
      </c>
      <c r="BD66" s="383" t="e">
        <f t="shared" ca="1" si="9"/>
        <v>#NAME?</v>
      </c>
      <c r="BE66" s="386"/>
      <c r="BF66" s="399" t="s">
        <v>395</v>
      </c>
    </row>
    <row r="67" spans="1:58">
      <c r="A67" s="374" t="s">
        <v>3273</v>
      </c>
      <c r="B67" s="374" t="s">
        <v>3391</v>
      </c>
      <c r="C67" s="374" t="s">
        <v>3392</v>
      </c>
      <c r="D67" s="375">
        <v>66</v>
      </c>
      <c r="E67" s="402" t="s">
        <v>394</v>
      </c>
      <c r="F67" s="377">
        <v>39651</v>
      </c>
      <c r="G67" s="399"/>
      <c r="H67" s="399">
        <v>1</v>
      </c>
      <c r="I67" s="399"/>
      <c r="J67" s="399"/>
      <c r="K67" s="399">
        <v>1</v>
      </c>
      <c r="L67" s="399">
        <v>167</v>
      </c>
      <c r="M67" s="399">
        <v>70</v>
      </c>
      <c r="N67" s="399">
        <v>225</v>
      </c>
      <c r="O67" s="400">
        <v>546</v>
      </c>
      <c r="P67" s="399"/>
      <c r="Q67" s="399">
        <v>1</v>
      </c>
      <c r="R67" s="399">
        <v>1</v>
      </c>
      <c r="S67" s="399"/>
      <c r="T67" s="399"/>
      <c r="U67" s="399">
        <v>1</v>
      </c>
      <c r="V67" s="399"/>
      <c r="W67" s="399">
        <v>1</v>
      </c>
      <c r="X67" s="399"/>
      <c r="Z67" s="375">
        <v>1</v>
      </c>
      <c r="AA67" s="375">
        <v>1</v>
      </c>
      <c r="AB67" s="399"/>
      <c r="AD67" s="374" t="s">
        <v>3408</v>
      </c>
      <c r="AE67" s="375">
        <v>1</v>
      </c>
      <c r="AF67" s="375">
        <v>1</v>
      </c>
      <c r="AG67" s="399"/>
      <c r="AI67" s="375">
        <v>300</v>
      </c>
      <c r="AJ67" s="401">
        <v>800</v>
      </c>
      <c r="AK67" s="416">
        <v>128</v>
      </c>
      <c r="AL67" s="767" t="e">
        <f t="shared" ref="AL67:AL101" ca="1" si="10">cellcOLOR(AK67)</f>
        <v>#NAME?</v>
      </c>
      <c r="AM67" s="417">
        <v>237</v>
      </c>
      <c r="AN67" s="765" t="e">
        <f t="shared" ref="AN67:AN101" ca="1" si="11">cellcOLOR(AM67)</f>
        <v>#NAME?</v>
      </c>
      <c r="AO67" s="417">
        <v>225.5</v>
      </c>
      <c r="AP67" s="382" t="e">
        <f t="shared" ref="AP67:AP101" ca="1" si="12">cellcOLOR(AO67)</f>
        <v>#NAME?</v>
      </c>
      <c r="AQ67" s="417">
        <v>88</v>
      </c>
      <c r="AR67" s="382" t="e">
        <f t="shared" ref="AR67:AR101" ca="1" si="13">cellcOLOR(AQ67)</f>
        <v>#NAME?</v>
      </c>
      <c r="AS67" s="417">
        <v>133</v>
      </c>
      <c r="AT67" s="383" t="e">
        <f t="shared" ref="AT67:AT101" ca="1" si="14">cellcOLOR(AS67)</f>
        <v>#NAME?</v>
      </c>
      <c r="AU67" s="418">
        <v>156</v>
      </c>
      <c r="AV67" s="763" t="e">
        <f t="shared" ref="AV67:AV101" ca="1" si="15">cellcOLOR(AU67)</f>
        <v>#NAME?</v>
      </c>
      <c r="AW67" s="416">
        <v>141</v>
      </c>
      <c r="AX67" s="764" t="e">
        <f t="shared" ref="AX67:AX101" ca="1" si="16">cellcOLOR(AW67)</f>
        <v>#NAME?</v>
      </c>
      <c r="AY67" s="419">
        <v>67</v>
      </c>
      <c r="AZ67" s="763" t="e">
        <f t="shared" ref="AZ67:AZ101" ca="1" si="17">cellcOLOR(AY67)</f>
        <v>#NAME?</v>
      </c>
      <c r="BA67" s="420">
        <v>1150.5</v>
      </c>
      <c r="BB67" s="763" t="e">
        <f t="shared" ref="BB67:BB101" ca="1" si="18">cellcOLOR(BA67)</f>
        <v>#NAME?</v>
      </c>
      <c r="BC67" s="419">
        <v>293</v>
      </c>
      <c r="BD67" s="383" t="e">
        <f t="shared" ref="BD67:BD101" ca="1" si="19">cellcOLOR(BC67)</f>
        <v>#NAME?</v>
      </c>
      <c r="BE67" s="386"/>
      <c r="BF67" s="399" t="s">
        <v>396</v>
      </c>
    </row>
    <row r="68" spans="1:58">
      <c r="A68" s="374" t="s">
        <v>3273</v>
      </c>
      <c r="B68" s="374" t="s">
        <v>3391</v>
      </c>
      <c r="C68" s="374" t="s">
        <v>3392</v>
      </c>
      <c r="D68" s="375">
        <v>67</v>
      </c>
      <c r="E68" s="402" t="s">
        <v>394</v>
      </c>
      <c r="F68" s="377">
        <v>39651</v>
      </c>
      <c r="G68" s="399">
        <v>1</v>
      </c>
      <c r="H68" s="399"/>
      <c r="I68" s="399"/>
      <c r="J68" s="399"/>
      <c r="K68" s="399">
        <v>1</v>
      </c>
      <c r="L68" s="399">
        <v>168</v>
      </c>
      <c r="M68" s="399">
        <v>71</v>
      </c>
      <c r="N68" s="399">
        <v>238</v>
      </c>
      <c r="O68" s="400">
        <v>782</v>
      </c>
      <c r="P68" s="399"/>
      <c r="Q68" s="399"/>
      <c r="R68" s="399"/>
      <c r="S68" s="399"/>
      <c r="T68" s="399"/>
      <c r="U68" s="399"/>
      <c r="V68" s="399"/>
      <c r="W68" s="399"/>
      <c r="X68" s="399">
        <v>1</v>
      </c>
      <c r="Z68" s="375">
        <v>1</v>
      </c>
      <c r="AA68" s="375">
        <v>1</v>
      </c>
      <c r="AB68" s="399"/>
      <c r="AD68" s="374" t="s">
        <v>3408</v>
      </c>
      <c r="AE68" s="375">
        <v>1</v>
      </c>
      <c r="AF68" s="375">
        <v>1</v>
      </c>
      <c r="AG68" s="399"/>
      <c r="AI68" s="375">
        <v>300</v>
      </c>
      <c r="AJ68" s="401">
        <v>900</v>
      </c>
      <c r="AK68" s="416">
        <v>82</v>
      </c>
      <c r="AL68" s="767" t="e">
        <f t="shared" ca="1" si="10"/>
        <v>#NAME?</v>
      </c>
      <c r="AM68" s="417">
        <v>420.5</v>
      </c>
      <c r="AN68" s="765" t="e">
        <f t="shared" ca="1" si="11"/>
        <v>#NAME?</v>
      </c>
      <c r="AO68" s="417">
        <v>92</v>
      </c>
      <c r="AP68" s="382" t="e">
        <f t="shared" ca="1" si="12"/>
        <v>#NAME?</v>
      </c>
      <c r="AQ68" s="417">
        <v>62</v>
      </c>
      <c r="AR68" s="382" t="e">
        <f t="shared" ca="1" si="13"/>
        <v>#NAME?</v>
      </c>
      <c r="AS68" s="417">
        <v>125</v>
      </c>
      <c r="AT68" s="383" t="e">
        <f t="shared" ca="1" si="14"/>
        <v>#NAME?</v>
      </c>
      <c r="AU68" s="418">
        <v>28</v>
      </c>
      <c r="AV68" s="763" t="e">
        <f t="shared" ca="1" si="15"/>
        <v>#NAME?</v>
      </c>
      <c r="AW68" s="416">
        <v>121.5</v>
      </c>
      <c r="AX68" s="764" t="e">
        <f t="shared" ca="1" si="16"/>
        <v>#NAME?</v>
      </c>
      <c r="AY68" s="419">
        <v>631</v>
      </c>
      <c r="AZ68" s="763" t="e">
        <f t="shared" ca="1" si="17"/>
        <v>#NAME?</v>
      </c>
      <c r="BA68" s="420">
        <v>2782</v>
      </c>
      <c r="BB68" s="763" t="e">
        <f t="shared" ca="1" si="18"/>
        <v>#NAME?</v>
      </c>
      <c r="BC68" s="419">
        <v>139</v>
      </c>
      <c r="BD68" s="383" t="e">
        <f t="shared" ca="1" si="19"/>
        <v>#NAME?</v>
      </c>
      <c r="BE68" s="386"/>
      <c r="BF68" s="399" t="s">
        <v>397</v>
      </c>
    </row>
    <row r="69" spans="1:58">
      <c r="A69" s="374" t="s">
        <v>3273</v>
      </c>
      <c r="B69" s="374" t="s">
        <v>3391</v>
      </c>
      <c r="C69" s="374" t="s">
        <v>3392</v>
      </c>
      <c r="D69" s="375">
        <v>68</v>
      </c>
      <c r="E69" s="402" t="s">
        <v>394</v>
      </c>
      <c r="F69" s="377">
        <v>39651</v>
      </c>
      <c r="G69" s="399">
        <v>1</v>
      </c>
      <c r="H69" s="399"/>
      <c r="I69" s="399"/>
      <c r="J69" s="399"/>
      <c r="K69" s="399">
        <v>1</v>
      </c>
      <c r="L69" s="399">
        <v>169</v>
      </c>
      <c r="M69" s="399">
        <v>72</v>
      </c>
      <c r="N69" s="399">
        <v>240</v>
      </c>
      <c r="O69" s="400">
        <v>876</v>
      </c>
      <c r="P69" s="399"/>
      <c r="Q69" s="399"/>
      <c r="R69" s="399"/>
      <c r="S69" s="399"/>
      <c r="T69" s="399"/>
      <c r="U69" s="399"/>
      <c r="V69" s="399"/>
      <c r="W69" s="399"/>
      <c r="X69" s="399">
        <v>1</v>
      </c>
      <c r="Z69" s="375">
        <v>1</v>
      </c>
      <c r="AA69" s="375">
        <v>1</v>
      </c>
      <c r="AB69" s="399"/>
      <c r="AD69" s="374" t="s">
        <v>3408</v>
      </c>
      <c r="AE69" s="375">
        <v>1</v>
      </c>
      <c r="AF69" s="375">
        <v>1</v>
      </c>
      <c r="AG69" s="399"/>
      <c r="AI69" s="375">
        <v>300</v>
      </c>
      <c r="AJ69" s="401">
        <v>700</v>
      </c>
      <c r="AK69" s="416">
        <v>244</v>
      </c>
      <c r="AL69" s="767" t="e">
        <f t="shared" ca="1" si="10"/>
        <v>#NAME?</v>
      </c>
      <c r="AM69" s="388">
        <v>5665</v>
      </c>
      <c r="AN69" s="765" t="e">
        <f t="shared" ca="1" si="11"/>
        <v>#NAME?</v>
      </c>
      <c r="AO69" s="417">
        <v>136</v>
      </c>
      <c r="AP69" s="382" t="e">
        <f t="shared" ca="1" si="12"/>
        <v>#NAME?</v>
      </c>
      <c r="AQ69" s="417">
        <v>115</v>
      </c>
      <c r="AR69" s="382" t="e">
        <f t="shared" ca="1" si="13"/>
        <v>#NAME?</v>
      </c>
      <c r="AS69" s="417">
        <v>150</v>
      </c>
      <c r="AT69" s="383" t="e">
        <f t="shared" ca="1" si="14"/>
        <v>#NAME?</v>
      </c>
      <c r="AU69" s="418">
        <v>93</v>
      </c>
      <c r="AV69" s="763" t="e">
        <f t="shared" ca="1" si="15"/>
        <v>#NAME?</v>
      </c>
      <c r="AW69" s="416">
        <v>744.5</v>
      </c>
      <c r="AX69" s="764" t="e">
        <f t="shared" ca="1" si="16"/>
        <v>#NAME?</v>
      </c>
      <c r="AY69" s="419">
        <v>95</v>
      </c>
      <c r="AZ69" s="763" t="e">
        <f t="shared" ca="1" si="17"/>
        <v>#NAME?</v>
      </c>
      <c r="BA69" s="420">
        <v>1462</v>
      </c>
      <c r="BB69" s="763" t="e">
        <f t="shared" ca="1" si="18"/>
        <v>#NAME?</v>
      </c>
      <c r="BC69" s="419">
        <v>242</v>
      </c>
      <c r="BD69" s="383" t="e">
        <f t="shared" ca="1" si="19"/>
        <v>#NAME?</v>
      </c>
      <c r="BE69" s="386"/>
      <c r="BF69" s="399" t="s">
        <v>398</v>
      </c>
    </row>
    <row r="70" spans="1:58">
      <c r="A70" s="374" t="s">
        <v>3273</v>
      </c>
      <c r="B70" s="374" t="s">
        <v>3391</v>
      </c>
      <c r="C70" s="374" t="s">
        <v>3392</v>
      </c>
      <c r="D70" s="375">
        <v>69</v>
      </c>
      <c r="E70" s="402" t="s">
        <v>394</v>
      </c>
      <c r="F70" s="377">
        <v>39651</v>
      </c>
      <c r="G70" s="399">
        <v>1</v>
      </c>
      <c r="H70" s="399"/>
      <c r="I70" s="399"/>
      <c r="J70" s="399"/>
      <c r="K70" s="399">
        <v>1</v>
      </c>
      <c r="L70" s="399">
        <v>175</v>
      </c>
      <c r="M70" s="399">
        <v>74</v>
      </c>
      <c r="N70" s="399">
        <v>240</v>
      </c>
      <c r="O70" s="400">
        <v>874</v>
      </c>
      <c r="P70" s="399"/>
      <c r="Q70" s="399"/>
      <c r="R70" s="399"/>
      <c r="S70" s="399"/>
      <c r="T70" s="399"/>
      <c r="U70" s="399"/>
      <c r="V70" s="399"/>
      <c r="W70" s="399"/>
      <c r="X70" s="399">
        <v>1</v>
      </c>
      <c r="Z70" s="375">
        <v>1</v>
      </c>
      <c r="AA70" s="375">
        <v>1</v>
      </c>
      <c r="AB70" s="399"/>
      <c r="AD70" s="374" t="s">
        <v>3408</v>
      </c>
      <c r="AE70" s="375">
        <v>1</v>
      </c>
      <c r="AF70" s="375">
        <v>1</v>
      </c>
      <c r="AG70" s="399"/>
      <c r="AI70" s="375">
        <v>300</v>
      </c>
      <c r="AJ70" s="401">
        <v>700</v>
      </c>
      <c r="AK70" s="416">
        <v>677</v>
      </c>
      <c r="AL70" s="767" t="e">
        <f t="shared" ca="1" si="10"/>
        <v>#NAME?</v>
      </c>
      <c r="AM70" s="421">
        <v>12780</v>
      </c>
      <c r="AN70" s="765" t="e">
        <f t="shared" ca="1" si="11"/>
        <v>#NAME?</v>
      </c>
      <c r="AO70" s="417">
        <v>74</v>
      </c>
      <c r="AP70" s="382" t="e">
        <f t="shared" ca="1" si="12"/>
        <v>#NAME?</v>
      </c>
      <c r="AQ70" s="417">
        <v>94</v>
      </c>
      <c r="AR70" s="382" t="e">
        <f t="shared" ca="1" si="13"/>
        <v>#NAME?</v>
      </c>
      <c r="AS70" s="417">
        <v>221</v>
      </c>
      <c r="AT70" s="383" t="e">
        <f t="shared" ca="1" si="14"/>
        <v>#NAME?</v>
      </c>
      <c r="AU70" s="418">
        <v>69</v>
      </c>
      <c r="AV70" s="763" t="e">
        <f t="shared" ca="1" si="15"/>
        <v>#NAME?</v>
      </c>
      <c r="AW70" s="416">
        <v>127</v>
      </c>
      <c r="AX70" s="764" t="e">
        <f t="shared" ca="1" si="16"/>
        <v>#NAME?</v>
      </c>
      <c r="AY70" s="419">
        <v>102.5</v>
      </c>
      <c r="AZ70" s="763" t="e">
        <f t="shared" ca="1" si="17"/>
        <v>#NAME?</v>
      </c>
      <c r="BA70" s="389">
        <v>5618</v>
      </c>
      <c r="BB70" s="763" t="e">
        <f t="shared" ca="1" si="18"/>
        <v>#NAME?</v>
      </c>
      <c r="BC70" s="419">
        <v>130.5</v>
      </c>
      <c r="BD70" s="383" t="e">
        <f t="shared" ca="1" si="19"/>
        <v>#NAME?</v>
      </c>
      <c r="BE70" s="386" t="s">
        <v>339</v>
      </c>
      <c r="BF70" s="422" t="s">
        <v>399</v>
      </c>
    </row>
    <row r="71" spans="1:58">
      <c r="A71" s="374" t="s">
        <v>3273</v>
      </c>
      <c r="B71" s="374" t="s">
        <v>3391</v>
      </c>
      <c r="C71" s="374" t="s">
        <v>3392</v>
      </c>
      <c r="D71" s="393">
        <v>70</v>
      </c>
      <c r="E71" s="394" t="s">
        <v>394</v>
      </c>
      <c r="F71" s="377">
        <v>39651</v>
      </c>
      <c r="G71" s="393">
        <v>1</v>
      </c>
      <c r="H71" s="393"/>
      <c r="I71" s="393"/>
      <c r="J71" s="393"/>
      <c r="K71" s="393">
        <v>1</v>
      </c>
      <c r="L71" s="393">
        <v>171</v>
      </c>
      <c r="M71" s="393">
        <v>70</v>
      </c>
      <c r="N71" s="393">
        <v>238</v>
      </c>
      <c r="O71" s="395">
        <v>832</v>
      </c>
      <c r="P71" s="393"/>
      <c r="Q71" s="393"/>
      <c r="R71" s="393"/>
      <c r="S71" s="393"/>
      <c r="T71" s="393"/>
      <c r="U71" s="393"/>
      <c r="V71" s="393"/>
      <c r="W71" s="393"/>
      <c r="X71" s="393">
        <v>1</v>
      </c>
      <c r="Z71" s="393">
        <v>1</v>
      </c>
      <c r="AA71" s="393">
        <v>1</v>
      </c>
      <c r="AB71" s="393"/>
      <c r="AD71" s="374" t="s">
        <v>3408</v>
      </c>
      <c r="AE71" s="393">
        <v>1</v>
      </c>
      <c r="AF71" s="393">
        <v>1</v>
      </c>
      <c r="AG71" s="393"/>
      <c r="AI71" s="393">
        <v>300</v>
      </c>
      <c r="AJ71" s="396">
        <v>700</v>
      </c>
      <c r="AK71" s="416">
        <v>753.5</v>
      </c>
      <c r="AL71" s="767" t="e">
        <f t="shared" ca="1" si="10"/>
        <v>#NAME?</v>
      </c>
      <c r="AM71" s="421">
        <v>26772</v>
      </c>
      <c r="AN71" s="765" t="e">
        <f t="shared" ca="1" si="11"/>
        <v>#NAME?</v>
      </c>
      <c r="AO71" s="417">
        <v>145</v>
      </c>
      <c r="AP71" s="382" t="e">
        <f t="shared" ca="1" si="12"/>
        <v>#NAME?</v>
      </c>
      <c r="AQ71" s="417">
        <v>123</v>
      </c>
      <c r="AR71" s="382" t="e">
        <f t="shared" ca="1" si="13"/>
        <v>#NAME?</v>
      </c>
      <c r="AS71" s="417">
        <v>240</v>
      </c>
      <c r="AT71" s="383" t="e">
        <f t="shared" ca="1" si="14"/>
        <v>#NAME?</v>
      </c>
      <c r="AU71" s="418">
        <v>109</v>
      </c>
      <c r="AV71" s="763" t="e">
        <f t="shared" ca="1" si="15"/>
        <v>#NAME?</v>
      </c>
      <c r="AW71" s="416">
        <v>161.5</v>
      </c>
      <c r="AX71" s="764" t="e">
        <f t="shared" ca="1" si="16"/>
        <v>#NAME?</v>
      </c>
      <c r="AY71" s="419">
        <v>98</v>
      </c>
      <c r="AZ71" s="763" t="e">
        <f t="shared" ca="1" si="17"/>
        <v>#NAME?</v>
      </c>
      <c r="BA71" s="420">
        <v>3357</v>
      </c>
      <c r="BB71" s="763" t="e">
        <f t="shared" ca="1" si="18"/>
        <v>#NAME?</v>
      </c>
      <c r="BC71" s="419">
        <v>168</v>
      </c>
      <c r="BD71" s="383" t="e">
        <f t="shared" ca="1" si="19"/>
        <v>#NAME?</v>
      </c>
      <c r="BE71" s="397" t="s">
        <v>401</v>
      </c>
      <c r="BF71" s="398" t="s">
        <v>400</v>
      </c>
    </row>
    <row r="72" spans="1:58">
      <c r="A72" s="374" t="s">
        <v>3273</v>
      </c>
      <c r="B72" s="374" t="s">
        <v>3391</v>
      </c>
      <c r="C72" s="374" t="s">
        <v>3392</v>
      </c>
      <c r="D72" s="375">
        <v>71</v>
      </c>
      <c r="E72" s="402" t="s">
        <v>394</v>
      </c>
      <c r="F72" s="377">
        <v>39651</v>
      </c>
      <c r="G72" s="399">
        <v>1</v>
      </c>
      <c r="H72" s="399"/>
      <c r="I72" s="399"/>
      <c r="J72" s="399"/>
      <c r="K72" s="399">
        <v>1</v>
      </c>
      <c r="L72" s="399">
        <v>171</v>
      </c>
      <c r="M72" s="399">
        <v>71</v>
      </c>
      <c r="N72" s="399">
        <v>240</v>
      </c>
      <c r="O72" s="400">
        <v>918</v>
      </c>
      <c r="P72" s="399"/>
      <c r="Q72" s="399"/>
      <c r="R72" s="399"/>
      <c r="S72" s="399"/>
      <c r="T72" s="399"/>
      <c r="U72" s="399"/>
      <c r="V72" s="399"/>
      <c r="W72" s="399"/>
      <c r="X72" s="399">
        <v>1</v>
      </c>
      <c r="Z72" s="375">
        <v>1</v>
      </c>
      <c r="AA72" s="375">
        <v>1</v>
      </c>
      <c r="AB72" s="399"/>
      <c r="AD72" s="374" t="s">
        <v>3408</v>
      </c>
      <c r="AE72" s="375">
        <v>1</v>
      </c>
      <c r="AF72" s="375">
        <v>1</v>
      </c>
      <c r="AG72" s="399"/>
      <c r="AI72" s="375">
        <v>300</v>
      </c>
      <c r="AJ72" s="401">
        <v>700</v>
      </c>
      <c r="AK72" s="416">
        <v>151</v>
      </c>
      <c r="AL72" s="767" t="e">
        <f t="shared" ca="1" si="10"/>
        <v>#NAME?</v>
      </c>
      <c r="AM72" s="388">
        <v>1738</v>
      </c>
      <c r="AN72" s="765" t="e">
        <f t="shared" ca="1" si="11"/>
        <v>#NAME?</v>
      </c>
      <c r="AO72" s="417">
        <v>61</v>
      </c>
      <c r="AP72" s="382" t="e">
        <f t="shared" ca="1" si="12"/>
        <v>#NAME?</v>
      </c>
      <c r="AQ72" s="417">
        <v>69</v>
      </c>
      <c r="AR72" s="382" t="e">
        <f t="shared" ca="1" si="13"/>
        <v>#NAME?</v>
      </c>
      <c r="AS72" s="417">
        <v>137</v>
      </c>
      <c r="AT72" s="383" t="e">
        <f t="shared" ca="1" si="14"/>
        <v>#NAME?</v>
      </c>
      <c r="AU72" s="418">
        <v>104.5</v>
      </c>
      <c r="AV72" s="763" t="e">
        <f t="shared" ca="1" si="15"/>
        <v>#NAME?</v>
      </c>
      <c r="AW72" s="380">
        <v>3968.5</v>
      </c>
      <c r="AX72" s="764" t="e">
        <f t="shared" ca="1" si="16"/>
        <v>#NAME?</v>
      </c>
      <c r="AY72" s="419">
        <v>89</v>
      </c>
      <c r="AZ72" s="763" t="e">
        <f t="shared" ca="1" si="17"/>
        <v>#NAME?</v>
      </c>
      <c r="BA72" s="420">
        <v>2404</v>
      </c>
      <c r="BB72" s="763" t="e">
        <f t="shared" ca="1" si="18"/>
        <v>#NAME?</v>
      </c>
      <c r="BC72" s="419">
        <v>113.5</v>
      </c>
      <c r="BD72" s="383" t="e">
        <f t="shared" ca="1" si="19"/>
        <v>#NAME?</v>
      </c>
      <c r="BE72" s="386"/>
      <c r="BF72" s="399" t="s">
        <v>402</v>
      </c>
    </row>
    <row r="73" spans="1:58">
      <c r="A73" s="374" t="s">
        <v>3273</v>
      </c>
      <c r="B73" s="374" t="s">
        <v>3391</v>
      </c>
      <c r="C73" s="374" t="s">
        <v>3392</v>
      </c>
      <c r="D73" s="375">
        <v>72</v>
      </c>
      <c r="E73" s="402" t="s">
        <v>403</v>
      </c>
      <c r="F73" s="377">
        <v>39652</v>
      </c>
      <c r="G73" s="399"/>
      <c r="H73" s="399">
        <v>1</v>
      </c>
      <c r="I73" s="399"/>
      <c r="J73" s="399">
        <v>1</v>
      </c>
      <c r="K73" s="399"/>
      <c r="L73" s="399">
        <v>141</v>
      </c>
      <c r="M73" s="399">
        <v>62</v>
      </c>
      <c r="N73" s="399">
        <v>190</v>
      </c>
      <c r="O73" s="400">
        <v>306</v>
      </c>
      <c r="P73" s="399"/>
      <c r="Q73" s="399"/>
      <c r="R73" s="399"/>
      <c r="S73" s="399"/>
      <c r="T73" s="399"/>
      <c r="U73" s="399"/>
      <c r="V73" s="399"/>
      <c r="W73" s="399">
        <v>1</v>
      </c>
      <c r="X73" s="399"/>
      <c r="Z73" s="375">
        <v>1</v>
      </c>
      <c r="AA73" s="375">
        <v>1</v>
      </c>
      <c r="AB73" s="399"/>
      <c r="AD73" s="374" t="s">
        <v>3408</v>
      </c>
      <c r="AE73" s="375">
        <v>1</v>
      </c>
      <c r="AF73" s="375">
        <v>1</v>
      </c>
      <c r="AG73" s="399"/>
      <c r="AI73" s="375">
        <v>300</v>
      </c>
      <c r="AJ73" s="401">
        <v>800</v>
      </c>
      <c r="AK73" s="416">
        <v>85</v>
      </c>
      <c r="AL73" s="767" t="e">
        <f t="shared" ca="1" si="10"/>
        <v>#NAME?</v>
      </c>
      <c r="AM73" s="417">
        <v>70.5</v>
      </c>
      <c r="AN73" s="765" t="e">
        <f t="shared" ca="1" si="11"/>
        <v>#NAME?</v>
      </c>
      <c r="AO73" s="417">
        <v>82</v>
      </c>
      <c r="AP73" s="382" t="e">
        <f t="shared" ca="1" si="12"/>
        <v>#NAME?</v>
      </c>
      <c r="AQ73" s="417">
        <v>56</v>
      </c>
      <c r="AR73" s="382" t="e">
        <f t="shared" ca="1" si="13"/>
        <v>#NAME?</v>
      </c>
      <c r="AS73" s="417">
        <v>109</v>
      </c>
      <c r="AT73" s="383" t="e">
        <f t="shared" ca="1" si="14"/>
        <v>#NAME?</v>
      </c>
      <c r="AU73" s="418">
        <v>48</v>
      </c>
      <c r="AV73" s="763" t="e">
        <f t="shared" ca="1" si="15"/>
        <v>#NAME?</v>
      </c>
      <c r="AW73" s="416">
        <v>118</v>
      </c>
      <c r="AX73" s="764" t="e">
        <f t="shared" ca="1" si="16"/>
        <v>#NAME?</v>
      </c>
      <c r="AY73" s="419">
        <v>73</v>
      </c>
      <c r="AZ73" s="763" t="e">
        <f t="shared" ca="1" si="17"/>
        <v>#NAME?</v>
      </c>
      <c r="BA73" s="420">
        <v>553.5</v>
      </c>
      <c r="BB73" s="763" t="e">
        <f t="shared" ca="1" si="18"/>
        <v>#NAME?</v>
      </c>
      <c r="BC73" s="419">
        <v>205</v>
      </c>
      <c r="BD73" s="383" t="e">
        <f t="shared" ca="1" si="19"/>
        <v>#NAME?</v>
      </c>
      <c r="BE73" s="386"/>
      <c r="BF73" s="399" t="s">
        <v>404</v>
      </c>
    </row>
    <row r="74" spans="1:58">
      <c r="A74" s="374" t="s">
        <v>3273</v>
      </c>
      <c r="B74" s="374" t="s">
        <v>3391</v>
      </c>
      <c r="C74" s="374" t="s">
        <v>3392</v>
      </c>
      <c r="D74" s="375">
        <v>73</v>
      </c>
      <c r="E74" s="402" t="s">
        <v>403</v>
      </c>
      <c r="F74" s="377">
        <v>39652</v>
      </c>
      <c r="G74" s="399"/>
      <c r="H74" s="399">
        <v>1</v>
      </c>
      <c r="I74" s="399"/>
      <c r="J74" s="399">
        <v>1</v>
      </c>
      <c r="K74" s="399"/>
      <c r="L74" s="399">
        <v>165</v>
      </c>
      <c r="M74" s="399">
        <v>68</v>
      </c>
      <c r="N74" s="399">
        <v>208</v>
      </c>
      <c r="O74" s="400">
        <v>542</v>
      </c>
      <c r="P74" s="399"/>
      <c r="Q74" s="399"/>
      <c r="R74" s="399"/>
      <c r="S74" s="399"/>
      <c r="T74" s="399"/>
      <c r="U74" s="399"/>
      <c r="V74" s="399"/>
      <c r="W74" s="399">
        <v>1</v>
      </c>
      <c r="X74" s="399"/>
      <c r="Z74" s="375">
        <v>1</v>
      </c>
      <c r="AA74" s="375">
        <v>1</v>
      </c>
      <c r="AB74" s="399"/>
      <c r="AD74" s="374" t="s">
        <v>3408</v>
      </c>
      <c r="AE74" s="375">
        <v>1</v>
      </c>
      <c r="AF74" s="375">
        <v>1</v>
      </c>
      <c r="AG74" s="399"/>
      <c r="AI74" s="375">
        <v>300</v>
      </c>
      <c r="AJ74" s="401">
        <v>900</v>
      </c>
      <c r="AK74" s="416">
        <v>115</v>
      </c>
      <c r="AL74" s="767" t="e">
        <f t="shared" ca="1" si="10"/>
        <v>#NAME?</v>
      </c>
      <c r="AM74" s="417">
        <v>352</v>
      </c>
      <c r="AN74" s="765" t="e">
        <f t="shared" ca="1" si="11"/>
        <v>#NAME?</v>
      </c>
      <c r="AO74" s="417">
        <v>85</v>
      </c>
      <c r="AP74" s="382" t="e">
        <f t="shared" ca="1" si="12"/>
        <v>#NAME?</v>
      </c>
      <c r="AQ74" s="417">
        <v>145</v>
      </c>
      <c r="AR74" s="382" t="e">
        <f t="shared" ca="1" si="13"/>
        <v>#NAME?</v>
      </c>
      <c r="AS74" s="417">
        <v>137</v>
      </c>
      <c r="AT74" s="383" t="e">
        <f t="shared" ca="1" si="14"/>
        <v>#NAME?</v>
      </c>
      <c r="AU74" s="418">
        <v>51</v>
      </c>
      <c r="AV74" s="763" t="e">
        <f t="shared" ca="1" si="15"/>
        <v>#NAME?</v>
      </c>
      <c r="AW74" s="416">
        <v>882.5</v>
      </c>
      <c r="AX74" s="764" t="e">
        <f t="shared" ca="1" si="16"/>
        <v>#NAME?</v>
      </c>
      <c r="AY74" s="419">
        <v>81</v>
      </c>
      <c r="AZ74" s="763" t="e">
        <f t="shared" ca="1" si="17"/>
        <v>#NAME?</v>
      </c>
      <c r="BA74" s="420">
        <v>3551.5</v>
      </c>
      <c r="BB74" s="763" t="e">
        <f t="shared" ca="1" si="18"/>
        <v>#NAME?</v>
      </c>
      <c r="BC74" s="419">
        <v>306</v>
      </c>
      <c r="BD74" s="383" t="e">
        <f t="shared" ca="1" si="19"/>
        <v>#NAME?</v>
      </c>
      <c r="BE74" s="386" t="s">
        <v>406</v>
      </c>
      <c r="BF74" s="399" t="s">
        <v>405</v>
      </c>
    </row>
    <row r="75" spans="1:58">
      <c r="A75" s="374" t="s">
        <v>3273</v>
      </c>
      <c r="B75" s="374" t="s">
        <v>3391</v>
      </c>
      <c r="C75" s="374" t="s">
        <v>3392</v>
      </c>
      <c r="D75" s="375">
        <v>74</v>
      </c>
      <c r="E75" s="402" t="s">
        <v>403</v>
      </c>
      <c r="F75" s="377">
        <v>39652</v>
      </c>
      <c r="G75" s="399"/>
      <c r="H75" s="399">
        <v>1</v>
      </c>
      <c r="I75" s="399"/>
      <c r="J75" s="399">
        <v>1</v>
      </c>
      <c r="K75" s="399"/>
      <c r="L75" s="399">
        <v>135</v>
      </c>
      <c r="M75" s="399">
        <v>57</v>
      </c>
      <c r="N75" s="399">
        <v>169</v>
      </c>
      <c r="O75" s="400">
        <v>268</v>
      </c>
      <c r="P75" s="399"/>
      <c r="Q75" s="399"/>
      <c r="R75" s="399"/>
      <c r="S75" s="399"/>
      <c r="T75" s="399"/>
      <c r="U75" s="399"/>
      <c r="V75" s="399"/>
      <c r="W75" s="399">
        <v>1</v>
      </c>
      <c r="X75" s="399"/>
      <c r="Z75" s="375">
        <v>1</v>
      </c>
      <c r="AA75" s="375">
        <v>1</v>
      </c>
      <c r="AB75" s="399"/>
      <c r="AD75" s="374" t="s">
        <v>3408</v>
      </c>
      <c r="AE75" s="375">
        <v>1</v>
      </c>
      <c r="AF75" s="375">
        <v>1</v>
      </c>
      <c r="AG75" s="399"/>
      <c r="AI75" s="375">
        <v>300</v>
      </c>
      <c r="AJ75" s="401">
        <v>700</v>
      </c>
      <c r="AK75" s="416">
        <v>83.5</v>
      </c>
      <c r="AL75" s="767" t="e">
        <f t="shared" ca="1" si="10"/>
        <v>#NAME?</v>
      </c>
      <c r="AM75" s="417">
        <v>107</v>
      </c>
      <c r="AN75" s="765" t="e">
        <f t="shared" ca="1" si="11"/>
        <v>#NAME?</v>
      </c>
      <c r="AO75" s="417">
        <v>74</v>
      </c>
      <c r="AP75" s="382" t="e">
        <f t="shared" ca="1" si="12"/>
        <v>#NAME?</v>
      </c>
      <c r="AQ75" s="417">
        <v>69</v>
      </c>
      <c r="AR75" s="382" t="e">
        <f t="shared" ca="1" si="13"/>
        <v>#NAME?</v>
      </c>
      <c r="AS75" s="417">
        <v>144</v>
      </c>
      <c r="AT75" s="383" t="e">
        <f t="shared" ca="1" si="14"/>
        <v>#NAME?</v>
      </c>
      <c r="AU75" s="418">
        <v>60</v>
      </c>
      <c r="AV75" s="763" t="e">
        <f t="shared" ca="1" si="15"/>
        <v>#NAME?</v>
      </c>
      <c r="AW75" s="380">
        <v>1147.5</v>
      </c>
      <c r="AX75" s="764" t="e">
        <f t="shared" ca="1" si="16"/>
        <v>#NAME?</v>
      </c>
      <c r="AY75" s="419">
        <v>63.5</v>
      </c>
      <c r="AZ75" s="763" t="e">
        <f t="shared" ca="1" si="17"/>
        <v>#NAME?</v>
      </c>
      <c r="BA75" s="420">
        <v>593.5</v>
      </c>
      <c r="BB75" s="763" t="e">
        <f t="shared" ca="1" si="18"/>
        <v>#NAME?</v>
      </c>
      <c r="BC75" s="419">
        <v>268</v>
      </c>
      <c r="BD75" s="383" t="e">
        <f t="shared" ca="1" si="19"/>
        <v>#NAME?</v>
      </c>
      <c r="BE75" s="386"/>
      <c r="BF75" s="399" t="s">
        <v>407</v>
      </c>
    </row>
    <row r="76" spans="1:58">
      <c r="A76" s="374" t="s">
        <v>3273</v>
      </c>
      <c r="B76" s="374" t="s">
        <v>3391</v>
      </c>
      <c r="C76" s="374" t="s">
        <v>3392</v>
      </c>
      <c r="D76" s="375">
        <v>75</v>
      </c>
      <c r="E76" s="402" t="s">
        <v>403</v>
      </c>
      <c r="F76" s="377">
        <v>39652</v>
      </c>
      <c r="G76" s="399"/>
      <c r="H76" s="399">
        <v>1</v>
      </c>
      <c r="I76" s="399"/>
      <c r="J76" s="399">
        <v>1</v>
      </c>
      <c r="K76" s="399"/>
      <c r="L76" s="399">
        <v>140</v>
      </c>
      <c r="M76" s="399">
        <v>65</v>
      </c>
      <c r="N76" s="399">
        <v>142</v>
      </c>
      <c r="O76" s="400">
        <v>326</v>
      </c>
      <c r="P76" s="399"/>
      <c r="Q76" s="399"/>
      <c r="R76" s="399"/>
      <c r="S76" s="399"/>
      <c r="T76" s="399"/>
      <c r="U76" s="399"/>
      <c r="V76" s="399"/>
      <c r="W76" s="399">
        <v>1</v>
      </c>
      <c r="X76" s="399"/>
      <c r="Z76" s="375">
        <v>1</v>
      </c>
      <c r="AA76" s="375">
        <v>1</v>
      </c>
      <c r="AB76" s="399"/>
      <c r="AD76" s="374" t="s">
        <v>3408</v>
      </c>
      <c r="AE76" s="375">
        <v>1</v>
      </c>
      <c r="AF76" s="375">
        <v>1</v>
      </c>
      <c r="AG76" s="399"/>
      <c r="AI76" s="375">
        <v>300</v>
      </c>
      <c r="AJ76" s="401">
        <v>700</v>
      </c>
      <c r="AK76" s="416">
        <v>86</v>
      </c>
      <c r="AL76" s="767" t="e">
        <f t="shared" ca="1" si="10"/>
        <v>#NAME?</v>
      </c>
      <c r="AM76" s="388">
        <v>2055</v>
      </c>
      <c r="AN76" s="765" t="e">
        <f t="shared" ca="1" si="11"/>
        <v>#NAME?</v>
      </c>
      <c r="AO76" s="417">
        <v>81</v>
      </c>
      <c r="AP76" s="382" t="e">
        <f t="shared" ca="1" si="12"/>
        <v>#NAME?</v>
      </c>
      <c r="AQ76" s="417">
        <v>98</v>
      </c>
      <c r="AR76" s="382" t="e">
        <f t="shared" ca="1" si="13"/>
        <v>#NAME?</v>
      </c>
      <c r="AS76" s="417">
        <v>139</v>
      </c>
      <c r="AT76" s="383" t="e">
        <f t="shared" ca="1" si="14"/>
        <v>#NAME?</v>
      </c>
      <c r="AU76" s="418">
        <v>186.5</v>
      </c>
      <c r="AV76" s="763" t="e">
        <f t="shared" ca="1" si="15"/>
        <v>#NAME?</v>
      </c>
      <c r="AW76" s="416">
        <v>134.5</v>
      </c>
      <c r="AX76" s="764" t="e">
        <f t="shared" ca="1" si="16"/>
        <v>#NAME?</v>
      </c>
      <c r="AY76" s="419">
        <v>70</v>
      </c>
      <c r="AZ76" s="763" t="e">
        <f t="shared" ca="1" si="17"/>
        <v>#NAME?</v>
      </c>
      <c r="BA76" s="420">
        <v>452</v>
      </c>
      <c r="BB76" s="763" t="e">
        <f t="shared" ca="1" si="18"/>
        <v>#NAME?</v>
      </c>
      <c r="BC76" s="419">
        <v>827</v>
      </c>
      <c r="BD76" s="383" t="e">
        <f t="shared" ca="1" si="19"/>
        <v>#NAME?</v>
      </c>
      <c r="BE76" s="386"/>
      <c r="BF76" s="399" t="s">
        <v>408</v>
      </c>
    </row>
    <row r="77" spans="1:58">
      <c r="A77" s="374" t="s">
        <v>3273</v>
      </c>
      <c r="B77" s="374" t="s">
        <v>3391</v>
      </c>
      <c r="C77" s="374" t="s">
        <v>3392</v>
      </c>
      <c r="D77" s="375">
        <v>76</v>
      </c>
      <c r="E77" s="402" t="s">
        <v>403</v>
      </c>
      <c r="F77" s="377">
        <v>39652</v>
      </c>
      <c r="G77" s="399">
        <v>1</v>
      </c>
      <c r="H77" s="399"/>
      <c r="I77" s="399"/>
      <c r="J77" s="399">
        <v>1</v>
      </c>
      <c r="K77" s="399"/>
      <c r="L77" s="399">
        <v>140</v>
      </c>
      <c r="M77" s="399">
        <v>61</v>
      </c>
      <c r="N77" s="399">
        <v>145</v>
      </c>
      <c r="O77" s="400">
        <v>332</v>
      </c>
      <c r="P77" s="399"/>
      <c r="Q77" s="399"/>
      <c r="R77" s="399"/>
      <c r="S77" s="399"/>
      <c r="T77" s="399"/>
      <c r="U77" s="399"/>
      <c r="V77" s="399"/>
      <c r="W77" s="399">
        <v>1</v>
      </c>
      <c r="X77" s="399"/>
      <c r="Z77" s="375">
        <v>1</v>
      </c>
      <c r="AA77" s="375"/>
      <c r="AB77" s="399">
        <v>1</v>
      </c>
      <c r="AD77" s="374" t="s">
        <v>3408</v>
      </c>
      <c r="AE77" s="375">
        <v>1</v>
      </c>
      <c r="AF77" s="375"/>
      <c r="AG77" s="399">
        <v>1</v>
      </c>
      <c r="AI77" s="375">
        <v>300</v>
      </c>
      <c r="AJ77" s="401">
        <v>800</v>
      </c>
      <c r="AK77" s="416">
        <v>87.5</v>
      </c>
      <c r="AL77" s="767" t="e">
        <f t="shared" ca="1" si="10"/>
        <v>#NAME?</v>
      </c>
      <c r="AM77" s="417">
        <v>109.5</v>
      </c>
      <c r="AN77" s="765" t="e">
        <f t="shared" ca="1" si="11"/>
        <v>#NAME?</v>
      </c>
      <c r="AO77" s="417">
        <v>60</v>
      </c>
      <c r="AP77" s="382" t="e">
        <f t="shared" ca="1" si="12"/>
        <v>#NAME?</v>
      </c>
      <c r="AQ77" s="417">
        <v>85</v>
      </c>
      <c r="AR77" s="382" t="e">
        <f t="shared" ca="1" si="13"/>
        <v>#NAME?</v>
      </c>
      <c r="AS77" s="417">
        <v>120.5</v>
      </c>
      <c r="AT77" s="383" t="e">
        <f t="shared" ca="1" si="14"/>
        <v>#NAME?</v>
      </c>
      <c r="AU77" s="418">
        <v>39</v>
      </c>
      <c r="AV77" s="763" t="e">
        <f t="shared" ca="1" si="15"/>
        <v>#NAME?</v>
      </c>
      <c r="AW77" s="416">
        <v>170.5</v>
      </c>
      <c r="AX77" s="764" t="e">
        <f t="shared" ca="1" si="16"/>
        <v>#NAME?</v>
      </c>
      <c r="AY77" s="419">
        <v>68</v>
      </c>
      <c r="AZ77" s="763" t="e">
        <f t="shared" ca="1" si="17"/>
        <v>#NAME?</v>
      </c>
      <c r="BA77" s="420">
        <v>1742</v>
      </c>
      <c r="BB77" s="763" t="e">
        <f t="shared" ca="1" si="18"/>
        <v>#NAME?</v>
      </c>
      <c r="BC77" s="419">
        <v>208</v>
      </c>
      <c r="BD77" s="383" t="e">
        <f t="shared" ca="1" si="19"/>
        <v>#NAME?</v>
      </c>
      <c r="BE77" s="386"/>
      <c r="BF77" s="399" t="s">
        <v>409</v>
      </c>
    </row>
    <row r="78" spans="1:58">
      <c r="A78" s="374" t="s">
        <v>3273</v>
      </c>
      <c r="B78" s="374" t="s">
        <v>3391</v>
      </c>
      <c r="C78" s="374" t="s">
        <v>3392</v>
      </c>
      <c r="D78" s="375">
        <v>77</v>
      </c>
      <c r="E78" s="402" t="s">
        <v>410</v>
      </c>
      <c r="F78" s="377">
        <v>39653</v>
      </c>
      <c r="G78" s="399"/>
      <c r="H78" s="399">
        <v>1</v>
      </c>
      <c r="I78" s="399"/>
      <c r="J78" s="399">
        <v>1</v>
      </c>
      <c r="K78" s="399"/>
      <c r="L78" s="399">
        <v>132</v>
      </c>
      <c r="M78" s="399">
        <v>61</v>
      </c>
      <c r="N78" s="399">
        <v>180</v>
      </c>
      <c r="O78" s="400">
        <v>250</v>
      </c>
      <c r="P78" s="399"/>
      <c r="Q78" s="399"/>
      <c r="R78" s="399"/>
      <c r="S78" s="399"/>
      <c r="T78" s="399"/>
      <c r="U78" s="399"/>
      <c r="V78" s="399"/>
      <c r="W78" s="399">
        <v>1</v>
      </c>
      <c r="X78" s="399"/>
      <c r="Z78" s="375">
        <v>1</v>
      </c>
      <c r="AA78" s="375">
        <v>1</v>
      </c>
      <c r="AB78" s="399"/>
      <c r="AD78" s="374" t="s">
        <v>3408</v>
      </c>
      <c r="AE78" s="375">
        <v>1</v>
      </c>
      <c r="AF78" s="375">
        <v>1</v>
      </c>
      <c r="AG78" s="399"/>
      <c r="AI78" s="375">
        <v>300</v>
      </c>
      <c r="AJ78" s="401">
        <v>800</v>
      </c>
      <c r="AK78" s="416">
        <v>633.5</v>
      </c>
      <c r="AL78" s="767" t="e">
        <f t="shared" ca="1" si="10"/>
        <v>#NAME?</v>
      </c>
      <c r="AM78" s="421">
        <v>12671</v>
      </c>
      <c r="AN78" s="765" t="e">
        <f t="shared" ca="1" si="11"/>
        <v>#NAME?</v>
      </c>
      <c r="AO78" s="417">
        <v>176</v>
      </c>
      <c r="AP78" s="382" t="e">
        <f t="shared" ca="1" si="12"/>
        <v>#NAME?</v>
      </c>
      <c r="AQ78" s="417">
        <v>74</v>
      </c>
      <c r="AR78" s="382" t="e">
        <f t="shared" ca="1" si="13"/>
        <v>#NAME?</v>
      </c>
      <c r="AS78" s="417">
        <v>144.5</v>
      </c>
      <c r="AT78" s="383" t="e">
        <f t="shared" ca="1" si="14"/>
        <v>#NAME?</v>
      </c>
      <c r="AU78" s="418">
        <v>91</v>
      </c>
      <c r="AV78" s="763" t="e">
        <f t="shared" ca="1" si="15"/>
        <v>#NAME?</v>
      </c>
      <c r="AW78" s="416">
        <v>112</v>
      </c>
      <c r="AX78" s="764" t="e">
        <f t="shared" ca="1" si="16"/>
        <v>#NAME?</v>
      </c>
      <c r="AY78" s="419">
        <v>86</v>
      </c>
      <c r="AZ78" s="763" t="e">
        <f t="shared" ca="1" si="17"/>
        <v>#NAME?</v>
      </c>
      <c r="BA78" s="420">
        <v>791</v>
      </c>
      <c r="BB78" s="763" t="e">
        <f t="shared" ca="1" si="18"/>
        <v>#NAME?</v>
      </c>
      <c r="BC78" s="419">
        <v>359</v>
      </c>
      <c r="BD78" s="383" t="e">
        <f t="shared" ca="1" si="19"/>
        <v>#NAME?</v>
      </c>
      <c r="BE78" s="386"/>
      <c r="BF78" s="399" t="s">
        <v>411</v>
      </c>
    </row>
    <row r="79" spans="1:58">
      <c r="A79" s="374" t="s">
        <v>3273</v>
      </c>
      <c r="B79" s="374" t="s">
        <v>3391</v>
      </c>
      <c r="C79" s="374" t="s">
        <v>3392</v>
      </c>
      <c r="D79" s="393">
        <v>78</v>
      </c>
      <c r="E79" s="394" t="s">
        <v>410</v>
      </c>
      <c r="F79" s="377">
        <v>39653</v>
      </c>
      <c r="G79" s="393">
        <v>1</v>
      </c>
      <c r="H79" s="393"/>
      <c r="I79" s="393"/>
      <c r="J79" s="393"/>
      <c r="K79" s="393">
        <v>1</v>
      </c>
      <c r="L79" s="393">
        <v>145</v>
      </c>
      <c r="M79" s="393">
        <v>67</v>
      </c>
      <c r="N79" s="393">
        <v>205</v>
      </c>
      <c r="O79" s="395">
        <v>352</v>
      </c>
      <c r="P79" s="393"/>
      <c r="Q79" s="393"/>
      <c r="R79" s="393"/>
      <c r="S79" s="393"/>
      <c r="T79" s="393"/>
      <c r="U79" s="393"/>
      <c r="V79" s="393"/>
      <c r="W79" s="393">
        <v>1</v>
      </c>
      <c r="X79" s="393"/>
      <c r="Z79" s="393">
        <v>1</v>
      </c>
      <c r="AA79" s="393">
        <v>1</v>
      </c>
      <c r="AB79" s="393"/>
      <c r="AD79" s="374" t="s">
        <v>3408</v>
      </c>
      <c r="AE79" s="393">
        <v>1</v>
      </c>
      <c r="AF79" s="393">
        <v>1</v>
      </c>
      <c r="AG79" s="393"/>
      <c r="AI79" s="393">
        <v>300</v>
      </c>
      <c r="AJ79" s="396">
        <v>700</v>
      </c>
      <c r="AK79" s="416">
        <v>102</v>
      </c>
      <c r="AL79" s="767" t="e">
        <f t="shared" ca="1" si="10"/>
        <v>#NAME?</v>
      </c>
      <c r="AM79" s="417">
        <v>54</v>
      </c>
      <c r="AN79" s="765" t="e">
        <f t="shared" ca="1" si="11"/>
        <v>#NAME?</v>
      </c>
      <c r="AO79" s="417">
        <v>77</v>
      </c>
      <c r="AP79" s="382" t="e">
        <f t="shared" ca="1" si="12"/>
        <v>#NAME?</v>
      </c>
      <c r="AQ79" s="417">
        <v>69</v>
      </c>
      <c r="AR79" s="382" t="e">
        <f t="shared" ca="1" si="13"/>
        <v>#NAME?</v>
      </c>
      <c r="AS79" s="417">
        <v>134</v>
      </c>
      <c r="AT79" s="383" t="e">
        <f t="shared" ca="1" si="14"/>
        <v>#NAME?</v>
      </c>
      <c r="AU79" s="418">
        <v>30.5</v>
      </c>
      <c r="AV79" s="763" t="e">
        <f t="shared" ca="1" si="15"/>
        <v>#NAME?</v>
      </c>
      <c r="AW79" s="416">
        <v>96.5</v>
      </c>
      <c r="AX79" s="764" t="e">
        <f t="shared" ca="1" si="16"/>
        <v>#NAME?</v>
      </c>
      <c r="AY79" s="419">
        <v>56.5</v>
      </c>
      <c r="AZ79" s="763" t="e">
        <f t="shared" ca="1" si="17"/>
        <v>#NAME?</v>
      </c>
      <c r="BA79" s="420">
        <v>469</v>
      </c>
      <c r="BB79" s="763" t="e">
        <f t="shared" ca="1" si="18"/>
        <v>#NAME?</v>
      </c>
      <c r="BC79" s="419">
        <v>259.5</v>
      </c>
      <c r="BD79" s="383" t="e">
        <f t="shared" ca="1" si="19"/>
        <v>#NAME?</v>
      </c>
      <c r="BE79" s="397" t="s">
        <v>413</v>
      </c>
      <c r="BF79" s="393" t="s">
        <v>412</v>
      </c>
    </row>
    <row r="80" spans="1:58">
      <c r="A80" s="374" t="s">
        <v>3273</v>
      </c>
      <c r="B80" s="374" t="s">
        <v>3391</v>
      </c>
      <c r="C80" s="374" t="s">
        <v>3392</v>
      </c>
      <c r="D80" s="375">
        <v>79</v>
      </c>
      <c r="E80" s="402" t="s">
        <v>410</v>
      </c>
      <c r="F80" s="377">
        <v>39653</v>
      </c>
      <c r="G80" s="399">
        <v>1</v>
      </c>
      <c r="H80" s="399"/>
      <c r="I80" s="399"/>
      <c r="J80" s="399"/>
      <c r="K80" s="399">
        <v>1</v>
      </c>
      <c r="L80" s="399">
        <v>170</v>
      </c>
      <c r="M80" s="399">
        <v>77</v>
      </c>
      <c r="N80" s="399">
        <v>235</v>
      </c>
      <c r="O80" s="400">
        <v>636</v>
      </c>
      <c r="P80" s="399"/>
      <c r="Q80" s="399"/>
      <c r="R80" s="399"/>
      <c r="S80" s="399"/>
      <c r="T80" s="399"/>
      <c r="U80" s="399"/>
      <c r="V80" s="399"/>
      <c r="W80" s="399">
        <v>1</v>
      </c>
      <c r="X80" s="399"/>
      <c r="Z80" s="375">
        <v>1</v>
      </c>
      <c r="AA80" s="375">
        <v>1</v>
      </c>
      <c r="AB80" s="399"/>
      <c r="AD80" s="374" t="s">
        <v>3408</v>
      </c>
      <c r="AE80" s="375">
        <v>1</v>
      </c>
      <c r="AF80" s="375">
        <v>1</v>
      </c>
      <c r="AG80" s="399"/>
      <c r="AI80" s="375">
        <v>300</v>
      </c>
      <c r="AJ80" s="401">
        <v>900</v>
      </c>
      <c r="AK80" s="416">
        <v>116</v>
      </c>
      <c r="AL80" s="767" t="e">
        <f t="shared" ca="1" si="10"/>
        <v>#NAME?</v>
      </c>
      <c r="AM80" s="388">
        <v>1421</v>
      </c>
      <c r="AN80" s="765" t="e">
        <f t="shared" ca="1" si="11"/>
        <v>#NAME?</v>
      </c>
      <c r="AO80" s="417">
        <v>74.5</v>
      </c>
      <c r="AP80" s="382" t="e">
        <f t="shared" ca="1" si="12"/>
        <v>#NAME?</v>
      </c>
      <c r="AQ80" s="417">
        <v>117.5</v>
      </c>
      <c r="AR80" s="382" t="e">
        <f t="shared" ca="1" si="13"/>
        <v>#NAME?</v>
      </c>
      <c r="AS80" s="417">
        <v>172</v>
      </c>
      <c r="AT80" s="383" t="e">
        <f t="shared" ca="1" si="14"/>
        <v>#NAME?</v>
      </c>
      <c r="AU80" s="418">
        <v>55</v>
      </c>
      <c r="AV80" s="763" t="e">
        <f t="shared" ca="1" si="15"/>
        <v>#NAME?</v>
      </c>
      <c r="AW80" s="416">
        <v>126</v>
      </c>
      <c r="AX80" s="764" t="e">
        <f t="shared" ca="1" si="16"/>
        <v>#NAME?</v>
      </c>
      <c r="AY80" s="419">
        <v>79.5</v>
      </c>
      <c r="AZ80" s="763" t="e">
        <f t="shared" ca="1" si="17"/>
        <v>#NAME?</v>
      </c>
      <c r="BA80" s="389">
        <v>4970</v>
      </c>
      <c r="BB80" s="763" t="e">
        <f t="shared" ca="1" si="18"/>
        <v>#NAME?</v>
      </c>
      <c r="BC80" s="419">
        <v>439</v>
      </c>
      <c r="BD80" s="383" t="e">
        <f t="shared" ca="1" si="19"/>
        <v>#NAME?</v>
      </c>
      <c r="BE80" s="386"/>
      <c r="BF80" s="399" t="s">
        <v>414</v>
      </c>
    </row>
    <row r="81" spans="1:58">
      <c r="A81" s="374" t="s">
        <v>3273</v>
      </c>
      <c r="B81" s="374" t="s">
        <v>3391</v>
      </c>
      <c r="C81" s="374" t="s">
        <v>3392</v>
      </c>
      <c r="D81" s="375">
        <v>80</v>
      </c>
      <c r="E81" s="402" t="s">
        <v>415</v>
      </c>
      <c r="F81" s="377">
        <v>39653</v>
      </c>
      <c r="G81" s="399"/>
      <c r="H81" s="399">
        <v>1</v>
      </c>
      <c r="I81" s="399"/>
      <c r="J81" s="399"/>
      <c r="K81" s="399">
        <v>1</v>
      </c>
      <c r="L81" s="399">
        <v>165</v>
      </c>
      <c r="M81" s="399">
        <v>70</v>
      </c>
      <c r="N81" s="399">
        <v>218</v>
      </c>
      <c r="O81" s="400">
        <v>536</v>
      </c>
      <c r="P81" s="399"/>
      <c r="Q81" s="399">
        <v>1</v>
      </c>
      <c r="R81" s="399">
        <v>1</v>
      </c>
      <c r="S81" s="399"/>
      <c r="T81" s="399"/>
      <c r="U81" s="399">
        <v>1</v>
      </c>
      <c r="V81" s="399"/>
      <c r="W81" s="399">
        <v>1</v>
      </c>
      <c r="X81" s="399"/>
      <c r="Z81" s="375">
        <v>1</v>
      </c>
      <c r="AA81" s="375">
        <v>1</v>
      </c>
      <c r="AB81" s="399"/>
      <c r="AD81" s="374" t="s">
        <v>3408</v>
      </c>
      <c r="AE81" s="375">
        <v>1</v>
      </c>
      <c r="AF81" s="375">
        <v>1</v>
      </c>
      <c r="AG81" s="399"/>
      <c r="AI81" s="375">
        <v>300</v>
      </c>
      <c r="AJ81" s="401">
        <v>600</v>
      </c>
      <c r="AK81" s="416">
        <v>444</v>
      </c>
      <c r="AL81" s="767" t="e">
        <f t="shared" ca="1" si="10"/>
        <v>#NAME?</v>
      </c>
      <c r="AM81" s="388">
        <v>2880</v>
      </c>
      <c r="AN81" s="765" t="e">
        <f t="shared" ca="1" si="11"/>
        <v>#NAME?</v>
      </c>
      <c r="AO81" s="417">
        <v>273.5</v>
      </c>
      <c r="AP81" s="382" t="e">
        <f t="shared" ca="1" si="12"/>
        <v>#NAME?</v>
      </c>
      <c r="AQ81" s="417">
        <v>551</v>
      </c>
      <c r="AR81" s="382" t="e">
        <f t="shared" ca="1" si="13"/>
        <v>#NAME?</v>
      </c>
      <c r="AS81" s="417">
        <v>209</v>
      </c>
      <c r="AT81" s="383" t="e">
        <f t="shared" ca="1" si="14"/>
        <v>#NAME?</v>
      </c>
      <c r="AU81" s="418">
        <v>501</v>
      </c>
      <c r="AV81" s="763" t="e">
        <f t="shared" ca="1" si="15"/>
        <v>#NAME?</v>
      </c>
      <c r="AW81" s="380">
        <v>1958.5</v>
      </c>
      <c r="AX81" s="764" t="e">
        <f t="shared" ca="1" si="16"/>
        <v>#NAME?</v>
      </c>
      <c r="AY81" s="419">
        <v>413</v>
      </c>
      <c r="AZ81" s="763" t="e">
        <f t="shared" ca="1" si="17"/>
        <v>#NAME?</v>
      </c>
      <c r="BA81" s="420">
        <v>3064</v>
      </c>
      <c r="BB81" s="763" t="e">
        <f t="shared" ca="1" si="18"/>
        <v>#NAME?</v>
      </c>
      <c r="BC81" s="419">
        <v>405.5</v>
      </c>
      <c r="BD81" s="383" t="e">
        <f t="shared" ca="1" si="19"/>
        <v>#NAME?</v>
      </c>
      <c r="BE81" s="386"/>
      <c r="BF81" s="399" t="s">
        <v>416</v>
      </c>
    </row>
    <row r="82" spans="1:58">
      <c r="A82" s="374" t="s">
        <v>3273</v>
      </c>
      <c r="B82" s="374" t="s">
        <v>3391</v>
      </c>
      <c r="C82" s="374" t="s">
        <v>3392</v>
      </c>
      <c r="D82" s="375">
        <v>81</v>
      </c>
      <c r="E82" s="402" t="s">
        <v>415</v>
      </c>
      <c r="F82" s="377">
        <v>39654</v>
      </c>
      <c r="G82" s="399"/>
      <c r="H82" s="399">
        <v>1</v>
      </c>
      <c r="I82" s="399"/>
      <c r="J82" s="399"/>
      <c r="K82" s="399">
        <v>1</v>
      </c>
      <c r="L82" s="399">
        <v>175</v>
      </c>
      <c r="M82" s="399">
        <v>75</v>
      </c>
      <c r="N82" s="399">
        <v>225</v>
      </c>
      <c r="O82" s="400">
        <v>620</v>
      </c>
      <c r="P82" s="399"/>
      <c r="Q82" s="399">
        <v>1</v>
      </c>
      <c r="R82" s="399">
        <v>1</v>
      </c>
      <c r="S82" s="399"/>
      <c r="T82" s="399"/>
      <c r="U82" s="399">
        <v>1</v>
      </c>
      <c r="V82" s="399"/>
      <c r="W82" s="399">
        <v>1</v>
      </c>
      <c r="X82" s="399"/>
      <c r="Z82" s="375">
        <v>1</v>
      </c>
      <c r="AA82" s="375"/>
      <c r="AB82" s="399">
        <v>1</v>
      </c>
      <c r="AD82" s="374" t="s">
        <v>3408</v>
      </c>
      <c r="AE82" s="375">
        <v>1</v>
      </c>
      <c r="AF82" s="375"/>
      <c r="AG82" s="399">
        <v>1</v>
      </c>
      <c r="AI82" s="375">
        <v>300</v>
      </c>
      <c r="AJ82" s="401">
        <v>700</v>
      </c>
      <c r="AK82" s="416">
        <v>432</v>
      </c>
      <c r="AL82" s="767" t="e">
        <f t="shared" ca="1" si="10"/>
        <v>#NAME?</v>
      </c>
      <c r="AM82" s="388">
        <v>4621</v>
      </c>
      <c r="AN82" s="765" t="e">
        <f t="shared" ca="1" si="11"/>
        <v>#NAME?</v>
      </c>
      <c r="AO82" s="417">
        <v>121</v>
      </c>
      <c r="AP82" s="382" t="e">
        <f t="shared" ca="1" si="12"/>
        <v>#NAME?</v>
      </c>
      <c r="AQ82" s="417">
        <v>97.5</v>
      </c>
      <c r="AR82" s="382" t="e">
        <f t="shared" ca="1" si="13"/>
        <v>#NAME?</v>
      </c>
      <c r="AS82" s="417">
        <v>109</v>
      </c>
      <c r="AT82" s="383" t="e">
        <f t="shared" ca="1" si="14"/>
        <v>#NAME?</v>
      </c>
      <c r="AU82" s="418">
        <v>94</v>
      </c>
      <c r="AV82" s="763" t="e">
        <f t="shared" ca="1" si="15"/>
        <v>#NAME?</v>
      </c>
      <c r="AW82" s="416">
        <v>899.5</v>
      </c>
      <c r="AX82" s="764" t="e">
        <f t="shared" ca="1" si="16"/>
        <v>#NAME?</v>
      </c>
      <c r="AY82" s="419">
        <v>332</v>
      </c>
      <c r="AZ82" s="763" t="e">
        <f t="shared" ca="1" si="17"/>
        <v>#NAME?</v>
      </c>
      <c r="BA82" s="420">
        <v>1081</v>
      </c>
      <c r="BB82" s="763" t="e">
        <f t="shared" ca="1" si="18"/>
        <v>#NAME?</v>
      </c>
      <c r="BC82" s="419">
        <v>252</v>
      </c>
      <c r="BD82" s="383" t="e">
        <f t="shared" ca="1" si="19"/>
        <v>#NAME?</v>
      </c>
      <c r="BE82" s="386"/>
      <c r="BF82" s="399" t="s">
        <v>417</v>
      </c>
    </row>
    <row r="83" spans="1:58">
      <c r="A83" s="374" t="s">
        <v>3273</v>
      </c>
      <c r="B83" s="374" t="s">
        <v>3391</v>
      </c>
      <c r="C83" s="374" t="s">
        <v>3392</v>
      </c>
      <c r="D83" s="375">
        <v>82</v>
      </c>
      <c r="E83" s="402" t="s">
        <v>415</v>
      </c>
      <c r="F83" s="377">
        <v>39654</v>
      </c>
      <c r="G83" s="399">
        <v>1</v>
      </c>
      <c r="H83" s="399"/>
      <c r="I83" s="399"/>
      <c r="J83" s="399"/>
      <c r="K83" s="399">
        <v>1</v>
      </c>
      <c r="L83" s="399">
        <v>175</v>
      </c>
      <c r="M83" s="399">
        <v>75</v>
      </c>
      <c r="N83" s="399">
        <v>232</v>
      </c>
      <c r="O83" s="400">
        <v>916</v>
      </c>
      <c r="P83" s="399"/>
      <c r="Q83" s="399"/>
      <c r="R83" s="399"/>
      <c r="S83" s="399"/>
      <c r="T83" s="399"/>
      <c r="U83" s="399"/>
      <c r="V83" s="399"/>
      <c r="W83" s="399"/>
      <c r="X83" s="399">
        <v>1</v>
      </c>
      <c r="Z83" s="375">
        <v>1</v>
      </c>
      <c r="AA83" s="375">
        <v>1</v>
      </c>
      <c r="AB83" s="399"/>
      <c r="AD83" s="374" t="s">
        <v>3408</v>
      </c>
      <c r="AE83" s="375">
        <v>1</v>
      </c>
      <c r="AF83" s="375">
        <v>1</v>
      </c>
      <c r="AG83" s="399"/>
      <c r="AI83" s="375">
        <v>300</v>
      </c>
      <c r="AJ83" s="401">
        <v>700</v>
      </c>
      <c r="AK83" s="416">
        <v>380</v>
      </c>
      <c r="AL83" s="767" t="e">
        <f t="shared" ca="1" si="10"/>
        <v>#NAME?</v>
      </c>
      <c r="AM83" s="388">
        <v>2094</v>
      </c>
      <c r="AN83" s="765" t="e">
        <f t="shared" ca="1" si="11"/>
        <v>#NAME?</v>
      </c>
      <c r="AO83" s="417">
        <v>398.5</v>
      </c>
      <c r="AP83" s="382" t="e">
        <f t="shared" ca="1" si="12"/>
        <v>#NAME?</v>
      </c>
      <c r="AQ83" s="417">
        <v>472</v>
      </c>
      <c r="AR83" s="382" t="e">
        <f t="shared" ca="1" si="13"/>
        <v>#NAME?</v>
      </c>
      <c r="AS83" s="417">
        <v>148.5</v>
      </c>
      <c r="AT83" s="383" t="e">
        <f t="shared" ca="1" si="14"/>
        <v>#NAME?</v>
      </c>
      <c r="AU83" s="418">
        <v>454</v>
      </c>
      <c r="AV83" s="763" t="e">
        <f t="shared" ca="1" si="15"/>
        <v>#NAME?</v>
      </c>
      <c r="AW83" s="380">
        <v>1603</v>
      </c>
      <c r="AX83" s="764" t="e">
        <f t="shared" ca="1" si="16"/>
        <v>#NAME?</v>
      </c>
      <c r="AY83" s="419">
        <v>229.5</v>
      </c>
      <c r="AZ83" s="763" t="e">
        <f t="shared" ca="1" si="17"/>
        <v>#NAME?</v>
      </c>
      <c r="BA83" s="420">
        <v>2782</v>
      </c>
      <c r="BB83" s="763" t="e">
        <f t="shared" ca="1" si="18"/>
        <v>#NAME?</v>
      </c>
      <c r="BC83" s="419">
        <v>133</v>
      </c>
      <c r="BD83" s="383" t="e">
        <f t="shared" ca="1" si="19"/>
        <v>#NAME?</v>
      </c>
      <c r="BE83" s="386" t="s">
        <v>339</v>
      </c>
      <c r="BF83" s="422" t="s">
        <v>418</v>
      </c>
    </row>
    <row r="84" spans="1:58">
      <c r="A84" s="374" t="s">
        <v>3273</v>
      </c>
      <c r="B84" s="374" t="s">
        <v>3391</v>
      </c>
      <c r="C84" s="374" t="s">
        <v>3392</v>
      </c>
      <c r="D84" s="375">
        <v>83</v>
      </c>
      <c r="E84" s="402" t="s">
        <v>415</v>
      </c>
      <c r="F84" s="377">
        <v>39654</v>
      </c>
      <c r="G84" s="399">
        <v>1</v>
      </c>
      <c r="H84" s="399"/>
      <c r="I84" s="399"/>
      <c r="J84" s="399"/>
      <c r="K84" s="399">
        <v>1</v>
      </c>
      <c r="L84" s="399">
        <v>167</v>
      </c>
      <c r="M84" s="399">
        <v>67</v>
      </c>
      <c r="N84" s="399">
        <v>220</v>
      </c>
      <c r="O84" s="400">
        <v>758</v>
      </c>
      <c r="P84" s="399"/>
      <c r="Q84" s="399"/>
      <c r="R84" s="399"/>
      <c r="S84" s="399"/>
      <c r="T84" s="399"/>
      <c r="U84" s="399"/>
      <c r="V84" s="399"/>
      <c r="W84" s="399">
        <v>1</v>
      </c>
      <c r="X84" s="399"/>
      <c r="Z84" s="375">
        <v>1</v>
      </c>
      <c r="AA84" s="375"/>
      <c r="AB84" s="399">
        <v>1</v>
      </c>
      <c r="AD84" s="374" t="s">
        <v>3408</v>
      </c>
      <c r="AE84" s="375">
        <v>1</v>
      </c>
      <c r="AF84" s="375"/>
      <c r="AG84" s="399">
        <v>1</v>
      </c>
      <c r="AI84" s="375">
        <v>300</v>
      </c>
      <c r="AJ84" s="401">
        <v>900</v>
      </c>
      <c r="AK84" s="380">
        <v>5684.5</v>
      </c>
      <c r="AL84" s="767" t="e">
        <f t="shared" ca="1" si="10"/>
        <v>#NAME?</v>
      </c>
      <c r="AM84" s="421">
        <v>26584</v>
      </c>
      <c r="AN84" s="765" t="e">
        <f t="shared" ca="1" si="11"/>
        <v>#NAME?</v>
      </c>
      <c r="AO84" s="388">
        <v>5913</v>
      </c>
      <c r="AP84" s="382" t="e">
        <f t="shared" ca="1" si="12"/>
        <v>#NAME?</v>
      </c>
      <c r="AQ84" s="417">
        <v>456</v>
      </c>
      <c r="AR84" s="382" t="e">
        <f t="shared" ca="1" si="13"/>
        <v>#NAME?</v>
      </c>
      <c r="AS84" s="417">
        <v>271</v>
      </c>
      <c r="AT84" s="383" t="e">
        <f t="shared" ca="1" si="14"/>
        <v>#NAME?</v>
      </c>
      <c r="AU84" s="391">
        <v>3653</v>
      </c>
      <c r="AV84" s="763" t="e">
        <f t="shared" ca="1" si="15"/>
        <v>#NAME?</v>
      </c>
      <c r="AW84" s="416">
        <v>427</v>
      </c>
      <c r="AX84" s="764" t="e">
        <f t="shared" ca="1" si="16"/>
        <v>#NAME?</v>
      </c>
      <c r="AY84" s="419">
        <v>95</v>
      </c>
      <c r="AZ84" s="763" t="e">
        <f t="shared" ca="1" si="17"/>
        <v>#NAME?</v>
      </c>
      <c r="BA84" s="420">
        <v>2234</v>
      </c>
      <c r="BB84" s="763" t="e">
        <f t="shared" ca="1" si="18"/>
        <v>#NAME?</v>
      </c>
      <c r="BC84" s="390">
        <v>2473</v>
      </c>
      <c r="BD84" s="383" t="e">
        <f t="shared" ca="1" si="19"/>
        <v>#NAME?</v>
      </c>
      <c r="BE84" s="386"/>
      <c r="BF84" s="399" t="s">
        <v>419</v>
      </c>
    </row>
    <row r="85" spans="1:58">
      <c r="A85" s="374" t="s">
        <v>3273</v>
      </c>
      <c r="B85" s="374" t="s">
        <v>3391</v>
      </c>
      <c r="C85" s="374" t="s">
        <v>3392</v>
      </c>
      <c r="D85" s="375">
        <v>84</v>
      </c>
      <c r="E85" s="402" t="s">
        <v>415</v>
      </c>
      <c r="F85" s="377">
        <v>39654</v>
      </c>
      <c r="G85" s="399">
        <v>1</v>
      </c>
      <c r="H85" s="399"/>
      <c r="I85" s="399"/>
      <c r="J85" s="399"/>
      <c r="K85" s="399">
        <v>1</v>
      </c>
      <c r="L85" s="399">
        <v>170</v>
      </c>
      <c r="M85" s="399">
        <v>75</v>
      </c>
      <c r="N85" s="399">
        <v>240</v>
      </c>
      <c r="O85" s="400">
        <v>807</v>
      </c>
      <c r="P85" s="399"/>
      <c r="Q85" s="399"/>
      <c r="R85" s="399"/>
      <c r="S85" s="399"/>
      <c r="T85" s="399"/>
      <c r="U85" s="399"/>
      <c r="V85" s="399"/>
      <c r="W85" s="399"/>
      <c r="X85" s="399">
        <v>1</v>
      </c>
      <c r="Z85" s="375">
        <v>1</v>
      </c>
      <c r="AA85" s="375"/>
      <c r="AB85" s="399">
        <v>1</v>
      </c>
      <c r="AD85" s="374" t="s">
        <v>3408</v>
      </c>
      <c r="AE85" s="375">
        <v>1</v>
      </c>
      <c r="AF85" s="375"/>
      <c r="AG85" s="399">
        <v>1</v>
      </c>
      <c r="AI85" s="375">
        <v>300</v>
      </c>
      <c r="AJ85" s="401">
        <v>900</v>
      </c>
      <c r="AK85" s="416">
        <v>86</v>
      </c>
      <c r="AL85" s="767" t="e">
        <f t="shared" ca="1" si="10"/>
        <v>#NAME?</v>
      </c>
      <c r="AM85" s="417">
        <v>441</v>
      </c>
      <c r="AN85" s="765" t="e">
        <f t="shared" ca="1" si="11"/>
        <v>#NAME?</v>
      </c>
      <c r="AO85" s="417">
        <v>64</v>
      </c>
      <c r="AP85" s="382" t="e">
        <f t="shared" ca="1" si="12"/>
        <v>#NAME?</v>
      </c>
      <c r="AQ85" s="417">
        <v>78</v>
      </c>
      <c r="AR85" s="382" t="e">
        <f t="shared" ca="1" si="13"/>
        <v>#NAME?</v>
      </c>
      <c r="AS85" s="417">
        <v>92</v>
      </c>
      <c r="AT85" s="383" t="e">
        <f t="shared" ca="1" si="14"/>
        <v>#NAME?</v>
      </c>
      <c r="AU85" s="418">
        <v>41</v>
      </c>
      <c r="AV85" s="763" t="e">
        <f t="shared" ca="1" si="15"/>
        <v>#NAME?</v>
      </c>
      <c r="AW85" s="416">
        <v>166.5</v>
      </c>
      <c r="AX85" s="764" t="e">
        <f t="shared" ca="1" si="16"/>
        <v>#NAME?</v>
      </c>
      <c r="AY85" s="419">
        <v>75</v>
      </c>
      <c r="AZ85" s="763" t="e">
        <f t="shared" ca="1" si="17"/>
        <v>#NAME?</v>
      </c>
      <c r="BA85" s="420">
        <v>1552.5</v>
      </c>
      <c r="BB85" s="763" t="e">
        <f t="shared" ca="1" si="18"/>
        <v>#NAME?</v>
      </c>
      <c r="BC85" s="419">
        <v>77</v>
      </c>
      <c r="BD85" s="383" t="e">
        <f t="shared" ca="1" si="19"/>
        <v>#NAME?</v>
      </c>
      <c r="BE85" s="386" t="s">
        <v>339</v>
      </c>
      <c r="BF85" s="422" t="s">
        <v>420</v>
      </c>
    </row>
    <row r="86" spans="1:58">
      <c r="A86" s="374" t="s">
        <v>3273</v>
      </c>
      <c r="B86" s="374" t="s">
        <v>3391</v>
      </c>
      <c r="C86" s="374" t="s">
        <v>3392</v>
      </c>
      <c r="D86" s="375">
        <v>85</v>
      </c>
      <c r="E86" s="402" t="s">
        <v>415</v>
      </c>
      <c r="F86" s="377">
        <v>39654</v>
      </c>
      <c r="G86" s="399">
        <v>1</v>
      </c>
      <c r="H86" s="399"/>
      <c r="I86" s="399"/>
      <c r="J86" s="399"/>
      <c r="K86" s="399">
        <v>1</v>
      </c>
      <c r="L86" s="399">
        <v>170</v>
      </c>
      <c r="M86" s="399">
        <v>74</v>
      </c>
      <c r="N86" s="399">
        <v>235</v>
      </c>
      <c r="O86" s="400">
        <v>836</v>
      </c>
      <c r="P86" s="399"/>
      <c r="Q86" s="399"/>
      <c r="R86" s="399"/>
      <c r="S86" s="399"/>
      <c r="T86" s="399"/>
      <c r="U86" s="399"/>
      <c r="V86" s="399"/>
      <c r="W86" s="399"/>
      <c r="X86" s="399">
        <v>1</v>
      </c>
      <c r="Z86" s="375">
        <v>1</v>
      </c>
      <c r="AA86" s="375"/>
      <c r="AB86" s="399">
        <v>1</v>
      </c>
      <c r="AD86" s="374" t="s">
        <v>3408</v>
      </c>
      <c r="AE86" s="375">
        <v>1</v>
      </c>
      <c r="AF86" s="375"/>
      <c r="AG86" s="399">
        <v>1</v>
      </c>
      <c r="AI86" s="375">
        <v>300</v>
      </c>
      <c r="AJ86" s="401">
        <v>800</v>
      </c>
      <c r="AK86" s="416">
        <v>362</v>
      </c>
      <c r="AL86" s="767" t="e">
        <f t="shared" ca="1" si="10"/>
        <v>#NAME?</v>
      </c>
      <c r="AM86" s="388">
        <v>7063</v>
      </c>
      <c r="AN86" s="765" t="e">
        <f t="shared" ca="1" si="11"/>
        <v>#NAME?</v>
      </c>
      <c r="AO86" s="417">
        <v>98</v>
      </c>
      <c r="AP86" s="382" t="e">
        <f t="shared" ca="1" si="12"/>
        <v>#NAME?</v>
      </c>
      <c r="AQ86" s="417">
        <v>100.5</v>
      </c>
      <c r="AR86" s="382" t="e">
        <f t="shared" ca="1" si="13"/>
        <v>#NAME?</v>
      </c>
      <c r="AS86" s="417">
        <v>332</v>
      </c>
      <c r="AT86" s="383" t="e">
        <f t="shared" ca="1" si="14"/>
        <v>#NAME?</v>
      </c>
      <c r="AU86" s="418">
        <v>282</v>
      </c>
      <c r="AV86" s="763" t="e">
        <f t="shared" ca="1" si="15"/>
        <v>#NAME?</v>
      </c>
      <c r="AW86" s="380">
        <v>1019</v>
      </c>
      <c r="AX86" s="764" t="e">
        <f t="shared" ca="1" si="16"/>
        <v>#NAME?</v>
      </c>
      <c r="AY86" s="419">
        <v>467</v>
      </c>
      <c r="AZ86" s="763" t="e">
        <f t="shared" ca="1" si="17"/>
        <v>#NAME?</v>
      </c>
      <c r="BA86" s="420">
        <v>3467</v>
      </c>
      <c r="BB86" s="763" t="e">
        <f t="shared" ca="1" si="18"/>
        <v>#NAME?</v>
      </c>
      <c r="BC86" s="419">
        <v>208.5</v>
      </c>
      <c r="BD86" s="383" t="e">
        <f t="shared" ca="1" si="19"/>
        <v>#NAME?</v>
      </c>
      <c r="BE86" s="386"/>
      <c r="BF86" s="399" t="s">
        <v>421</v>
      </c>
    </row>
    <row r="87" spans="1:58">
      <c r="A87" s="374" t="s">
        <v>3273</v>
      </c>
      <c r="B87" s="374" t="s">
        <v>3391</v>
      </c>
      <c r="C87" s="374" t="s">
        <v>3392</v>
      </c>
      <c r="D87" s="375">
        <v>86</v>
      </c>
      <c r="E87" s="402" t="s">
        <v>415</v>
      </c>
      <c r="F87" s="377">
        <v>39654</v>
      </c>
      <c r="G87" s="399"/>
      <c r="H87" s="399">
        <v>1</v>
      </c>
      <c r="I87" s="399"/>
      <c r="J87" s="399">
        <v>1</v>
      </c>
      <c r="K87" s="399"/>
      <c r="L87" s="399">
        <v>137</v>
      </c>
      <c r="M87" s="399">
        <v>52</v>
      </c>
      <c r="N87" s="399">
        <v>172</v>
      </c>
      <c r="O87" s="400">
        <v>277</v>
      </c>
      <c r="P87" s="399"/>
      <c r="Q87" s="399"/>
      <c r="R87" s="399"/>
      <c r="S87" s="399"/>
      <c r="T87" s="399"/>
      <c r="U87" s="399"/>
      <c r="V87" s="399"/>
      <c r="W87" s="399">
        <v>1</v>
      </c>
      <c r="X87" s="399"/>
      <c r="Z87" s="375">
        <v>1</v>
      </c>
      <c r="AA87" s="375">
        <v>1</v>
      </c>
      <c r="AB87" s="399"/>
      <c r="AD87" s="374" t="s">
        <v>3408</v>
      </c>
      <c r="AE87" s="375">
        <v>1</v>
      </c>
      <c r="AF87" s="375">
        <v>1</v>
      </c>
      <c r="AG87" s="399"/>
      <c r="AI87" s="375">
        <v>300</v>
      </c>
      <c r="AJ87" s="401">
        <v>500</v>
      </c>
      <c r="AK87" s="416">
        <v>81</v>
      </c>
      <c r="AL87" s="767" t="e">
        <f t="shared" ca="1" si="10"/>
        <v>#NAME?</v>
      </c>
      <c r="AM87" s="417">
        <v>51</v>
      </c>
      <c r="AN87" s="765" t="e">
        <f t="shared" ca="1" si="11"/>
        <v>#NAME?</v>
      </c>
      <c r="AO87" s="417">
        <v>64</v>
      </c>
      <c r="AP87" s="382" t="e">
        <f t="shared" ca="1" si="12"/>
        <v>#NAME?</v>
      </c>
      <c r="AQ87" s="417">
        <v>50</v>
      </c>
      <c r="AR87" s="382" t="e">
        <f t="shared" ca="1" si="13"/>
        <v>#NAME?</v>
      </c>
      <c r="AS87" s="417">
        <v>122</v>
      </c>
      <c r="AT87" s="383" t="e">
        <f t="shared" ca="1" si="14"/>
        <v>#NAME?</v>
      </c>
      <c r="AU87" s="418">
        <v>46</v>
      </c>
      <c r="AV87" s="763" t="e">
        <f t="shared" ca="1" si="15"/>
        <v>#NAME?</v>
      </c>
      <c r="AW87" s="416">
        <v>223</v>
      </c>
      <c r="AX87" s="764" t="e">
        <f t="shared" ca="1" si="16"/>
        <v>#NAME?</v>
      </c>
      <c r="AY87" s="419">
        <v>62</v>
      </c>
      <c r="AZ87" s="763" t="e">
        <f t="shared" ca="1" si="17"/>
        <v>#NAME?</v>
      </c>
      <c r="BA87" s="420">
        <v>938</v>
      </c>
      <c r="BB87" s="763" t="e">
        <f t="shared" ca="1" si="18"/>
        <v>#NAME?</v>
      </c>
      <c r="BC87" s="419">
        <v>157</v>
      </c>
      <c r="BD87" s="383" t="e">
        <f t="shared" ca="1" si="19"/>
        <v>#NAME?</v>
      </c>
      <c r="BE87" s="386"/>
      <c r="BF87" s="399" t="s">
        <v>422</v>
      </c>
    </row>
    <row r="88" spans="1:58">
      <c r="A88" s="374" t="s">
        <v>3273</v>
      </c>
      <c r="B88" s="374" t="s">
        <v>3391</v>
      </c>
      <c r="C88" s="374" t="s">
        <v>3392</v>
      </c>
      <c r="D88" s="375">
        <v>87</v>
      </c>
      <c r="E88" s="402" t="s">
        <v>415</v>
      </c>
      <c r="F88" s="377">
        <v>39654</v>
      </c>
      <c r="G88" s="399"/>
      <c r="H88" s="399">
        <v>1</v>
      </c>
      <c r="I88" s="399"/>
      <c r="J88" s="399"/>
      <c r="K88" s="399">
        <v>1</v>
      </c>
      <c r="L88" s="399">
        <v>166</v>
      </c>
      <c r="M88" s="399">
        <v>73</v>
      </c>
      <c r="N88" s="399">
        <v>228</v>
      </c>
      <c r="O88" s="400">
        <v>574</v>
      </c>
      <c r="P88" s="399"/>
      <c r="Q88" s="399"/>
      <c r="R88" s="399"/>
      <c r="S88" s="399"/>
      <c r="T88" s="399"/>
      <c r="U88" s="399"/>
      <c r="V88" s="399"/>
      <c r="W88" s="399"/>
      <c r="X88" s="399">
        <v>1</v>
      </c>
      <c r="Z88" s="375">
        <v>1</v>
      </c>
      <c r="AA88" s="375"/>
      <c r="AB88" s="399">
        <v>1</v>
      </c>
      <c r="AD88" s="374" t="s">
        <v>3408</v>
      </c>
      <c r="AE88" s="375">
        <v>1</v>
      </c>
      <c r="AF88" s="375"/>
      <c r="AG88" s="399">
        <v>1</v>
      </c>
      <c r="AI88" s="375">
        <v>300</v>
      </c>
      <c r="AJ88" s="401">
        <v>900</v>
      </c>
      <c r="AK88" s="416">
        <v>143</v>
      </c>
      <c r="AL88" s="767" t="e">
        <f t="shared" ca="1" si="10"/>
        <v>#NAME?</v>
      </c>
      <c r="AM88" s="417">
        <v>128</v>
      </c>
      <c r="AN88" s="765" t="e">
        <f t="shared" ca="1" si="11"/>
        <v>#NAME?</v>
      </c>
      <c r="AO88" s="417">
        <v>244</v>
      </c>
      <c r="AP88" s="382" t="e">
        <f t="shared" ca="1" si="12"/>
        <v>#NAME?</v>
      </c>
      <c r="AQ88" s="417">
        <v>147</v>
      </c>
      <c r="AR88" s="382" t="e">
        <f t="shared" ca="1" si="13"/>
        <v>#NAME?</v>
      </c>
      <c r="AS88" s="417">
        <v>189.5</v>
      </c>
      <c r="AT88" s="383" t="e">
        <f t="shared" ca="1" si="14"/>
        <v>#NAME?</v>
      </c>
      <c r="AU88" s="418">
        <v>247</v>
      </c>
      <c r="AV88" s="763" t="e">
        <f t="shared" ca="1" si="15"/>
        <v>#NAME?</v>
      </c>
      <c r="AW88" s="416">
        <v>459</v>
      </c>
      <c r="AX88" s="764" t="e">
        <f t="shared" ca="1" si="16"/>
        <v>#NAME?</v>
      </c>
      <c r="AY88" s="419">
        <v>150.5</v>
      </c>
      <c r="AZ88" s="763" t="e">
        <f t="shared" ca="1" si="17"/>
        <v>#NAME?</v>
      </c>
      <c r="BA88" s="389">
        <v>4952.5</v>
      </c>
      <c r="BB88" s="763" t="e">
        <f t="shared" ca="1" si="18"/>
        <v>#NAME?</v>
      </c>
      <c r="BC88" s="419">
        <v>505</v>
      </c>
      <c r="BD88" s="383" t="e">
        <f t="shared" ca="1" si="19"/>
        <v>#NAME?</v>
      </c>
      <c r="BE88" s="386"/>
      <c r="BF88" s="399" t="s">
        <v>423</v>
      </c>
    </row>
    <row r="89" spans="1:58">
      <c r="A89" s="374" t="s">
        <v>3273</v>
      </c>
      <c r="B89" s="374" t="s">
        <v>3391</v>
      </c>
      <c r="C89" s="374" t="s">
        <v>3392</v>
      </c>
      <c r="D89" s="375">
        <v>88</v>
      </c>
      <c r="E89" s="402" t="s">
        <v>415</v>
      </c>
      <c r="F89" s="377">
        <v>39654</v>
      </c>
      <c r="G89" s="399">
        <v>1</v>
      </c>
      <c r="H89" s="399"/>
      <c r="I89" s="399"/>
      <c r="J89" s="399"/>
      <c r="K89" s="399">
        <v>1</v>
      </c>
      <c r="L89" s="399">
        <v>170</v>
      </c>
      <c r="M89" s="399">
        <v>75</v>
      </c>
      <c r="N89" s="399">
        <v>240</v>
      </c>
      <c r="O89" s="400">
        <v>842</v>
      </c>
      <c r="P89" s="399"/>
      <c r="Q89" s="399"/>
      <c r="R89" s="399"/>
      <c r="S89" s="399"/>
      <c r="T89" s="399"/>
      <c r="U89" s="399"/>
      <c r="V89" s="399"/>
      <c r="W89" s="399"/>
      <c r="X89" s="399">
        <v>1</v>
      </c>
      <c r="Z89" s="375">
        <v>1</v>
      </c>
      <c r="AA89" s="375"/>
      <c r="AB89" s="399">
        <v>1</v>
      </c>
      <c r="AD89" s="374" t="s">
        <v>3408</v>
      </c>
      <c r="AE89" s="375">
        <v>1</v>
      </c>
      <c r="AF89" s="375"/>
      <c r="AG89" s="399">
        <v>1</v>
      </c>
      <c r="AI89" s="375">
        <v>300</v>
      </c>
      <c r="AJ89" s="401">
        <v>700</v>
      </c>
      <c r="AK89" s="416">
        <v>725.5</v>
      </c>
      <c r="AL89" s="767" t="e">
        <f t="shared" ca="1" si="10"/>
        <v>#NAME?</v>
      </c>
      <c r="AM89" s="421">
        <v>10878</v>
      </c>
      <c r="AN89" s="765" t="e">
        <f t="shared" ca="1" si="11"/>
        <v>#NAME?</v>
      </c>
      <c r="AO89" s="417">
        <v>311.5</v>
      </c>
      <c r="AP89" s="382" t="e">
        <f t="shared" ca="1" si="12"/>
        <v>#NAME?</v>
      </c>
      <c r="AQ89" s="417">
        <v>91.5</v>
      </c>
      <c r="AR89" s="382" t="e">
        <f t="shared" ca="1" si="13"/>
        <v>#NAME?</v>
      </c>
      <c r="AS89" s="417">
        <v>118</v>
      </c>
      <c r="AT89" s="383" t="e">
        <f t="shared" ca="1" si="14"/>
        <v>#NAME?</v>
      </c>
      <c r="AU89" s="418">
        <v>161</v>
      </c>
      <c r="AV89" s="763" t="e">
        <f t="shared" ca="1" si="15"/>
        <v>#NAME?</v>
      </c>
      <c r="AW89" s="416">
        <v>206</v>
      </c>
      <c r="AX89" s="764" t="e">
        <f t="shared" ca="1" si="16"/>
        <v>#NAME?</v>
      </c>
      <c r="AY89" s="419">
        <v>66.5</v>
      </c>
      <c r="AZ89" s="763" t="e">
        <f t="shared" ca="1" si="17"/>
        <v>#NAME?</v>
      </c>
      <c r="BA89" s="420">
        <v>902</v>
      </c>
      <c r="BB89" s="763" t="e">
        <f t="shared" ca="1" si="18"/>
        <v>#NAME?</v>
      </c>
      <c r="BC89" s="419">
        <v>222</v>
      </c>
      <c r="BD89" s="383" t="e">
        <f t="shared" ca="1" si="19"/>
        <v>#NAME?</v>
      </c>
      <c r="BE89" s="386"/>
      <c r="BF89" s="399" t="s">
        <v>424</v>
      </c>
    </row>
    <row r="90" spans="1:58">
      <c r="A90" s="374" t="s">
        <v>3273</v>
      </c>
      <c r="B90" s="374" t="s">
        <v>3391</v>
      </c>
      <c r="C90" s="374" t="s">
        <v>3392</v>
      </c>
      <c r="D90" s="375">
        <v>89</v>
      </c>
      <c r="E90" s="402" t="s">
        <v>415</v>
      </c>
      <c r="F90" s="377">
        <v>39654</v>
      </c>
      <c r="G90" s="399">
        <v>1</v>
      </c>
      <c r="H90" s="399"/>
      <c r="I90" s="399"/>
      <c r="J90" s="399"/>
      <c r="K90" s="399">
        <v>1</v>
      </c>
      <c r="L90" s="399">
        <v>171</v>
      </c>
      <c r="M90" s="399">
        <v>72</v>
      </c>
      <c r="N90" s="399">
        <v>238</v>
      </c>
      <c r="O90" s="400">
        <v>822</v>
      </c>
      <c r="P90" s="399"/>
      <c r="Q90" s="399"/>
      <c r="R90" s="399"/>
      <c r="S90" s="399"/>
      <c r="T90" s="399"/>
      <c r="U90" s="399"/>
      <c r="V90" s="399"/>
      <c r="W90" s="399"/>
      <c r="X90" s="399">
        <v>1</v>
      </c>
      <c r="Z90" s="375">
        <v>1</v>
      </c>
      <c r="AA90" s="375"/>
      <c r="AB90" s="399">
        <v>1</v>
      </c>
      <c r="AD90" s="374" t="s">
        <v>3408</v>
      </c>
      <c r="AE90" s="375">
        <v>1</v>
      </c>
      <c r="AF90" s="375"/>
      <c r="AG90" s="399">
        <v>1</v>
      </c>
      <c r="AI90" s="375">
        <v>300</v>
      </c>
      <c r="AJ90" s="401">
        <v>800</v>
      </c>
      <c r="AK90" s="416">
        <v>77</v>
      </c>
      <c r="AL90" s="767" t="e">
        <f t="shared" ca="1" si="10"/>
        <v>#NAME?</v>
      </c>
      <c r="AM90" s="417">
        <v>176</v>
      </c>
      <c r="AN90" s="765" t="e">
        <f t="shared" ca="1" si="11"/>
        <v>#NAME?</v>
      </c>
      <c r="AO90" s="417">
        <v>61.5</v>
      </c>
      <c r="AP90" s="382" t="e">
        <f t="shared" ca="1" si="12"/>
        <v>#NAME?</v>
      </c>
      <c r="AQ90" s="417">
        <v>112.5</v>
      </c>
      <c r="AR90" s="382" t="e">
        <f t="shared" ca="1" si="13"/>
        <v>#NAME?</v>
      </c>
      <c r="AS90" s="388">
        <v>2009</v>
      </c>
      <c r="AT90" s="383" t="e">
        <f t="shared" ca="1" si="14"/>
        <v>#NAME?</v>
      </c>
      <c r="AU90" s="418">
        <v>57</v>
      </c>
      <c r="AV90" s="763" t="e">
        <f t="shared" ca="1" si="15"/>
        <v>#NAME?</v>
      </c>
      <c r="AW90" s="416">
        <v>212</v>
      </c>
      <c r="AX90" s="764" t="e">
        <f t="shared" ca="1" si="16"/>
        <v>#NAME?</v>
      </c>
      <c r="AY90" s="419">
        <v>89.5</v>
      </c>
      <c r="AZ90" s="763" t="e">
        <f t="shared" ca="1" si="17"/>
        <v>#NAME?</v>
      </c>
      <c r="BA90" s="420">
        <v>1454</v>
      </c>
      <c r="BB90" s="763" t="e">
        <f t="shared" ca="1" si="18"/>
        <v>#NAME?</v>
      </c>
      <c r="BC90" s="419">
        <v>146</v>
      </c>
      <c r="BD90" s="383" t="e">
        <f t="shared" ca="1" si="19"/>
        <v>#NAME?</v>
      </c>
      <c r="BE90" s="386"/>
      <c r="BF90" s="399" t="s">
        <v>425</v>
      </c>
    </row>
    <row r="91" spans="1:58">
      <c r="A91" s="374" t="s">
        <v>3273</v>
      </c>
      <c r="B91" s="374" t="s">
        <v>3391</v>
      </c>
      <c r="C91" s="374" t="s">
        <v>3392</v>
      </c>
      <c r="D91" s="375">
        <v>90</v>
      </c>
      <c r="E91" s="402" t="s">
        <v>415</v>
      </c>
      <c r="F91" s="377">
        <v>39654</v>
      </c>
      <c r="G91" s="399">
        <v>1</v>
      </c>
      <c r="H91" s="399"/>
      <c r="I91" s="399"/>
      <c r="J91" s="399"/>
      <c r="K91" s="399">
        <v>1</v>
      </c>
      <c r="L91" s="399">
        <v>170</v>
      </c>
      <c r="M91" s="399">
        <v>73</v>
      </c>
      <c r="N91" s="399">
        <v>235</v>
      </c>
      <c r="O91" s="400">
        <v>776</v>
      </c>
      <c r="P91" s="399"/>
      <c r="Q91" s="399"/>
      <c r="R91" s="399"/>
      <c r="S91" s="399"/>
      <c r="T91" s="399"/>
      <c r="U91" s="399"/>
      <c r="V91" s="399"/>
      <c r="W91" s="399"/>
      <c r="X91" s="399">
        <v>1</v>
      </c>
      <c r="Z91" s="375">
        <v>1</v>
      </c>
      <c r="AA91" s="375">
        <v>1</v>
      </c>
      <c r="AB91" s="399"/>
      <c r="AD91" s="374" t="s">
        <v>3408</v>
      </c>
      <c r="AE91" s="375">
        <v>1</v>
      </c>
      <c r="AF91" s="375">
        <v>1</v>
      </c>
      <c r="AG91" s="399"/>
      <c r="AI91" s="375">
        <v>300</v>
      </c>
      <c r="AJ91" s="401">
        <v>700</v>
      </c>
      <c r="AK91" s="416">
        <v>316</v>
      </c>
      <c r="AL91" s="767" t="e">
        <f t="shared" ca="1" si="10"/>
        <v>#NAME?</v>
      </c>
      <c r="AM91" s="388">
        <v>7221.5</v>
      </c>
      <c r="AN91" s="765" t="e">
        <f t="shared" ca="1" si="11"/>
        <v>#NAME?</v>
      </c>
      <c r="AO91" s="417">
        <v>69</v>
      </c>
      <c r="AP91" s="382" t="e">
        <f t="shared" ca="1" si="12"/>
        <v>#NAME?</v>
      </c>
      <c r="AQ91" s="417">
        <v>82.5</v>
      </c>
      <c r="AR91" s="382" t="e">
        <f t="shared" ca="1" si="13"/>
        <v>#NAME?</v>
      </c>
      <c r="AS91" s="417">
        <v>125.5</v>
      </c>
      <c r="AT91" s="383" t="e">
        <f t="shared" ca="1" si="14"/>
        <v>#NAME?</v>
      </c>
      <c r="AU91" s="418">
        <v>57</v>
      </c>
      <c r="AV91" s="763" t="e">
        <f t="shared" ca="1" si="15"/>
        <v>#NAME?</v>
      </c>
      <c r="AW91" s="416">
        <v>629</v>
      </c>
      <c r="AX91" s="764" t="e">
        <f t="shared" ca="1" si="16"/>
        <v>#NAME?</v>
      </c>
      <c r="AY91" s="419">
        <v>163</v>
      </c>
      <c r="AZ91" s="763" t="e">
        <f t="shared" ca="1" si="17"/>
        <v>#NAME?</v>
      </c>
      <c r="BA91" s="420">
        <v>2138.5</v>
      </c>
      <c r="BB91" s="763" t="e">
        <f t="shared" ca="1" si="18"/>
        <v>#NAME?</v>
      </c>
      <c r="BC91" s="419">
        <v>266</v>
      </c>
      <c r="BD91" s="383" t="e">
        <f t="shared" ca="1" si="19"/>
        <v>#NAME?</v>
      </c>
      <c r="BE91" s="386" t="s">
        <v>339</v>
      </c>
      <c r="BF91" s="422" t="s">
        <v>426</v>
      </c>
    </row>
    <row r="92" spans="1:58">
      <c r="A92" s="374" t="s">
        <v>3273</v>
      </c>
      <c r="B92" s="374" t="s">
        <v>3391</v>
      </c>
      <c r="C92" s="374" t="s">
        <v>3392</v>
      </c>
      <c r="D92" s="375">
        <v>91</v>
      </c>
      <c r="E92" s="402" t="s">
        <v>415</v>
      </c>
      <c r="F92" s="377">
        <v>39654</v>
      </c>
      <c r="G92" s="399">
        <v>1</v>
      </c>
      <c r="H92" s="399"/>
      <c r="I92" s="399"/>
      <c r="J92" s="399"/>
      <c r="K92" s="399">
        <v>1</v>
      </c>
      <c r="L92" s="399">
        <v>170</v>
      </c>
      <c r="M92" s="399">
        <v>75</v>
      </c>
      <c r="N92" s="399">
        <v>240</v>
      </c>
      <c r="O92" s="400">
        <v>862</v>
      </c>
      <c r="P92" s="399"/>
      <c r="Q92" s="399"/>
      <c r="R92" s="399"/>
      <c r="S92" s="399"/>
      <c r="T92" s="399"/>
      <c r="U92" s="399"/>
      <c r="V92" s="399"/>
      <c r="W92" s="399"/>
      <c r="X92" s="399">
        <v>1</v>
      </c>
      <c r="Z92" s="375">
        <v>1</v>
      </c>
      <c r="AA92" s="375">
        <v>1</v>
      </c>
      <c r="AB92" s="399"/>
      <c r="AD92" s="374" t="s">
        <v>3408</v>
      </c>
      <c r="AE92" s="375">
        <v>1</v>
      </c>
      <c r="AF92" s="375">
        <v>1</v>
      </c>
      <c r="AG92" s="399"/>
      <c r="AI92" s="375">
        <v>300</v>
      </c>
      <c r="AJ92" s="401">
        <v>600</v>
      </c>
      <c r="AK92" s="416">
        <v>503.5</v>
      </c>
      <c r="AL92" s="767" t="e">
        <f t="shared" ca="1" si="10"/>
        <v>#NAME?</v>
      </c>
      <c r="AM92" s="388">
        <v>2553</v>
      </c>
      <c r="AN92" s="765" t="e">
        <f t="shared" ca="1" si="11"/>
        <v>#NAME?</v>
      </c>
      <c r="AO92" s="388">
        <v>850</v>
      </c>
      <c r="AP92" s="382" t="e">
        <f t="shared" ca="1" si="12"/>
        <v>#NAME?</v>
      </c>
      <c r="AQ92" s="417">
        <v>256</v>
      </c>
      <c r="AR92" s="382" t="e">
        <f t="shared" ca="1" si="13"/>
        <v>#NAME?</v>
      </c>
      <c r="AS92" s="417">
        <v>212</v>
      </c>
      <c r="AT92" s="383" t="e">
        <f t="shared" ca="1" si="14"/>
        <v>#NAME?</v>
      </c>
      <c r="AU92" s="418">
        <v>755</v>
      </c>
      <c r="AV92" s="763" t="e">
        <f t="shared" ca="1" si="15"/>
        <v>#NAME?</v>
      </c>
      <c r="AW92" s="380">
        <v>5180</v>
      </c>
      <c r="AX92" s="764" t="e">
        <f t="shared" ca="1" si="16"/>
        <v>#NAME?</v>
      </c>
      <c r="AY92" s="419">
        <v>229</v>
      </c>
      <c r="AZ92" s="763" t="e">
        <f t="shared" ca="1" si="17"/>
        <v>#NAME?</v>
      </c>
      <c r="BA92" s="420">
        <v>1590.5</v>
      </c>
      <c r="BB92" s="763" t="e">
        <f t="shared" ca="1" si="18"/>
        <v>#NAME?</v>
      </c>
      <c r="BC92" s="419">
        <v>480</v>
      </c>
      <c r="BD92" s="383" t="e">
        <f t="shared" ca="1" si="19"/>
        <v>#NAME?</v>
      </c>
      <c r="BE92" s="386"/>
      <c r="BF92" s="399" t="s">
        <v>427</v>
      </c>
    </row>
    <row r="93" spans="1:58">
      <c r="A93" s="374" t="s">
        <v>3273</v>
      </c>
      <c r="B93" s="374" t="s">
        <v>3391</v>
      </c>
      <c r="C93" s="374" t="s">
        <v>3392</v>
      </c>
      <c r="D93" s="375">
        <v>92</v>
      </c>
      <c r="E93" s="402" t="s">
        <v>415</v>
      </c>
      <c r="F93" s="377">
        <v>39654</v>
      </c>
      <c r="G93" s="399">
        <v>1</v>
      </c>
      <c r="H93" s="399"/>
      <c r="I93" s="399"/>
      <c r="J93" s="399"/>
      <c r="K93" s="399">
        <v>1</v>
      </c>
      <c r="L93" s="399">
        <v>172</v>
      </c>
      <c r="M93" s="399">
        <v>74</v>
      </c>
      <c r="N93" s="399">
        <v>238</v>
      </c>
      <c r="O93" s="400">
        <v>810</v>
      </c>
      <c r="P93" s="399"/>
      <c r="Q93" s="399"/>
      <c r="R93" s="399"/>
      <c r="S93" s="399"/>
      <c r="T93" s="399"/>
      <c r="U93" s="399"/>
      <c r="V93" s="399"/>
      <c r="W93" s="399"/>
      <c r="X93" s="399">
        <v>1</v>
      </c>
      <c r="Z93" s="375">
        <v>1</v>
      </c>
      <c r="AA93" s="375"/>
      <c r="AB93" s="399">
        <v>1</v>
      </c>
      <c r="AD93" s="374" t="s">
        <v>3408</v>
      </c>
      <c r="AE93" s="375">
        <v>1</v>
      </c>
      <c r="AF93" s="375"/>
      <c r="AG93" s="399">
        <v>1</v>
      </c>
      <c r="AI93" s="375">
        <v>300</v>
      </c>
      <c r="AJ93" s="401">
        <v>600</v>
      </c>
      <c r="AK93" s="416">
        <v>844.5</v>
      </c>
      <c r="AL93" s="767" t="e">
        <f t="shared" ca="1" si="10"/>
        <v>#NAME?</v>
      </c>
      <c r="AM93" s="421">
        <v>15132</v>
      </c>
      <c r="AN93" s="765" t="e">
        <f t="shared" ca="1" si="11"/>
        <v>#NAME?</v>
      </c>
      <c r="AO93" s="417">
        <v>116</v>
      </c>
      <c r="AP93" s="382" t="e">
        <f t="shared" ca="1" si="12"/>
        <v>#NAME?</v>
      </c>
      <c r="AQ93" s="417">
        <v>52</v>
      </c>
      <c r="AR93" s="382" t="e">
        <f t="shared" ca="1" si="13"/>
        <v>#NAME?</v>
      </c>
      <c r="AS93" s="417">
        <v>136</v>
      </c>
      <c r="AT93" s="383" t="e">
        <f t="shared" ca="1" si="14"/>
        <v>#NAME?</v>
      </c>
      <c r="AU93" s="418">
        <v>29</v>
      </c>
      <c r="AV93" s="763" t="e">
        <f t="shared" ca="1" si="15"/>
        <v>#NAME?</v>
      </c>
      <c r="AW93" s="416">
        <v>249.5</v>
      </c>
      <c r="AX93" s="764" t="e">
        <f t="shared" ca="1" si="16"/>
        <v>#NAME?</v>
      </c>
      <c r="AY93" s="419">
        <v>137</v>
      </c>
      <c r="AZ93" s="763" t="e">
        <f t="shared" ca="1" si="17"/>
        <v>#NAME?</v>
      </c>
      <c r="BA93" s="420">
        <v>2974</v>
      </c>
      <c r="BB93" s="763" t="e">
        <f t="shared" ca="1" si="18"/>
        <v>#NAME?</v>
      </c>
      <c r="BC93" s="419">
        <v>126</v>
      </c>
      <c r="BD93" s="383" t="e">
        <f t="shared" ca="1" si="19"/>
        <v>#NAME?</v>
      </c>
      <c r="BE93" s="386"/>
      <c r="BF93" s="399" t="s">
        <v>428</v>
      </c>
    </row>
    <row r="94" spans="1:58">
      <c r="A94" s="374" t="s">
        <v>3273</v>
      </c>
      <c r="B94" s="374" t="s">
        <v>3391</v>
      </c>
      <c r="C94" s="374" t="s">
        <v>3392</v>
      </c>
      <c r="D94" s="375">
        <v>93</v>
      </c>
      <c r="E94" s="402" t="s">
        <v>415</v>
      </c>
      <c r="F94" s="377">
        <v>39654</v>
      </c>
      <c r="G94" s="399">
        <v>1</v>
      </c>
      <c r="H94" s="399"/>
      <c r="I94" s="399"/>
      <c r="J94" s="399">
        <v>1</v>
      </c>
      <c r="K94" s="399"/>
      <c r="L94" s="399">
        <v>145</v>
      </c>
      <c r="M94" s="399">
        <v>62</v>
      </c>
      <c r="N94" s="399">
        <v>193</v>
      </c>
      <c r="O94" s="400">
        <v>310</v>
      </c>
      <c r="P94" s="399"/>
      <c r="Q94" s="399"/>
      <c r="R94" s="399"/>
      <c r="S94" s="399"/>
      <c r="T94" s="399"/>
      <c r="U94" s="399"/>
      <c r="V94" s="399"/>
      <c r="W94" s="399">
        <v>1</v>
      </c>
      <c r="X94" s="399"/>
      <c r="Z94" s="375">
        <v>1</v>
      </c>
      <c r="AA94" s="375">
        <v>1</v>
      </c>
      <c r="AB94" s="399"/>
      <c r="AD94" s="374" t="s">
        <v>3408</v>
      </c>
      <c r="AE94" s="375">
        <v>1</v>
      </c>
      <c r="AF94" s="375">
        <v>1</v>
      </c>
      <c r="AG94" s="399"/>
      <c r="AI94" s="375">
        <v>300</v>
      </c>
      <c r="AJ94" s="401">
        <v>1000</v>
      </c>
      <c r="AK94" s="416">
        <v>80.5</v>
      </c>
      <c r="AL94" s="767" t="e">
        <f t="shared" ca="1" si="10"/>
        <v>#NAME?</v>
      </c>
      <c r="AM94" s="417">
        <v>52.5</v>
      </c>
      <c r="AN94" s="765" t="e">
        <f t="shared" ca="1" si="11"/>
        <v>#NAME?</v>
      </c>
      <c r="AO94" s="417">
        <v>62</v>
      </c>
      <c r="AP94" s="382" t="e">
        <f t="shared" ca="1" si="12"/>
        <v>#NAME?</v>
      </c>
      <c r="AQ94" s="417">
        <v>75</v>
      </c>
      <c r="AR94" s="382" t="e">
        <f t="shared" ca="1" si="13"/>
        <v>#NAME?</v>
      </c>
      <c r="AS94" s="417">
        <v>109</v>
      </c>
      <c r="AT94" s="383" t="e">
        <f t="shared" ca="1" si="14"/>
        <v>#NAME?</v>
      </c>
      <c r="AU94" s="418">
        <v>76.5</v>
      </c>
      <c r="AV94" s="763" t="e">
        <f t="shared" ca="1" si="15"/>
        <v>#NAME?</v>
      </c>
      <c r="AW94" s="416">
        <v>93</v>
      </c>
      <c r="AX94" s="764" t="e">
        <f t="shared" ca="1" si="16"/>
        <v>#NAME?</v>
      </c>
      <c r="AY94" s="419">
        <v>64</v>
      </c>
      <c r="AZ94" s="763" t="e">
        <f t="shared" ca="1" si="17"/>
        <v>#NAME?</v>
      </c>
      <c r="BA94" s="420">
        <v>542</v>
      </c>
      <c r="BB94" s="763" t="e">
        <f t="shared" ca="1" si="18"/>
        <v>#NAME?</v>
      </c>
      <c r="BC94" s="419">
        <v>218</v>
      </c>
      <c r="BD94" s="383" t="e">
        <f t="shared" ca="1" si="19"/>
        <v>#NAME?</v>
      </c>
      <c r="BE94" s="386"/>
      <c r="BF94" s="399" t="s">
        <v>429</v>
      </c>
    </row>
    <row r="95" spans="1:58">
      <c r="A95" s="374" t="s">
        <v>3273</v>
      </c>
      <c r="B95" s="374" t="s">
        <v>3391</v>
      </c>
      <c r="C95" s="374" t="s">
        <v>3392</v>
      </c>
      <c r="D95" s="375">
        <v>94</v>
      </c>
      <c r="E95" s="402" t="s">
        <v>415</v>
      </c>
      <c r="F95" s="377">
        <v>39654</v>
      </c>
      <c r="G95" s="399">
        <v>1</v>
      </c>
      <c r="H95" s="399"/>
      <c r="I95" s="399"/>
      <c r="J95" s="399"/>
      <c r="K95" s="399">
        <v>1</v>
      </c>
      <c r="L95" s="399">
        <v>171</v>
      </c>
      <c r="M95" s="399">
        <v>72</v>
      </c>
      <c r="N95" s="399">
        <v>222</v>
      </c>
      <c r="O95" s="400">
        <v>688</v>
      </c>
      <c r="P95" s="399"/>
      <c r="Q95" s="399"/>
      <c r="R95" s="399"/>
      <c r="S95" s="399"/>
      <c r="T95" s="399"/>
      <c r="U95" s="399"/>
      <c r="V95" s="399"/>
      <c r="W95" s="399">
        <v>1</v>
      </c>
      <c r="X95" s="399"/>
      <c r="Z95" s="375">
        <v>1</v>
      </c>
      <c r="AA95" s="375">
        <v>1</v>
      </c>
      <c r="AB95" s="399"/>
      <c r="AD95" s="374" t="s">
        <v>3408</v>
      </c>
      <c r="AE95" s="375">
        <v>1</v>
      </c>
      <c r="AF95" s="375">
        <v>1</v>
      </c>
      <c r="AG95" s="399"/>
      <c r="AI95" s="375">
        <v>300</v>
      </c>
      <c r="AJ95" s="401">
        <v>900</v>
      </c>
      <c r="AK95" s="380">
        <v>5111</v>
      </c>
      <c r="AL95" s="767" t="e">
        <f t="shared" ca="1" si="10"/>
        <v>#NAME?</v>
      </c>
      <c r="AM95" s="421">
        <v>28064</v>
      </c>
      <c r="AN95" s="765" t="e">
        <f t="shared" ca="1" si="11"/>
        <v>#NAME?</v>
      </c>
      <c r="AO95" s="388">
        <v>779</v>
      </c>
      <c r="AP95" s="382" t="e">
        <f t="shared" ca="1" si="12"/>
        <v>#NAME?</v>
      </c>
      <c r="AQ95" s="417">
        <v>171</v>
      </c>
      <c r="AR95" s="382" t="e">
        <f t="shared" ca="1" si="13"/>
        <v>#NAME?</v>
      </c>
      <c r="AS95" s="417">
        <v>409.5</v>
      </c>
      <c r="AT95" s="383" t="e">
        <f t="shared" ca="1" si="14"/>
        <v>#NAME?</v>
      </c>
      <c r="AU95" s="418">
        <v>488</v>
      </c>
      <c r="AV95" s="763" t="e">
        <f t="shared" ca="1" si="15"/>
        <v>#NAME?</v>
      </c>
      <c r="AW95" s="380">
        <v>2537</v>
      </c>
      <c r="AX95" s="764" t="e">
        <f t="shared" ca="1" si="16"/>
        <v>#NAME?</v>
      </c>
      <c r="AY95" s="419">
        <v>107</v>
      </c>
      <c r="AZ95" s="763" t="e">
        <f t="shared" ca="1" si="17"/>
        <v>#NAME?</v>
      </c>
      <c r="BA95" s="389">
        <v>4609.5</v>
      </c>
      <c r="BB95" s="763" t="e">
        <f t="shared" ca="1" si="18"/>
        <v>#NAME?</v>
      </c>
      <c r="BC95" s="419">
        <v>850</v>
      </c>
      <c r="BD95" s="383" t="e">
        <f t="shared" ca="1" si="19"/>
        <v>#NAME?</v>
      </c>
      <c r="BE95" s="386"/>
      <c r="BF95" s="399" t="s">
        <v>430</v>
      </c>
    </row>
    <row r="96" spans="1:58">
      <c r="A96" s="374" t="s">
        <v>3273</v>
      </c>
      <c r="B96" s="374" t="s">
        <v>3391</v>
      </c>
      <c r="C96" s="374" t="s">
        <v>3392</v>
      </c>
      <c r="D96" s="375">
        <v>95</v>
      </c>
      <c r="E96" s="402" t="s">
        <v>415</v>
      </c>
      <c r="F96" s="377">
        <v>39654</v>
      </c>
      <c r="G96" s="399">
        <v>1</v>
      </c>
      <c r="H96" s="399"/>
      <c r="I96" s="399"/>
      <c r="J96" s="399"/>
      <c r="K96" s="399">
        <v>1</v>
      </c>
      <c r="L96" s="399">
        <v>172</v>
      </c>
      <c r="M96" s="399">
        <v>80</v>
      </c>
      <c r="N96" s="399">
        <v>240</v>
      </c>
      <c r="O96" s="400">
        <v>884</v>
      </c>
      <c r="P96" s="399"/>
      <c r="Q96" s="399"/>
      <c r="R96" s="399"/>
      <c r="S96" s="399"/>
      <c r="T96" s="399"/>
      <c r="U96" s="399"/>
      <c r="V96" s="399"/>
      <c r="W96" s="399"/>
      <c r="X96" s="399">
        <v>1</v>
      </c>
      <c r="Z96" s="375">
        <v>1</v>
      </c>
      <c r="AA96" s="375"/>
      <c r="AB96" s="399">
        <v>1</v>
      </c>
      <c r="AD96" s="374" t="s">
        <v>3408</v>
      </c>
      <c r="AE96" s="375">
        <v>1</v>
      </c>
      <c r="AF96" s="375"/>
      <c r="AG96" s="399">
        <v>1</v>
      </c>
      <c r="AI96" s="375">
        <v>300</v>
      </c>
      <c r="AJ96" s="401">
        <v>900</v>
      </c>
      <c r="AK96" s="416">
        <v>678.5</v>
      </c>
      <c r="AL96" s="767" t="e">
        <f t="shared" ca="1" si="10"/>
        <v>#NAME?</v>
      </c>
      <c r="AM96" s="388">
        <v>4080</v>
      </c>
      <c r="AN96" s="765" t="e">
        <f t="shared" ca="1" si="11"/>
        <v>#NAME?</v>
      </c>
      <c r="AO96" s="388">
        <v>1480.5</v>
      </c>
      <c r="AP96" s="382" t="e">
        <f t="shared" ca="1" si="12"/>
        <v>#NAME?</v>
      </c>
      <c r="AQ96" s="417">
        <v>132</v>
      </c>
      <c r="AR96" s="382" t="e">
        <f t="shared" ca="1" si="13"/>
        <v>#NAME?</v>
      </c>
      <c r="AS96" s="417">
        <v>126</v>
      </c>
      <c r="AT96" s="383" t="e">
        <f t="shared" ca="1" si="14"/>
        <v>#NAME?</v>
      </c>
      <c r="AU96" s="418">
        <v>800</v>
      </c>
      <c r="AV96" s="763" t="e">
        <f t="shared" ca="1" si="15"/>
        <v>#NAME?</v>
      </c>
      <c r="AW96" s="416">
        <v>481</v>
      </c>
      <c r="AX96" s="764" t="e">
        <f t="shared" ca="1" si="16"/>
        <v>#NAME?</v>
      </c>
      <c r="AY96" s="419">
        <v>50</v>
      </c>
      <c r="AZ96" s="763" t="e">
        <f t="shared" ca="1" si="17"/>
        <v>#NAME?</v>
      </c>
      <c r="BA96" s="420">
        <v>2935</v>
      </c>
      <c r="BB96" s="763" t="e">
        <f t="shared" ca="1" si="18"/>
        <v>#NAME?</v>
      </c>
      <c r="BC96" s="419">
        <v>494</v>
      </c>
      <c r="BD96" s="383" t="e">
        <f t="shared" ca="1" si="19"/>
        <v>#NAME?</v>
      </c>
      <c r="BE96" s="386"/>
      <c r="BF96" s="399" t="s">
        <v>431</v>
      </c>
    </row>
    <row r="97" spans="1:58">
      <c r="A97" s="374" t="s">
        <v>3273</v>
      </c>
      <c r="B97" s="374" t="s">
        <v>3391</v>
      </c>
      <c r="C97" s="374" t="s">
        <v>3392</v>
      </c>
      <c r="D97" s="375">
        <v>96</v>
      </c>
      <c r="E97" s="402" t="s">
        <v>415</v>
      </c>
      <c r="F97" s="377">
        <v>39654</v>
      </c>
      <c r="G97" s="399"/>
      <c r="H97" s="399">
        <v>1</v>
      </c>
      <c r="I97" s="399"/>
      <c r="J97" s="399"/>
      <c r="K97" s="399">
        <v>1</v>
      </c>
      <c r="L97" s="399">
        <v>172</v>
      </c>
      <c r="M97" s="399">
        <v>72</v>
      </c>
      <c r="N97" s="399">
        <v>238</v>
      </c>
      <c r="O97" s="400">
        <v>574</v>
      </c>
      <c r="P97" s="399"/>
      <c r="Q97" s="399">
        <v>1</v>
      </c>
      <c r="R97" s="399">
        <v>1</v>
      </c>
      <c r="S97" s="399"/>
      <c r="T97" s="399"/>
      <c r="U97" s="399">
        <v>1</v>
      </c>
      <c r="V97" s="399">
        <v>1</v>
      </c>
      <c r="W97" s="399"/>
      <c r="X97" s="399"/>
      <c r="Z97" s="375">
        <v>1</v>
      </c>
      <c r="AA97" s="375">
        <v>1</v>
      </c>
      <c r="AB97" s="399"/>
      <c r="AD97" s="374" t="s">
        <v>3408</v>
      </c>
      <c r="AE97" s="375">
        <v>1</v>
      </c>
      <c r="AF97" s="375">
        <v>1</v>
      </c>
      <c r="AG97" s="399"/>
      <c r="AI97" s="375">
        <v>300</v>
      </c>
      <c r="AJ97" s="401">
        <v>800</v>
      </c>
      <c r="AK97" s="416">
        <v>681.5</v>
      </c>
      <c r="AL97" s="767" t="e">
        <f t="shared" ca="1" si="10"/>
        <v>#NAME?</v>
      </c>
      <c r="AM97" s="421">
        <v>13083</v>
      </c>
      <c r="AN97" s="765" t="e">
        <f t="shared" ca="1" si="11"/>
        <v>#NAME?</v>
      </c>
      <c r="AO97" s="417">
        <v>79</v>
      </c>
      <c r="AP97" s="382" t="e">
        <f t="shared" ca="1" si="12"/>
        <v>#NAME?</v>
      </c>
      <c r="AQ97" s="417">
        <v>110.5</v>
      </c>
      <c r="AR97" s="382" t="e">
        <f t="shared" ca="1" si="13"/>
        <v>#NAME?</v>
      </c>
      <c r="AS97" s="417">
        <v>149</v>
      </c>
      <c r="AT97" s="383" t="e">
        <f t="shared" ca="1" si="14"/>
        <v>#NAME?</v>
      </c>
      <c r="AU97" s="418">
        <v>57</v>
      </c>
      <c r="AV97" s="763" t="e">
        <f t="shared" ca="1" si="15"/>
        <v>#NAME?</v>
      </c>
      <c r="AW97" s="416">
        <v>197</v>
      </c>
      <c r="AX97" s="764" t="e">
        <f t="shared" ca="1" si="16"/>
        <v>#NAME?</v>
      </c>
      <c r="AY97" s="419">
        <v>116</v>
      </c>
      <c r="AZ97" s="763" t="e">
        <f t="shared" ca="1" si="17"/>
        <v>#NAME?</v>
      </c>
      <c r="BA97" s="420">
        <v>3027</v>
      </c>
      <c r="BB97" s="763" t="e">
        <f t="shared" ca="1" si="18"/>
        <v>#NAME?</v>
      </c>
      <c r="BC97" s="419">
        <v>356</v>
      </c>
      <c r="BD97" s="383" t="e">
        <f t="shared" ca="1" si="19"/>
        <v>#NAME?</v>
      </c>
      <c r="BE97" s="386"/>
      <c r="BF97" s="399" t="s">
        <v>432</v>
      </c>
    </row>
    <row r="98" spans="1:58">
      <c r="A98" s="374" t="s">
        <v>3273</v>
      </c>
      <c r="B98" s="374" t="s">
        <v>3391</v>
      </c>
      <c r="C98" s="374" t="s">
        <v>3392</v>
      </c>
      <c r="D98" s="375">
        <v>97</v>
      </c>
      <c r="E98" s="402" t="s">
        <v>415</v>
      </c>
      <c r="F98" s="377">
        <v>39654</v>
      </c>
      <c r="G98" s="399"/>
      <c r="H98" s="399">
        <v>1</v>
      </c>
      <c r="I98" s="399"/>
      <c r="J98" s="399"/>
      <c r="K98" s="399">
        <v>1</v>
      </c>
      <c r="L98" s="399">
        <v>161</v>
      </c>
      <c r="M98" s="399">
        <v>70</v>
      </c>
      <c r="N98" s="399">
        <v>232</v>
      </c>
      <c r="O98" s="400">
        <v>504</v>
      </c>
      <c r="P98" s="399"/>
      <c r="Q98" s="399">
        <v>1</v>
      </c>
      <c r="R98" s="399">
        <v>1</v>
      </c>
      <c r="S98" s="399"/>
      <c r="T98" s="399"/>
      <c r="U98" s="399">
        <v>1</v>
      </c>
      <c r="V98" s="399">
        <v>1</v>
      </c>
      <c r="W98" s="399"/>
      <c r="X98" s="399"/>
      <c r="Z98" s="375">
        <v>1</v>
      </c>
      <c r="AA98" s="375">
        <v>1</v>
      </c>
      <c r="AB98" s="399"/>
      <c r="AD98" s="374" t="s">
        <v>3408</v>
      </c>
      <c r="AE98" s="375">
        <v>1</v>
      </c>
      <c r="AF98" s="375">
        <v>1</v>
      </c>
      <c r="AG98" s="399"/>
      <c r="AI98" s="375">
        <v>300</v>
      </c>
      <c r="AJ98" s="401">
        <v>800</v>
      </c>
      <c r="AK98" s="416">
        <v>494.5</v>
      </c>
      <c r="AL98" s="767" t="e">
        <f t="shared" ca="1" si="10"/>
        <v>#NAME?</v>
      </c>
      <c r="AM98" s="417">
        <v>142</v>
      </c>
      <c r="AN98" s="765" t="e">
        <f t="shared" ca="1" si="11"/>
        <v>#NAME?</v>
      </c>
      <c r="AO98" s="388">
        <v>1454</v>
      </c>
      <c r="AP98" s="382" t="e">
        <f t="shared" ca="1" si="12"/>
        <v>#NAME?</v>
      </c>
      <c r="AQ98" s="417">
        <v>136</v>
      </c>
      <c r="AR98" s="382" t="e">
        <f t="shared" ca="1" si="13"/>
        <v>#NAME?</v>
      </c>
      <c r="AS98" s="417">
        <v>169.5</v>
      </c>
      <c r="AT98" s="383" t="e">
        <f t="shared" ca="1" si="14"/>
        <v>#NAME?</v>
      </c>
      <c r="AU98" s="418">
        <v>881</v>
      </c>
      <c r="AV98" s="763" t="e">
        <f t="shared" ca="1" si="15"/>
        <v>#NAME?</v>
      </c>
      <c r="AW98" s="416">
        <v>236</v>
      </c>
      <c r="AX98" s="764" t="e">
        <f t="shared" ca="1" si="16"/>
        <v>#NAME?</v>
      </c>
      <c r="AY98" s="419">
        <v>90.5</v>
      </c>
      <c r="AZ98" s="763" t="e">
        <f t="shared" ca="1" si="17"/>
        <v>#NAME?</v>
      </c>
      <c r="BA98" s="389">
        <v>6001.5</v>
      </c>
      <c r="BB98" s="763" t="e">
        <f t="shared" ca="1" si="18"/>
        <v>#NAME?</v>
      </c>
      <c r="BC98" s="419">
        <v>817</v>
      </c>
      <c r="BD98" s="383" t="e">
        <f t="shared" ca="1" si="19"/>
        <v>#NAME?</v>
      </c>
      <c r="BE98" s="386"/>
      <c r="BF98" s="399" t="s">
        <v>433</v>
      </c>
    </row>
    <row r="99" spans="1:58">
      <c r="A99" s="374" t="s">
        <v>3273</v>
      </c>
      <c r="B99" s="374" t="s">
        <v>3391</v>
      </c>
      <c r="C99" s="374" t="s">
        <v>3392</v>
      </c>
      <c r="D99" s="375">
        <v>98</v>
      </c>
      <c r="E99" s="402" t="s">
        <v>415</v>
      </c>
      <c r="F99" s="423">
        <v>39654</v>
      </c>
      <c r="G99" s="399">
        <v>1</v>
      </c>
      <c r="H99" s="399"/>
      <c r="I99" s="399"/>
      <c r="J99" s="399"/>
      <c r="K99" s="399">
        <v>1</v>
      </c>
      <c r="L99" s="399">
        <v>165</v>
      </c>
      <c r="M99" s="399">
        <v>71</v>
      </c>
      <c r="N99" s="399">
        <v>225</v>
      </c>
      <c r="O99" s="400">
        <v>540</v>
      </c>
      <c r="P99" s="399"/>
      <c r="Q99" s="399"/>
      <c r="R99" s="399"/>
      <c r="S99" s="399"/>
      <c r="T99" s="399"/>
      <c r="U99" s="399"/>
      <c r="V99" s="399">
        <v>1</v>
      </c>
      <c r="W99" s="399"/>
      <c r="X99" s="399"/>
      <c r="Z99" s="375">
        <v>1</v>
      </c>
      <c r="AA99" s="375">
        <v>1</v>
      </c>
      <c r="AB99" s="399"/>
      <c r="AD99" s="374" t="s">
        <v>3408</v>
      </c>
      <c r="AE99" s="375">
        <v>1</v>
      </c>
      <c r="AF99" s="375">
        <v>1</v>
      </c>
      <c r="AG99" s="399"/>
      <c r="AI99" s="375">
        <v>300</v>
      </c>
      <c r="AJ99" s="401">
        <v>900</v>
      </c>
      <c r="AK99" s="416">
        <v>303</v>
      </c>
      <c r="AL99" s="767" t="e">
        <f t="shared" ca="1" si="10"/>
        <v>#NAME?</v>
      </c>
      <c r="AM99" s="417">
        <v>942</v>
      </c>
      <c r="AN99" s="765" t="e">
        <f t="shared" ca="1" si="11"/>
        <v>#NAME?</v>
      </c>
      <c r="AO99" s="417">
        <v>341.5</v>
      </c>
      <c r="AP99" s="382" t="e">
        <f t="shared" ca="1" si="12"/>
        <v>#NAME?</v>
      </c>
      <c r="AQ99" s="417">
        <v>347.5</v>
      </c>
      <c r="AR99" s="382" t="e">
        <f t="shared" ca="1" si="13"/>
        <v>#NAME?</v>
      </c>
      <c r="AS99" s="417">
        <v>187</v>
      </c>
      <c r="AT99" s="383" t="e">
        <f t="shared" ca="1" si="14"/>
        <v>#NAME?</v>
      </c>
      <c r="AU99" s="418">
        <v>360</v>
      </c>
      <c r="AV99" s="763" t="e">
        <f t="shared" ca="1" si="15"/>
        <v>#NAME?</v>
      </c>
      <c r="AW99" s="380">
        <v>6545.5</v>
      </c>
      <c r="AX99" s="764" t="e">
        <f t="shared" ca="1" si="16"/>
        <v>#NAME?</v>
      </c>
      <c r="AY99" s="419">
        <v>172</v>
      </c>
      <c r="AZ99" s="763" t="e">
        <f t="shared" ca="1" si="17"/>
        <v>#NAME?</v>
      </c>
      <c r="BA99" s="389">
        <v>4567</v>
      </c>
      <c r="BB99" s="763" t="e">
        <f t="shared" ca="1" si="18"/>
        <v>#NAME?</v>
      </c>
      <c r="BC99" s="419">
        <v>463</v>
      </c>
      <c r="BD99" s="383" t="e">
        <f t="shared" ca="1" si="19"/>
        <v>#NAME?</v>
      </c>
      <c r="BE99" s="386"/>
      <c r="BF99" s="399" t="s">
        <v>434</v>
      </c>
    </row>
    <row r="100" spans="1:58">
      <c r="A100" s="374" t="s">
        <v>3273</v>
      </c>
      <c r="B100" s="374" t="s">
        <v>3391</v>
      </c>
      <c r="C100" s="374" t="s">
        <v>3392</v>
      </c>
      <c r="D100" s="375">
        <v>99</v>
      </c>
      <c r="E100" s="402" t="s">
        <v>415</v>
      </c>
      <c r="F100" s="423">
        <v>39654</v>
      </c>
      <c r="G100" s="399">
        <v>1</v>
      </c>
      <c r="H100" s="399"/>
      <c r="I100" s="399"/>
      <c r="J100" s="399"/>
      <c r="K100" s="399">
        <v>1</v>
      </c>
      <c r="L100" s="399">
        <v>171</v>
      </c>
      <c r="M100" s="399">
        <v>74</v>
      </c>
      <c r="N100" s="399">
        <v>237</v>
      </c>
      <c r="O100" s="400">
        <v>826</v>
      </c>
      <c r="P100" s="399"/>
      <c r="Q100" s="399"/>
      <c r="R100" s="399"/>
      <c r="S100" s="399"/>
      <c r="T100" s="399"/>
      <c r="U100" s="399"/>
      <c r="V100" s="399"/>
      <c r="W100" s="399"/>
      <c r="X100" s="399">
        <v>1</v>
      </c>
      <c r="Z100" s="375">
        <v>1</v>
      </c>
      <c r="AA100" s="375">
        <v>1</v>
      </c>
      <c r="AB100" s="399"/>
      <c r="AD100" s="374" t="s">
        <v>3408</v>
      </c>
      <c r="AE100" s="375">
        <v>1</v>
      </c>
      <c r="AF100" s="375">
        <v>1</v>
      </c>
      <c r="AG100" s="399"/>
      <c r="AI100" s="375">
        <v>300</v>
      </c>
      <c r="AJ100" s="401">
        <v>900</v>
      </c>
      <c r="AK100" s="380">
        <v>3168</v>
      </c>
      <c r="AL100" s="767" t="e">
        <f t="shared" ca="1" si="10"/>
        <v>#NAME?</v>
      </c>
      <c r="AM100" s="421">
        <v>27418</v>
      </c>
      <c r="AN100" s="765" t="e">
        <f t="shared" ca="1" si="11"/>
        <v>#NAME?</v>
      </c>
      <c r="AO100" s="388">
        <v>5213</v>
      </c>
      <c r="AP100" s="382" t="e">
        <f t="shared" ca="1" si="12"/>
        <v>#NAME?</v>
      </c>
      <c r="AQ100" s="388">
        <v>5656</v>
      </c>
      <c r="AR100" s="382" t="e">
        <f t="shared" ca="1" si="13"/>
        <v>#NAME?</v>
      </c>
      <c r="AS100" s="388">
        <v>9754</v>
      </c>
      <c r="AT100" s="383" t="e">
        <f t="shared" ca="1" si="14"/>
        <v>#NAME?</v>
      </c>
      <c r="AU100" s="391">
        <v>3980</v>
      </c>
      <c r="AV100" s="763" t="e">
        <f t="shared" ca="1" si="15"/>
        <v>#NAME?</v>
      </c>
      <c r="AW100" s="416">
        <v>872.5</v>
      </c>
      <c r="AX100" s="764" t="e">
        <f t="shared" ca="1" si="16"/>
        <v>#NAME?</v>
      </c>
      <c r="AY100" s="419">
        <v>255</v>
      </c>
      <c r="AZ100" s="763" t="e">
        <f t="shared" ca="1" si="17"/>
        <v>#NAME?</v>
      </c>
      <c r="BA100" s="420">
        <v>3242</v>
      </c>
      <c r="BB100" s="763" t="e">
        <f t="shared" ca="1" si="18"/>
        <v>#NAME?</v>
      </c>
      <c r="BC100" s="390">
        <v>2950</v>
      </c>
      <c r="BD100" s="383" t="e">
        <f t="shared" ca="1" si="19"/>
        <v>#NAME?</v>
      </c>
      <c r="BE100" s="386"/>
      <c r="BF100" s="399" t="s">
        <v>435</v>
      </c>
    </row>
    <row r="101" spans="1:58">
      <c r="A101" s="374" t="s">
        <v>3273</v>
      </c>
      <c r="B101" s="374" t="s">
        <v>3391</v>
      </c>
      <c r="C101" s="374" t="s">
        <v>3392</v>
      </c>
      <c r="D101" s="375">
        <v>100</v>
      </c>
      <c r="E101" s="402" t="s">
        <v>415</v>
      </c>
      <c r="F101" s="423">
        <v>39654</v>
      </c>
      <c r="G101" s="399">
        <v>1</v>
      </c>
      <c r="H101" s="399"/>
      <c r="I101" s="399"/>
      <c r="J101" s="399"/>
      <c r="K101" s="399">
        <v>1</v>
      </c>
      <c r="L101" s="399">
        <v>178</v>
      </c>
      <c r="M101" s="399">
        <v>75</v>
      </c>
      <c r="N101" s="399">
        <v>240</v>
      </c>
      <c r="O101" s="400">
        <v>810</v>
      </c>
      <c r="P101" s="399"/>
      <c r="Q101" s="399"/>
      <c r="R101" s="399"/>
      <c r="S101" s="399"/>
      <c r="T101" s="399"/>
      <c r="U101" s="399"/>
      <c r="V101" s="399"/>
      <c r="W101" s="399"/>
      <c r="X101" s="399">
        <v>1</v>
      </c>
      <c r="Z101" s="375">
        <v>1</v>
      </c>
      <c r="AA101" s="375"/>
      <c r="AB101" s="399">
        <v>1</v>
      </c>
      <c r="AD101" s="374" t="s">
        <v>3408</v>
      </c>
      <c r="AE101" s="375">
        <v>1</v>
      </c>
      <c r="AF101" s="375"/>
      <c r="AG101" s="399">
        <v>1</v>
      </c>
      <c r="AI101" s="375">
        <v>300</v>
      </c>
      <c r="AJ101" s="401">
        <v>800</v>
      </c>
      <c r="AK101" s="416">
        <v>454</v>
      </c>
      <c r="AL101" s="767" t="e">
        <f t="shared" ca="1" si="10"/>
        <v>#NAME?</v>
      </c>
      <c r="AM101" s="421">
        <v>16502</v>
      </c>
      <c r="AN101" s="765" t="e">
        <f t="shared" ca="1" si="11"/>
        <v>#NAME?</v>
      </c>
      <c r="AO101" s="417">
        <v>70</v>
      </c>
      <c r="AP101" s="382" t="e">
        <f t="shared" ca="1" si="12"/>
        <v>#NAME?</v>
      </c>
      <c r="AQ101" s="417">
        <v>83.5</v>
      </c>
      <c r="AR101" s="382" t="e">
        <f t="shared" ca="1" si="13"/>
        <v>#NAME?</v>
      </c>
      <c r="AS101" s="417">
        <v>145</v>
      </c>
      <c r="AT101" s="383" t="e">
        <f t="shared" ca="1" si="14"/>
        <v>#NAME?</v>
      </c>
      <c r="AU101" s="418">
        <v>47</v>
      </c>
      <c r="AV101" s="763" t="e">
        <f t="shared" ca="1" si="15"/>
        <v>#NAME?</v>
      </c>
      <c r="AW101" s="416">
        <v>322.5</v>
      </c>
      <c r="AX101" s="764" t="e">
        <f t="shared" ca="1" si="16"/>
        <v>#NAME?</v>
      </c>
      <c r="AY101" s="419">
        <v>132</v>
      </c>
      <c r="AZ101" s="763" t="e">
        <f t="shared" ca="1" si="17"/>
        <v>#NAME?</v>
      </c>
      <c r="BA101" s="420">
        <v>3530</v>
      </c>
      <c r="BB101" s="763" t="e">
        <f t="shared" ca="1" si="18"/>
        <v>#NAME?</v>
      </c>
      <c r="BC101" s="419">
        <v>945.5</v>
      </c>
      <c r="BD101" s="383" t="e">
        <f t="shared" ca="1" si="19"/>
        <v>#NAME?</v>
      </c>
      <c r="BE101" s="386"/>
      <c r="BF101" s="399" t="s">
        <v>436</v>
      </c>
    </row>
    <row r="102" spans="1:58">
      <c r="BE102" s="38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BE102"/>
  <sheetViews>
    <sheetView topLeftCell="AQ1" workbookViewId="0">
      <selection activeCell="BC1" sqref="BC1"/>
    </sheetView>
  </sheetViews>
  <sheetFormatPr baseColWidth="10" defaultRowHeight="15" x14ac:dyDescent="0"/>
  <cols>
    <col min="1" max="5" width="10.83203125" style="249"/>
    <col min="6" max="6" width="16.5" style="249" customWidth="1"/>
    <col min="7" max="16384" width="10.83203125" style="249"/>
  </cols>
  <sheetData>
    <row r="1" spans="1:57" s="240" customFormat="1" ht="16" thickBot="1">
      <c r="A1" s="240" t="s">
        <v>3272</v>
      </c>
      <c r="B1" s="241" t="s">
        <v>3321</v>
      </c>
      <c r="C1" s="241" t="s">
        <v>3393</v>
      </c>
      <c r="D1" s="241" t="s">
        <v>3274</v>
      </c>
      <c r="E1" s="240" t="s">
        <v>3241</v>
      </c>
      <c r="F1" s="240" t="s">
        <v>3322</v>
      </c>
      <c r="G1" s="240" t="s">
        <v>3242</v>
      </c>
      <c r="H1" s="240" t="s">
        <v>3243</v>
      </c>
      <c r="I1" s="240" t="s">
        <v>3327</v>
      </c>
      <c r="J1" s="240" t="s">
        <v>3244</v>
      </c>
      <c r="K1" s="240" t="s">
        <v>3245</v>
      </c>
      <c r="L1" s="240" t="s">
        <v>3246</v>
      </c>
      <c r="M1" s="240" t="s">
        <v>3328</v>
      </c>
      <c r="N1" s="240" t="s">
        <v>3329</v>
      </c>
      <c r="O1" s="242" t="s">
        <v>3247</v>
      </c>
      <c r="P1" s="240" t="s">
        <v>3248</v>
      </c>
      <c r="Q1" s="240" t="s">
        <v>3249</v>
      </c>
      <c r="R1" s="240" t="s">
        <v>3250</v>
      </c>
      <c r="S1" s="240" t="s">
        <v>3251</v>
      </c>
      <c r="T1" s="240" t="s">
        <v>3252</v>
      </c>
      <c r="U1" s="240" t="s">
        <v>3253</v>
      </c>
      <c r="V1" s="240" t="s">
        <v>3254</v>
      </c>
      <c r="W1" s="240" t="s">
        <v>3326</v>
      </c>
      <c r="X1" s="240" t="s">
        <v>3283</v>
      </c>
      <c r="Y1" s="240" t="s">
        <v>3410</v>
      </c>
      <c r="Z1" s="240" t="s">
        <v>3402</v>
      </c>
      <c r="AA1" s="240" t="s">
        <v>3403</v>
      </c>
      <c r="AB1" s="240" t="s">
        <v>3404</v>
      </c>
      <c r="AC1" s="240" t="s">
        <v>3411</v>
      </c>
      <c r="AD1" s="240" t="s">
        <v>3332</v>
      </c>
      <c r="AE1" s="240" t="s">
        <v>3333</v>
      </c>
      <c r="AF1" s="240" t="s">
        <v>3338</v>
      </c>
      <c r="AG1" s="240" t="s">
        <v>3334</v>
      </c>
      <c r="AH1" s="243" t="s">
        <v>3301</v>
      </c>
      <c r="AI1" s="243" t="s">
        <v>3302</v>
      </c>
      <c r="AJ1" s="244" t="s">
        <v>3353</v>
      </c>
      <c r="AK1" s="244" t="s">
        <v>3440</v>
      </c>
      <c r="AL1" s="245" t="s">
        <v>77</v>
      </c>
      <c r="AM1" s="245" t="s">
        <v>3429</v>
      </c>
      <c r="AN1" s="245" t="s">
        <v>79</v>
      </c>
      <c r="AO1" s="245" t="s">
        <v>3430</v>
      </c>
      <c r="AP1" s="245" t="s">
        <v>3345</v>
      </c>
      <c r="AQ1" s="245" t="s">
        <v>3441</v>
      </c>
      <c r="AR1" s="245" t="s">
        <v>3346</v>
      </c>
      <c r="AS1" s="747" t="s">
        <v>3432</v>
      </c>
      <c r="AT1" s="246" t="s">
        <v>82</v>
      </c>
      <c r="AU1" s="246" t="s">
        <v>3433</v>
      </c>
      <c r="AV1" s="245" t="s">
        <v>83</v>
      </c>
      <c r="AW1" s="245" t="s">
        <v>3439</v>
      </c>
      <c r="AX1" s="247" t="s">
        <v>84</v>
      </c>
      <c r="AY1" s="247" t="s">
        <v>3435</v>
      </c>
      <c r="AZ1" s="244" t="s">
        <v>85</v>
      </c>
      <c r="BA1" s="244" t="s">
        <v>3436</v>
      </c>
      <c r="BB1" s="248" t="s">
        <v>86</v>
      </c>
      <c r="BC1" s="248" t="s">
        <v>3438</v>
      </c>
      <c r="BD1" s="240" t="s">
        <v>3376</v>
      </c>
      <c r="BE1" s="240" t="s">
        <v>25</v>
      </c>
    </row>
    <row r="2" spans="1:57" ht="18">
      <c r="A2" s="249" t="s">
        <v>3273</v>
      </c>
      <c r="C2" s="354">
        <v>1</v>
      </c>
      <c r="E2" s="355" t="s">
        <v>437</v>
      </c>
      <c r="F2" s="348">
        <v>39736</v>
      </c>
      <c r="G2" s="356">
        <v>1</v>
      </c>
      <c r="H2" s="356"/>
      <c r="I2" s="356"/>
      <c r="J2" s="356">
        <v>1</v>
      </c>
      <c r="K2" s="356"/>
      <c r="L2" s="356">
        <v>150</v>
      </c>
      <c r="M2" s="356">
        <v>70</v>
      </c>
      <c r="N2" s="356">
        <v>205</v>
      </c>
      <c r="O2" s="356">
        <v>470</v>
      </c>
      <c r="V2" s="356"/>
      <c r="W2" s="356"/>
      <c r="X2" s="356">
        <v>1</v>
      </c>
      <c r="Y2" s="356">
        <v>1</v>
      </c>
      <c r="Z2" s="356"/>
      <c r="AA2" s="356">
        <v>1</v>
      </c>
      <c r="AC2" s="614" t="s">
        <v>3408</v>
      </c>
      <c r="AD2" s="356">
        <v>1</v>
      </c>
      <c r="AE2" s="356"/>
      <c r="AF2" s="356">
        <v>1</v>
      </c>
      <c r="AH2" s="356">
        <v>300</v>
      </c>
      <c r="AI2" s="356">
        <v>900</v>
      </c>
      <c r="AJ2" s="327">
        <v>90</v>
      </c>
      <c r="AK2" s="326" t="e">
        <f ca="1">cellcOLOR(AJ2)</f>
        <v>#NAME?</v>
      </c>
      <c r="AL2" s="316">
        <v>111.5</v>
      </c>
      <c r="AM2" s="316" t="e">
        <f ca="1">cellcOLOR(AL2)</f>
        <v>#NAME?</v>
      </c>
      <c r="AN2" s="316">
        <v>50.5</v>
      </c>
      <c r="AO2" s="316" t="e">
        <f ca="1">cellcOLOR(AN2)</f>
        <v>#NAME?</v>
      </c>
      <c r="AP2" s="316">
        <v>66.5</v>
      </c>
      <c r="AQ2" s="316" t="e">
        <f ca="1">cellcOLOR(AP2)</f>
        <v>#NAME?</v>
      </c>
      <c r="AR2" s="316">
        <v>121</v>
      </c>
      <c r="AS2" s="317" t="e">
        <f ca="1">cellcOLOR(AR2)</f>
        <v>#NAME?</v>
      </c>
      <c r="AT2" s="317">
        <v>61.5</v>
      </c>
      <c r="AU2" s="755" t="e">
        <f ca="1">cellcOLOR(AT2)</f>
        <v>#NAME?</v>
      </c>
      <c r="AV2" s="327">
        <v>143</v>
      </c>
      <c r="AW2" s="755" t="e">
        <f ca="1">cellcOLOR(AV2)</f>
        <v>#NAME?</v>
      </c>
      <c r="AX2" s="318">
        <v>113</v>
      </c>
      <c r="AY2" s="755" t="e">
        <f ca="1">cellcOLOR(AX2)</f>
        <v>#NAME?</v>
      </c>
      <c r="AZ2" s="326">
        <v>1260</v>
      </c>
      <c r="BA2" s="755" t="e">
        <f ca="1">cellcOLOR(AZ2)</f>
        <v>#NAME?</v>
      </c>
      <c r="BB2" s="318">
        <v>201</v>
      </c>
      <c r="BC2" s="757" t="e">
        <f ca="1">cellcOLOR(BB2)</f>
        <v>#NAME?</v>
      </c>
      <c r="BD2" s="356" t="s">
        <v>438</v>
      </c>
      <c r="BE2" s="356"/>
    </row>
    <row r="3" spans="1:57" ht="18">
      <c r="A3" s="249" t="s">
        <v>3273</v>
      </c>
      <c r="C3" s="354">
        <v>2</v>
      </c>
      <c r="E3" s="355" t="s">
        <v>437</v>
      </c>
      <c r="F3" s="348">
        <v>39736</v>
      </c>
      <c r="G3" s="356"/>
      <c r="H3" s="356">
        <v>1</v>
      </c>
      <c r="I3" s="356"/>
      <c r="J3" s="356">
        <v>1</v>
      </c>
      <c r="K3" s="356"/>
      <c r="L3" s="356">
        <v>155</v>
      </c>
      <c r="M3" s="356">
        <v>70</v>
      </c>
      <c r="N3" s="356">
        <v>204</v>
      </c>
      <c r="O3" s="356">
        <v>466</v>
      </c>
      <c r="V3" s="356"/>
      <c r="W3" s="356"/>
      <c r="X3" s="356">
        <v>1</v>
      </c>
      <c r="Y3" s="356">
        <v>1</v>
      </c>
      <c r="Z3" s="356">
        <v>1</v>
      </c>
      <c r="AA3" s="356"/>
      <c r="AC3" s="614" t="s">
        <v>3408</v>
      </c>
      <c r="AD3" s="356">
        <v>1</v>
      </c>
      <c r="AE3" s="356">
        <v>1</v>
      </c>
      <c r="AF3" s="356"/>
      <c r="AH3" s="356">
        <v>300</v>
      </c>
      <c r="AI3" s="356">
        <v>700</v>
      </c>
      <c r="AJ3" s="327">
        <v>999</v>
      </c>
      <c r="AK3" s="326" t="e">
        <f t="shared" ref="AK3:AK66" ca="1" si="0">cellcOLOR(AJ3)</f>
        <v>#NAME?</v>
      </c>
      <c r="AL3" s="261">
        <v>6838</v>
      </c>
      <c r="AM3" s="316" t="e">
        <f t="shared" ref="AM3:AM66" ca="1" si="1">cellcOLOR(AL3)</f>
        <v>#NAME?</v>
      </c>
      <c r="AN3" s="261">
        <v>729</v>
      </c>
      <c r="AO3" s="316" t="e">
        <f t="shared" ref="AO3:AO66" ca="1" si="2">cellcOLOR(AN3)</f>
        <v>#NAME?</v>
      </c>
      <c r="AP3" s="316">
        <v>104</v>
      </c>
      <c r="AQ3" s="316" t="e">
        <f t="shared" ref="AQ3:AQ66" ca="1" si="3">cellcOLOR(AP3)</f>
        <v>#NAME?</v>
      </c>
      <c r="AR3" s="316">
        <v>220</v>
      </c>
      <c r="AS3" s="317" t="e">
        <f t="shared" ref="AS3:AS66" ca="1" si="4">cellcOLOR(AR3)</f>
        <v>#NAME?</v>
      </c>
      <c r="AT3" s="317">
        <v>423.5</v>
      </c>
      <c r="AU3" s="755" t="e">
        <f t="shared" ref="AU3:AU66" ca="1" si="5">cellcOLOR(AT3)</f>
        <v>#NAME?</v>
      </c>
      <c r="AV3" s="327">
        <v>200</v>
      </c>
      <c r="AW3" s="755" t="e">
        <f t="shared" ref="AW3:AW66" ca="1" si="6">cellcOLOR(AV3)</f>
        <v>#NAME?</v>
      </c>
      <c r="AX3" s="318">
        <v>75</v>
      </c>
      <c r="AY3" s="755" t="e">
        <f t="shared" ref="AY3:AY66" ca="1" si="7">cellcOLOR(AX3)</f>
        <v>#NAME?</v>
      </c>
      <c r="AZ3" s="326">
        <v>930</v>
      </c>
      <c r="BA3" s="755" t="e">
        <f t="shared" ref="BA3:BA66" ca="1" si="8">cellcOLOR(AZ3)</f>
        <v>#NAME?</v>
      </c>
      <c r="BB3" s="318">
        <v>636</v>
      </c>
      <c r="BC3" s="757" t="e">
        <f t="shared" ref="BC3:BC66" ca="1" si="9">cellcOLOR(BB3)</f>
        <v>#NAME?</v>
      </c>
      <c r="BD3" s="356" t="s">
        <v>439</v>
      </c>
      <c r="BE3" s="356"/>
    </row>
    <row r="4" spans="1:57" ht="18">
      <c r="A4" s="249" t="s">
        <v>3273</v>
      </c>
      <c r="C4" s="354">
        <v>3</v>
      </c>
      <c r="E4" s="355" t="s">
        <v>437</v>
      </c>
      <c r="F4" s="348">
        <v>39736</v>
      </c>
      <c r="G4" s="356"/>
      <c r="H4" s="356">
        <v>1</v>
      </c>
      <c r="I4" s="356"/>
      <c r="J4" s="356">
        <v>1</v>
      </c>
      <c r="K4" s="356"/>
      <c r="L4" s="356">
        <v>149</v>
      </c>
      <c r="M4" s="356">
        <v>68</v>
      </c>
      <c r="N4" s="356">
        <v>200</v>
      </c>
      <c r="O4" s="356">
        <v>418</v>
      </c>
      <c r="V4" s="356"/>
      <c r="W4" s="356"/>
      <c r="X4" s="356">
        <v>1</v>
      </c>
      <c r="Y4" s="356">
        <v>1</v>
      </c>
      <c r="Z4" s="356">
        <v>1</v>
      </c>
      <c r="AA4" s="356"/>
      <c r="AC4" s="614" t="s">
        <v>3408</v>
      </c>
      <c r="AD4" s="356">
        <v>1</v>
      </c>
      <c r="AE4" s="356">
        <v>1</v>
      </c>
      <c r="AF4" s="356"/>
      <c r="AH4" s="356">
        <v>300</v>
      </c>
      <c r="AI4" s="356">
        <v>500</v>
      </c>
      <c r="AJ4" s="327">
        <v>67</v>
      </c>
      <c r="AK4" s="326" t="e">
        <f t="shared" ca="1" si="0"/>
        <v>#NAME?</v>
      </c>
      <c r="AL4" s="316">
        <v>63</v>
      </c>
      <c r="AM4" s="316" t="e">
        <f t="shared" ca="1" si="1"/>
        <v>#NAME?</v>
      </c>
      <c r="AN4" s="316">
        <v>118</v>
      </c>
      <c r="AO4" s="316" t="e">
        <f t="shared" ca="1" si="2"/>
        <v>#NAME?</v>
      </c>
      <c r="AP4" s="316">
        <v>138.5</v>
      </c>
      <c r="AQ4" s="316" t="e">
        <f t="shared" ca="1" si="3"/>
        <v>#NAME?</v>
      </c>
      <c r="AR4" s="316">
        <v>241</v>
      </c>
      <c r="AS4" s="317" t="e">
        <f t="shared" ca="1" si="4"/>
        <v>#NAME?</v>
      </c>
      <c r="AT4" s="317">
        <v>79</v>
      </c>
      <c r="AU4" s="755" t="e">
        <f t="shared" ca="1" si="5"/>
        <v>#NAME?</v>
      </c>
      <c r="AV4" s="327">
        <v>161.5</v>
      </c>
      <c r="AW4" s="755" t="e">
        <f t="shared" ca="1" si="6"/>
        <v>#NAME?</v>
      </c>
      <c r="AX4" s="318">
        <v>73</v>
      </c>
      <c r="AY4" s="755" t="e">
        <f t="shared" ca="1" si="7"/>
        <v>#NAME?</v>
      </c>
      <c r="AZ4" s="326">
        <v>501</v>
      </c>
      <c r="BA4" s="755" t="e">
        <f t="shared" ca="1" si="8"/>
        <v>#NAME?</v>
      </c>
      <c r="BB4" s="318">
        <v>369</v>
      </c>
      <c r="BC4" s="757" t="e">
        <f t="shared" ca="1" si="9"/>
        <v>#NAME?</v>
      </c>
      <c r="BD4" s="356" t="s">
        <v>440</v>
      </c>
      <c r="BE4" s="356"/>
    </row>
    <row r="5" spans="1:57" ht="18">
      <c r="A5" s="249" t="s">
        <v>3273</v>
      </c>
      <c r="C5" s="354">
        <v>4</v>
      </c>
      <c r="E5" s="355" t="s">
        <v>441</v>
      </c>
      <c r="F5" s="348">
        <v>39737</v>
      </c>
      <c r="G5" s="356">
        <v>1</v>
      </c>
      <c r="H5" s="356"/>
      <c r="I5" s="356"/>
      <c r="J5" s="356"/>
      <c r="K5" s="356">
        <v>1</v>
      </c>
      <c r="L5" s="356">
        <v>166</v>
      </c>
      <c r="M5" s="356">
        <v>72</v>
      </c>
      <c r="N5" s="356">
        <v>225</v>
      </c>
      <c r="O5" s="356">
        <v>618</v>
      </c>
      <c r="V5" s="356"/>
      <c r="W5" s="356">
        <v>1</v>
      </c>
      <c r="X5" s="356"/>
      <c r="Y5" s="356">
        <v>1</v>
      </c>
      <c r="Z5" s="356"/>
      <c r="AA5" s="356">
        <v>1</v>
      </c>
      <c r="AC5" s="614" t="s">
        <v>3408</v>
      </c>
      <c r="AD5" s="356">
        <v>1</v>
      </c>
      <c r="AE5" s="356"/>
      <c r="AF5" s="356">
        <v>1</v>
      </c>
      <c r="AH5" s="356">
        <v>300</v>
      </c>
      <c r="AI5" s="356">
        <v>900</v>
      </c>
      <c r="AJ5" s="327">
        <v>215.5</v>
      </c>
      <c r="AK5" s="326" t="e">
        <f t="shared" ca="1" si="0"/>
        <v>#NAME?</v>
      </c>
      <c r="AL5" s="261">
        <v>3501</v>
      </c>
      <c r="AM5" s="316" t="e">
        <f t="shared" ca="1" si="1"/>
        <v>#NAME?</v>
      </c>
      <c r="AN5" s="316">
        <v>189</v>
      </c>
      <c r="AO5" s="316" t="e">
        <f t="shared" ca="1" si="2"/>
        <v>#NAME?</v>
      </c>
      <c r="AP5" s="316">
        <v>91</v>
      </c>
      <c r="AQ5" s="316" t="e">
        <f t="shared" ca="1" si="3"/>
        <v>#NAME?</v>
      </c>
      <c r="AR5" s="316">
        <v>115</v>
      </c>
      <c r="AS5" s="317" t="e">
        <f t="shared" ca="1" si="4"/>
        <v>#NAME?</v>
      </c>
      <c r="AT5" s="317">
        <v>171</v>
      </c>
      <c r="AU5" s="755" t="e">
        <f t="shared" ca="1" si="5"/>
        <v>#NAME?</v>
      </c>
      <c r="AV5" s="327">
        <v>285</v>
      </c>
      <c r="AW5" s="755" t="e">
        <f t="shared" ca="1" si="6"/>
        <v>#NAME?</v>
      </c>
      <c r="AX5" s="318">
        <v>104</v>
      </c>
      <c r="AY5" s="755" t="e">
        <f t="shared" ca="1" si="7"/>
        <v>#NAME?</v>
      </c>
      <c r="AZ5" s="326">
        <v>803.5</v>
      </c>
      <c r="BA5" s="755" t="e">
        <f t="shared" ca="1" si="8"/>
        <v>#NAME?</v>
      </c>
      <c r="BB5" s="318">
        <v>282</v>
      </c>
      <c r="BC5" s="757" t="e">
        <f t="shared" ca="1" si="9"/>
        <v>#NAME?</v>
      </c>
      <c r="BD5" s="356" t="s">
        <v>442</v>
      </c>
      <c r="BE5" s="356"/>
    </row>
    <row r="6" spans="1:57" ht="18">
      <c r="A6" s="249" t="s">
        <v>3273</v>
      </c>
      <c r="C6" s="354">
        <v>5</v>
      </c>
      <c r="E6" s="355" t="s">
        <v>441</v>
      </c>
      <c r="F6" s="348">
        <v>39737</v>
      </c>
      <c r="G6" s="356">
        <v>1</v>
      </c>
      <c r="H6" s="356"/>
      <c r="I6" s="356"/>
      <c r="J6" s="356"/>
      <c r="K6" s="356">
        <v>1</v>
      </c>
      <c r="L6" s="356">
        <v>171</v>
      </c>
      <c r="M6" s="356">
        <v>75</v>
      </c>
      <c r="N6" s="356">
        <v>234</v>
      </c>
      <c r="O6" s="356">
        <v>732</v>
      </c>
      <c r="V6" s="356"/>
      <c r="W6" s="356">
        <v>1</v>
      </c>
      <c r="X6" s="356"/>
      <c r="Y6" s="356">
        <v>1</v>
      </c>
      <c r="Z6" s="356"/>
      <c r="AA6" s="356">
        <v>1</v>
      </c>
      <c r="AC6" s="614" t="s">
        <v>3408</v>
      </c>
      <c r="AD6" s="356">
        <v>1</v>
      </c>
      <c r="AE6" s="356"/>
      <c r="AF6" s="356">
        <v>1</v>
      </c>
      <c r="AH6" s="356">
        <v>300</v>
      </c>
      <c r="AI6" s="356">
        <v>500</v>
      </c>
      <c r="AJ6" s="265">
        <v>1783</v>
      </c>
      <c r="AK6" s="326" t="e">
        <f t="shared" ca="1" si="0"/>
        <v>#NAME?</v>
      </c>
      <c r="AL6" s="352">
        <v>27875</v>
      </c>
      <c r="AM6" s="316" t="e">
        <f t="shared" ca="1" si="1"/>
        <v>#NAME?</v>
      </c>
      <c r="AN6" s="261">
        <v>712</v>
      </c>
      <c r="AO6" s="316" t="e">
        <f t="shared" ca="1" si="2"/>
        <v>#NAME?</v>
      </c>
      <c r="AP6" s="261">
        <v>1140</v>
      </c>
      <c r="AQ6" s="316" t="e">
        <f t="shared" ca="1" si="3"/>
        <v>#NAME?</v>
      </c>
      <c r="AR6" s="261">
        <v>3572</v>
      </c>
      <c r="AS6" s="317" t="e">
        <f t="shared" ca="1" si="4"/>
        <v>#NAME?</v>
      </c>
      <c r="AT6" s="317">
        <v>418</v>
      </c>
      <c r="AU6" s="755" t="e">
        <f t="shared" ca="1" si="5"/>
        <v>#NAME?</v>
      </c>
      <c r="AV6" s="327">
        <v>404</v>
      </c>
      <c r="AW6" s="755" t="e">
        <f t="shared" ca="1" si="6"/>
        <v>#NAME?</v>
      </c>
      <c r="AX6" s="318">
        <v>53.5</v>
      </c>
      <c r="AY6" s="755" t="e">
        <f t="shared" ca="1" si="7"/>
        <v>#NAME?</v>
      </c>
      <c r="AZ6" s="326">
        <v>1508.5</v>
      </c>
      <c r="BA6" s="755" t="e">
        <f t="shared" ca="1" si="8"/>
        <v>#NAME?</v>
      </c>
      <c r="BB6" s="318">
        <v>418</v>
      </c>
      <c r="BC6" s="757" t="e">
        <f t="shared" ca="1" si="9"/>
        <v>#NAME?</v>
      </c>
      <c r="BD6" s="356" t="s">
        <v>443</v>
      </c>
      <c r="BE6" s="356"/>
    </row>
    <row r="7" spans="1:57" ht="18">
      <c r="A7" s="249" t="s">
        <v>3273</v>
      </c>
      <c r="C7" s="354">
        <v>6</v>
      </c>
      <c r="E7" s="355" t="s">
        <v>441</v>
      </c>
      <c r="F7" s="348">
        <v>39737</v>
      </c>
      <c r="G7" s="356">
        <v>1</v>
      </c>
      <c r="H7" s="356"/>
      <c r="I7" s="356"/>
      <c r="J7" s="356"/>
      <c r="K7" s="356">
        <v>1</v>
      </c>
      <c r="L7" s="356">
        <v>171</v>
      </c>
      <c r="M7" s="356">
        <v>72</v>
      </c>
      <c r="N7" s="356">
        <v>228</v>
      </c>
      <c r="O7" s="356">
        <v>716</v>
      </c>
      <c r="V7" s="356"/>
      <c r="W7" s="356">
        <v>1</v>
      </c>
      <c r="X7" s="356"/>
      <c r="Y7" s="356">
        <v>1</v>
      </c>
      <c r="Z7" s="356"/>
      <c r="AA7" s="356">
        <v>1</v>
      </c>
      <c r="AC7" s="614" t="s">
        <v>3408</v>
      </c>
      <c r="AD7" s="356">
        <v>1</v>
      </c>
      <c r="AE7" s="356"/>
      <c r="AF7" s="356">
        <v>1</v>
      </c>
      <c r="AH7" s="356">
        <v>300</v>
      </c>
      <c r="AI7" s="356">
        <v>900</v>
      </c>
      <c r="AJ7" s="327">
        <v>435</v>
      </c>
      <c r="AK7" s="326" t="e">
        <f t="shared" ca="1" si="0"/>
        <v>#NAME?</v>
      </c>
      <c r="AL7" s="261">
        <v>7688.5</v>
      </c>
      <c r="AM7" s="316" t="e">
        <f t="shared" ca="1" si="1"/>
        <v>#NAME?</v>
      </c>
      <c r="AN7" s="316">
        <v>90</v>
      </c>
      <c r="AO7" s="316" t="e">
        <f t="shared" ca="1" si="2"/>
        <v>#NAME?</v>
      </c>
      <c r="AP7" s="316">
        <v>440.5</v>
      </c>
      <c r="AQ7" s="316" t="e">
        <f t="shared" ca="1" si="3"/>
        <v>#NAME?</v>
      </c>
      <c r="AR7" s="316">
        <v>811</v>
      </c>
      <c r="AS7" s="317" t="e">
        <f t="shared" ca="1" si="4"/>
        <v>#NAME?</v>
      </c>
      <c r="AT7" s="317">
        <v>293.5</v>
      </c>
      <c r="AU7" s="755" t="e">
        <f t="shared" ca="1" si="5"/>
        <v>#NAME?</v>
      </c>
      <c r="AV7" s="327">
        <v>985</v>
      </c>
      <c r="AW7" s="755" t="e">
        <f t="shared" ca="1" si="6"/>
        <v>#NAME?</v>
      </c>
      <c r="AX7" s="318">
        <v>476.5</v>
      </c>
      <c r="AY7" s="755" t="e">
        <f t="shared" ca="1" si="7"/>
        <v>#NAME?</v>
      </c>
      <c r="AZ7" s="326">
        <v>3243</v>
      </c>
      <c r="BA7" s="755" t="e">
        <f t="shared" ca="1" si="8"/>
        <v>#NAME?</v>
      </c>
      <c r="BB7" s="318">
        <v>164.5</v>
      </c>
      <c r="BC7" s="757" t="e">
        <f t="shared" ca="1" si="9"/>
        <v>#NAME?</v>
      </c>
      <c r="BD7" s="356" t="s">
        <v>444</v>
      </c>
      <c r="BE7" s="356"/>
    </row>
    <row r="8" spans="1:57" ht="18">
      <c r="A8" s="249" t="s">
        <v>3273</v>
      </c>
      <c r="C8" s="354">
        <v>7</v>
      </c>
      <c r="E8" s="355" t="s">
        <v>441</v>
      </c>
      <c r="F8" s="348">
        <v>39737</v>
      </c>
      <c r="G8" s="356">
        <v>1</v>
      </c>
      <c r="H8" s="356"/>
      <c r="I8" s="356"/>
      <c r="J8" s="356"/>
      <c r="K8" s="356">
        <v>1</v>
      </c>
      <c r="L8" s="356">
        <v>173</v>
      </c>
      <c r="M8" s="356">
        <v>74</v>
      </c>
      <c r="N8" s="356">
        <v>230</v>
      </c>
      <c r="O8" s="356">
        <v>696</v>
      </c>
      <c r="V8" s="356"/>
      <c r="W8" s="356">
        <v>1</v>
      </c>
      <c r="X8" s="356"/>
      <c r="Y8" s="356">
        <v>1</v>
      </c>
      <c r="Z8" s="356">
        <v>1</v>
      </c>
      <c r="AA8" s="356"/>
      <c r="AC8" s="614" t="s">
        <v>3408</v>
      </c>
      <c r="AD8" s="356">
        <v>1</v>
      </c>
      <c r="AE8" s="356">
        <v>1</v>
      </c>
      <c r="AF8" s="356"/>
      <c r="AH8" s="356">
        <v>300</v>
      </c>
      <c r="AI8" s="356">
        <v>700</v>
      </c>
      <c r="AJ8" s="327">
        <v>426</v>
      </c>
      <c r="AK8" s="326" t="e">
        <f t="shared" ca="1" si="0"/>
        <v>#NAME?</v>
      </c>
      <c r="AL8" s="261">
        <v>3511.5</v>
      </c>
      <c r="AM8" s="316" t="e">
        <f t="shared" ca="1" si="1"/>
        <v>#NAME?</v>
      </c>
      <c r="AN8" s="261">
        <v>958</v>
      </c>
      <c r="AO8" s="316" t="e">
        <f t="shared" ca="1" si="2"/>
        <v>#NAME?</v>
      </c>
      <c r="AP8" s="316">
        <v>136</v>
      </c>
      <c r="AQ8" s="316" t="e">
        <f t="shared" ca="1" si="3"/>
        <v>#NAME?</v>
      </c>
      <c r="AR8" s="261">
        <v>1200</v>
      </c>
      <c r="AS8" s="317" t="e">
        <f t="shared" ca="1" si="4"/>
        <v>#NAME?</v>
      </c>
      <c r="AT8" s="317">
        <v>498</v>
      </c>
      <c r="AU8" s="755" t="e">
        <f t="shared" ca="1" si="5"/>
        <v>#NAME?</v>
      </c>
      <c r="AV8" s="327">
        <v>601</v>
      </c>
      <c r="AW8" s="755" t="e">
        <f t="shared" ca="1" si="6"/>
        <v>#NAME?</v>
      </c>
      <c r="AX8" s="318">
        <v>318</v>
      </c>
      <c r="AY8" s="755" t="e">
        <f t="shared" ca="1" si="7"/>
        <v>#NAME?</v>
      </c>
      <c r="AZ8" s="283">
        <v>4047.5</v>
      </c>
      <c r="BA8" s="755" t="e">
        <f t="shared" ca="1" si="8"/>
        <v>#NAME?</v>
      </c>
      <c r="BB8" s="318">
        <v>587</v>
      </c>
      <c r="BC8" s="757" t="e">
        <f t="shared" ca="1" si="9"/>
        <v>#NAME?</v>
      </c>
      <c r="BD8" s="356" t="s">
        <v>445</v>
      </c>
      <c r="BE8" s="357"/>
    </row>
    <row r="9" spans="1:57" ht="18">
      <c r="A9" s="249" t="s">
        <v>3273</v>
      </c>
      <c r="C9" s="354">
        <v>8</v>
      </c>
      <c r="E9" s="355" t="s">
        <v>441</v>
      </c>
      <c r="F9" s="348">
        <v>39737</v>
      </c>
      <c r="G9" s="356">
        <v>1</v>
      </c>
      <c r="H9" s="356"/>
      <c r="I9" s="356"/>
      <c r="J9" s="356"/>
      <c r="K9" s="356">
        <v>1</v>
      </c>
      <c r="L9" s="356">
        <v>175</v>
      </c>
      <c r="M9" s="356">
        <v>78</v>
      </c>
      <c r="N9" s="356">
        <v>237</v>
      </c>
      <c r="O9" s="356">
        <v>852</v>
      </c>
      <c r="V9" s="356"/>
      <c r="W9" s="356"/>
      <c r="X9" s="356">
        <v>1</v>
      </c>
      <c r="Y9" s="356">
        <v>1</v>
      </c>
      <c r="Z9" s="356">
        <v>1</v>
      </c>
      <c r="AA9" s="356"/>
      <c r="AC9" s="614" t="s">
        <v>3408</v>
      </c>
      <c r="AD9" s="356">
        <v>1</v>
      </c>
      <c r="AE9" s="356">
        <v>1</v>
      </c>
      <c r="AF9" s="356"/>
      <c r="AH9" s="356">
        <v>300</v>
      </c>
      <c r="AI9" s="356">
        <v>600</v>
      </c>
      <c r="AJ9" s="265">
        <v>1519.5</v>
      </c>
      <c r="AK9" s="326" t="e">
        <f t="shared" ca="1" si="0"/>
        <v>#NAME?</v>
      </c>
      <c r="AL9" s="352">
        <v>20709</v>
      </c>
      <c r="AM9" s="316" t="e">
        <f t="shared" ca="1" si="1"/>
        <v>#NAME?</v>
      </c>
      <c r="AN9" s="261">
        <v>815</v>
      </c>
      <c r="AO9" s="316" t="e">
        <f t="shared" ca="1" si="2"/>
        <v>#NAME?</v>
      </c>
      <c r="AP9" s="316">
        <v>181</v>
      </c>
      <c r="AQ9" s="316" t="e">
        <f t="shared" ca="1" si="3"/>
        <v>#NAME?</v>
      </c>
      <c r="AR9" s="316">
        <v>182</v>
      </c>
      <c r="AS9" s="317" t="e">
        <f t="shared" ca="1" si="4"/>
        <v>#NAME?</v>
      </c>
      <c r="AT9" s="317">
        <v>584.5</v>
      </c>
      <c r="AU9" s="755" t="e">
        <f t="shared" ca="1" si="5"/>
        <v>#NAME?</v>
      </c>
      <c r="AV9" s="265">
        <v>5909</v>
      </c>
      <c r="AW9" s="755" t="e">
        <f t="shared" ca="1" si="6"/>
        <v>#NAME?</v>
      </c>
      <c r="AX9" s="266">
        <v>2038</v>
      </c>
      <c r="AY9" s="755" t="e">
        <f t="shared" ca="1" si="7"/>
        <v>#NAME?</v>
      </c>
      <c r="AZ9" s="326">
        <v>2701.5</v>
      </c>
      <c r="BA9" s="755" t="e">
        <f t="shared" ca="1" si="8"/>
        <v>#NAME?</v>
      </c>
      <c r="BB9" s="318">
        <v>665.5</v>
      </c>
      <c r="BC9" s="757" t="e">
        <f t="shared" ca="1" si="9"/>
        <v>#NAME?</v>
      </c>
      <c r="BD9" s="356" t="s">
        <v>446</v>
      </c>
      <c r="BE9" s="356"/>
    </row>
    <row r="10" spans="1:57" ht="18">
      <c r="A10" s="249" t="s">
        <v>3273</v>
      </c>
      <c r="C10" s="354">
        <v>9</v>
      </c>
      <c r="E10" s="355" t="s">
        <v>441</v>
      </c>
      <c r="F10" s="348">
        <v>39737</v>
      </c>
      <c r="G10" s="356">
        <v>1</v>
      </c>
      <c r="H10" s="356"/>
      <c r="I10" s="356"/>
      <c r="J10" s="356"/>
      <c r="K10" s="356">
        <v>1</v>
      </c>
      <c r="L10" s="356">
        <v>170</v>
      </c>
      <c r="M10" s="356">
        <v>72</v>
      </c>
      <c r="N10" s="356">
        <v>230</v>
      </c>
      <c r="O10" s="356">
        <v>596</v>
      </c>
      <c r="V10" s="356"/>
      <c r="W10" s="356">
        <v>1</v>
      </c>
      <c r="X10" s="356"/>
      <c r="Y10" s="356">
        <v>1</v>
      </c>
      <c r="Z10" s="356">
        <v>1</v>
      </c>
      <c r="AA10" s="356"/>
      <c r="AC10" s="614" t="s">
        <v>3408</v>
      </c>
      <c r="AD10" s="356">
        <v>1</v>
      </c>
      <c r="AE10" s="356">
        <v>1</v>
      </c>
      <c r="AF10" s="356"/>
      <c r="AH10" s="356">
        <v>300</v>
      </c>
      <c r="AI10" s="356">
        <v>1000</v>
      </c>
      <c r="AJ10" s="327">
        <v>155</v>
      </c>
      <c r="AK10" s="326" t="e">
        <f t="shared" ca="1" si="0"/>
        <v>#NAME?</v>
      </c>
      <c r="AL10" s="261">
        <v>3366</v>
      </c>
      <c r="AM10" s="316" t="e">
        <f t="shared" ca="1" si="1"/>
        <v>#NAME?</v>
      </c>
      <c r="AN10" s="316">
        <v>102</v>
      </c>
      <c r="AO10" s="316" t="e">
        <f t="shared" ca="1" si="2"/>
        <v>#NAME?</v>
      </c>
      <c r="AP10" s="316">
        <v>92</v>
      </c>
      <c r="AQ10" s="316" t="e">
        <f t="shared" ca="1" si="3"/>
        <v>#NAME?</v>
      </c>
      <c r="AR10" s="316">
        <v>746.5</v>
      </c>
      <c r="AS10" s="317" t="e">
        <f t="shared" ca="1" si="4"/>
        <v>#NAME?</v>
      </c>
      <c r="AT10" s="317">
        <v>48</v>
      </c>
      <c r="AU10" s="755" t="e">
        <f t="shared" ca="1" si="5"/>
        <v>#NAME?</v>
      </c>
      <c r="AV10" s="327">
        <v>238.5</v>
      </c>
      <c r="AW10" s="755" t="e">
        <f t="shared" ca="1" si="6"/>
        <v>#NAME?</v>
      </c>
      <c r="AX10" s="318">
        <v>60</v>
      </c>
      <c r="AY10" s="755" t="e">
        <f t="shared" ca="1" si="7"/>
        <v>#NAME?</v>
      </c>
      <c r="AZ10" s="283">
        <v>4889</v>
      </c>
      <c r="BA10" s="755" t="e">
        <f t="shared" ca="1" si="8"/>
        <v>#NAME?</v>
      </c>
      <c r="BB10" s="318">
        <v>182</v>
      </c>
      <c r="BC10" s="757" t="e">
        <f t="shared" ca="1" si="9"/>
        <v>#NAME?</v>
      </c>
      <c r="BD10" s="356" t="s">
        <v>447</v>
      </c>
      <c r="BE10" s="356"/>
    </row>
    <row r="11" spans="1:57" ht="18">
      <c r="A11" s="249" t="s">
        <v>3273</v>
      </c>
      <c r="C11" s="354">
        <v>10</v>
      </c>
      <c r="E11" s="355" t="s">
        <v>441</v>
      </c>
      <c r="F11" s="348">
        <v>39737</v>
      </c>
      <c r="G11" s="356">
        <v>1</v>
      </c>
      <c r="H11" s="356"/>
      <c r="I11" s="356"/>
      <c r="J11" s="356"/>
      <c r="K11" s="356">
        <v>1</v>
      </c>
      <c r="L11" s="356">
        <v>173</v>
      </c>
      <c r="M11" s="356">
        <v>80</v>
      </c>
      <c r="N11" s="356">
        <v>237</v>
      </c>
      <c r="O11" s="356">
        <v>782</v>
      </c>
      <c r="V11" s="356"/>
      <c r="W11" s="356"/>
      <c r="X11" s="356">
        <v>1</v>
      </c>
      <c r="Y11" s="356">
        <v>1</v>
      </c>
      <c r="Z11" s="356">
        <v>1</v>
      </c>
      <c r="AA11" s="356"/>
      <c r="AC11" s="614" t="s">
        <v>3408</v>
      </c>
      <c r="AD11" s="356">
        <v>1</v>
      </c>
      <c r="AE11" s="356">
        <v>1</v>
      </c>
      <c r="AF11" s="356"/>
      <c r="AH11" s="356">
        <v>300</v>
      </c>
      <c r="AI11" s="356">
        <v>900</v>
      </c>
      <c r="AJ11" s="327">
        <v>146</v>
      </c>
      <c r="AK11" s="326" t="e">
        <f t="shared" ca="1" si="0"/>
        <v>#NAME?</v>
      </c>
      <c r="AL11" s="316">
        <v>92</v>
      </c>
      <c r="AM11" s="316" t="e">
        <f t="shared" ca="1" si="1"/>
        <v>#NAME?</v>
      </c>
      <c r="AN11" s="316">
        <v>347</v>
      </c>
      <c r="AO11" s="316" t="e">
        <f t="shared" ca="1" si="2"/>
        <v>#NAME?</v>
      </c>
      <c r="AP11" s="316">
        <v>114</v>
      </c>
      <c r="AQ11" s="316" t="e">
        <f t="shared" ca="1" si="3"/>
        <v>#NAME?</v>
      </c>
      <c r="AR11" s="316">
        <v>127.5</v>
      </c>
      <c r="AS11" s="317" t="e">
        <f t="shared" ca="1" si="4"/>
        <v>#NAME?</v>
      </c>
      <c r="AT11" s="317">
        <v>298</v>
      </c>
      <c r="AU11" s="755" t="e">
        <f t="shared" ca="1" si="5"/>
        <v>#NAME?</v>
      </c>
      <c r="AV11" s="327">
        <v>139</v>
      </c>
      <c r="AW11" s="755" t="e">
        <f t="shared" ca="1" si="6"/>
        <v>#NAME?</v>
      </c>
      <c r="AX11" s="318">
        <v>86</v>
      </c>
      <c r="AY11" s="755" t="e">
        <f t="shared" ca="1" si="7"/>
        <v>#NAME?</v>
      </c>
      <c r="AZ11" s="326">
        <v>1344.5</v>
      </c>
      <c r="BA11" s="755" t="e">
        <f t="shared" ca="1" si="8"/>
        <v>#NAME?</v>
      </c>
      <c r="BB11" s="266">
        <v>9539</v>
      </c>
      <c r="BC11" s="757" t="e">
        <f t="shared" ca="1" si="9"/>
        <v>#NAME?</v>
      </c>
      <c r="BD11" s="356" t="s">
        <v>448</v>
      </c>
      <c r="BE11" s="356"/>
    </row>
    <row r="12" spans="1:57" ht="18">
      <c r="A12" s="249" t="s">
        <v>3273</v>
      </c>
      <c r="C12" s="354">
        <v>11</v>
      </c>
      <c r="E12" s="355" t="s">
        <v>441</v>
      </c>
      <c r="F12" s="348">
        <v>39737</v>
      </c>
      <c r="G12" s="356">
        <v>1</v>
      </c>
      <c r="H12" s="356"/>
      <c r="I12" s="356"/>
      <c r="J12" s="356"/>
      <c r="K12" s="356">
        <v>1</v>
      </c>
      <c r="L12" s="356">
        <v>175</v>
      </c>
      <c r="M12" s="356">
        <v>75</v>
      </c>
      <c r="N12" s="356">
        <v>230</v>
      </c>
      <c r="O12" s="356">
        <v>732</v>
      </c>
      <c r="V12" s="356"/>
      <c r="W12" s="356">
        <v>1</v>
      </c>
      <c r="X12" s="356"/>
      <c r="Y12" s="356">
        <v>1</v>
      </c>
      <c r="Z12" s="356">
        <v>1</v>
      </c>
      <c r="AA12" s="356"/>
      <c r="AC12" s="614" t="s">
        <v>3408</v>
      </c>
      <c r="AD12" s="356">
        <v>1</v>
      </c>
      <c r="AE12" s="356">
        <v>1</v>
      </c>
      <c r="AF12" s="356"/>
      <c r="AH12" s="356">
        <v>300</v>
      </c>
      <c r="AI12" s="356">
        <v>700</v>
      </c>
      <c r="AJ12" s="327">
        <v>191</v>
      </c>
      <c r="AK12" s="326" t="e">
        <f t="shared" ca="1" si="0"/>
        <v>#NAME?</v>
      </c>
      <c r="AL12" s="316">
        <v>912</v>
      </c>
      <c r="AM12" s="316" t="e">
        <f t="shared" ca="1" si="1"/>
        <v>#NAME?</v>
      </c>
      <c r="AN12" s="316">
        <v>347</v>
      </c>
      <c r="AO12" s="316" t="e">
        <f t="shared" ca="1" si="2"/>
        <v>#NAME?</v>
      </c>
      <c r="AP12" s="316">
        <v>93.5</v>
      </c>
      <c r="AQ12" s="316" t="e">
        <f t="shared" ca="1" si="3"/>
        <v>#NAME?</v>
      </c>
      <c r="AR12" s="316">
        <v>131</v>
      </c>
      <c r="AS12" s="317" t="e">
        <f t="shared" ca="1" si="4"/>
        <v>#NAME?</v>
      </c>
      <c r="AT12" s="317">
        <v>242</v>
      </c>
      <c r="AU12" s="755" t="e">
        <f t="shared" ca="1" si="5"/>
        <v>#NAME?</v>
      </c>
      <c r="AV12" s="265">
        <v>1205.5</v>
      </c>
      <c r="AW12" s="755" t="e">
        <f t="shared" ca="1" si="6"/>
        <v>#NAME?</v>
      </c>
      <c r="AX12" s="318">
        <v>133.5</v>
      </c>
      <c r="AY12" s="755" t="e">
        <f t="shared" ca="1" si="7"/>
        <v>#NAME?</v>
      </c>
      <c r="AZ12" s="326">
        <v>2170</v>
      </c>
      <c r="BA12" s="755" t="e">
        <f t="shared" ca="1" si="8"/>
        <v>#NAME?</v>
      </c>
      <c r="BB12" s="318">
        <v>202</v>
      </c>
      <c r="BC12" s="757" t="e">
        <f t="shared" ca="1" si="9"/>
        <v>#NAME?</v>
      </c>
      <c r="BD12" s="356" t="s">
        <v>449</v>
      </c>
      <c r="BE12" s="356"/>
    </row>
    <row r="13" spans="1:57" ht="18">
      <c r="A13" s="249" t="s">
        <v>3273</v>
      </c>
      <c r="C13" s="354">
        <v>12</v>
      </c>
      <c r="E13" s="355" t="s">
        <v>441</v>
      </c>
      <c r="F13" s="348">
        <v>39737</v>
      </c>
      <c r="G13" s="356">
        <v>1</v>
      </c>
      <c r="H13" s="356"/>
      <c r="I13" s="356"/>
      <c r="J13" s="356"/>
      <c r="K13" s="356">
        <v>1</v>
      </c>
      <c r="L13" s="356">
        <v>167</v>
      </c>
      <c r="M13" s="356">
        <v>75</v>
      </c>
      <c r="N13" s="356">
        <v>230</v>
      </c>
      <c r="O13" s="356">
        <v>712</v>
      </c>
      <c r="V13" s="356"/>
      <c r="W13" s="356">
        <v>1</v>
      </c>
      <c r="X13" s="356"/>
      <c r="Y13" s="356">
        <v>1</v>
      </c>
      <c r="Z13" s="356"/>
      <c r="AA13" s="356">
        <v>1</v>
      </c>
      <c r="AC13" s="614" t="s">
        <v>3408</v>
      </c>
      <c r="AD13" s="356">
        <v>1</v>
      </c>
      <c r="AE13" s="356"/>
      <c r="AF13" s="356">
        <v>1</v>
      </c>
      <c r="AH13" s="356">
        <v>300</v>
      </c>
      <c r="AI13" s="356">
        <v>700</v>
      </c>
      <c r="AJ13" s="265">
        <v>1686</v>
      </c>
      <c r="AK13" s="326" t="e">
        <f t="shared" ca="1" si="0"/>
        <v>#NAME?</v>
      </c>
      <c r="AL13" s="316">
        <v>615</v>
      </c>
      <c r="AM13" s="316" t="e">
        <f t="shared" ca="1" si="1"/>
        <v>#NAME?</v>
      </c>
      <c r="AN13" s="261">
        <v>2988</v>
      </c>
      <c r="AO13" s="316" t="e">
        <f t="shared" ca="1" si="2"/>
        <v>#NAME?</v>
      </c>
      <c r="AP13" s="316">
        <v>596.5</v>
      </c>
      <c r="AQ13" s="316" t="e">
        <f t="shared" ca="1" si="3"/>
        <v>#NAME?</v>
      </c>
      <c r="AR13" s="316">
        <v>301</v>
      </c>
      <c r="AS13" s="317" t="e">
        <f t="shared" ca="1" si="4"/>
        <v>#NAME?</v>
      </c>
      <c r="AT13" s="269">
        <v>2207.5</v>
      </c>
      <c r="AU13" s="755" t="e">
        <f t="shared" ca="1" si="5"/>
        <v>#NAME?</v>
      </c>
      <c r="AV13" s="265">
        <v>1630</v>
      </c>
      <c r="AW13" s="755" t="e">
        <f t="shared" ca="1" si="6"/>
        <v>#NAME?</v>
      </c>
      <c r="AX13" s="318">
        <v>219</v>
      </c>
      <c r="AY13" s="755" t="e">
        <f t="shared" ca="1" si="7"/>
        <v>#NAME?</v>
      </c>
      <c r="AZ13" s="283">
        <v>8539</v>
      </c>
      <c r="BA13" s="755" t="e">
        <f t="shared" ca="1" si="8"/>
        <v>#NAME?</v>
      </c>
      <c r="BB13" s="266">
        <v>1831</v>
      </c>
      <c r="BC13" s="757" t="e">
        <f t="shared" ca="1" si="9"/>
        <v>#NAME?</v>
      </c>
      <c r="BD13" s="356" t="s">
        <v>450</v>
      </c>
      <c r="BE13" s="356"/>
    </row>
    <row r="14" spans="1:57" ht="18">
      <c r="A14" s="249" t="s">
        <v>3273</v>
      </c>
      <c r="C14" s="354">
        <v>13</v>
      </c>
      <c r="E14" s="355" t="s">
        <v>441</v>
      </c>
      <c r="F14" s="348">
        <v>39737</v>
      </c>
      <c r="G14" s="356">
        <v>1</v>
      </c>
      <c r="H14" s="356"/>
      <c r="I14" s="356"/>
      <c r="J14" s="356"/>
      <c r="K14" s="356">
        <v>1</v>
      </c>
      <c r="L14" s="356">
        <v>175</v>
      </c>
      <c r="M14" s="356">
        <v>77</v>
      </c>
      <c r="N14" s="356">
        <v>235</v>
      </c>
      <c r="O14" s="356">
        <v>746</v>
      </c>
      <c r="V14" s="356"/>
      <c r="W14" s="356">
        <v>1</v>
      </c>
      <c r="X14" s="356"/>
      <c r="Y14" s="356">
        <v>1</v>
      </c>
      <c r="Z14" s="356">
        <v>1</v>
      </c>
      <c r="AA14" s="356"/>
      <c r="AC14" s="614" t="s">
        <v>3408</v>
      </c>
      <c r="AD14" s="356">
        <v>1</v>
      </c>
      <c r="AE14" s="356">
        <v>1</v>
      </c>
      <c r="AF14" s="356"/>
      <c r="AH14" s="356">
        <v>300</v>
      </c>
      <c r="AI14" s="356">
        <v>900</v>
      </c>
      <c r="AJ14" s="265">
        <v>3919</v>
      </c>
      <c r="AK14" s="326" t="e">
        <f t="shared" ca="1" si="0"/>
        <v>#NAME?</v>
      </c>
      <c r="AL14" s="352">
        <v>25555</v>
      </c>
      <c r="AM14" s="316" t="e">
        <f t="shared" ca="1" si="1"/>
        <v>#NAME?</v>
      </c>
      <c r="AN14" s="316">
        <v>85</v>
      </c>
      <c r="AO14" s="316" t="e">
        <f t="shared" ca="1" si="2"/>
        <v>#NAME?</v>
      </c>
      <c r="AP14" s="316">
        <v>114</v>
      </c>
      <c r="AQ14" s="316" t="e">
        <f t="shared" ca="1" si="3"/>
        <v>#NAME?</v>
      </c>
      <c r="AR14" s="316">
        <v>197.5</v>
      </c>
      <c r="AS14" s="317" t="e">
        <f t="shared" ca="1" si="4"/>
        <v>#NAME?</v>
      </c>
      <c r="AT14" s="317">
        <v>115</v>
      </c>
      <c r="AU14" s="755" t="e">
        <f t="shared" ca="1" si="5"/>
        <v>#NAME?</v>
      </c>
      <c r="AV14" s="327">
        <v>753</v>
      </c>
      <c r="AW14" s="755" t="e">
        <f t="shared" ca="1" si="6"/>
        <v>#NAME?</v>
      </c>
      <c r="AX14" s="318">
        <v>146.5</v>
      </c>
      <c r="AY14" s="755" t="e">
        <f t="shared" ca="1" si="7"/>
        <v>#NAME?</v>
      </c>
      <c r="AZ14" s="283">
        <v>4747</v>
      </c>
      <c r="BA14" s="755" t="e">
        <f t="shared" ca="1" si="8"/>
        <v>#NAME?</v>
      </c>
      <c r="BB14" s="318">
        <v>763</v>
      </c>
      <c r="BC14" s="757" t="e">
        <f t="shared" ca="1" si="9"/>
        <v>#NAME?</v>
      </c>
      <c r="BD14" s="356" t="s">
        <v>451</v>
      </c>
      <c r="BE14" s="356"/>
    </row>
    <row r="15" spans="1:57" ht="18">
      <c r="A15" s="249" t="s">
        <v>3273</v>
      </c>
      <c r="C15" s="354">
        <v>14</v>
      </c>
      <c r="E15" s="355" t="s">
        <v>441</v>
      </c>
      <c r="F15" s="348">
        <v>39737</v>
      </c>
      <c r="G15" s="356">
        <v>1</v>
      </c>
      <c r="H15" s="356"/>
      <c r="I15" s="356"/>
      <c r="J15" s="356"/>
      <c r="K15" s="356">
        <v>1</v>
      </c>
      <c r="L15" s="356">
        <v>165</v>
      </c>
      <c r="M15" s="356">
        <v>70</v>
      </c>
      <c r="N15" s="356">
        <v>230</v>
      </c>
      <c r="O15" s="356">
        <v>736</v>
      </c>
      <c r="V15" s="356"/>
      <c r="W15" s="356">
        <v>1</v>
      </c>
      <c r="X15" s="356"/>
      <c r="Y15" s="356">
        <v>1</v>
      </c>
      <c r="Z15" s="356">
        <v>1</v>
      </c>
      <c r="AA15" s="356"/>
      <c r="AC15" s="614" t="s">
        <v>3408</v>
      </c>
      <c r="AD15" s="356">
        <v>1</v>
      </c>
      <c r="AE15" s="356">
        <v>1</v>
      </c>
      <c r="AF15" s="356"/>
      <c r="AH15" s="356">
        <v>300</v>
      </c>
      <c r="AI15" s="356">
        <v>900</v>
      </c>
      <c r="AJ15" s="327">
        <v>143</v>
      </c>
      <c r="AK15" s="326" t="e">
        <f t="shared" ca="1" si="0"/>
        <v>#NAME?</v>
      </c>
      <c r="AL15" s="261">
        <v>8266</v>
      </c>
      <c r="AM15" s="316" t="e">
        <f t="shared" ca="1" si="1"/>
        <v>#NAME?</v>
      </c>
      <c r="AN15" s="316">
        <v>95</v>
      </c>
      <c r="AO15" s="316" t="e">
        <f t="shared" ca="1" si="2"/>
        <v>#NAME?</v>
      </c>
      <c r="AP15" s="316">
        <v>153</v>
      </c>
      <c r="AQ15" s="316" t="e">
        <f t="shared" ca="1" si="3"/>
        <v>#NAME?</v>
      </c>
      <c r="AR15" s="316">
        <v>181</v>
      </c>
      <c r="AS15" s="317" t="e">
        <f t="shared" ca="1" si="4"/>
        <v>#NAME?</v>
      </c>
      <c r="AT15" s="317">
        <v>75.5</v>
      </c>
      <c r="AU15" s="755" t="e">
        <f t="shared" ca="1" si="5"/>
        <v>#NAME?</v>
      </c>
      <c r="AV15" s="327">
        <v>750</v>
      </c>
      <c r="AW15" s="755" t="e">
        <f t="shared" ca="1" si="6"/>
        <v>#NAME?</v>
      </c>
      <c r="AX15" s="318">
        <v>79</v>
      </c>
      <c r="AY15" s="755" t="e">
        <f t="shared" ca="1" si="7"/>
        <v>#NAME?</v>
      </c>
      <c r="AZ15" s="326">
        <v>674.5</v>
      </c>
      <c r="BA15" s="755" t="e">
        <f t="shared" ca="1" si="8"/>
        <v>#NAME?</v>
      </c>
      <c r="BB15" s="318">
        <v>347</v>
      </c>
      <c r="BC15" s="757" t="e">
        <f t="shared" ca="1" si="9"/>
        <v>#NAME?</v>
      </c>
      <c r="BD15" s="356" t="s">
        <v>452</v>
      </c>
      <c r="BE15" s="356"/>
    </row>
    <row r="16" spans="1:57" ht="18">
      <c r="A16" s="249" t="s">
        <v>3273</v>
      </c>
      <c r="C16" s="354">
        <v>15</v>
      </c>
      <c r="E16" s="355" t="s">
        <v>441</v>
      </c>
      <c r="F16" s="348">
        <v>39737</v>
      </c>
      <c r="G16" s="356">
        <v>1</v>
      </c>
      <c r="H16" s="356"/>
      <c r="I16" s="356"/>
      <c r="J16" s="356">
        <v>1</v>
      </c>
      <c r="K16" s="356"/>
      <c r="L16" s="356">
        <v>153</v>
      </c>
      <c r="M16" s="356">
        <v>65</v>
      </c>
      <c r="N16" s="356">
        <v>207</v>
      </c>
      <c r="O16" s="356">
        <v>456</v>
      </c>
      <c r="V16" s="356"/>
      <c r="W16" s="356"/>
      <c r="X16" s="356">
        <v>1</v>
      </c>
      <c r="Y16" s="356">
        <v>1</v>
      </c>
      <c r="Z16" s="356"/>
      <c r="AA16" s="356">
        <v>1</v>
      </c>
      <c r="AC16" s="614" t="s">
        <v>3408</v>
      </c>
      <c r="AD16" s="356">
        <v>1</v>
      </c>
      <c r="AE16" s="356"/>
      <c r="AF16" s="356">
        <v>1</v>
      </c>
      <c r="AH16" s="356">
        <v>300</v>
      </c>
      <c r="AI16" s="356">
        <v>800</v>
      </c>
      <c r="AJ16" s="265">
        <v>1536</v>
      </c>
      <c r="AK16" s="326" t="e">
        <f t="shared" ca="1" si="0"/>
        <v>#NAME?</v>
      </c>
      <c r="AL16" s="352">
        <v>20342</v>
      </c>
      <c r="AM16" s="316" t="e">
        <f t="shared" ca="1" si="1"/>
        <v>#NAME?</v>
      </c>
      <c r="AN16" s="316">
        <v>119</v>
      </c>
      <c r="AO16" s="316" t="e">
        <f t="shared" ca="1" si="2"/>
        <v>#NAME?</v>
      </c>
      <c r="AP16" s="316">
        <v>96</v>
      </c>
      <c r="AQ16" s="316" t="e">
        <f t="shared" ca="1" si="3"/>
        <v>#NAME?</v>
      </c>
      <c r="AR16" s="316">
        <v>246</v>
      </c>
      <c r="AS16" s="317" t="e">
        <f t="shared" ca="1" si="4"/>
        <v>#NAME?</v>
      </c>
      <c r="AT16" s="317">
        <v>53.5</v>
      </c>
      <c r="AU16" s="755" t="e">
        <f t="shared" ca="1" si="5"/>
        <v>#NAME?</v>
      </c>
      <c r="AV16" s="327">
        <v>216</v>
      </c>
      <c r="AW16" s="755" t="e">
        <f t="shared" ca="1" si="6"/>
        <v>#NAME?</v>
      </c>
      <c r="AX16" s="318">
        <v>60</v>
      </c>
      <c r="AY16" s="755" t="e">
        <f t="shared" ca="1" si="7"/>
        <v>#NAME?</v>
      </c>
      <c r="AZ16" s="326">
        <v>1178.5</v>
      </c>
      <c r="BA16" s="755" t="e">
        <f t="shared" ca="1" si="8"/>
        <v>#NAME?</v>
      </c>
      <c r="BB16" s="318">
        <v>444</v>
      </c>
      <c r="BC16" s="757" t="e">
        <f t="shared" ca="1" si="9"/>
        <v>#NAME?</v>
      </c>
      <c r="BD16" s="356" t="s">
        <v>453</v>
      </c>
      <c r="BE16" s="356"/>
    </row>
    <row r="17" spans="1:57" ht="18">
      <c r="A17" s="249" t="s">
        <v>3273</v>
      </c>
      <c r="C17" s="354">
        <v>16</v>
      </c>
      <c r="E17" s="355" t="s">
        <v>441</v>
      </c>
      <c r="F17" s="348">
        <v>39737</v>
      </c>
      <c r="G17" s="356">
        <v>1</v>
      </c>
      <c r="H17" s="356"/>
      <c r="I17" s="356"/>
      <c r="J17" s="356"/>
      <c r="K17" s="356">
        <v>1</v>
      </c>
      <c r="L17" s="356">
        <v>173</v>
      </c>
      <c r="M17" s="356">
        <v>72</v>
      </c>
      <c r="N17" s="356">
        <v>240</v>
      </c>
      <c r="O17" s="356">
        <v>792</v>
      </c>
      <c r="V17" s="356"/>
      <c r="W17" s="356">
        <v>1</v>
      </c>
      <c r="X17" s="356"/>
      <c r="Y17" s="356">
        <v>1</v>
      </c>
      <c r="Z17" s="356">
        <v>1</v>
      </c>
      <c r="AA17" s="356"/>
      <c r="AC17" s="614" t="s">
        <v>3408</v>
      </c>
      <c r="AD17" s="356">
        <v>1</v>
      </c>
      <c r="AE17" s="356">
        <v>1</v>
      </c>
      <c r="AF17" s="356"/>
      <c r="AH17" s="356">
        <v>300</v>
      </c>
      <c r="AI17" s="356">
        <v>800</v>
      </c>
      <c r="AJ17" s="265">
        <v>1284.5</v>
      </c>
      <c r="AK17" s="326" t="e">
        <f t="shared" ca="1" si="0"/>
        <v>#NAME?</v>
      </c>
      <c r="AL17" s="352">
        <v>25742.5</v>
      </c>
      <c r="AM17" s="316" t="e">
        <f t="shared" ca="1" si="1"/>
        <v>#NAME?</v>
      </c>
      <c r="AN17" s="316">
        <v>169</v>
      </c>
      <c r="AO17" s="316" t="e">
        <f t="shared" ca="1" si="2"/>
        <v>#NAME?</v>
      </c>
      <c r="AP17" s="316">
        <v>178.5</v>
      </c>
      <c r="AQ17" s="316" t="e">
        <f t="shared" ca="1" si="3"/>
        <v>#NAME?</v>
      </c>
      <c r="AR17" s="316">
        <v>178</v>
      </c>
      <c r="AS17" s="317" t="e">
        <f t="shared" ca="1" si="4"/>
        <v>#NAME?</v>
      </c>
      <c r="AT17" s="317">
        <v>98</v>
      </c>
      <c r="AU17" s="755" t="e">
        <f t="shared" ca="1" si="5"/>
        <v>#NAME?</v>
      </c>
      <c r="AV17" s="327">
        <v>126</v>
      </c>
      <c r="AW17" s="755" t="e">
        <f t="shared" ca="1" si="6"/>
        <v>#NAME?</v>
      </c>
      <c r="AX17" s="318">
        <v>93</v>
      </c>
      <c r="AY17" s="755" t="e">
        <f t="shared" ca="1" si="7"/>
        <v>#NAME?</v>
      </c>
      <c r="AZ17" s="326">
        <v>2898</v>
      </c>
      <c r="BA17" s="755" t="e">
        <f t="shared" ca="1" si="8"/>
        <v>#NAME?</v>
      </c>
      <c r="BB17" s="318">
        <v>163</v>
      </c>
      <c r="BC17" s="757" t="e">
        <f t="shared" ca="1" si="9"/>
        <v>#NAME?</v>
      </c>
      <c r="BD17" s="356" t="s">
        <v>454</v>
      </c>
      <c r="BE17" s="356"/>
    </row>
    <row r="18" spans="1:57" ht="18">
      <c r="A18" s="249" t="s">
        <v>3273</v>
      </c>
      <c r="C18" s="354">
        <v>17</v>
      </c>
      <c r="E18" s="252" t="s">
        <v>455</v>
      </c>
      <c r="F18" s="348">
        <v>39738</v>
      </c>
      <c r="G18" s="356">
        <v>1</v>
      </c>
      <c r="H18" s="356"/>
      <c r="I18" s="356"/>
      <c r="J18" s="356">
        <v>1</v>
      </c>
      <c r="K18" s="356"/>
      <c r="L18" s="356">
        <v>148</v>
      </c>
      <c r="M18" s="356">
        <v>66</v>
      </c>
      <c r="N18" s="356">
        <v>206</v>
      </c>
      <c r="O18" s="356">
        <v>486</v>
      </c>
      <c r="V18" s="356"/>
      <c r="W18" s="356"/>
      <c r="X18" s="356">
        <v>1</v>
      </c>
      <c r="Y18" s="356">
        <v>1</v>
      </c>
      <c r="Z18" s="356">
        <v>1</v>
      </c>
      <c r="AA18" s="356"/>
      <c r="AC18" s="614" t="s">
        <v>3408</v>
      </c>
      <c r="AD18" s="356">
        <v>1</v>
      </c>
      <c r="AE18" s="356">
        <v>1</v>
      </c>
      <c r="AF18" s="356"/>
      <c r="AH18" s="356">
        <v>300</v>
      </c>
      <c r="AI18" s="356">
        <v>800</v>
      </c>
      <c r="AJ18" s="327">
        <v>86</v>
      </c>
      <c r="AK18" s="326" t="e">
        <f t="shared" ca="1" si="0"/>
        <v>#NAME?</v>
      </c>
      <c r="AL18" s="316">
        <v>435</v>
      </c>
      <c r="AM18" s="316" t="e">
        <f t="shared" ca="1" si="1"/>
        <v>#NAME?</v>
      </c>
      <c r="AN18" s="316">
        <v>60</v>
      </c>
      <c r="AO18" s="316" t="e">
        <f t="shared" ca="1" si="2"/>
        <v>#NAME?</v>
      </c>
      <c r="AP18" s="316">
        <v>76</v>
      </c>
      <c r="AQ18" s="316" t="e">
        <f t="shared" ca="1" si="3"/>
        <v>#NAME?</v>
      </c>
      <c r="AR18" s="316">
        <v>871</v>
      </c>
      <c r="AS18" s="317" t="e">
        <f t="shared" ca="1" si="4"/>
        <v>#NAME?</v>
      </c>
      <c r="AT18" s="317">
        <v>66.5</v>
      </c>
      <c r="AU18" s="755" t="e">
        <f t="shared" ca="1" si="5"/>
        <v>#NAME?</v>
      </c>
      <c r="AV18" s="327">
        <v>830</v>
      </c>
      <c r="AW18" s="755" t="e">
        <f t="shared" ca="1" si="6"/>
        <v>#NAME?</v>
      </c>
      <c r="AX18" s="318">
        <v>73</v>
      </c>
      <c r="AY18" s="755" t="e">
        <f t="shared" ca="1" si="7"/>
        <v>#NAME?</v>
      </c>
      <c r="AZ18" s="326">
        <v>1581</v>
      </c>
      <c r="BA18" s="755" t="e">
        <f t="shared" ca="1" si="8"/>
        <v>#NAME?</v>
      </c>
      <c r="BB18" s="318">
        <v>111</v>
      </c>
      <c r="BC18" s="757" t="e">
        <f t="shared" ca="1" si="9"/>
        <v>#NAME?</v>
      </c>
      <c r="BD18" s="356" t="s">
        <v>456</v>
      </c>
      <c r="BE18" s="356"/>
    </row>
    <row r="19" spans="1:57" ht="18">
      <c r="A19" s="249" t="s">
        <v>3273</v>
      </c>
      <c r="C19" s="354">
        <v>18</v>
      </c>
      <c r="E19" s="355" t="s">
        <v>455</v>
      </c>
      <c r="F19" s="348">
        <v>39738</v>
      </c>
      <c r="G19" s="356">
        <v>1</v>
      </c>
      <c r="H19" s="356"/>
      <c r="I19" s="356"/>
      <c r="J19" s="356">
        <v>1</v>
      </c>
      <c r="K19" s="356"/>
      <c r="L19" s="356">
        <v>149</v>
      </c>
      <c r="M19" s="356">
        <v>67</v>
      </c>
      <c r="N19" s="356">
        <v>208</v>
      </c>
      <c r="O19" s="356">
        <v>466</v>
      </c>
      <c r="V19" s="356"/>
      <c r="W19" s="356"/>
      <c r="X19" s="356">
        <v>1</v>
      </c>
      <c r="Y19" s="356">
        <v>1</v>
      </c>
      <c r="Z19" s="356">
        <v>1</v>
      </c>
      <c r="AA19" s="356"/>
      <c r="AC19" s="614" t="s">
        <v>3408</v>
      </c>
      <c r="AD19" s="356">
        <v>1</v>
      </c>
      <c r="AE19" s="356">
        <v>1</v>
      </c>
      <c r="AF19" s="356"/>
      <c r="AH19" s="356">
        <v>300</v>
      </c>
      <c r="AI19" s="356">
        <v>500</v>
      </c>
      <c r="AJ19" s="327">
        <v>105.5</v>
      </c>
      <c r="AK19" s="326" t="e">
        <f t="shared" ca="1" si="0"/>
        <v>#NAME?</v>
      </c>
      <c r="AL19" s="316">
        <v>230</v>
      </c>
      <c r="AM19" s="316" t="e">
        <f t="shared" ca="1" si="1"/>
        <v>#NAME?</v>
      </c>
      <c r="AN19" s="316">
        <v>92</v>
      </c>
      <c r="AO19" s="316" t="e">
        <f t="shared" ca="1" si="2"/>
        <v>#NAME?</v>
      </c>
      <c r="AP19" s="316">
        <v>71.5</v>
      </c>
      <c r="AQ19" s="316" t="e">
        <f t="shared" ca="1" si="3"/>
        <v>#NAME?</v>
      </c>
      <c r="AR19" s="316">
        <v>118</v>
      </c>
      <c r="AS19" s="317" t="e">
        <f t="shared" ca="1" si="4"/>
        <v>#NAME?</v>
      </c>
      <c r="AT19" s="317">
        <v>43</v>
      </c>
      <c r="AU19" s="755" t="e">
        <f t="shared" ca="1" si="5"/>
        <v>#NAME?</v>
      </c>
      <c r="AV19" s="265">
        <v>2335.5</v>
      </c>
      <c r="AW19" s="755" t="e">
        <f t="shared" ca="1" si="6"/>
        <v>#NAME?</v>
      </c>
      <c r="AX19" s="318">
        <v>95</v>
      </c>
      <c r="AY19" s="755" t="e">
        <f t="shared" ca="1" si="7"/>
        <v>#NAME?</v>
      </c>
      <c r="AZ19" s="326">
        <v>336.5</v>
      </c>
      <c r="BA19" s="755" t="e">
        <f t="shared" ca="1" si="8"/>
        <v>#NAME?</v>
      </c>
      <c r="BB19" s="318">
        <v>219</v>
      </c>
      <c r="BC19" s="757" t="e">
        <f t="shared" ca="1" si="9"/>
        <v>#NAME?</v>
      </c>
      <c r="BD19" s="356" t="s">
        <v>457</v>
      </c>
      <c r="BE19" s="356"/>
    </row>
    <row r="20" spans="1:57" ht="18">
      <c r="A20" s="249" t="s">
        <v>3273</v>
      </c>
      <c r="C20" s="354">
        <v>19</v>
      </c>
      <c r="E20" s="355" t="s">
        <v>455</v>
      </c>
      <c r="F20" s="348">
        <v>39738</v>
      </c>
      <c r="G20" s="356"/>
      <c r="H20" s="356">
        <v>1</v>
      </c>
      <c r="I20" s="356"/>
      <c r="J20" s="356">
        <v>1</v>
      </c>
      <c r="K20" s="356"/>
      <c r="L20" s="356">
        <v>151</v>
      </c>
      <c r="M20" s="356">
        <v>64</v>
      </c>
      <c r="N20" s="356">
        <v>198</v>
      </c>
      <c r="O20" s="356">
        <v>394</v>
      </c>
      <c r="V20" s="356"/>
      <c r="W20" s="356"/>
      <c r="X20" s="356">
        <v>1</v>
      </c>
      <c r="Y20" s="356">
        <v>1</v>
      </c>
      <c r="Z20" s="356">
        <v>1</v>
      </c>
      <c r="AA20" s="356"/>
      <c r="AC20" s="614" t="s">
        <v>3408</v>
      </c>
      <c r="AD20" s="356">
        <v>1</v>
      </c>
      <c r="AE20" s="356">
        <v>1</v>
      </c>
      <c r="AF20" s="356"/>
      <c r="AH20" s="356">
        <v>300</v>
      </c>
      <c r="AI20" s="356">
        <v>600</v>
      </c>
      <c r="AJ20" s="327">
        <v>79</v>
      </c>
      <c r="AK20" s="326" t="e">
        <f t="shared" ca="1" si="0"/>
        <v>#NAME?</v>
      </c>
      <c r="AL20" s="316">
        <v>86</v>
      </c>
      <c r="AM20" s="316" t="e">
        <f t="shared" ca="1" si="1"/>
        <v>#NAME?</v>
      </c>
      <c r="AN20" s="316">
        <v>52</v>
      </c>
      <c r="AO20" s="316" t="e">
        <f t="shared" ca="1" si="2"/>
        <v>#NAME?</v>
      </c>
      <c r="AP20" s="316">
        <v>114</v>
      </c>
      <c r="AQ20" s="316" t="e">
        <f t="shared" ca="1" si="3"/>
        <v>#NAME?</v>
      </c>
      <c r="AR20" s="316">
        <v>150</v>
      </c>
      <c r="AS20" s="317" t="e">
        <f t="shared" ca="1" si="4"/>
        <v>#NAME?</v>
      </c>
      <c r="AT20" s="317">
        <v>46</v>
      </c>
      <c r="AU20" s="755" t="e">
        <f t="shared" ca="1" si="5"/>
        <v>#NAME?</v>
      </c>
      <c r="AV20" s="327">
        <v>126.5</v>
      </c>
      <c r="AW20" s="755" t="e">
        <f t="shared" ca="1" si="6"/>
        <v>#NAME?</v>
      </c>
      <c r="AX20" s="318">
        <v>80</v>
      </c>
      <c r="AY20" s="755" t="e">
        <f t="shared" ca="1" si="7"/>
        <v>#NAME?</v>
      </c>
      <c r="AZ20" s="326">
        <v>482.5</v>
      </c>
      <c r="BA20" s="755" t="e">
        <f t="shared" ca="1" si="8"/>
        <v>#NAME?</v>
      </c>
      <c r="BB20" s="318">
        <v>522.5</v>
      </c>
      <c r="BC20" s="757" t="e">
        <f t="shared" ca="1" si="9"/>
        <v>#NAME?</v>
      </c>
      <c r="BD20" s="356" t="s">
        <v>458</v>
      </c>
      <c r="BE20" s="356"/>
    </row>
    <row r="21" spans="1:57" ht="18">
      <c r="A21" s="249" t="s">
        <v>3273</v>
      </c>
      <c r="C21" s="354">
        <v>20</v>
      </c>
      <c r="E21" s="355" t="s">
        <v>455</v>
      </c>
      <c r="F21" s="348">
        <v>39738</v>
      </c>
      <c r="G21" s="356">
        <v>1</v>
      </c>
      <c r="H21" s="356"/>
      <c r="I21" s="356"/>
      <c r="J21" s="356">
        <v>1</v>
      </c>
      <c r="K21" s="356"/>
      <c r="L21" s="356">
        <v>150</v>
      </c>
      <c r="M21" s="356">
        <v>68</v>
      </c>
      <c r="N21" s="356">
        <v>210</v>
      </c>
      <c r="O21" s="356">
        <v>472</v>
      </c>
      <c r="V21" s="356"/>
      <c r="W21" s="356"/>
      <c r="X21" s="356">
        <v>1</v>
      </c>
      <c r="Y21" s="356">
        <v>1</v>
      </c>
      <c r="Z21" s="356">
        <v>1</v>
      </c>
      <c r="AA21" s="356"/>
      <c r="AC21" s="614" t="s">
        <v>3408</v>
      </c>
      <c r="AD21" s="356">
        <v>1</v>
      </c>
      <c r="AE21" s="356">
        <v>1</v>
      </c>
      <c r="AF21" s="356"/>
      <c r="AH21" s="356">
        <v>300</v>
      </c>
      <c r="AI21" s="356">
        <v>600</v>
      </c>
      <c r="AJ21" s="327">
        <v>86.5</v>
      </c>
      <c r="AK21" s="326" t="e">
        <f t="shared" ca="1" si="0"/>
        <v>#NAME?</v>
      </c>
      <c r="AL21" s="316">
        <v>83</v>
      </c>
      <c r="AM21" s="316" t="e">
        <f t="shared" ca="1" si="1"/>
        <v>#NAME?</v>
      </c>
      <c r="AN21" s="316">
        <v>97</v>
      </c>
      <c r="AO21" s="316" t="e">
        <f t="shared" ca="1" si="2"/>
        <v>#NAME?</v>
      </c>
      <c r="AP21" s="316">
        <v>70</v>
      </c>
      <c r="AQ21" s="316" t="e">
        <f t="shared" ca="1" si="3"/>
        <v>#NAME?</v>
      </c>
      <c r="AR21" s="316">
        <v>144</v>
      </c>
      <c r="AS21" s="317" t="e">
        <f t="shared" ca="1" si="4"/>
        <v>#NAME?</v>
      </c>
      <c r="AT21" s="317">
        <v>123</v>
      </c>
      <c r="AU21" s="755" t="e">
        <f t="shared" ca="1" si="5"/>
        <v>#NAME?</v>
      </c>
      <c r="AV21" s="327">
        <v>178</v>
      </c>
      <c r="AW21" s="755" t="e">
        <f t="shared" ca="1" si="6"/>
        <v>#NAME?</v>
      </c>
      <c r="AX21" s="318">
        <v>66</v>
      </c>
      <c r="AY21" s="755" t="e">
        <f t="shared" ca="1" si="7"/>
        <v>#NAME?</v>
      </c>
      <c r="AZ21" s="326">
        <v>469.5</v>
      </c>
      <c r="BA21" s="755" t="e">
        <f t="shared" ca="1" si="8"/>
        <v>#NAME?</v>
      </c>
      <c r="BB21" s="318">
        <v>219.5</v>
      </c>
      <c r="BC21" s="757" t="e">
        <f t="shared" ca="1" si="9"/>
        <v>#NAME?</v>
      </c>
      <c r="BD21" s="356" t="s">
        <v>459</v>
      </c>
      <c r="BE21" s="356"/>
    </row>
    <row r="22" spans="1:57" ht="18">
      <c r="A22" s="249" t="s">
        <v>3273</v>
      </c>
      <c r="C22" s="354">
        <v>21</v>
      </c>
      <c r="E22" s="355" t="s">
        <v>460</v>
      </c>
      <c r="F22" s="348">
        <v>39739</v>
      </c>
      <c r="G22" s="356">
        <v>1</v>
      </c>
      <c r="H22" s="356"/>
      <c r="I22" s="356"/>
      <c r="J22" s="356">
        <v>1</v>
      </c>
      <c r="K22" s="356"/>
      <c r="L22" s="356">
        <v>152</v>
      </c>
      <c r="M22" s="356">
        <v>67</v>
      </c>
      <c r="N22" s="356">
        <v>210</v>
      </c>
      <c r="O22" s="356">
        <v>478</v>
      </c>
      <c r="V22" s="356"/>
      <c r="W22" s="356"/>
      <c r="X22" s="356">
        <v>1</v>
      </c>
      <c r="Y22" s="356">
        <v>1</v>
      </c>
      <c r="Z22" s="356"/>
      <c r="AA22" s="356">
        <v>1</v>
      </c>
      <c r="AC22" s="614" t="s">
        <v>3408</v>
      </c>
      <c r="AD22" s="356">
        <v>1</v>
      </c>
      <c r="AE22" s="356"/>
      <c r="AF22" s="356">
        <v>1</v>
      </c>
      <c r="AH22" s="356">
        <v>300</v>
      </c>
      <c r="AI22" s="356">
        <v>700</v>
      </c>
      <c r="AJ22" s="327">
        <v>71</v>
      </c>
      <c r="AK22" s="326" t="e">
        <f t="shared" ca="1" si="0"/>
        <v>#NAME?</v>
      </c>
      <c r="AL22" s="316">
        <v>69</v>
      </c>
      <c r="AM22" s="316" t="e">
        <f t="shared" ca="1" si="1"/>
        <v>#NAME?</v>
      </c>
      <c r="AN22" s="316">
        <v>67.5</v>
      </c>
      <c r="AO22" s="316" t="e">
        <f t="shared" ca="1" si="2"/>
        <v>#NAME?</v>
      </c>
      <c r="AP22" s="316">
        <v>79</v>
      </c>
      <c r="AQ22" s="316" t="e">
        <f t="shared" ca="1" si="3"/>
        <v>#NAME?</v>
      </c>
      <c r="AR22" s="316">
        <v>318</v>
      </c>
      <c r="AS22" s="317" t="e">
        <f t="shared" ca="1" si="4"/>
        <v>#NAME?</v>
      </c>
      <c r="AT22" s="317">
        <v>47</v>
      </c>
      <c r="AU22" s="755" t="e">
        <f t="shared" ca="1" si="5"/>
        <v>#NAME?</v>
      </c>
      <c r="AV22" s="327">
        <v>104</v>
      </c>
      <c r="AW22" s="755" t="e">
        <f t="shared" ca="1" si="6"/>
        <v>#NAME?</v>
      </c>
      <c r="AX22" s="318">
        <v>54</v>
      </c>
      <c r="AY22" s="755" t="e">
        <f t="shared" ca="1" si="7"/>
        <v>#NAME?</v>
      </c>
      <c r="AZ22" s="326">
        <v>568.5</v>
      </c>
      <c r="BA22" s="755" t="e">
        <f t="shared" ca="1" si="8"/>
        <v>#NAME?</v>
      </c>
      <c r="BB22" s="318">
        <v>199</v>
      </c>
      <c r="BC22" s="757" t="e">
        <f t="shared" ca="1" si="9"/>
        <v>#NAME?</v>
      </c>
      <c r="BD22" s="356" t="s">
        <v>461</v>
      </c>
      <c r="BE22" s="356"/>
    </row>
    <row r="23" spans="1:57" ht="18">
      <c r="A23" s="249" t="s">
        <v>3273</v>
      </c>
      <c r="C23" s="354">
        <v>22</v>
      </c>
      <c r="E23" s="355" t="s">
        <v>460</v>
      </c>
      <c r="F23" s="348">
        <v>39739</v>
      </c>
      <c r="G23" s="356">
        <v>1</v>
      </c>
      <c r="H23" s="356"/>
      <c r="I23" s="356"/>
      <c r="J23" s="356"/>
      <c r="K23" s="356">
        <v>1</v>
      </c>
      <c r="L23" s="356">
        <v>171</v>
      </c>
      <c r="M23" s="356">
        <v>76</v>
      </c>
      <c r="N23" s="356">
        <v>240</v>
      </c>
      <c r="O23" s="356">
        <v>772</v>
      </c>
      <c r="V23" s="356"/>
      <c r="W23" s="356"/>
      <c r="X23" s="356">
        <v>1</v>
      </c>
      <c r="Y23" s="356">
        <v>1</v>
      </c>
      <c r="Z23" s="356">
        <v>1</v>
      </c>
      <c r="AA23" s="356"/>
      <c r="AC23" s="614" t="s">
        <v>3408</v>
      </c>
      <c r="AD23" s="356">
        <v>1</v>
      </c>
      <c r="AE23" s="356">
        <v>1</v>
      </c>
      <c r="AF23" s="356"/>
      <c r="AH23" s="356">
        <v>300</v>
      </c>
      <c r="AI23" s="356">
        <v>1000</v>
      </c>
      <c r="AJ23" s="327">
        <v>181</v>
      </c>
      <c r="AK23" s="326" t="e">
        <f t="shared" ca="1" si="0"/>
        <v>#NAME?</v>
      </c>
      <c r="AL23" s="261">
        <v>1672</v>
      </c>
      <c r="AM23" s="316" t="e">
        <f t="shared" ca="1" si="1"/>
        <v>#NAME?</v>
      </c>
      <c r="AN23" s="316">
        <v>66.5</v>
      </c>
      <c r="AO23" s="316" t="e">
        <f t="shared" ca="1" si="2"/>
        <v>#NAME?</v>
      </c>
      <c r="AP23" s="316">
        <v>116</v>
      </c>
      <c r="AQ23" s="316" t="e">
        <f t="shared" ca="1" si="3"/>
        <v>#NAME?</v>
      </c>
      <c r="AR23" s="316">
        <v>191</v>
      </c>
      <c r="AS23" s="317" t="e">
        <f t="shared" ca="1" si="4"/>
        <v>#NAME?</v>
      </c>
      <c r="AT23" s="317">
        <v>209</v>
      </c>
      <c r="AU23" s="755" t="e">
        <f t="shared" ca="1" si="5"/>
        <v>#NAME?</v>
      </c>
      <c r="AV23" s="327">
        <v>410</v>
      </c>
      <c r="AW23" s="755" t="e">
        <f t="shared" ca="1" si="6"/>
        <v>#NAME?</v>
      </c>
      <c r="AX23" s="318">
        <v>154</v>
      </c>
      <c r="AY23" s="755" t="e">
        <f t="shared" ca="1" si="7"/>
        <v>#NAME?</v>
      </c>
      <c r="AZ23" s="326">
        <v>3659</v>
      </c>
      <c r="BA23" s="755" t="e">
        <f t="shared" ca="1" si="8"/>
        <v>#NAME?</v>
      </c>
      <c r="BB23" s="318">
        <v>112</v>
      </c>
      <c r="BC23" s="757" t="e">
        <f t="shared" ca="1" si="9"/>
        <v>#NAME?</v>
      </c>
      <c r="BD23" s="356" t="s">
        <v>462</v>
      </c>
      <c r="BE23" s="356"/>
    </row>
    <row r="24" spans="1:57" ht="18">
      <c r="A24" s="249" t="s">
        <v>3273</v>
      </c>
      <c r="C24" s="354">
        <v>23</v>
      </c>
      <c r="E24" s="355" t="s">
        <v>460</v>
      </c>
      <c r="F24" s="348">
        <v>39739</v>
      </c>
      <c r="G24" s="356">
        <v>1</v>
      </c>
      <c r="H24" s="356"/>
      <c r="I24" s="356"/>
      <c r="J24" s="356"/>
      <c r="K24" s="356">
        <v>1</v>
      </c>
      <c r="L24" s="356">
        <v>175</v>
      </c>
      <c r="M24" s="356">
        <v>78</v>
      </c>
      <c r="N24" s="356">
        <v>240</v>
      </c>
      <c r="O24" s="356">
        <v>744</v>
      </c>
      <c r="V24" s="356"/>
      <c r="W24" s="356"/>
      <c r="X24" s="356">
        <v>1</v>
      </c>
      <c r="Y24" s="356">
        <v>1</v>
      </c>
      <c r="Z24" s="356"/>
      <c r="AA24" s="356">
        <v>1</v>
      </c>
      <c r="AC24" s="614" t="s">
        <v>3408</v>
      </c>
      <c r="AD24" s="356">
        <v>1</v>
      </c>
      <c r="AE24" s="356"/>
      <c r="AF24" s="356">
        <v>1</v>
      </c>
      <c r="AH24" s="356">
        <v>300</v>
      </c>
      <c r="AI24" s="356">
        <v>600</v>
      </c>
      <c r="AJ24" s="265">
        <v>2314</v>
      </c>
      <c r="AK24" s="326" t="e">
        <f t="shared" ca="1" si="0"/>
        <v>#NAME?</v>
      </c>
      <c r="AL24" s="261">
        <v>2560.5</v>
      </c>
      <c r="AM24" s="316" t="e">
        <f t="shared" ca="1" si="1"/>
        <v>#NAME?</v>
      </c>
      <c r="AN24" s="261">
        <v>5517</v>
      </c>
      <c r="AO24" s="316" t="e">
        <f t="shared" ca="1" si="2"/>
        <v>#NAME?</v>
      </c>
      <c r="AP24" s="316">
        <v>627</v>
      </c>
      <c r="AQ24" s="316" t="e">
        <f t="shared" ca="1" si="3"/>
        <v>#NAME?</v>
      </c>
      <c r="AR24" s="316">
        <v>220</v>
      </c>
      <c r="AS24" s="317" t="e">
        <f t="shared" ca="1" si="4"/>
        <v>#NAME?</v>
      </c>
      <c r="AT24" s="269">
        <v>3236</v>
      </c>
      <c r="AU24" s="755" t="e">
        <f t="shared" ca="1" si="5"/>
        <v>#NAME?</v>
      </c>
      <c r="AV24" s="265">
        <v>2714</v>
      </c>
      <c r="AW24" s="755" t="e">
        <f t="shared" ca="1" si="6"/>
        <v>#NAME?</v>
      </c>
      <c r="AX24" s="318">
        <v>264</v>
      </c>
      <c r="AY24" s="755" t="e">
        <f t="shared" ca="1" si="7"/>
        <v>#NAME?</v>
      </c>
      <c r="AZ24" s="283">
        <v>4342</v>
      </c>
      <c r="BA24" s="755" t="e">
        <f t="shared" ca="1" si="8"/>
        <v>#NAME?</v>
      </c>
      <c r="BB24" s="266">
        <v>3001.5</v>
      </c>
      <c r="BC24" s="757" t="e">
        <f t="shared" ca="1" si="9"/>
        <v>#NAME?</v>
      </c>
      <c r="BD24" s="356" t="s">
        <v>463</v>
      </c>
      <c r="BE24" s="356"/>
    </row>
    <row r="25" spans="1:57" ht="18">
      <c r="A25" s="249" t="s">
        <v>3273</v>
      </c>
      <c r="C25" s="354">
        <v>24</v>
      </c>
      <c r="E25" s="355" t="s">
        <v>460</v>
      </c>
      <c r="F25" s="348">
        <v>39739</v>
      </c>
      <c r="G25" s="356">
        <v>1</v>
      </c>
      <c r="H25" s="356"/>
      <c r="I25" s="356"/>
      <c r="J25" s="356">
        <v>1</v>
      </c>
      <c r="K25" s="356"/>
      <c r="L25" s="356">
        <v>165</v>
      </c>
      <c r="M25" s="356">
        <v>67</v>
      </c>
      <c r="N25" s="356">
        <v>225</v>
      </c>
      <c r="O25" s="356">
        <v>526</v>
      </c>
      <c r="V25" s="356"/>
      <c r="W25" s="356"/>
      <c r="X25" s="356">
        <v>1</v>
      </c>
      <c r="Y25" s="356">
        <v>1</v>
      </c>
      <c r="Z25" s="356"/>
      <c r="AA25" s="356">
        <v>1</v>
      </c>
      <c r="AC25" s="614" t="s">
        <v>3408</v>
      </c>
      <c r="AD25" s="356">
        <v>1</v>
      </c>
      <c r="AE25" s="356"/>
      <c r="AF25" s="356">
        <v>1</v>
      </c>
      <c r="AH25" s="356">
        <v>300</v>
      </c>
      <c r="AI25" s="356">
        <v>600</v>
      </c>
      <c r="AJ25" s="327">
        <v>107.5</v>
      </c>
      <c r="AK25" s="326" t="e">
        <f t="shared" ca="1" si="0"/>
        <v>#NAME?</v>
      </c>
      <c r="AL25" s="316">
        <v>72.5</v>
      </c>
      <c r="AM25" s="316" t="e">
        <f t="shared" ca="1" si="1"/>
        <v>#NAME?</v>
      </c>
      <c r="AN25" s="316">
        <v>196</v>
      </c>
      <c r="AO25" s="316" t="e">
        <f t="shared" ca="1" si="2"/>
        <v>#NAME?</v>
      </c>
      <c r="AP25" s="316">
        <v>73</v>
      </c>
      <c r="AQ25" s="316" t="e">
        <f t="shared" ca="1" si="3"/>
        <v>#NAME?</v>
      </c>
      <c r="AR25" s="316">
        <v>115.5</v>
      </c>
      <c r="AS25" s="317" t="e">
        <f t="shared" ca="1" si="4"/>
        <v>#NAME?</v>
      </c>
      <c r="AT25" s="317">
        <v>128</v>
      </c>
      <c r="AU25" s="755" t="e">
        <f t="shared" ca="1" si="5"/>
        <v>#NAME?</v>
      </c>
      <c r="AV25" s="327">
        <v>131.5</v>
      </c>
      <c r="AW25" s="755" t="e">
        <f t="shared" ca="1" si="6"/>
        <v>#NAME?</v>
      </c>
      <c r="AX25" s="318">
        <v>65</v>
      </c>
      <c r="AY25" s="755" t="e">
        <f t="shared" ca="1" si="7"/>
        <v>#NAME?</v>
      </c>
      <c r="AZ25" s="326">
        <v>283</v>
      </c>
      <c r="BA25" s="755" t="e">
        <f t="shared" ca="1" si="8"/>
        <v>#NAME?</v>
      </c>
      <c r="BB25" s="318">
        <v>304.5</v>
      </c>
      <c r="BC25" s="757" t="e">
        <f t="shared" ca="1" si="9"/>
        <v>#NAME?</v>
      </c>
      <c r="BD25" s="356" t="s">
        <v>464</v>
      </c>
      <c r="BE25" s="356"/>
    </row>
    <row r="26" spans="1:57" ht="18">
      <c r="A26" s="249" t="s">
        <v>3273</v>
      </c>
      <c r="C26" s="354">
        <v>25</v>
      </c>
      <c r="E26" s="355" t="s">
        <v>460</v>
      </c>
      <c r="F26" s="348">
        <v>39739</v>
      </c>
      <c r="G26" s="356">
        <v>1</v>
      </c>
      <c r="H26" s="356"/>
      <c r="I26" s="356"/>
      <c r="J26" s="356"/>
      <c r="K26" s="356">
        <v>1</v>
      </c>
      <c r="L26" s="356">
        <v>175</v>
      </c>
      <c r="M26" s="356">
        <v>78</v>
      </c>
      <c r="N26" s="356">
        <v>240</v>
      </c>
      <c r="O26" s="356">
        <v>770</v>
      </c>
      <c r="V26" s="356"/>
      <c r="W26" s="356">
        <v>1</v>
      </c>
      <c r="X26" s="356"/>
      <c r="Y26" s="356">
        <v>1</v>
      </c>
      <c r="Z26" s="356"/>
      <c r="AA26" s="356">
        <v>1</v>
      </c>
      <c r="AC26" s="614" t="s">
        <v>3408</v>
      </c>
      <c r="AD26" s="356">
        <v>1</v>
      </c>
      <c r="AE26" s="356"/>
      <c r="AF26" s="356">
        <v>1</v>
      </c>
      <c r="AH26" s="356">
        <v>300</v>
      </c>
      <c r="AI26" s="356">
        <v>800</v>
      </c>
      <c r="AJ26" s="327">
        <v>902</v>
      </c>
      <c r="AK26" s="326" t="e">
        <f t="shared" ca="1" si="0"/>
        <v>#NAME?</v>
      </c>
      <c r="AL26" s="352">
        <v>11339</v>
      </c>
      <c r="AM26" s="316" t="e">
        <f t="shared" ca="1" si="1"/>
        <v>#NAME?</v>
      </c>
      <c r="AN26" s="316">
        <v>62</v>
      </c>
      <c r="AO26" s="316" t="e">
        <f t="shared" ca="1" si="2"/>
        <v>#NAME?</v>
      </c>
      <c r="AP26" s="316">
        <v>61</v>
      </c>
      <c r="AQ26" s="316" t="e">
        <f t="shared" ca="1" si="3"/>
        <v>#NAME?</v>
      </c>
      <c r="AR26" s="316">
        <v>145.5</v>
      </c>
      <c r="AS26" s="317" t="e">
        <f t="shared" ca="1" si="4"/>
        <v>#NAME?</v>
      </c>
      <c r="AT26" s="317">
        <v>86</v>
      </c>
      <c r="AU26" s="755" t="e">
        <f t="shared" ca="1" si="5"/>
        <v>#NAME?</v>
      </c>
      <c r="AV26" s="327">
        <v>224</v>
      </c>
      <c r="AW26" s="755" t="e">
        <f t="shared" ca="1" si="6"/>
        <v>#NAME?</v>
      </c>
      <c r="AX26" s="318">
        <v>56</v>
      </c>
      <c r="AY26" s="755" t="e">
        <f t="shared" ca="1" si="7"/>
        <v>#NAME?</v>
      </c>
      <c r="AZ26" s="326">
        <v>1897.5</v>
      </c>
      <c r="BA26" s="755" t="e">
        <f t="shared" ca="1" si="8"/>
        <v>#NAME?</v>
      </c>
      <c r="BB26" s="318">
        <v>140</v>
      </c>
      <c r="BC26" s="757" t="e">
        <f t="shared" ca="1" si="9"/>
        <v>#NAME?</v>
      </c>
      <c r="BD26" s="356" t="s">
        <v>465</v>
      </c>
      <c r="BE26" s="356"/>
    </row>
    <row r="27" spans="1:57" ht="18">
      <c r="A27" s="249" t="s">
        <v>3273</v>
      </c>
      <c r="C27" s="354">
        <v>26</v>
      </c>
      <c r="E27" s="355" t="s">
        <v>460</v>
      </c>
      <c r="F27" s="348">
        <v>39739</v>
      </c>
      <c r="G27" s="356">
        <v>1</v>
      </c>
      <c r="H27" s="356"/>
      <c r="I27" s="356"/>
      <c r="J27" s="356"/>
      <c r="K27" s="356">
        <v>1</v>
      </c>
      <c r="L27" s="356">
        <v>171</v>
      </c>
      <c r="M27" s="356">
        <v>74</v>
      </c>
      <c r="N27" s="356">
        <v>236</v>
      </c>
      <c r="O27" s="356">
        <v>690</v>
      </c>
      <c r="V27" s="356"/>
      <c r="W27" s="356">
        <v>1</v>
      </c>
      <c r="X27" s="356"/>
      <c r="Y27" s="356">
        <v>1</v>
      </c>
      <c r="Z27" s="356">
        <v>1</v>
      </c>
      <c r="AA27" s="356"/>
      <c r="AC27" s="614" t="s">
        <v>3408</v>
      </c>
      <c r="AD27" s="356">
        <v>1</v>
      </c>
      <c r="AE27" s="356">
        <v>1</v>
      </c>
      <c r="AF27" s="356"/>
      <c r="AH27" s="356">
        <v>300</v>
      </c>
      <c r="AI27" s="356">
        <v>700</v>
      </c>
      <c r="AJ27" s="327">
        <v>117</v>
      </c>
      <c r="AK27" s="326" t="e">
        <f t="shared" ca="1" si="0"/>
        <v>#NAME?</v>
      </c>
      <c r="AL27" s="261">
        <v>2020</v>
      </c>
      <c r="AM27" s="316" t="e">
        <f t="shared" ca="1" si="1"/>
        <v>#NAME?</v>
      </c>
      <c r="AN27" s="316">
        <v>87</v>
      </c>
      <c r="AO27" s="316" t="e">
        <f t="shared" ca="1" si="2"/>
        <v>#NAME?</v>
      </c>
      <c r="AP27" s="316">
        <v>57.5</v>
      </c>
      <c r="AQ27" s="316" t="e">
        <f t="shared" ca="1" si="3"/>
        <v>#NAME?</v>
      </c>
      <c r="AR27" s="316">
        <v>159</v>
      </c>
      <c r="AS27" s="317" t="e">
        <f t="shared" ca="1" si="4"/>
        <v>#NAME?</v>
      </c>
      <c r="AT27" s="317">
        <v>32</v>
      </c>
      <c r="AU27" s="755" t="e">
        <f t="shared" ca="1" si="5"/>
        <v>#NAME?</v>
      </c>
      <c r="AV27" s="327">
        <v>263</v>
      </c>
      <c r="AW27" s="755" t="e">
        <f t="shared" ca="1" si="6"/>
        <v>#NAME?</v>
      </c>
      <c r="AX27" s="318">
        <v>204</v>
      </c>
      <c r="AY27" s="755" t="e">
        <f t="shared" ca="1" si="7"/>
        <v>#NAME?</v>
      </c>
      <c r="AZ27" s="326">
        <v>1794</v>
      </c>
      <c r="BA27" s="755" t="e">
        <f t="shared" ca="1" si="8"/>
        <v>#NAME?</v>
      </c>
      <c r="BB27" s="318">
        <v>201.5</v>
      </c>
      <c r="BC27" s="757" t="e">
        <f t="shared" ca="1" si="9"/>
        <v>#NAME?</v>
      </c>
      <c r="BD27" s="356" t="s">
        <v>466</v>
      </c>
      <c r="BE27" s="356"/>
    </row>
    <row r="28" spans="1:57" ht="18">
      <c r="A28" s="249" t="s">
        <v>3273</v>
      </c>
      <c r="C28" s="354">
        <v>27</v>
      </c>
      <c r="E28" s="355" t="s">
        <v>460</v>
      </c>
      <c r="F28" s="348">
        <v>39739</v>
      </c>
      <c r="G28" s="356">
        <v>1</v>
      </c>
      <c r="H28" s="356"/>
      <c r="I28" s="356"/>
      <c r="J28" s="356"/>
      <c r="K28" s="356">
        <v>1</v>
      </c>
      <c r="L28" s="356">
        <v>171</v>
      </c>
      <c r="M28" s="356">
        <v>75</v>
      </c>
      <c r="N28" s="356">
        <v>236</v>
      </c>
      <c r="O28" s="356">
        <v>724</v>
      </c>
      <c r="V28" s="356"/>
      <c r="W28" s="356">
        <v>1</v>
      </c>
      <c r="X28" s="356"/>
      <c r="Y28" s="356">
        <v>1</v>
      </c>
      <c r="Z28" s="356">
        <v>1</v>
      </c>
      <c r="AA28" s="356"/>
      <c r="AC28" s="614" t="s">
        <v>3408</v>
      </c>
      <c r="AD28" s="356">
        <v>1</v>
      </c>
      <c r="AE28" s="356">
        <v>1</v>
      </c>
      <c r="AF28" s="356"/>
      <c r="AH28" s="356">
        <v>300</v>
      </c>
      <c r="AI28" s="356">
        <v>900</v>
      </c>
      <c r="AJ28" s="265">
        <v>1874</v>
      </c>
      <c r="AK28" s="326" t="e">
        <f t="shared" ca="1" si="0"/>
        <v>#NAME?</v>
      </c>
      <c r="AL28" s="352">
        <v>20575.5</v>
      </c>
      <c r="AM28" s="316" t="e">
        <f t="shared" ca="1" si="1"/>
        <v>#NAME?</v>
      </c>
      <c r="AN28" s="316">
        <v>228</v>
      </c>
      <c r="AO28" s="316" t="e">
        <f t="shared" ca="1" si="2"/>
        <v>#NAME?</v>
      </c>
      <c r="AP28" s="316">
        <v>318.5</v>
      </c>
      <c r="AQ28" s="316" t="e">
        <f t="shared" ca="1" si="3"/>
        <v>#NAME?</v>
      </c>
      <c r="AR28" s="261">
        <v>8965</v>
      </c>
      <c r="AS28" s="317" t="e">
        <f t="shared" ca="1" si="4"/>
        <v>#NAME?</v>
      </c>
      <c r="AT28" s="317">
        <v>223.5</v>
      </c>
      <c r="AU28" s="755" t="e">
        <f t="shared" ca="1" si="5"/>
        <v>#NAME?</v>
      </c>
      <c r="AV28" s="327">
        <v>172</v>
      </c>
      <c r="AW28" s="755" t="e">
        <f t="shared" ca="1" si="6"/>
        <v>#NAME?</v>
      </c>
      <c r="AX28" s="318">
        <v>68</v>
      </c>
      <c r="AY28" s="755" t="e">
        <f t="shared" ca="1" si="7"/>
        <v>#NAME?</v>
      </c>
      <c r="AZ28" s="326">
        <v>3003</v>
      </c>
      <c r="BA28" s="755" t="e">
        <f t="shared" ca="1" si="8"/>
        <v>#NAME?</v>
      </c>
      <c r="BB28" s="318">
        <v>137.5</v>
      </c>
      <c r="BC28" s="757" t="e">
        <f t="shared" ca="1" si="9"/>
        <v>#NAME?</v>
      </c>
      <c r="BD28" s="356" t="s">
        <v>467</v>
      </c>
      <c r="BE28" s="356"/>
    </row>
    <row r="29" spans="1:57" ht="18">
      <c r="A29" s="249" t="s">
        <v>3273</v>
      </c>
      <c r="C29" s="354">
        <v>28</v>
      </c>
      <c r="E29" s="355" t="s">
        <v>468</v>
      </c>
      <c r="F29" s="348">
        <v>39740</v>
      </c>
      <c r="G29" s="356">
        <v>1</v>
      </c>
      <c r="H29" s="356"/>
      <c r="I29" s="356"/>
      <c r="J29" s="356"/>
      <c r="K29" s="356">
        <v>1</v>
      </c>
      <c r="L29" s="356">
        <v>174</v>
      </c>
      <c r="M29" s="356">
        <v>70</v>
      </c>
      <c r="N29" s="356">
        <v>235</v>
      </c>
      <c r="O29" s="356">
        <v>748</v>
      </c>
      <c r="V29" s="356"/>
      <c r="W29" s="356">
        <v>1</v>
      </c>
      <c r="X29" s="356"/>
      <c r="Y29" s="356">
        <v>1</v>
      </c>
      <c r="Z29" s="356">
        <v>1</v>
      </c>
      <c r="AA29" s="356"/>
      <c r="AC29" s="614" t="s">
        <v>3408</v>
      </c>
      <c r="AD29" s="356">
        <v>1</v>
      </c>
      <c r="AE29" s="356">
        <v>1</v>
      </c>
      <c r="AF29" s="356"/>
      <c r="AH29" s="356">
        <v>300</v>
      </c>
      <c r="AI29" s="356">
        <v>1000</v>
      </c>
      <c r="AJ29" s="327">
        <v>83</v>
      </c>
      <c r="AK29" s="326" t="e">
        <f t="shared" ca="1" si="0"/>
        <v>#NAME?</v>
      </c>
      <c r="AL29" s="261">
        <v>1757</v>
      </c>
      <c r="AM29" s="316" t="e">
        <f t="shared" ca="1" si="1"/>
        <v>#NAME?</v>
      </c>
      <c r="AN29" s="316">
        <v>84</v>
      </c>
      <c r="AO29" s="316" t="e">
        <f t="shared" ca="1" si="2"/>
        <v>#NAME?</v>
      </c>
      <c r="AP29" s="316">
        <v>114</v>
      </c>
      <c r="AQ29" s="316" t="e">
        <f t="shared" ca="1" si="3"/>
        <v>#NAME?</v>
      </c>
      <c r="AR29" s="316">
        <v>96</v>
      </c>
      <c r="AS29" s="317" t="e">
        <f t="shared" ca="1" si="4"/>
        <v>#NAME?</v>
      </c>
      <c r="AT29" s="317">
        <v>52</v>
      </c>
      <c r="AU29" s="755" t="e">
        <f t="shared" ca="1" si="5"/>
        <v>#NAME?</v>
      </c>
      <c r="AV29" s="327">
        <v>150.5</v>
      </c>
      <c r="AW29" s="755" t="e">
        <f t="shared" ca="1" si="6"/>
        <v>#NAME?</v>
      </c>
      <c r="AX29" s="318">
        <v>75.5</v>
      </c>
      <c r="AY29" s="755" t="e">
        <f t="shared" ca="1" si="7"/>
        <v>#NAME?</v>
      </c>
      <c r="AZ29" s="283">
        <v>4194</v>
      </c>
      <c r="BA29" s="755" t="e">
        <f t="shared" ca="1" si="8"/>
        <v>#NAME?</v>
      </c>
      <c r="BB29" s="318">
        <v>208</v>
      </c>
      <c r="BC29" s="757" t="e">
        <f t="shared" ca="1" si="9"/>
        <v>#NAME?</v>
      </c>
      <c r="BD29" s="356" t="s">
        <v>469</v>
      </c>
      <c r="BE29" s="356" t="s">
        <v>470</v>
      </c>
    </row>
    <row r="30" spans="1:57" ht="18">
      <c r="A30" s="249" t="s">
        <v>3273</v>
      </c>
      <c r="C30" s="354">
        <v>29</v>
      </c>
      <c r="E30" s="355" t="s">
        <v>468</v>
      </c>
      <c r="F30" s="348">
        <v>39740</v>
      </c>
      <c r="G30" s="356">
        <v>1</v>
      </c>
      <c r="H30" s="356"/>
      <c r="I30" s="356"/>
      <c r="J30" s="356">
        <v>1</v>
      </c>
      <c r="K30" s="356"/>
      <c r="L30" s="356">
        <v>162</v>
      </c>
      <c r="M30" s="356">
        <v>66</v>
      </c>
      <c r="N30" s="356">
        <v>211</v>
      </c>
      <c r="O30" s="356">
        <v>544</v>
      </c>
      <c r="V30" s="356"/>
      <c r="W30" s="356"/>
      <c r="X30" s="356">
        <v>1</v>
      </c>
      <c r="Y30" s="356">
        <v>1</v>
      </c>
      <c r="Z30" s="356">
        <v>1</v>
      </c>
      <c r="AA30" s="356"/>
      <c r="AC30" s="614" t="s">
        <v>3408</v>
      </c>
      <c r="AD30" s="356">
        <v>1</v>
      </c>
      <c r="AE30" s="356">
        <v>1</v>
      </c>
      <c r="AF30" s="356"/>
      <c r="AH30" s="356">
        <v>300</v>
      </c>
      <c r="AI30" s="356">
        <v>700</v>
      </c>
      <c r="AJ30" s="327">
        <v>139.5</v>
      </c>
      <c r="AK30" s="326" t="e">
        <f t="shared" ca="1" si="0"/>
        <v>#NAME?</v>
      </c>
      <c r="AL30" s="261">
        <v>3905</v>
      </c>
      <c r="AM30" s="316" t="e">
        <f t="shared" ca="1" si="1"/>
        <v>#NAME?</v>
      </c>
      <c r="AN30" s="316">
        <v>60</v>
      </c>
      <c r="AO30" s="316" t="e">
        <f t="shared" ca="1" si="2"/>
        <v>#NAME?</v>
      </c>
      <c r="AP30" s="316">
        <v>58.5</v>
      </c>
      <c r="AQ30" s="316" t="e">
        <f t="shared" ca="1" si="3"/>
        <v>#NAME?</v>
      </c>
      <c r="AR30" s="316">
        <v>148</v>
      </c>
      <c r="AS30" s="317" t="e">
        <f t="shared" ca="1" si="4"/>
        <v>#NAME?</v>
      </c>
      <c r="AT30" s="317">
        <v>30</v>
      </c>
      <c r="AU30" s="755" t="e">
        <f t="shared" ca="1" si="5"/>
        <v>#NAME?</v>
      </c>
      <c r="AV30" s="265">
        <v>1077</v>
      </c>
      <c r="AW30" s="755" t="e">
        <f t="shared" ca="1" si="6"/>
        <v>#NAME?</v>
      </c>
      <c r="AX30" s="318">
        <v>68</v>
      </c>
      <c r="AY30" s="755" t="e">
        <f t="shared" ca="1" si="7"/>
        <v>#NAME?</v>
      </c>
      <c r="AZ30" s="326">
        <v>192</v>
      </c>
      <c r="BA30" s="755" t="e">
        <f t="shared" ca="1" si="8"/>
        <v>#NAME?</v>
      </c>
      <c r="BB30" s="318">
        <v>218</v>
      </c>
      <c r="BC30" s="757" t="e">
        <f t="shared" ca="1" si="9"/>
        <v>#NAME?</v>
      </c>
      <c r="BD30" s="356" t="s">
        <v>471</v>
      </c>
      <c r="BE30" s="356"/>
    </row>
    <row r="31" spans="1:57" ht="18">
      <c r="A31" s="249" t="s">
        <v>3273</v>
      </c>
      <c r="C31" s="354">
        <v>30</v>
      </c>
      <c r="E31" s="355" t="s">
        <v>468</v>
      </c>
      <c r="F31" s="348">
        <v>39740</v>
      </c>
      <c r="G31" s="356"/>
      <c r="H31" s="356">
        <v>1</v>
      </c>
      <c r="I31" s="356"/>
      <c r="J31" s="356"/>
      <c r="K31" s="356">
        <v>1</v>
      </c>
      <c r="L31" s="356">
        <v>169</v>
      </c>
      <c r="M31" s="356">
        <v>70</v>
      </c>
      <c r="N31" s="356">
        <v>238</v>
      </c>
      <c r="O31" s="356">
        <v>788</v>
      </c>
      <c r="V31" s="356"/>
      <c r="W31" s="356">
        <v>1</v>
      </c>
      <c r="X31" s="356"/>
      <c r="Y31" s="356">
        <v>1</v>
      </c>
      <c r="Z31" s="356">
        <v>1</v>
      </c>
      <c r="AA31" s="356"/>
      <c r="AC31" s="614" t="s">
        <v>3408</v>
      </c>
      <c r="AD31" s="356">
        <v>1</v>
      </c>
      <c r="AE31" s="356">
        <v>1</v>
      </c>
      <c r="AF31" s="356"/>
      <c r="AH31" s="356">
        <v>300</v>
      </c>
      <c r="AI31" s="356">
        <v>800</v>
      </c>
      <c r="AJ31" s="327">
        <v>177.5</v>
      </c>
      <c r="AK31" s="326" t="e">
        <f t="shared" ca="1" si="0"/>
        <v>#NAME?</v>
      </c>
      <c r="AL31" s="316">
        <v>351.5</v>
      </c>
      <c r="AM31" s="316" t="e">
        <f t="shared" ca="1" si="1"/>
        <v>#NAME?</v>
      </c>
      <c r="AN31" s="316">
        <v>134</v>
      </c>
      <c r="AO31" s="316" t="e">
        <f t="shared" ca="1" si="2"/>
        <v>#NAME?</v>
      </c>
      <c r="AP31" s="316">
        <v>234.5</v>
      </c>
      <c r="AQ31" s="316" t="e">
        <f t="shared" ca="1" si="3"/>
        <v>#NAME?</v>
      </c>
      <c r="AR31" s="316">
        <v>142.5</v>
      </c>
      <c r="AS31" s="317" t="e">
        <f t="shared" ca="1" si="4"/>
        <v>#NAME?</v>
      </c>
      <c r="AT31" s="317">
        <v>146</v>
      </c>
      <c r="AU31" s="755" t="e">
        <f t="shared" ca="1" si="5"/>
        <v>#NAME?</v>
      </c>
      <c r="AV31" s="327">
        <v>350.5</v>
      </c>
      <c r="AW31" s="755" t="e">
        <f t="shared" ca="1" si="6"/>
        <v>#NAME?</v>
      </c>
      <c r="AX31" s="318">
        <v>65</v>
      </c>
      <c r="AY31" s="755" t="e">
        <f t="shared" ca="1" si="7"/>
        <v>#NAME?</v>
      </c>
      <c r="AZ31" s="326">
        <v>2726.5</v>
      </c>
      <c r="BA31" s="755" t="e">
        <f t="shared" ca="1" si="8"/>
        <v>#NAME?</v>
      </c>
      <c r="BB31" s="318">
        <v>91.5</v>
      </c>
      <c r="BC31" s="757" t="e">
        <f t="shared" ca="1" si="9"/>
        <v>#NAME?</v>
      </c>
      <c r="BD31" s="356" t="s">
        <v>472</v>
      </c>
      <c r="BE31" s="356" t="s">
        <v>473</v>
      </c>
    </row>
    <row r="32" spans="1:57" ht="18">
      <c r="A32" s="249" t="s">
        <v>3273</v>
      </c>
      <c r="C32" s="354">
        <v>31</v>
      </c>
      <c r="E32" s="355" t="s">
        <v>468</v>
      </c>
      <c r="F32" s="348">
        <v>39740</v>
      </c>
      <c r="G32" s="356">
        <v>1</v>
      </c>
      <c r="H32" s="356"/>
      <c r="I32" s="356"/>
      <c r="J32" s="356">
        <v>1</v>
      </c>
      <c r="K32" s="356"/>
      <c r="L32" s="356">
        <v>152</v>
      </c>
      <c r="M32" s="356">
        <v>64</v>
      </c>
      <c r="N32" s="356">
        <v>210</v>
      </c>
      <c r="O32" s="356">
        <v>474</v>
      </c>
      <c r="V32" s="356"/>
      <c r="W32" s="356">
        <v>1</v>
      </c>
      <c r="X32" s="356"/>
      <c r="Y32" s="356">
        <v>1</v>
      </c>
      <c r="Z32" s="356"/>
      <c r="AA32" s="356">
        <v>1</v>
      </c>
      <c r="AC32" s="614" t="s">
        <v>3408</v>
      </c>
      <c r="AD32" s="356">
        <v>1</v>
      </c>
      <c r="AE32" s="356"/>
      <c r="AF32" s="356">
        <v>1</v>
      </c>
      <c r="AH32" s="356">
        <v>300</v>
      </c>
      <c r="AI32" s="356">
        <v>800</v>
      </c>
      <c r="AJ32" s="327">
        <v>73</v>
      </c>
      <c r="AK32" s="326" t="e">
        <f t="shared" ca="1" si="0"/>
        <v>#NAME?</v>
      </c>
      <c r="AL32" s="316">
        <v>494</v>
      </c>
      <c r="AM32" s="316" t="e">
        <f t="shared" ca="1" si="1"/>
        <v>#NAME?</v>
      </c>
      <c r="AN32" s="316">
        <v>62</v>
      </c>
      <c r="AO32" s="316" t="e">
        <f t="shared" ca="1" si="2"/>
        <v>#NAME?</v>
      </c>
      <c r="AP32" s="316">
        <v>78.5</v>
      </c>
      <c r="AQ32" s="316" t="e">
        <f t="shared" ca="1" si="3"/>
        <v>#NAME?</v>
      </c>
      <c r="AR32" s="316">
        <v>152</v>
      </c>
      <c r="AS32" s="317" t="e">
        <f t="shared" ca="1" si="4"/>
        <v>#NAME?</v>
      </c>
      <c r="AT32" s="317">
        <v>42</v>
      </c>
      <c r="AU32" s="755" t="e">
        <f t="shared" ca="1" si="5"/>
        <v>#NAME?</v>
      </c>
      <c r="AV32" s="327">
        <v>187</v>
      </c>
      <c r="AW32" s="755" t="e">
        <f t="shared" ca="1" si="6"/>
        <v>#NAME?</v>
      </c>
      <c r="AX32" s="318">
        <v>32</v>
      </c>
      <c r="AY32" s="755" t="e">
        <f t="shared" ca="1" si="7"/>
        <v>#NAME?</v>
      </c>
      <c r="AZ32" s="326">
        <v>931</v>
      </c>
      <c r="BA32" s="755" t="e">
        <f t="shared" ca="1" si="8"/>
        <v>#NAME?</v>
      </c>
      <c r="BB32" s="318">
        <v>162</v>
      </c>
      <c r="BC32" s="757" t="e">
        <f t="shared" ca="1" si="9"/>
        <v>#NAME?</v>
      </c>
      <c r="BD32" s="356" t="s">
        <v>474</v>
      </c>
      <c r="BE32" s="356"/>
    </row>
    <row r="33" spans="1:57" ht="18">
      <c r="A33" s="249" t="s">
        <v>3273</v>
      </c>
      <c r="C33" s="354">
        <v>32</v>
      </c>
      <c r="E33" s="355" t="s">
        <v>475</v>
      </c>
      <c r="F33" s="348">
        <v>39741</v>
      </c>
      <c r="G33" s="356">
        <v>1</v>
      </c>
      <c r="H33" s="356"/>
      <c r="I33" s="356"/>
      <c r="J33" s="356">
        <v>1</v>
      </c>
      <c r="K33" s="356"/>
      <c r="L33" s="356">
        <v>152</v>
      </c>
      <c r="M33" s="356">
        <v>64</v>
      </c>
      <c r="N33" s="356">
        <v>208</v>
      </c>
      <c r="O33" s="356">
        <v>442</v>
      </c>
      <c r="V33" s="356"/>
      <c r="W33" s="356"/>
      <c r="X33" s="356">
        <v>1</v>
      </c>
      <c r="Y33" s="356">
        <v>1</v>
      </c>
      <c r="Z33" s="356"/>
      <c r="AA33" s="356">
        <v>1</v>
      </c>
      <c r="AC33" s="614" t="s">
        <v>3408</v>
      </c>
      <c r="AD33" s="356">
        <v>1</v>
      </c>
      <c r="AE33" s="356"/>
      <c r="AF33" s="356">
        <v>1</v>
      </c>
      <c r="AH33" s="356">
        <v>300</v>
      </c>
      <c r="AI33" s="356">
        <v>700</v>
      </c>
      <c r="AJ33" s="327">
        <v>73.5</v>
      </c>
      <c r="AK33" s="326" t="e">
        <f t="shared" ca="1" si="0"/>
        <v>#NAME?</v>
      </c>
      <c r="AL33" s="316">
        <v>143</v>
      </c>
      <c r="AM33" s="316" t="e">
        <f t="shared" ca="1" si="1"/>
        <v>#NAME?</v>
      </c>
      <c r="AN33" s="316">
        <v>44</v>
      </c>
      <c r="AO33" s="316" t="e">
        <f t="shared" ca="1" si="2"/>
        <v>#NAME?</v>
      </c>
      <c r="AP33" s="316">
        <v>77.5</v>
      </c>
      <c r="AQ33" s="316" t="e">
        <f t="shared" ca="1" si="3"/>
        <v>#NAME?</v>
      </c>
      <c r="AR33" s="316">
        <v>141.5</v>
      </c>
      <c r="AS33" s="317" t="e">
        <f t="shared" ca="1" si="4"/>
        <v>#NAME?</v>
      </c>
      <c r="AT33" s="317">
        <v>12</v>
      </c>
      <c r="AU33" s="755" t="e">
        <f t="shared" ca="1" si="5"/>
        <v>#NAME?</v>
      </c>
      <c r="AV33" s="327">
        <v>167</v>
      </c>
      <c r="AW33" s="755" t="e">
        <f t="shared" ca="1" si="6"/>
        <v>#NAME?</v>
      </c>
      <c r="AX33" s="318">
        <v>56</v>
      </c>
      <c r="AY33" s="755" t="e">
        <f t="shared" ca="1" si="7"/>
        <v>#NAME?</v>
      </c>
      <c r="AZ33" s="326">
        <v>308</v>
      </c>
      <c r="BA33" s="755" t="e">
        <f t="shared" ca="1" si="8"/>
        <v>#NAME?</v>
      </c>
      <c r="BB33" s="318">
        <v>170</v>
      </c>
      <c r="BC33" s="757" t="e">
        <f t="shared" ca="1" si="9"/>
        <v>#NAME?</v>
      </c>
      <c r="BD33" s="356" t="s">
        <v>476</v>
      </c>
      <c r="BE33" s="356"/>
    </row>
    <row r="34" spans="1:57" ht="18">
      <c r="A34" s="249" t="s">
        <v>3273</v>
      </c>
      <c r="C34" s="354">
        <v>33</v>
      </c>
      <c r="E34" s="355" t="s">
        <v>475</v>
      </c>
      <c r="F34" s="348">
        <v>39741</v>
      </c>
      <c r="G34" s="356">
        <v>1</v>
      </c>
      <c r="H34" s="356"/>
      <c r="I34" s="356"/>
      <c r="J34" s="356"/>
      <c r="K34" s="356">
        <v>1</v>
      </c>
      <c r="L34" s="356">
        <v>162</v>
      </c>
      <c r="M34" s="356">
        <v>72</v>
      </c>
      <c r="N34" s="356">
        <v>234</v>
      </c>
      <c r="O34" s="356">
        <v>768</v>
      </c>
      <c r="V34" s="356"/>
      <c r="W34" s="356"/>
      <c r="X34" s="356">
        <v>1</v>
      </c>
      <c r="Y34" s="356">
        <v>1</v>
      </c>
      <c r="Z34" s="356">
        <v>1</v>
      </c>
      <c r="AA34" s="356"/>
      <c r="AC34" s="614" t="s">
        <v>3408</v>
      </c>
      <c r="AD34" s="356">
        <v>1</v>
      </c>
      <c r="AE34" s="356">
        <v>1</v>
      </c>
      <c r="AF34" s="356"/>
      <c r="AH34" s="356">
        <v>300</v>
      </c>
      <c r="AI34" s="356">
        <v>600</v>
      </c>
      <c r="AJ34" s="327">
        <v>774</v>
      </c>
      <c r="AK34" s="326" t="e">
        <f t="shared" ca="1" si="0"/>
        <v>#NAME?</v>
      </c>
      <c r="AL34" s="352">
        <v>10949.5</v>
      </c>
      <c r="AM34" s="316" t="e">
        <f t="shared" ca="1" si="1"/>
        <v>#NAME?</v>
      </c>
      <c r="AN34" s="261">
        <v>1555</v>
      </c>
      <c r="AO34" s="316" t="e">
        <f t="shared" ca="1" si="2"/>
        <v>#NAME?</v>
      </c>
      <c r="AP34" s="316">
        <v>248</v>
      </c>
      <c r="AQ34" s="316" t="e">
        <f t="shared" ca="1" si="3"/>
        <v>#NAME?</v>
      </c>
      <c r="AR34" s="316">
        <v>610</v>
      </c>
      <c r="AS34" s="317" t="e">
        <f t="shared" ca="1" si="4"/>
        <v>#NAME?</v>
      </c>
      <c r="AT34" s="317">
        <v>996</v>
      </c>
      <c r="AU34" s="755" t="e">
        <f t="shared" ca="1" si="5"/>
        <v>#NAME?</v>
      </c>
      <c r="AV34" s="327">
        <v>211.5</v>
      </c>
      <c r="AW34" s="755" t="e">
        <f t="shared" ca="1" si="6"/>
        <v>#NAME?</v>
      </c>
      <c r="AX34" s="318">
        <v>125</v>
      </c>
      <c r="AY34" s="755" t="e">
        <f t="shared" ca="1" si="7"/>
        <v>#NAME?</v>
      </c>
      <c r="AZ34" s="283">
        <v>4029</v>
      </c>
      <c r="BA34" s="755" t="e">
        <f t="shared" ca="1" si="8"/>
        <v>#NAME?</v>
      </c>
      <c r="BB34" s="266">
        <v>1292</v>
      </c>
      <c r="BC34" s="757" t="e">
        <f t="shared" ca="1" si="9"/>
        <v>#NAME?</v>
      </c>
      <c r="BD34" s="356" t="s">
        <v>477</v>
      </c>
      <c r="BE34" s="356"/>
    </row>
    <row r="35" spans="1:57" ht="18">
      <c r="A35" s="249" t="s">
        <v>3273</v>
      </c>
      <c r="C35" s="354">
        <v>34</v>
      </c>
      <c r="E35" s="355" t="s">
        <v>475</v>
      </c>
      <c r="F35" s="348">
        <v>39741</v>
      </c>
      <c r="G35" s="356">
        <v>1</v>
      </c>
      <c r="H35" s="356"/>
      <c r="I35" s="356"/>
      <c r="J35" s="356"/>
      <c r="K35" s="356">
        <v>1</v>
      </c>
      <c r="L35" s="356">
        <v>171</v>
      </c>
      <c r="M35" s="356">
        <v>72</v>
      </c>
      <c r="N35" s="356">
        <v>236</v>
      </c>
      <c r="O35" s="356">
        <v>706</v>
      </c>
      <c r="V35" s="356"/>
      <c r="W35" s="356">
        <v>1</v>
      </c>
      <c r="X35" s="356"/>
      <c r="Y35" s="356">
        <v>1</v>
      </c>
      <c r="Z35" s="356"/>
      <c r="AA35" s="356">
        <v>1</v>
      </c>
      <c r="AC35" s="614" t="s">
        <v>3408</v>
      </c>
      <c r="AD35" s="356">
        <v>1</v>
      </c>
      <c r="AE35" s="356"/>
      <c r="AF35" s="356">
        <v>1</v>
      </c>
      <c r="AH35" s="356">
        <v>300</v>
      </c>
      <c r="AI35" s="356">
        <v>800</v>
      </c>
      <c r="AJ35" s="327">
        <v>307.5</v>
      </c>
      <c r="AK35" s="326" t="e">
        <f t="shared" ca="1" si="0"/>
        <v>#NAME?</v>
      </c>
      <c r="AL35" s="261">
        <v>2316</v>
      </c>
      <c r="AM35" s="316" t="e">
        <f t="shared" ca="1" si="1"/>
        <v>#NAME?</v>
      </c>
      <c r="AN35" s="316">
        <v>260.5</v>
      </c>
      <c r="AO35" s="316" t="e">
        <f t="shared" ca="1" si="2"/>
        <v>#NAME?</v>
      </c>
      <c r="AP35" s="316">
        <v>587.5</v>
      </c>
      <c r="AQ35" s="316" t="e">
        <f t="shared" ca="1" si="3"/>
        <v>#NAME?</v>
      </c>
      <c r="AR35" s="261">
        <v>1179</v>
      </c>
      <c r="AS35" s="317" t="e">
        <f t="shared" ca="1" si="4"/>
        <v>#NAME?</v>
      </c>
      <c r="AT35" s="317">
        <v>290.5</v>
      </c>
      <c r="AU35" s="755" t="e">
        <f t="shared" ca="1" si="5"/>
        <v>#NAME?</v>
      </c>
      <c r="AV35" s="327">
        <v>303</v>
      </c>
      <c r="AW35" s="755" t="e">
        <f t="shared" ca="1" si="6"/>
        <v>#NAME?</v>
      </c>
      <c r="AX35" s="318">
        <v>151.5</v>
      </c>
      <c r="AY35" s="755" t="e">
        <f t="shared" ca="1" si="7"/>
        <v>#NAME?</v>
      </c>
      <c r="AZ35" s="283">
        <v>4037</v>
      </c>
      <c r="BA35" s="755" t="e">
        <f t="shared" ca="1" si="8"/>
        <v>#NAME?</v>
      </c>
      <c r="BB35" s="318">
        <v>390.5</v>
      </c>
      <c r="BC35" s="757" t="e">
        <f t="shared" ca="1" si="9"/>
        <v>#NAME?</v>
      </c>
      <c r="BD35" s="356" t="s">
        <v>478</v>
      </c>
      <c r="BE35" s="356"/>
    </row>
    <row r="36" spans="1:57" ht="18">
      <c r="A36" s="249" t="s">
        <v>3273</v>
      </c>
      <c r="C36" s="354">
        <v>35</v>
      </c>
      <c r="E36" s="355" t="s">
        <v>475</v>
      </c>
      <c r="F36" s="348">
        <v>39741</v>
      </c>
      <c r="G36" s="356">
        <v>1</v>
      </c>
      <c r="H36" s="356"/>
      <c r="I36" s="356"/>
      <c r="J36" s="356"/>
      <c r="K36" s="356">
        <v>1</v>
      </c>
      <c r="L36" s="356">
        <v>172</v>
      </c>
      <c r="M36" s="356">
        <v>72</v>
      </c>
      <c r="N36" s="356">
        <v>235</v>
      </c>
      <c r="O36" s="356">
        <v>774</v>
      </c>
      <c r="V36" s="356"/>
      <c r="W36" s="356">
        <v>1</v>
      </c>
      <c r="X36" s="356"/>
      <c r="Y36" s="356">
        <v>1</v>
      </c>
      <c r="Z36" s="356">
        <v>1</v>
      </c>
      <c r="AA36" s="356"/>
      <c r="AC36" s="614" t="s">
        <v>3408</v>
      </c>
      <c r="AD36" s="356">
        <v>1</v>
      </c>
      <c r="AE36" s="356">
        <v>1</v>
      </c>
      <c r="AF36" s="356"/>
      <c r="AH36" s="356">
        <v>300</v>
      </c>
      <c r="AI36" s="356">
        <v>800</v>
      </c>
      <c r="AJ36" s="265">
        <v>1324</v>
      </c>
      <c r="AK36" s="326" t="e">
        <f t="shared" ca="1" si="0"/>
        <v>#NAME?</v>
      </c>
      <c r="AL36" s="352">
        <v>24387</v>
      </c>
      <c r="AM36" s="316" t="e">
        <f t="shared" ca="1" si="1"/>
        <v>#NAME?</v>
      </c>
      <c r="AN36" s="316">
        <v>209</v>
      </c>
      <c r="AO36" s="316" t="e">
        <f t="shared" ca="1" si="2"/>
        <v>#NAME?</v>
      </c>
      <c r="AP36" s="316">
        <v>122</v>
      </c>
      <c r="AQ36" s="316" t="e">
        <f t="shared" ca="1" si="3"/>
        <v>#NAME?</v>
      </c>
      <c r="AR36" s="316">
        <v>237.5</v>
      </c>
      <c r="AS36" s="317" t="e">
        <f t="shared" ca="1" si="4"/>
        <v>#NAME?</v>
      </c>
      <c r="AT36" s="317">
        <v>91.5</v>
      </c>
      <c r="AU36" s="755" t="e">
        <f t="shared" ca="1" si="5"/>
        <v>#NAME?</v>
      </c>
      <c r="AV36" s="327">
        <v>847</v>
      </c>
      <c r="AW36" s="755" t="e">
        <f t="shared" ca="1" si="6"/>
        <v>#NAME?</v>
      </c>
      <c r="AX36" s="318">
        <v>117</v>
      </c>
      <c r="AY36" s="755" t="e">
        <f t="shared" ca="1" si="7"/>
        <v>#NAME?</v>
      </c>
      <c r="AZ36" s="326">
        <v>3131</v>
      </c>
      <c r="BA36" s="755" t="e">
        <f t="shared" ca="1" si="8"/>
        <v>#NAME?</v>
      </c>
      <c r="BB36" s="318">
        <v>280.5</v>
      </c>
      <c r="BC36" s="757" t="e">
        <f t="shared" ca="1" si="9"/>
        <v>#NAME?</v>
      </c>
      <c r="BD36" s="356" t="s">
        <v>479</v>
      </c>
      <c r="BE36" s="356"/>
    </row>
    <row r="37" spans="1:57" ht="18">
      <c r="A37" s="249" t="s">
        <v>3273</v>
      </c>
      <c r="C37" s="354">
        <v>36</v>
      </c>
      <c r="E37" s="355" t="s">
        <v>475</v>
      </c>
      <c r="F37" s="348">
        <v>39741</v>
      </c>
      <c r="G37" s="356">
        <v>1</v>
      </c>
      <c r="H37" s="356"/>
      <c r="I37" s="356"/>
      <c r="J37" s="356"/>
      <c r="K37" s="356">
        <v>1</v>
      </c>
      <c r="L37" s="356">
        <v>172</v>
      </c>
      <c r="M37" s="356">
        <v>75</v>
      </c>
      <c r="N37" s="356">
        <v>238</v>
      </c>
      <c r="O37" s="356">
        <v>844</v>
      </c>
      <c r="V37" s="356"/>
      <c r="W37" s="356"/>
      <c r="X37" s="356">
        <v>1</v>
      </c>
      <c r="Y37" s="356">
        <v>1</v>
      </c>
      <c r="Z37" s="356">
        <v>1</v>
      </c>
      <c r="AA37" s="356"/>
      <c r="AC37" s="614" t="s">
        <v>3408</v>
      </c>
      <c r="AD37" s="356">
        <v>1</v>
      </c>
      <c r="AE37" s="356">
        <v>1</v>
      </c>
      <c r="AF37" s="356"/>
      <c r="AH37" s="356">
        <v>300</v>
      </c>
      <c r="AI37" s="356">
        <v>900</v>
      </c>
      <c r="AJ37" s="265">
        <v>2571.5</v>
      </c>
      <c r="AK37" s="326" t="e">
        <f t="shared" ca="1" si="0"/>
        <v>#NAME?</v>
      </c>
      <c r="AL37" s="352">
        <v>15744</v>
      </c>
      <c r="AM37" s="316" t="e">
        <f t="shared" ca="1" si="1"/>
        <v>#NAME?</v>
      </c>
      <c r="AN37" s="316">
        <v>331</v>
      </c>
      <c r="AO37" s="316" t="e">
        <f t="shared" ca="1" si="2"/>
        <v>#NAME?</v>
      </c>
      <c r="AP37" s="316">
        <v>126</v>
      </c>
      <c r="AQ37" s="316" t="e">
        <f t="shared" ca="1" si="3"/>
        <v>#NAME?</v>
      </c>
      <c r="AR37" s="316">
        <v>187</v>
      </c>
      <c r="AS37" s="317" t="e">
        <f t="shared" ca="1" si="4"/>
        <v>#NAME?</v>
      </c>
      <c r="AT37" s="317">
        <v>223</v>
      </c>
      <c r="AU37" s="755" t="e">
        <f t="shared" ca="1" si="5"/>
        <v>#NAME?</v>
      </c>
      <c r="AV37" s="327">
        <v>250</v>
      </c>
      <c r="AW37" s="755" t="e">
        <f t="shared" ca="1" si="6"/>
        <v>#NAME?</v>
      </c>
      <c r="AX37" s="318">
        <v>67</v>
      </c>
      <c r="AY37" s="755" t="e">
        <f t="shared" ca="1" si="7"/>
        <v>#NAME?</v>
      </c>
      <c r="AZ37" s="326">
        <v>2630</v>
      </c>
      <c r="BA37" s="755" t="e">
        <f t="shared" ca="1" si="8"/>
        <v>#NAME?</v>
      </c>
      <c r="BB37" s="318">
        <v>231</v>
      </c>
      <c r="BC37" s="757" t="e">
        <f t="shared" ca="1" si="9"/>
        <v>#NAME?</v>
      </c>
      <c r="BD37" s="356" t="s">
        <v>480</v>
      </c>
      <c r="BE37" s="356"/>
    </row>
    <row r="38" spans="1:57" ht="18">
      <c r="A38" s="249" t="s">
        <v>3273</v>
      </c>
      <c r="C38" s="354">
        <v>37</v>
      </c>
      <c r="E38" s="355" t="s">
        <v>475</v>
      </c>
      <c r="F38" s="348">
        <v>39741</v>
      </c>
      <c r="G38" s="356">
        <v>1</v>
      </c>
      <c r="H38" s="356"/>
      <c r="I38" s="356"/>
      <c r="J38" s="356"/>
      <c r="K38" s="356">
        <v>1</v>
      </c>
      <c r="L38" s="356">
        <v>174</v>
      </c>
      <c r="M38" s="356">
        <v>75</v>
      </c>
      <c r="N38" s="356">
        <v>237</v>
      </c>
      <c r="O38" s="356">
        <v>684</v>
      </c>
      <c r="V38" s="356"/>
      <c r="W38" s="356">
        <v>1</v>
      </c>
      <c r="X38" s="356"/>
      <c r="Y38" s="356">
        <v>1</v>
      </c>
      <c r="Z38" s="356">
        <v>1</v>
      </c>
      <c r="AA38" s="356"/>
      <c r="AC38" s="614" t="s">
        <v>3408</v>
      </c>
      <c r="AD38" s="356">
        <v>1</v>
      </c>
      <c r="AE38" s="356">
        <v>1</v>
      </c>
      <c r="AF38" s="356"/>
      <c r="AH38" s="356">
        <v>300</v>
      </c>
      <c r="AI38" s="356">
        <v>900</v>
      </c>
      <c r="AJ38" s="327">
        <v>393</v>
      </c>
      <c r="AK38" s="326" t="e">
        <f t="shared" ca="1" si="0"/>
        <v>#NAME?</v>
      </c>
      <c r="AL38" s="316">
        <v>115</v>
      </c>
      <c r="AM38" s="316" t="e">
        <f t="shared" ca="1" si="1"/>
        <v>#NAME?</v>
      </c>
      <c r="AN38" s="261">
        <v>868</v>
      </c>
      <c r="AO38" s="316" t="e">
        <f t="shared" ca="1" si="2"/>
        <v>#NAME?</v>
      </c>
      <c r="AP38" s="316">
        <v>209</v>
      </c>
      <c r="AQ38" s="316" t="e">
        <f t="shared" ca="1" si="3"/>
        <v>#NAME?</v>
      </c>
      <c r="AR38" s="316">
        <v>99</v>
      </c>
      <c r="AS38" s="317" t="e">
        <f t="shared" ca="1" si="4"/>
        <v>#NAME?</v>
      </c>
      <c r="AT38" s="317">
        <v>649.5</v>
      </c>
      <c r="AU38" s="755" t="e">
        <f t="shared" ca="1" si="5"/>
        <v>#NAME?</v>
      </c>
      <c r="AV38" s="327">
        <v>224</v>
      </c>
      <c r="AW38" s="755" t="e">
        <f t="shared" ca="1" si="6"/>
        <v>#NAME?</v>
      </c>
      <c r="AX38" s="318">
        <v>99</v>
      </c>
      <c r="AY38" s="755" t="e">
        <f t="shared" ca="1" si="7"/>
        <v>#NAME?</v>
      </c>
      <c r="AZ38" s="326">
        <v>1736.5</v>
      </c>
      <c r="BA38" s="755" t="e">
        <f t="shared" ca="1" si="8"/>
        <v>#NAME?</v>
      </c>
      <c r="BB38" s="318">
        <v>563</v>
      </c>
      <c r="BC38" s="757" t="e">
        <f t="shared" ca="1" si="9"/>
        <v>#NAME?</v>
      </c>
      <c r="BD38" s="356" t="s">
        <v>481</v>
      </c>
      <c r="BE38" s="356"/>
    </row>
    <row r="39" spans="1:57" ht="18">
      <c r="A39" s="249" t="s">
        <v>3273</v>
      </c>
      <c r="C39" s="354">
        <v>38</v>
      </c>
      <c r="E39" s="355" t="s">
        <v>475</v>
      </c>
      <c r="F39" s="348">
        <v>39741</v>
      </c>
      <c r="G39" s="356">
        <v>1</v>
      </c>
      <c r="H39" s="356"/>
      <c r="I39" s="356"/>
      <c r="J39" s="356"/>
      <c r="K39" s="356">
        <v>1</v>
      </c>
      <c r="L39" s="356">
        <v>170</v>
      </c>
      <c r="M39" s="356">
        <v>72</v>
      </c>
      <c r="N39" s="356">
        <v>236</v>
      </c>
      <c r="O39" s="356">
        <v>774</v>
      </c>
      <c r="V39" s="356"/>
      <c r="W39" s="356">
        <v>1</v>
      </c>
      <c r="X39" s="356"/>
      <c r="Y39" s="356">
        <v>1</v>
      </c>
      <c r="Z39" s="356">
        <v>1</v>
      </c>
      <c r="AA39" s="356"/>
      <c r="AC39" s="614" t="s">
        <v>3408</v>
      </c>
      <c r="AD39" s="356">
        <v>1</v>
      </c>
      <c r="AE39" s="356">
        <v>1</v>
      </c>
      <c r="AF39" s="356"/>
      <c r="AH39" s="356">
        <v>300</v>
      </c>
      <c r="AI39" s="356">
        <v>700</v>
      </c>
      <c r="AJ39" s="327">
        <v>165.5</v>
      </c>
      <c r="AK39" s="326" t="e">
        <f t="shared" ca="1" si="0"/>
        <v>#NAME?</v>
      </c>
      <c r="AL39" s="261">
        <v>4337</v>
      </c>
      <c r="AM39" s="316" t="e">
        <f t="shared" ca="1" si="1"/>
        <v>#NAME?</v>
      </c>
      <c r="AN39" s="316">
        <v>56</v>
      </c>
      <c r="AO39" s="316" t="e">
        <f t="shared" ca="1" si="2"/>
        <v>#NAME?</v>
      </c>
      <c r="AP39" s="316">
        <v>104.5</v>
      </c>
      <c r="AQ39" s="316" t="e">
        <f t="shared" ca="1" si="3"/>
        <v>#NAME?</v>
      </c>
      <c r="AR39" s="316">
        <v>191</v>
      </c>
      <c r="AS39" s="317" t="e">
        <f t="shared" ca="1" si="4"/>
        <v>#NAME?</v>
      </c>
      <c r="AT39" s="317">
        <v>82</v>
      </c>
      <c r="AU39" s="755" t="e">
        <f t="shared" ca="1" si="5"/>
        <v>#NAME?</v>
      </c>
      <c r="AV39" s="327">
        <v>560.5</v>
      </c>
      <c r="AW39" s="755" t="e">
        <f t="shared" ca="1" si="6"/>
        <v>#NAME?</v>
      </c>
      <c r="AX39" s="318">
        <v>481.5</v>
      </c>
      <c r="AY39" s="755" t="e">
        <f t="shared" ca="1" si="7"/>
        <v>#NAME?</v>
      </c>
      <c r="AZ39" s="326">
        <v>1514.5</v>
      </c>
      <c r="BA39" s="755" t="e">
        <f t="shared" ca="1" si="8"/>
        <v>#NAME?</v>
      </c>
      <c r="BB39" s="318">
        <v>193</v>
      </c>
      <c r="BC39" s="757" t="e">
        <f t="shared" ca="1" si="9"/>
        <v>#NAME?</v>
      </c>
      <c r="BD39" s="356"/>
      <c r="BE39" s="356"/>
    </row>
    <row r="40" spans="1:57" ht="18">
      <c r="A40" s="249" t="s">
        <v>3273</v>
      </c>
      <c r="C40" s="354">
        <v>39</v>
      </c>
      <c r="E40" s="355" t="s">
        <v>475</v>
      </c>
      <c r="F40" s="348">
        <v>39741</v>
      </c>
      <c r="G40" s="356"/>
      <c r="H40" s="356">
        <v>1</v>
      </c>
      <c r="I40" s="356"/>
      <c r="J40" s="356">
        <v>1</v>
      </c>
      <c r="K40" s="356"/>
      <c r="L40" s="356">
        <v>146</v>
      </c>
      <c r="M40" s="356">
        <v>64</v>
      </c>
      <c r="N40" s="356">
        <v>220</v>
      </c>
      <c r="O40" s="356">
        <v>440</v>
      </c>
      <c r="V40" s="356"/>
      <c r="W40" s="356"/>
      <c r="X40" s="356">
        <v>1</v>
      </c>
      <c r="Y40" s="356">
        <v>1</v>
      </c>
      <c r="Z40" s="356"/>
      <c r="AA40" s="356">
        <v>1</v>
      </c>
      <c r="AC40" s="614" t="s">
        <v>3408</v>
      </c>
      <c r="AD40" s="356">
        <v>1</v>
      </c>
      <c r="AE40" s="356"/>
      <c r="AF40" s="356">
        <v>1</v>
      </c>
      <c r="AH40" s="356">
        <v>300</v>
      </c>
      <c r="AI40" s="356">
        <v>700</v>
      </c>
      <c r="AJ40" s="327">
        <v>67.5</v>
      </c>
      <c r="AK40" s="326" t="e">
        <f t="shared" ca="1" si="0"/>
        <v>#NAME?</v>
      </c>
      <c r="AL40" s="316">
        <v>121</v>
      </c>
      <c r="AM40" s="316" t="e">
        <f t="shared" ca="1" si="1"/>
        <v>#NAME?</v>
      </c>
      <c r="AN40" s="316">
        <v>71</v>
      </c>
      <c r="AO40" s="316" t="e">
        <f t="shared" ca="1" si="2"/>
        <v>#NAME?</v>
      </c>
      <c r="AP40" s="316">
        <v>58</v>
      </c>
      <c r="AQ40" s="316" t="e">
        <f t="shared" ca="1" si="3"/>
        <v>#NAME?</v>
      </c>
      <c r="AR40" s="316">
        <v>252</v>
      </c>
      <c r="AS40" s="317" t="e">
        <f t="shared" ca="1" si="4"/>
        <v>#NAME?</v>
      </c>
      <c r="AT40" s="317">
        <v>67</v>
      </c>
      <c r="AU40" s="755" t="e">
        <f t="shared" ca="1" si="5"/>
        <v>#NAME?</v>
      </c>
      <c r="AV40" s="327">
        <v>202.5</v>
      </c>
      <c r="AW40" s="755" t="e">
        <f t="shared" ca="1" si="6"/>
        <v>#NAME?</v>
      </c>
      <c r="AX40" s="318">
        <v>71</v>
      </c>
      <c r="AY40" s="755" t="e">
        <f t="shared" ca="1" si="7"/>
        <v>#NAME?</v>
      </c>
      <c r="AZ40" s="326">
        <v>411</v>
      </c>
      <c r="BA40" s="755" t="e">
        <f t="shared" ca="1" si="8"/>
        <v>#NAME?</v>
      </c>
      <c r="BB40" s="318">
        <v>300</v>
      </c>
      <c r="BC40" s="757" t="e">
        <f t="shared" ca="1" si="9"/>
        <v>#NAME?</v>
      </c>
      <c r="BD40" s="356"/>
      <c r="BE40" s="356"/>
    </row>
    <row r="41" spans="1:57" ht="18">
      <c r="A41" s="249" t="s">
        <v>3273</v>
      </c>
      <c r="C41" s="354">
        <v>40</v>
      </c>
      <c r="E41" s="355" t="s">
        <v>475</v>
      </c>
      <c r="F41" s="348">
        <v>39741</v>
      </c>
      <c r="G41" s="356">
        <v>1</v>
      </c>
      <c r="H41" s="356"/>
      <c r="I41" s="356"/>
      <c r="J41" s="356"/>
      <c r="K41" s="356">
        <v>1</v>
      </c>
      <c r="L41" s="356">
        <v>162</v>
      </c>
      <c r="M41" s="356">
        <v>76</v>
      </c>
      <c r="N41" s="356">
        <v>240</v>
      </c>
      <c r="O41" s="356">
        <v>700</v>
      </c>
      <c r="V41" s="356"/>
      <c r="W41" s="356">
        <v>1</v>
      </c>
      <c r="X41" s="356"/>
      <c r="Y41" s="356">
        <v>1</v>
      </c>
      <c r="Z41" s="356"/>
      <c r="AA41" s="356">
        <v>1</v>
      </c>
      <c r="AC41" s="614" t="s">
        <v>3408</v>
      </c>
      <c r="AD41" s="356">
        <v>1</v>
      </c>
      <c r="AE41" s="356"/>
      <c r="AF41" s="356">
        <v>1</v>
      </c>
      <c r="AH41" s="356">
        <v>300</v>
      </c>
      <c r="AI41" s="356">
        <v>600</v>
      </c>
      <c r="AJ41" s="265">
        <v>1037</v>
      </c>
      <c r="AK41" s="326" t="e">
        <f t="shared" ca="1" si="0"/>
        <v>#NAME?</v>
      </c>
      <c r="AL41" s="352">
        <v>19890.5</v>
      </c>
      <c r="AM41" s="316" t="e">
        <f t="shared" ca="1" si="1"/>
        <v>#NAME?</v>
      </c>
      <c r="AN41" s="261">
        <v>627</v>
      </c>
      <c r="AO41" s="316" t="e">
        <f t="shared" ca="1" si="2"/>
        <v>#NAME?</v>
      </c>
      <c r="AP41" s="316">
        <v>940.5</v>
      </c>
      <c r="AQ41" s="316" t="e">
        <f t="shared" ca="1" si="3"/>
        <v>#NAME?</v>
      </c>
      <c r="AR41" s="261">
        <v>1381</v>
      </c>
      <c r="AS41" s="317" t="e">
        <f t="shared" ca="1" si="4"/>
        <v>#NAME?</v>
      </c>
      <c r="AT41" s="317">
        <v>602.5</v>
      </c>
      <c r="AU41" s="755" t="e">
        <f t="shared" ca="1" si="5"/>
        <v>#NAME?</v>
      </c>
      <c r="AV41" s="327">
        <v>455</v>
      </c>
      <c r="AW41" s="755" t="e">
        <f t="shared" ca="1" si="6"/>
        <v>#NAME?</v>
      </c>
      <c r="AX41" s="318">
        <v>225.5</v>
      </c>
      <c r="AY41" s="755" t="e">
        <f t="shared" ca="1" si="7"/>
        <v>#NAME?</v>
      </c>
      <c r="AZ41" s="326">
        <v>3054</v>
      </c>
      <c r="BA41" s="755" t="e">
        <f t="shared" ca="1" si="8"/>
        <v>#NAME?</v>
      </c>
      <c r="BB41" s="318">
        <v>248</v>
      </c>
      <c r="BC41" s="757" t="e">
        <f t="shared" ca="1" si="9"/>
        <v>#NAME?</v>
      </c>
      <c r="BD41" s="356"/>
      <c r="BE41" s="356"/>
    </row>
    <row r="42" spans="1:57" ht="18">
      <c r="A42" s="249" t="s">
        <v>3273</v>
      </c>
      <c r="C42" s="354">
        <v>41</v>
      </c>
      <c r="E42" s="355" t="s">
        <v>475</v>
      </c>
      <c r="F42" s="348">
        <v>39741</v>
      </c>
      <c r="G42" s="356"/>
      <c r="H42" s="356">
        <v>1</v>
      </c>
      <c r="I42" s="356"/>
      <c r="J42" s="356"/>
      <c r="K42" s="356">
        <v>1</v>
      </c>
      <c r="L42" s="356">
        <v>172</v>
      </c>
      <c r="M42" s="356">
        <v>75</v>
      </c>
      <c r="N42" s="356">
        <v>235</v>
      </c>
      <c r="O42" s="356">
        <v>486</v>
      </c>
      <c r="V42" s="356"/>
      <c r="W42" s="356">
        <v>1</v>
      </c>
      <c r="X42" s="356"/>
      <c r="Y42" s="356">
        <v>1</v>
      </c>
      <c r="Z42" s="356">
        <v>1</v>
      </c>
      <c r="AA42" s="356"/>
      <c r="AC42" s="614" t="s">
        <v>3408</v>
      </c>
      <c r="AD42" s="356">
        <v>1</v>
      </c>
      <c r="AE42" s="356">
        <v>1</v>
      </c>
      <c r="AF42" s="356"/>
      <c r="AH42" s="356">
        <v>300</v>
      </c>
      <c r="AI42" s="356">
        <v>1000</v>
      </c>
      <c r="AJ42" s="265">
        <v>4633</v>
      </c>
      <c r="AK42" s="326" t="e">
        <f t="shared" ca="1" si="0"/>
        <v>#NAME?</v>
      </c>
      <c r="AL42" s="352">
        <v>28848</v>
      </c>
      <c r="AM42" s="316" t="e">
        <f t="shared" ca="1" si="1"/>
        <v>#NAME?</v>
      </c>
      <c r="AN42" s="261">
        <v>536.5</v>
      </c>
      <c r="AO42" s="316" t="e">
        <f t="shared" ca="1" si="2"/>
        <v>#NAME?</v>
      </c>
      <c r="AP42" s="261">
        <v>1251</v>
      </c>
      <c r="AQ42" s="316" t="e">
        <f t="shared" ca="1" si="3"/>
        <v>#NAME?</v>
      </c>
      <c r="AR42" s="261">
        <v>3160</v>
      </c>
      <c r="AS42" s="317" t="e">
        <f t="shared" ca="1" si="4"/>
        <v>#NAME?</v>
      </c>
      <c r="AT42" s="317">
        <v>481</v>
      </c>
      <c r="AU42" s="755" t="e">
        <f t="shared" ca="1" si="5"/>
        <v>#NAME?</v>
      </c>
      <c r="AV42" s="265">
        <v>7811</v>
      </c>
      <c r="AW42" s="755" t="e">
        <f t="shared" ca="1" si="6"/>
        <v>#NAME?</v>
      </c>
      <c r="AX42" s="318">
        <v>809</v>
      </c>
      <c r="AY42" s="755" t="e">
        <f t="shared" ca="1" si="7"/>
        <v>#NAME?</v>
      </c>
      <c r="AZ42" s="326">
        <v>2121</v>
      </c>
      <c r="BA42" s="755" t="e">
        <f t="shared" ca="1" si="8"/>
        <v>#NAME?</v>
      </c>
      <c r="BB42" s="318">
        <v>775</v>
      </c>
      <c r="BC42" s="757" t="e">
        <f t="shared" ca="1" si="9"/>
        <v>#NAME?</v>
      </c>
      <c r="BD42" s="356"/>
      <c r="BE42" s="356"/>
    </row>
    <row r="43" spans="1:57" ht="18">
      <c r="A43" s="249" t="s">
        <v>3273</v>
      </c>
      <c r="C43" s="354">
        <v>42</v>
      </c>
      <c r="E43" s="355" t="s">
        <v>475</v>
      </c>
      <c r="F43" s="348">
        <v>39741</v>
      </c>
      <c r="G43" s="356">
        <v>1</v>
      </c>
      <c r="H43" s="356"/>
      <c r="I43" s="356"/>
      <c r="J43" s="356"/>
      <c r="K43" s="356">
        <v>1</v>
      </c>
      <c r="L43" s="356">
        <v>172</v>
      </c>
      <c r="M43" s="356">
        <v>72</v>
      </c>
      <c r="N43" s="356">
        <v>231</v>
      </c>
      <c r="O43" s="356">
        <v>648</v>
      </c>
      <c r="V43" s="356"/>
      <c r="W43" s="356">
        <v>1</v>
      </c>
      <c r="X43" s="356"/>
      <c r="Y43" s="356">
        <v>1</v>
      </c>
      <c r="Z43" s="356">
        <v>1</v>
      </c>
      <c r="AA43" s="356"/>
      <c r="AC43" s="614" t="s">
        <v>3408</v>
      </c>
      <c r="AD43" s="356">
        <v>1</v>
      </c>
      <c r="AE43" s="356">
        <v>1</v>
      </c>
      <c r="AF43" s="356"/>
      <c r="AH43" s="356">
        <v>300</v>
      </c>
      <c r="AI43" s="356">
        <v>800</v>
      </c>
      <c r="AJ43" s="327">
        <v>627.5</v>
      </c>
      <c r="AK43" s="326" t="e">
        <f t="shared" ca="1" si="0"/>
        <v>#NAME?</v>
      </c>
      <c r="AL43" s="352">
        <v>20015</v>
      </c>
      <c r="AM43" s="316" t="e">
        <f t="shared" ca="1" si="1"/>
        <v>#NAME?</v>
      </c>
      <c r="AN43" s="316">
        <v>133</v>
      </c>
      <c r="AO43" s="316" t="e">
        <f t="shared" ca="1" si="2"/>
        <v>#NAME?</v>
      </c>
      <c r="AP43" s="316">
        <v>99.5</v>
      </c>
      <c r="AQ43" s="316" t="e">
        <f t="shared" ca="1" si="3"/>
        <v>#NAME?</v>
      </c>
      <c r="AR43" s="316">
        <v>79.5</v>
      </c>
      <c r="AS43" s="317" t="e">
        <f t="shared" ca="1" si="4"/>
        <v>#NAME?</v>
      </c>
      <c r="AT43" s="317">
        <v>68</v>
      </c>
      <c r="AU43" s="755" t="e">
        <f t="shared" ca="1" si="5"/>
        <v>#NAME?</v>
      </c>
      <c r="AV43" s="327">
        <v>398</v>
      </c>
      <c r="AW43" s="755" t="e">
        <f t="shared" ca="1" si="6"/>
        <v>#NAME?</v>
      </c>
      <c r="AX43" s="318">
        <v>77</v>
      </c>
      <c r="AY43" s="755" t="e">
        <f t="shared" ca="1" si="7"/>
        <v>#NAME?</v>
      </c>
      <c r="AZ43" s="283">
        <v>8161</v>
      </c>
      <c r="BA43" s="755" t="e">
        <f t="shared" ca="1" si="8"/>
        <v>#NAME?</v>
      </c>
      <c r="BB43" s="318">
        <v>174</v>
      </c>
      <c r="BC43" s="757" t="e">
        <f t="shared" ca="1" si="9"/>
        <v>#NAME?</v>
      </c>
      <c r="BD43" s="356"/>
      <c r="BE43" s="356"/>
    </row>
    <row r="44" spans="1:57" ht="18">
      <c r="A44" s="249" t="s">
        <v>3273</v>
      </c>
      <c r="C44" s="354">
        <v>43</v>
      </c>
      <c r="E44" s="355" t="s">
        <v>475</v>
      </c>
      <c r="F44" s="348">
        <v>39741</v>
      </c>
      <c r="G44" s="356">
        <v>1</v>
      </c>
      <c r="H44" s="356"/>
      <c r="I44" s="356"/>
      <c r="J44" s="356"/>
      <c r="K44" s="356">
        <v>1</v>
      </c>
      <c r="L44" s="356">
        <v>175</v>
      </c>
      <c r="M44" s="356">
        <v>76</v>
      </c>
      <c r="N44" s="356">
        <v>240</v>
      </c>
      <c r="O44" s="356">
        <v>868</v>
      </c>
      <c r="V44" s="356"/>
      <c r="W44" s="356"/>
      <c r="X44" s="356">
        <v>1</v>
      </c>
      <c r="Y44" s="356">
        <v>1</v>
      </c>
      <c r="Z44" s="356">
        <v>1</v>
      </c>
      <c r="AA44" s="356"/>
      <c r="AC44" s="614" t="s">
        <v>3408</v>
      </c>
      <c r="AD44" s="356">
        <v>1</v>
      </c>
      <c r="AE44" s="356">
        <v>1</v>
      </c>
      <c r="AF44" s="356"/>
      <c r="AH44" s="356">
        <v>300</v>
      </c>
      <c r="AI44" s="356">
        <v>1000</v>
      </c>
      <c r="AJ44" s="327">
        <v>712</v>
      </c>
      <c r="AK44" s="326" t="e">
        <f t="shared" ca="1" si="0"/>
        <v>#NAME?</v>
      </c>
      <c r="AL44" s="352">
        <v>15826</v>
      </c>
      <c r="AM44" s="316" t="e">
        <f t="shared" ca="1" si="1"/>
        <v>#NAME?</v>
      </c>
      <c r="AN44" s="316">
        <v>291</v>
      </c>
      <c r="AO44" s="316" t="e">
        <f t="shared" ca="1" si="2"/>
        <v>#NAME?</v>
      </c>
      <c r="AP44" s="261">
        <v>1314</v>
      </c>
      <c r="AQ44" s="316" t="e">
        <f t="shared" ca="1" si="3"/>
        <v>#NAME?</v>
      </c>
      <c r="AR44" s="261">
        <v>4271</v>
      </c>
      <c r="AS44" s="317" t="e">
        <f t="shared" ca="1" si="4"/>
        <v>#NAME?</v>
      </c>
      <c r="AT44" s="317">
        <v>184</v>
      </c>
      <c r="AU44" s="755" t="e">
        <f t="shared" ca="1" si="5"/>
        <v>#NAME?</v>
      </c>
      <c r="AV44" s="327">
        <v>835</v>
      </c>
      <c r="AW44" s="755" t="e">
        <f t="shared" ca="1" si="6"/>
        <v>#NAME?</v>
      </c>
      <c r="AX44" s="318">
        <v>108</v>
      </c>
      <c r="AY44" s="755" t="e">
        <f t="shared" ca="1" si="7"/>
        <v>#NAME?</v>
      </c>
      <c r="AZ44" s="326">
        <v>1934</v>
      </c>
      <c r="BA44" s="755" t="e">
        <f t="shared" ca="1" si="8"/>
        <v>#NAME?</v>
      </c>
      <c r="BB44" s="318">
        <v>195</v>
      </c>
      <c r="BC44" s="757" t="e">
        <f t="shared" ca="1" si="9"/>
        <v>#NAME?</v>
      </c>
      <c r="BD44" s="356"/>
      <c r="BE44" s="357"/>
    </row>
    <row r="45" spans="1:57" ht="18">
      <c r="A45" s="249" t="s">
        <v>3273</v>
      </c>
      <c r="C45" s="354">
        <v>44</v>
      </c>
      <c r="E45" s="355" t="s">
        <v>475</v>
      </c>
      <c r="F45" s="348">
        <v>39741</v>
      </c>
      <c r="G45" s="356"/>
      <c r="H45" s="356">
        <v>1</v>
      </c>
      <c r="I45" s="356"/>
      <c r="J45" s="356"/>
      <c r="K45" s="356">
        <v>1</v>
      </c>
      <c r="L45" s="356">
        <v>166</v>
      </c>
      <c r="M45" s="356">
        <v>71</v>
      </c>
      <c r="N45" s="356">
        <v>236</v>
      </c>
      <c r="O45" s="356">
        <v>762</v>
      </c>
      <c r="V45" s="356"/>
      <c r="W45" s="356">
        <v>1</v>
      </c>
      <c r="X45" s="356"/>
      <c r="Y45" s="356">
        <v>1</v>
      </c>
      <c r="Z45" s="356"/>
      <c r="AA45" s="356">
        <v>1</v>
      </c>
      <c r="AC45" s="614" t="s">
        <v>3408</v>
      </c>
      <c r="AD45" s="356">
        <v>1</v>
      </c>
      <c r="AE45" s="356"/>
      <c r="AF45" s="356">
        <v>1</v>
      </c>
      <c r="AH45" s="356">
        <v>300</v>
      </c>
      <c r="AI45" s="356">
        <v>600</v>
      </c>
      <c r="AJ45" s="327">
        <v>777</v>
      </c>
      <c r="AK45" s="326" t="e">
        <f t="shared" ca="1" si="0"/>
        <v>#NAME?</v>
      </c>
      <c r="AL45" s="352">
        <v>11296.5</v>
      </c>
      <c r="AM45" s="316" t="e">
        <f t="shared" ca="1" si="1"/>
        <v>#NAME?</v>
      </c>
      <c r="AN45" s="316">
        <v>145</v>
      </c>
      <c r="AO45" s="316" t="e">
        <f t="shared" ca="1" si="2"/>
        <v>#NAME?</v>
      </c>
      <c r="AP45" s="316">
        <v>210</v>
      </c>
      <c r="AQ45" s="316" t="e">
        <f t="shared" ca="1" si="3"/>
        <v>#NAME?</v>
      </c>
      <c r="AR45" s="316">
        <v>164</v>
      </c>
      <c r="AS45" s="317" t="e">
        <f t="shared" ca="1" si="4"/>
        <v>#NAME?</v>
      </c>
      <c r="AT45" s="317">
        <v>126</v>
      </c>
      <c r="AU45" s="755" t="e">
        <f t="shared" ca="1" si="5"/>
        <v>#NAME?</v>
      </c>
      <c r="AV45" s="265">
        <v>2245</v>
      </c>
      <c r="AW45" s="755" t="e">
        <f t="shared" ca="1" si="6"/>
        <v>#NAME?</v>
      </c>
      <c r="AX45" s="318">
        <v>969.5</v>
      </c>
      <c r="AY45" s="755" t="e">
        <f t="shared" ca="1" si="7"/>
        <v>#NAME?</v>
      </c>
      <c r="AZ45" s="326">
        <v>1388</v>
      </c>
      <c r="BA45" s="755" t="e">
        <f t="shared" ca="1" si="8"/>
        <v>#NAME?</v>
      </c>
      <c r="BB45" s="318">
        <v>163.5</v>
      </c>
      <c r="BC45" s="757" t="e">
        <f t="shared" ca="1" si="9"/>
        <v>#NAME?</v>
      </c>
      <c r="BD45" s="356"/>
      <c r="BE45" s="356"/>
    </row>
    <row r="46" spans="1:57" ht="18">
      <c r="A46" s="249" t="s">
        <v>3273</v>
      </c>
      <c r="C46" s="354">
        <v>45</v>
      </c>
      <c r="E46" s="355" t="s">
        <v>475</v>
      </c>
      <c r="F46" s="348">
        <v>39741</v>
      </c>
      <c r="G46" s="356">
        <v>1</v>
      </c>
      <c r="H46" s="356"/>
      <c r="I46" s="356"/>
      <c r="J46" s="356"/>
      <c r="K46" s="356">
        <v>1</v>
      </c>
      <c r="L46" s="356">
        <v>169</v>
      </c>
      <c r="M46" s="356">
        <v>74</v>
      </c>
      <c r="N46" s="356">
        <v>239</v>
      </c>
      <c r="O46" s="356">
        <v>782</v>
      </c>
      <c r="V46" s="356"/>
      <c r="W46" s="356">
        <v>1</v>
      </c>
      <c r="X46" s="356"/>
      <c r="Y46" s="356">
        <v>1</v>
      </c>
      <c r="Z46" s="356"/>
      <c r="AA46" s="356">
        <v>1</v>
      </c>
      <c r="AC46" s="614" t="s">
        <v>3408</v>
      </c>
      <c r="AD46" s="356">
        <v>1</v>
      </c>
      <c r="AE46" s="356"/>
      <c r="AF46" s="356">
        <v>1</v>
      </c>
      <c r="AH46" s="356">
        <v>300</v>
      </c>
      <c r="AI46" s="356">
        <v>800</v>
      </c>
      <c r="AJ46" s="327">
        <v>669</v>
      </c>
      <c r="AK46" s="326" t="e">
        <f t="shared" ca="1" si="0"/>
        <v>#NAME?</v>
      </c>
      <c r="AL46" s="352">
        <v>12765</v>
      </c>
      <c r="AM46" s="316" t="e">
        <f t="shared" ca="1" si="1"/>
        <v>#NAME?</v>
      </c>
      <c r="AN46" s="316">
        <v>309.5</v>
      </c>
      <c r="AO46" s="316" t="e">
        <f t="shared" ca="1" si="2"/>
        <v>#NAME?</v>
      </c>
      <c r="AP46" s="316">
        <v>148.5</v>
      </c>
      <c r="AQ46" s="316" t="e">
        <f t="shared" ca="1" si="3"/>
        <v>#NAME?</v>
      </c>
      <c r="AR46" s="316">
        <v>273</v>
      </c>
      <c r="AS46" s="317" t="e">
        <f t="shared" ca="1" si="4"/>
        <v>#NAME?</v>
      </c>
      <c r="AT46" s="317">
        <v>174.5</v>
      </c>
      <c r="AU46" s="755" t="e">
        <f t="shared" ca="1" si="5"/>
        <v>#NAME?</v>
      </c>
      <c r="AV46" s="327">
        <v>556</v>
      </c>
      <c r="AW46" s="755" t="e">
        <f t="shared" ca="1" si="6"/>
        <v>#NAME?</v>
      </c>
      <c r="AX46" s="318">
        <v>424.5</v>
      </c>
      <c r="AY46" s="755" t="e">
        <f t="shared" ca="1" si="7"/>
        <v>#NAME?</v>
      </c>
      <c r="AZ46" s="326">
        <v>2968</v>
      </c>
      <c r="BA46" s="755" t="e">
        <f t="shared" ca="1" si="8"/>
        <v>#NAME?</v>
      </c>
      <c r="BB46" s="318">
        <v>510</v>
      </c>
      <c r="BC46" s="757" t="e">
        <f t="shared" ca="1" si="9"/>
        <v>#NAME?</v>
      </c>
      <c r="BD46" s="356"/>
      <c r="BE46" s="356"/>
    </row>
    <row r="47" spans="1:57" ht="18">
      <c r="A47" s="249" t="s">
        <v>3273</v>
      </c>
      <c r="C47" s="354">
        <v>46</v>
      </c>
      <c r="E47" s="355" t="s">
        <v>475</v>
      </c>
      <c r="F47" s="348">
        <v>39741</v>
      </c>
      <c r="G47" s="356">
        <v>1</v>
      </c>
      <c r="H47" s="356"/>
      <c r="I47" s="356"/>
      <c r="J47" s="356">
        <v>1</v>
      </c>
      <c r="K47" s="356"/>
      <c r="L47" s="356">
        <v>157</v>
      </c>
      <c r="M47" s="356">
        <v>65</v>
      </c>
      <c r="N47" s="356">
        <v>215</v>
      </c>
      <c r="O47" s="356">
        <v>496</v>
      </c>
      <c r="V47" s="356"/>
      <c r="W47" s="356"/>
      <c r="X47" s="356">
        <v>1</v>
      </c>
      <c r="Y47" s="356">
        <v>1</v>
      </c>
      <c r="Z47" s="356">
        <v>1</v>
      </c>
      <c r="AA47" s="356"/>
      <c r="AC47" s="614" t="s">
        <v>3408</v>
      </c>
      <c r="AD47" s="356">
        <v>1</v>
      </c>
      <c r="AE47" s="356">
        <v>1</v>
      </c>
      <c r="AF47" s="356"/>
      <c r="AH47" s="356">
        <v>300</v>
      </c>
      <c r="AI47" s="356">
        <v>900</v>
      </c>
      <c r="AJ47" s="327">
        <v>482</v>
      </c>
      <c r="AK47" s="326" t="e">
        <f t="shared" ca="1" si="0"/>
        <v>#NAME?</v>
      </c>
      <c r="AL47" s="261">
        <v>2217</v>
      </c>
      <c r="AM47" s="316" t="e">
        <f t="shared" ca="1" si="1"/>
        <v>#NAME?</v>
      </c>
      <c r="AN47" s="316">
        <v>286</v>
      </c>
      <c r="AO47" s="316" t="e">
        <f t="shared" ca="1" si="2"/>
        <v>#NAME?</v>
      </c>
      <c r="AP47" s="261">
        <v>1095</v>
      </c>
      <c r="AQ47" s="316" t="e">
        <f t="shared" ca="1" si="3"/>
        <v>#NAME?</v>
      </c>
      <c r="AR47" s="316">
        <v>938</v>
      </c>
      <c r="AS47" s="317" t="e">
        <f t="shared" ca="1" si="4"/>
        <v>#NAME?</v>
      </c>
      <c r="AT47" s="317">
        <v>296</v>
      </c>
      <c r="AU47" s="755" t="e">
        <f t="shared" ca="1" si="5"/>
        <v>#NAME?</v>
      </c>
      <c r="AV47" s="327">
        <v>164.5</v>
      </c>
      <c r="AW47" s="755" t="e">
        <f t="shared" ca="1" si="6"/>
        <v>#NAME?</v>
      </c>
      <c r="AX47" s="318">
        <v>113.5</v>
      </c>
      <c r="AY47" s="755" t="e">
        <f t="shared" ca="1" si="7"/>
        <v>#NAME?</v>
      </c>
      <c r="AZ47" s="326">
        <v>744</v>
      </c>
      <c r="BA47" s="755" t="e">
        <f t="shared" ca="1" si="8"/>
        <v>#NAME?</v>
      </c>
      <c r="BB47" s="318">
        <v>223</v>
      </c>
      <c r="BC47" s="757" t="e">
        <f t="shared" ca="1" si="9"/>
        <v>#NAME?</v>
      </c>
      <c r="BD47" s="356"/>
      <c r="BE47" s="356"/>
    </row>
    <row r="48" spans="1:57" ht="18">
      <c r="A48" s="249" t="s">
        <v>3273</v>
      </c>
      <c r="C48" s="354">
        <v>47</v>
      </c>
      <c r="E48" s="355" t="s">
        <v>475</v>
      </c>
      <c r="F48" s="348">
        <v>39741</v>
      </c>
      <c r="G48" s="356">
        <v>1</v>
      </c>
      <c r="H48" s="356"/>
      <c r="I48" s="356"/>
      <c r="J48" s="356"/>
      <c r="K48" s="356">
        <v>1</v>
      </c>
      <c r="L48" s="356">
        <v>167</v>
      </c>
      <c r="M48" s="356">
        <v>74</v>
      </c>
      <c r="N48" s="356">
        <v>240</v>
      </c>
      <c r="O48" s="356">
        <v>832</v>
      </c>
      <c r="V48" s="356"/>
      <c r="W48" s="356"/>
      <c r="X48" s="356">
        <v>1</v>
      </c>
      <c r="Y48" s="356">
        <v>1</v>
      </c>
      <c r="Z48" s="356">
        <v>1</v>
      </c>
      <c r="AA48" s="356"/>
      <c r="AC48" s="614" t="s">
        <v>3408</v>
      </c>
      <c r="AD48" s="356">
        <v>1</v>
      </c>
      <c r="AE48" s="356">
        <v>1</v>
      </c>
      <c r="AF48" s="356"/>
      <c r="AH48" s="356">
        <v>300</v>
      </c>
      <c r="AI48" s="356">
        <v>900</v>
      </c>
      <c r="AJ48" s="327">
        <v>188.5</v>
      </c>
      <c r="AK48" s="326" t="e">
        <f t="shared" ca="1" si="0"/>
        <v>#NAME?</v>
      </c>
      <c r="AL48" s="261">
        <v>5681</v>
      </c>
      <c r="AM48" s="316" t="e">
        <f t="shared" ca="1" si="1"/>
        <v>#NAME?</v>
      </c>
      <c r="AN48" s="316">
        <v>130</v>
      </c>
      <c r="AO48" s="316" t="e">
        <f t="shared" ca="1" si="2"/>
        <v>#NAME?</v>
      </c>
      <c r="AP48" s="316">
        <v>102</v>
      </c>
      <c r="AQ48" s="316" t="e">
        <f t="shared" ca="1" si="3"/>
        <v>#NAME?</v>
      </c>
      <c r="AR48" s="316">
        <v>859</v>
      </c>
      <c r="AS48" s="317" t="e">
        <f t="shared" ca="1" si="4"/>
        <v>#NAME?</v>
      </c>
      <c r="AT48" s="317">
        <v>85</v>
      </c>
      <c r="AU48" s="755" t="e">
        <f t="shared" ca="1" si="5"/>
        <v>#NAME?</v>
      </c>
      <c r="AV48" s="327">
        <v>162</v>
      </c>
      <c r="AW48" s="755" t="e">
        <f t="shared" ca="1" si="6"/>
        <v>#NAME?</v>
      </c>
      <c r="AX48" s="318">
        <v>52.5</v>
      </c>
      <c r="AY48" s="755" t="e">
        <f t="shared" ca="1" si="7"/>
        <v>#NAME?</v>
      </c>
      <c r="AZ48" s="326">
        <v>3557.5</v>
      </c>
      <c r="BA48" s="755" t="e">
        <f t="shared" ca="1" si="8"/>
        <v>#NAME?</v>
      </c>
      <c r="BB48" s="318">
        <v>147</v>
      </c>
      <c r="BC48" s="757" t="e">
        <f t="shared" ca="1" si="9"/>
        <v>#NAME?</v>
      </c>
      <c r="BD48" s="356"/>
      <c r="BE48" s="356"/>
    </row>
    <row r="49" spans="1:57" ht="18">
      <c r="A49" s="249" t="s">
        <v>3273</v>
      </c>
      <c r="C49" s="354">
        <v>48</v>
      </c>
      <c r="E49" s="355" t="s">
        <v>475</v>
      </c>
      <c r="F49" s="348">
        <v>39741</v>
      </c>
      <c r="G49" s="356">
        <v>1</v>
      </c>
      <c r="H49" s="356"/>
      <c r="I49" s="356"/>
      <c r="J49" s="356"/>
      <c r="K49" s="356">
        <v>1</v>
      </c>
      <c r="L49" s="356">
        <v>164</v>
      </c>
      <c r="M49" s="356">
        <v>72</v>
      </c>
      <c r="N49" s="356">
        <v>237</v>
      </c>
      <c r="O49" s="356">
        <v>724</v>
      </c>
      <c r="V49" s="356"/>
      <c r="W49" s="356">
        <v>1</v>
      </c>
      <c r="X49" s="356"/>
      <c r="Y49" s="356">
        <v>1</v>
      </c>
      <c r="Z49" s="356">
        <v>1</v>
      </c>
      <c r="AA49" s="356"/>
      <c r="AC49" s="614" t="s">
        <v>3408</v>
      </c>
      <c r="AD49" s="356">
        <v>1</v>
      </c>
      <c r="AE49" s="356">
        <v>1</v>
      </c>
      <c r="AF49" s="356"/>
      <c r="AH49" s="356">
        <v>300</v>
      </c>
      <c r="AI49" s="356">
        <v>700</v>
      </c>
      <c r="AJ49" s="265">
        <v>1452.5</v>
      </c>
      <c r="AK49" s="326" t="e">
        <f t="shared" ca="1" si="0"/>
        <v>#NAME?</v>
      </c>
      <c r="AL49" s="261">
        <v>6566</v>
      </c>
      <c r="AM49" s="316" t="e">
        <f t="shared" ca="1" si="1"/>
        <v>#NAME?</v>
      </c>
      <c r="AN49" s="261">
        <v>1855</v>
      </c>
      <c r="AO49" s="316" t="e">
        <f t="shared" ca="1" si="2"/>
        <v>#NAME?</v>
      </c>
      <c r="AP49" s="316">
        <v>268</v>
      </c>
      <c r="AQ49" s="316" t="e">
        <f t="shared" ca="1" si="3"/>
        <v>#NAME?</v>
      </c>
      <c r="AR49" s="316">
        <v>262</v>
      </c>
      <c r="AS49" s="317" t="e">
        <f t="shared" ca="1" si="4"/>
        <v>#NAME?</v>
      </c>
      <c r="AT49" s="269">
        <v>1250</v>
      </c>
      <c r="AU49" s="755" t="e">
        <f t="shared" ca="1" si="5"/>
        <v>#NAME?</v>
      </c>
      <c r="AV49" s="265">
        <v>3567.5</v>
      </c>
      <c r="AW49" s="755" t="e">
        <f t="shared" ca="1" si="6"/>
        <v>#NAME?</v>
      </c>
      <c r="AX49" s="318">
        <v>998</v>
      </c>
      <c r="AY49" s="755" t="e">
        <f t="shared" ca="1" si="7"/>
        <v>#NAME?</v>
      </c>
      <c r="AZ49" s="283">
        <v>5405.5</v>
      </c>
      <c r="BA49" s="755" t="e">
        <f t="shared" ca="1" si="8"/>
        <v>#NAME?</v>
      </c>
      <c r="BB49" s="266">
        <v>1652.5</v>
      </c>
      <c r="BC49" s="757" t="e">
        <f t="shared" ca="1" si="9"/>
        <v>#NAME?</v>
      </c>
      <c r="BD49" s="356"/>
      <c r="BE49" s="356"/>
    </row>
    <row r="50" spans="1:57" ht="18">
      <c r="A50" s="249" t="s">
        <v>3273</v>
      </c>
      <c r="C50" s="354">
        <v>49</v>
      </c>
      <c r="E50" s="355" t="s">
        <v>475</v>
      </c>
      <c r="F50" s="348">
        <v>39741</v>
      </c>
      <c r="G50" s="356"/>
      <c r="H50" s="356">
        <v>1</v>
      </c>
      <c r="I50" s="356"/>
      <c r="J50" s="356"/>
      <c r="K50" s="356">
        <v>1</v>
      </c>
      <c r="L50" s="356">
        <v>167</v>
      </c>
      <c r="M50" s="356">
        <v>67</v>
      </c>
      <c r="N50" s="356">
        <v>234</v>
      </c>
      <c r="O50" s="356">
        <v>794</v>
      </c>
      <c r="V50" s="356"/>
      <c r="W50" s="356"/>
      <c r="X50" s="356">
        <v>1</v>
      </c>
      <c r="Y50" s="356">
        <v>1</v>
      </c>
      <c r="Z50" s="356">
        <v>1</v>
      </c>
      <c r="AA50" s="356"/>
      <c r="AC50" s="614" t="s">
        <v>3408</v>
      </c>
      <c r="AD50" s="356">
        <v>1</v>
      </c>
      <c r="AE50" s="356">
        <v>1</v>
      </c>
      <c r="AF50" s="356"/>
      <c r="AH50" s="356">
        <v>300</v>
      </c>
      <c r="AI50" s="356">
        <v>600</v>
      </c>
      <c r="AJ50" s="327">
        <v>530</v>
      </c>
      <c r="AK50" s="326" t="e">
        <f t="shared" ca="1" si="0"/>
        <v>#NAME?</v>
      </c>
      <c r="AL50" s="316">
        <v>514</v>
      </c>
      <c r="AM50" s="316" t="e">
        <f t="shared" ca="1" si="1"/>
        <v>#NAME?</v>
      </c>
      <c r="AN50" s="261">
        <v>936</v>
      </c>
      <c r="AO50" s="316" t="e">
        <f t="shared" ca="1" si="2"/>
        <v>#NAME?</v>
      </c>
      <c r="AP50" s="316">
        <v>206</v>
      </c>
      <c r="AQ50" s="316" t="e">
        <f t="shared" ca="1" si="3"/>
        <v>#NAME?</v>
      </c>
      <c r="AR50" s="316">
        <v>140.5</v>
      </c>
      <c r="AS50" s="317" t="e">
        <f t="shared" ca="1" si="4"/>
        <v>#NAME?</v>
      </c>
      <c r="AT50" s="317">
        <v>855.5</v>
      </c>
      <c r="AU50" s="755" t="e">
        <f t="shared" ca="1" si="5"/>
        <v>#NAME?</v>
      </c>
      <c r="AV50" s="327">
        <v>340</v>
      </c>
      <c r="AW50" s="755" t="e">
        <f t="shared" ca="1" si="6"/>
        <v>#NAME?</v>
      </c>
      <c r="AX50" s="318">
        <v>121</v>
      </c>
      <c r="AY50" s="755" t="e">
        <f t="shared" ca="1" si="7"/>
        <v>#NAME?</v>
      </c>
      <c r="AZ50" s="326">
        <v>1467</v>
      </c>
      <c r="BA50" s="755" t="e">
        <f t="shared" ca="1" si="8"/>
        <v>#NAME?</v>
      </c>
      <c r="BB50" s="318">
        <v>755</v>
      </c>
      <c r="BC50" s="757" t="e">
        <f t="shared" ca="1" si="9"/>
        <v>#NAME?</v>
      </c>
      <c r="BD50" s="356"/>
      <c r="BE50" s="356"/>
    </row>
    <row r="51" spans="1:57" ht="18">
      <c r="A51" s="249" t="s">
        <v>3273</v>
      </c>
      <c r="C51" s="354">
        <v>50</v>
      </c>
      <c r="E51" s="355" t="s">
        <v>475</v>
      </c>
      <c r="F51" s="348">
        <v>39741</v>
      </c>
      <c r="G51" s="356"/>
      <c r="H51" s="356">
        <v>1</v>
      </c>
      <c r="I51" s="356"/>
      <c r="J51" s="356"/>
      <c r="K51" s="356">
        <v>1</v>
      </c>
      <c r="L51" s="356">
        <v>165</v>
      </c>
      <c r="M51" s="356">
        <v>77</v>
      </c>
      <c r="N51" s="356">
        <v>228</v>
      </c>
      <c r="O51" s="356">
        <v>648</v>
      </c>
      <c r="V51" s="356"/>
      <c r="W51" s="356">
        <v>1</v>
      </c>
      <c r="X51" s="356"/>
      <c r="Y51" s="356">
        <v>1</v>
      </c>
      <c r="Z51" s="356">
        <v>1</v>
      </c>
      <c r="AA51" s="356"/>
      <c r="AC51" s="614" t="s">
        <v>3408</v>
      </c>
      <c r="AD51" s="356">
        <v>1</v>
      </c>
      <c r="AE51" s="356">
        <v>1</v>
      </c>
      <c r="AF51" s="356"/>
      <c r="AH51" s="356">
        <v>300</v>
      </c>
      <c r="AI51" s="356">
        <v>800</v>
      </c>
      <c r="AJ51" s="327">
        <v>791</v>
      </c>
      <c r="AK51" s="326" t="e">
        <f t="shared" ca="1" si="0"/>
        <v>#NAME?</v>
      </c>
      <c r="AL51" s="352">
        <v>20660</v>
      </c>
      <c r="AM51" s="316" t="e">
        <f t="shared" ca="1" si="1"/>
        <v>#NAME?</v>
      </c>
      <c r="AN51" s="316">
        <v>61.5</v>
      </c>
      <c r="AO51" s="316" t="e">
        <f t="shared" ca="1" si="2"/>
        <v>#NAME?</v>
      </c>
      <c r="AP51" s="316">
        <v>74</v>
      </c>
      <c r="AQ51" s="316" t="e">
        <f t="shared" ca="1" si="3"/>
        <v>#NAME?</v>
      </c>
      <c r="AR51" s="316">
        <v>128.5</v>
      </c>
      <c r="AS51" s="317" t="e">
        <f t="shared" ca="1" si="4"/>
        <v>#NAME?</v>
      </c>
      <c r="AT51" s="317">
        <v>56</v>
      </c>
      <c r="AU51" s="755" t="e">
        <f t="shared" ca="1" si="5"/>
        <v>#NAME?</v>
      </c>
      <c r="AV51" s="265">
        <v>4027</v>
      </c>
      <c r="AW51" s="755" t="e">
        <f t="shared" ca="1" si="6"/>
        <v>#NAME?</v>
      </c>
      <c r="AX51" s="266">
        <v>1347</v>
      </c>
      <c r="AY51" s="755" t="e">
        <f t="shared" ca="1" si="7"/>
        <v>#NAME?</v>
      </c>
      <c r="AZ51" s="326">
        <v>742.5</v>
      </c>
      <c r="BA51" s="755" t="e">
        <f t="shared" ca="1" si="8"/>
        <v>#NAME?</v>
      </c>
      <c r="BB51" s="318">
        <v>317.5</v>
      </c>
      <c r="BC51" s="757" t="e">
        <f t="shared" ca="1" si="9"/>
        <v>#NAME?</v>
      </c>
      <c r="BD51" s="356"/>
      <c r="BE51" s="356"/>
    </row>
    <row r="52" spans="1:57" ht="18">
      <c r="A52" s="249" t="s">
        <v>3273</v>
      </c>
      <c r="C52" s="354">
        <v>51</v>
      </c>
      <c r="E52" s="355" t="s">
        <v>475</v>
      </c>
      <c r="F52" s="348">
        <v>39741</v>
      </c>
      <c r="G52" s="356">
        <v>1</v>
      </c>
      <c r="H52" s="356"/>
      <c r="I52" s="356"/>
      <c r="J52" s="356"/>
      <c r="K52" s="356">
        <v>1</v>
      </c>
      <c r="L52" s="356">
        <v>169</v>
      </c>
      <c r="M52" s="356">
        <v>72</v>
      </c>
      <c r="N52" s="356">
        <v>238</v>
      </c>
      <c r="O52" s="356">
        <v>792</v>
      </c>
      <c r="V52" s="356"/>
      <c r="W52" s="356">
        <v>1</v>
      </c>
      <c r="X52" s="356"/>
      <c r="Y52" s="356">
        <v>1</v>
      </c>
      <c r="Z52" s="356"/>
      <c r="AA52" s="356">
        <v>1</v>
      </c>
      <c r="AC52" s="614" t="s">
        <v>3408</v>
      </c>
      <c r="AD52" s="356">
        <v>1</v>
      </c>
      <c r="AE52" s="356"/>
      <c r="AF52" s="356">
        <v>1</v>
      </c>
      <c r="AH52" s="356">
        <v>300</v>
      </c>
      <c r="AI52" s="356">
        <v>600</v>
      </c>
      <c r="AJ52" s="327">
        <v>236</v>
      </c>
      <c r="AK52" s="326" t="e">
        <f t="shared" ca="1" si="0"/>
        <v>#NAME?</v>
      </c>
      <c r="AL52" s="261">
        <v>1975</v>
      </c>
      <c r="AM52" s="316" t="e">
        <f t="shared" ca="1" si="1"/>
        <v>#NAME?</v>
      </c>
      <c r="AN52" s="316">
        <v>194</v>
      </c>
      <c r="AO52" s="316" t="e">
        <f t="shared" ca="1" si="2"/>
        <v>#NAME?</v>
      </c>
      <c r="AP52" s="316">
        <v>243</v>
      </c>
      <c r="AQ52" s="316" t="e">
        <f t="shared" ca="1" si="3"/>
        <v>#NAME?</v>
      </c>
      <c r="AR52" s="316">
        <v>174.5</v>
      </c>
      <c r="AS52" s="317" t="e">
        <f t="shared" ca="1" si="4"/>
        <v>#NAME?</v>
      </c>
      <c r="AT52" s="317">
        <v>256</v>
      </c>
      <c r="AU52" s="755" t="e">
        <f t="shared" ca="1" si="5"/>
        <v>#NAME?</v>
      </c>
      <c r="AV52" s="327">
        <v>969</v>
      </c>
      <c r="AW52" s="755" t="e">
        <f t="shared" ca="1" si="6"/>
        <v>#NAME?</v>
      </c>
      <c r="AX52" s="318">
        <v>543</v>
      </c>
      <c r="AY52" s="755" t="e">
        <f t="shared" ca="1" si="7"/>
        <v>#NAME?</v>
      </c>
      <c r="AZ52" s="326">
        <v>477.5</v>
      </c>
      <c r="BA52" s="755" t="e">
        <f t="shared" ca="1" si="8"/>
        <v>#NAME?</v>
      </c>
      <c r="BB52" s="318">
        <v>158.5</v>
      </c>
      <c r="BC52" s="757" t="e">
        <f t="shared" ca="1" si="9"/>
        <v>#NAME?</v>
      </c>
      <c r="BD52" s="356"/>
      <c r="BE52" s="356"/>
    </row>
    <row r="53" spans="1:57" ht="19" thickBot="1">
      <c r="A53" s="249" t="s">
        <v>3273</v>
      </c>
      <c r="C53" s="354">
        <v>52</v>
      </c>
      <c r="E53" s="355" t="s">
        <v>475</v>
      </c>
      <c r="F53" s="348">
        <v>39741</v>
      </c>
      <c r="G53" s="356">
        <v>1</v>
      </c>
      <c r="H53" s="356"/>
      <c r="I53" s="356"/>
      <c r="J53" s="356"/>
      <c r="K53" s="356">
        <v>1</v>
      </c>
      <c r="L53" s="356">
        <v>170</v>
      </c>
      <c r="M53" s="356">
        <v>72</v>
      </c>
      <c r="N53" s="356">
        <v>238</v>
      </c>
      <c r="O53" s="356">
        <v>694</v>
      </c>
      <c r="V53" s="356"/>
      <c r="W53" s="356">
        <v>1</v>
      </c>
      <c r="X53" s="356"/>
      <c r="Y53" s="356">
        <v>1</v>
      </c>
      <c r="Z53" s="356">
        <v>1</v>
      </c>
      <c r="AA53" s="356"/>
      <c r="AC53" s="614" t="s">
        <v>3408</v>
      </c>
      <c r="AD53" s="356">
        <v>1</v>
      </c>
      <c r="AE53" s="356">
        <v>1</v>
      </c>
      <c r="AF53" s="356"/>
      <c r="AH53" s="356">
        <v>300</v>
      </c>
      <c r="AI53" s="356">
        <v>900</v>
      </c>
      <c r="AJ53" s="358">
        <v>933</v>
      </c>
      <c r="AK53" s="326" t="e">
        <f t="shared" ca="1" si="0"/>
        <v>#NAME?</v>
      </c>
      <c r="AL53" s="359">
        <v>24597</v>
      </c>
      <c r="AM53" s="316" t="e">
        <f t="shared" ca="1" si="1"/>
        <v>#NAME?</v>
      </c>
      <c r="AN53" s="360">
        <v>371</v>
      </c>
      <c r="AO53" s="316" t="e">
        <f t="shared" ca="1" si="2"/>
        <v>#NAME?</v>
      </c>
      <c r="AP53" s="360">
        <v>158</v>
      </c>
      <c r="AQ53" s="316" t="e">
        <f t="shared" ca="1" si="3"/>
        <v>#NAME?</v>
      </c>
      <c r="AR53" s="360">
        <v>232</v>
      </c>
      <c r="AS53" s="317" t="e">
        <f t="shared" ca="1" si="4"/>
        <v>#NAME?</v>
      </c>
      <c r="AT53" s="361">
        <v>200</v>
      </c>
      <c r="AU53" s="755" t="e">
        <f t="shared" ca="1" si="5"/>
        <v>#NAME?</v>
      </c>
      <c r="AV53" s="358">
        <v>615</v>
      </c>
      <c r="AW53" s="755" t="e">
        <f t="shared" ca="1" si="6"/>
        <v>#NAME?</v>
      </c>
      <c r="AX53" s="362">
        <v>144</v>
      </c>
      <c r="AY53" s="755" t="e">
        <f t="shared" ca="1" si="7"/>
        <v>#NAME?</v>
      </c>
      <c r="AZ53" s="363">
        <v>3197.5</v>
      </c>
      <c r="BA53" s="755" t="e">
        <f t="shared" ca="1" si="8"/>
        <v>#NAME?</v>
      </c>
      <c r="BB53" s="362">
        <v>328.5</v>
      </c>
      <c r="BC53" s="757" t="e">
        <f t="shared" ca="1" si="9"/>
        <v>#NAME?</v>
      </c>
      <c r="BD53" s="356"/>
      <c r="BE53" s="356" t="s">
        <v>485</v>
      </c>
    </row>
    <row r="54" spans="1:57" ht="18">
      <c r="A54" s="249" t="s">
        <v>3273</v>
      </c>
      <c r="C54" s="354">
        <v>53</v>
      </c>
      <c r="E54" s="355" t="s">
        <v>475</v>
      </c>
      <c r="F54" s="348">
        <v>39741</v>
      </c>
      <c r="G54" s="356">
        <v>1</v>
      </c>
      <c r="H54" s="356"/>
      <c r="I54" s="356"/>
      <c r="J54" s="356">
        <v>1</v>
      </c>
      <c r="K54" s="356"/>
      <c r="L54" s="356">
        <v>153</v>
      </c>
      <c r="M54" s="356">
        <v>57</v>
      </c>
      <c r="N54" s="356">
        <v>210</v>
      </c>
      <c r="O54" s="356">
        <v>494</v>
      </c>
      <c r="V54" s="356"/>
      <c r="W54" s="356"/>
      <c r="X54" s="356">
        <v>1</v>
      </c>
      <c r="Y54" s="356">
        <v>1</v>
      </c>
      <c r="Z54" s="356"/>
      <c r="AA54" s="356">
        <v>1</v>
      </c>
      <c r="AC54" s="614" t="s">
        <v>3408</v>
      </c>
      <c r="AD54" s="356">
        <v>1</v>
      </c>
      <c r="AE54" s="356"/>
      <c r="AF54" s="356">
        <v>1</v>
      </c>
      <c r="AH54" s="356">
        <v>300</v>
      </c>
      <c r="AI54" s="356">
        <v>600</v>
      </c>
      <c r="AJ54" s="277">
        <v>1314</v>
      </c>
      <c r="AK54" s="326" t="e">
        <f t="shared" ca="1" si="0"/>
        <v>#NAME?</v>
      </c>
      <c r="AL54" s="306">
        <v>130</v>
      </c>
      <c r="AM54" s="316" t="e">
        <f t="shared" ca="1" si="1"/>
        <v>#NAME?</v>
      </c>
      <c r="AN54" s="279">
        <v>3512</v>
      </c>
      <c r="AO54" s="316" t="e">
        <f t="shared" ca="1" si="2"/>
        <v>#NAME?</v>
      </c>
      <c r="AP54" s="306">
        <v>392</v>
      </c>
      <c r="AQ54" s="316" t="e">
        <f t="shared" ca="1" si="3"/>
        <v>#NAME?</v>
      </c>
      <c r="AR54" s="306">
        <v>185.5</v>
      </c>
      <c r="AS54" s="317" t="e">
        <f t="shared" ca="1" si="4"/>
        <v>#NAME?</v>
      </c>
      <c r="AT54" s="364">
        <v>2113</v>
      </c>
      <c r="AU54" s="755" t="e">
        <f t="shared" ca="1" si="5"/>
        <v>#NAME?</v>
      </c>
      <c r="AV54" s="277">
        <v>2966</v>
      </c>
      <c r="AW54" s="755" t="e">
        <f t="shared" ca="1" si="6"/>
        <v>#NAME?</v>
      </c>
      <c r="AX54" s="350">
        <v>166</v>
      </c>
      <c r="AY54" s="755" t="e">
        <f t="shared" ca="1" si="7"/>
        <v>#NAME?</v>
      </c>
      <c r="AZ54" s="365">
        <v>821.5</v>
      </c>
      <c r="BA54" s="755" t="e">
        <f t="shared" ca="1" si="8"/>
        <v>#NAME?</v>
      </c>
      <c r="BB54" s="308">
        <v>1295.5</v>
      </c>
      <c r="BC54" s="757" t="e">
        <f t="shared" ca="1" si="9"/>
        <v>#NAME?</v>
      </c>
      <c r="BD54" s="356"/>
      <c r="BE54" s="356"/>
    </row>
    <row r="55" spans="1:57" ht="18">
      <c r="A55" s="249" t="s">
        <v>3273</v>
      </c>
      <c r="C55" s="354">
        <v>54</v>
      </c>
      <c r="E55" s="355" t="s">
        <v>475</v>
      </c>
      <c r="F55" s="348">
        <v>39741</v>
      </c>
      <c r="G55" s="356"/>
      <c r="H55" s="356">
        <v>1</v>
      </c>
      <c r="I55" s="356"/>
      <c r="J55" s="356"/>
      <c r="K55" s="356">
        <v>1</v>
      </c>
      <c r="L55" s="356">
        <v>163</v>
      </c>
      <c r="M55" s="356">
        <v>67</v>
      </c>
      <c r="N55" s="356">
        <v>230</v>
      </c>
      <c r="O55" s="356">
        <v>674</v>
      </c>
      <c r="V55" s="356"/>
      <c r="W55" s="356">
        <v>1</v>
      </c>
      <c r="X55" s="356"/>
      <c r="Y55" s="356">
        <v>1</v>
      </c>
      <c r="Z55" s="356">
        <v>1</v>
      </c>
      <c r="AA55" s="356"/>
      <c r="AC55" s="614" t="s">
        <v>3408</v>
      </c>
      <c r="AD55" s="356">
        <v>1</v>
      </c>
      <c r="AE55" s="356">
        <v>1</v>
      </c>
      <c r="AF55" s="356"/>
      <c r="AH55" s="356">
        <v>300</v>
      </c>
      <c r="AI55" s="356">
        <v>400</v>
      </c>
      <c r="AJ55" s="265">
        <v>9291</v>
      </c>
      <c r="AK55" s="326" t="e">
        <f t="shared" ca="1" si="0"/>
        <v>#NAME?</v>
      </c>
      <c r="AL55" s="352">
        <v>26925.5</v>
      </c>
      <c r="AM55" s="316" t="e">
        <f t="shared" ca="1" si="1"/>
        <v>#NAME?</v>
      </c>
      <c r="AN55" s="261">
        <v>1639.5</v>
      </c>
      <c r="AO55" s="316" t="e">
        <f t="shared" ca="1" si="2"/>
        <v>#NAME?</v>
      </c>
      <c r="AP55" s="261">
        <v>3415</v>
      </c>
      <c r="AQ55" s="316" t="e">
        <f t="shared" ca="1" si="3"/>
        <v>#NAME?</v>
      </c>
      <c r="AR55" s="316">
        <v>864</v>
      </c>
      <c r="AS55" s="317" t="e">
        <f t="shared" ca="1" si="4"/>
        <v>#NAME?</v>
      </c>
      <c r="AT55" s="269">
        <v>2883</v>
      </c>
      <c r="AU55" s="755" t="e">
        <f t="shared" ca="1" si="5"/>
        <v>#NAME?</v>
      </c>
      <c r="AV55" s="265">
        <v>3171.5</v>
      </c>
      <c r="AW55" s="755" t="e">
        <f t="shared" ca="1" si="6"/>
        <v>#NAME?</v>
      </c>
      <c r="AX55" s="266">
        <v>2334</v>
      </c>
      <c r="AY55" s="755" t="e">
        <f t="shared" ca="1" si="7"/>
        <v>#NAME?</v>
      </c>
      <c r="AZ55" s="366">
        <v>4339.5</v>
      </c>
      <c r="BA55" s="755" t="e">
        <f t="shared" ca="1" si="8"/>
        <v>#NAME?</v>
      </c>
      <c r="BB55" s="318">
        <v>396.5</v>
      </c>
      <c r="BC55" s="757" t="e">
        <f t="shared" ca="1" si="9"/>
        <v>#NAME?</v>
      </c>
      <c r="BD55" s="356"/>
      <c r="BE55" s="356"/>
    </row>
    <row r="56" spans="1:57" ht="18">
      <c r="A56" s="249" t="s">
        <v>3273</v>
      </c>
      <c r="C56" s="354">
        <v>55</v>
      </c>
      <c r="E56" s="355" t="s">
        <v>475</v>
      </c>
      <c r="F56" s="348">
        <v>39741</v>
      </c>
      <c r="G56" s="356">
        <v>1</v>
      </c>
      <c r="H56" s="356"/>
      <c r="I56" s="356"/>
      <c r="J56" s="356"/>
      <c r="K56" s="356">
        <v>1</v>
      </c>
      <c r="L56" s="356">
        <v>171</v>
      </c>
      <c r="M56" s="356">
        <v>70</v>
      </c>
      <c r="N56" s="356">
        <v>232</v>
      </c>
      <c r="O56" s="356">
        <v>776</v>
      </c>
      <c r="V56" s="356"/>
      <c r="W56" s="356">
        <v>1</v>
      </c>
      <c r="X56" s="356"/>
      <c r="Y56" s="356">
        <v>1</v>
      </c>
      <c r="Z56" s="356">
        <v>1</v>
      </c>
      <c r="AA56" s="356"/>
      <c r="AC56" s="614" t="s">
        <v>3408</v>
      </c>
      <c r="AD56" s="356">
        <v>1</v>
      </c>
      <c r="AE56" s="356">
        <v>1</v>
      </c>
      <c r="AF56" s="356"/>
      <c r="AH56" s="356">
        <v>300</v>
      </c>
      <c r="AI56" s="356">
        <v>700</v>
      </c>
      <c r="AJ56" s="327">
        <v>142</v>
      </c>
      <c r="AK56" s="326" t="e">
        <f t="shared" ca="1" si="0"/>
        <v>#NAME?</v>
      </c>
      <c r="AL56" s="261">
        <v>3213.5</v>
      </c>
      <c r="AM56" s="316" t="e">
        <f t="shared" ca="1" si="1"/>
        <v>#NAME?</v>
      </c>
      <c r="AN56" s="316">
        <v>107</v>
      </c>
      <c r="AO56" s="316" t="e">
        <f t="shared" ca="1" si="2"/>
        <v>#NAME?</v>
      </c>
      <c r="AP56" s="316">
        <v>128</v>
      </c>
      <c r="AQ56" s="316" t="e">
        <f t="shared" ca="1" si="3"/>
        <v>#NAME?</v>
      </c>
      <c r="AR56" s="316">
        <v>183.5</v>
      </c>
      <c r="AS56" s="317" t="e">
        <f t="shared" ca="1" si="4"/>
        <v>#NAME?</v>
      </c>
      <c r="AT56" s="317">
        <v>132</v>
      </c>
      <c r="AU56" s="755" t="e">
        <f t="shared" ca="1" si="5"/>
        <v>#NAME?</v>
      </c>
      <c r="AV56" s="327">
        <v>346.5</v>
      </c>
      <c r="AW56" s="755" t="e">
        <f t="shared" ca="1" si="6"/>
        <v>#NAME?</v>
      </c>
      <c r="AX56" s="318">
        <v>169</v>
      </c>
      <c r="AY56" s="755" t="e">
        <f t="shared" ca="1" si="7"/>
        <v>#NAME?</v>
      </c>
      <c r="AZ56" s="367">
        <v>2752</v>
      </c>
      <c r="BA56" s="755" t="e">
        <f t="shared" ca="1" si="8"/>
        <v>#NAME?</v>
      </c>
      <c r="BB56" s="318">
        <v>417.5</v>
      </c>
      <c r="BC56" s="757" t="e">
        <f t="shared" ca="1" si="9"/>
        <v>#NAME?</v>
      </c>
      <c r="BD56" s="356"/>
      <c r="BE56" s="356"/>
    </row>
    <row r="57" spans="1:57" ht="18">
      <c r="A57" s="249" t="s">
        <v>3273</v>
      </c>
      <c r="C57" s="354">
        <v>56</v>
      </c>
      <c r="E57" s="355" t="s">
        <v>482</v>
      </c>
      <c r="F57" s="348">
        <v>39742</v>
      </c>
      <c r="G57" s="356"/>
      <c r="H57" s="356">
        <v>1</v>
      </c>
      <c r="I57" s="356"/>
      <c r="J57" s="356">
        <v>1</v>
      </c>
      <c r="K57" s="356"/>
      <c r="L57" s="356">
        <v>140</v>
      </c>
      <c r="M57" s="356">
        <v>61</v>
      </c>
      <c r="N57" s="356">
        <v>192</v>
      </c>
      <c r="O57" s="356">
        <v>358</v>
      </c>
      <c r="V57" s="356"/>
      <c r="W57" s="356"/>
      <c r="X57" s="356">
        <v>1</v>
      </c>
      <c r="Y57" s="356">
        <v>1</v>
      </c>
      <c r="Z57" s="356">
        <v>1</v>
      </c>
      <c r="AA57" s="356"/>
      <c r="AC57" s="614" t="s">
        <v>3408</v>
      </c>
      <c r="AD57" s="356">
        <v>1</v>
      </c>
      <c r="AE57" s="356">
        <v>1</v>
      </c>
      <c r="AF57" s="356"/>
      <c r="AH57" s="356">
        <v>300</v>
      </c>
      <c r="AI57" s="356">
        <v>500</v>
      </c>
      <c r="AJ57" s="327">
        <v>146</v>
      </c>
      <c r="AK57" s="326" t="e">
        <f t="shared" ca="1" si="0"/>
        <v>#NAME?</v>
      </c>
      <c r="AL57" s="316">
        <v>142</v>
      </c>
      <c r="AM57" s="316" t="e">
        <f t="shared" ca="1" si="1"/>
        <v>#NAME?</v>
      </c>
      <c r="AN57" s="316">
        <v>83.5</v>
      </c>
      <c r="AO57" s="316" t="e">
        <f t="shared" ca="1" si="2"/>
        <v>#NAME?</v>
      </c>
      <c r="AP57" s="316">
        <v>143</v>
      </c>
      <c r="AQ57" s="316" t="e">
        <f t="shared" ca="1" si="3"/>
        <v>#NAME?</v>
      </c>
      <c r="AR57" s="316">
        <v>155.5</v>
      </c>
      <c r="AS57" s="317" t="e">
        <f t="shared" ca="1" si="4"/>
        <v>#NAME?</v>
      </c>
      <c r="AT57" s="317">
        <v>102</v>
      </c>
      <c r="AU57" s="755" t="e">
        <f t="shared" ca="1" si="5"/>
        <v>#NAME?</v>
      </c>
      <c r="AV57" s="327">
        <v>460</v>
      </c>
      <c r="AW57" s="755" t="e">
        <f t="shared" ca="1" si="6"/>
        <v>#NAME?</v>
      </c>
      <c r="AX57" s="318">
        <v>124.5</v>
      </c>
      <c r="AY57" s="755" t="e">
        <f t="shared" ca="1" si="7"/>
        <v>#NAME?</v>
      </c>
      <c r="AZ57" s="367">
        <v>342</v>
      </c>
      <c r="BA57" s="755" t="e">
        <f t="shared" ca="1" si="8"/>
        <v>#NAME?</v>
      </c>
      <c r="BB57" s="266">
        <v>1188.5</v>
      </c>
      <c r="BC57" s="757" t="e">
        <f t="shared" ca="1" si="9"/>
        <v>#NAME?</v>
      </c>
      <c r="BD57" s="356"/>
      <c r="BE57" s="356"/>
    </row>
    <row r="58" spans="1:57" ht="18">
      <c r="A58" s="249" t="s">
        <v>3273</v>
      </c>
      <c r="C58" s="354">
        <v>57</v>
      </c>
      <c r="E58" s="355" t="s">
        <v>482</v>
      </c>
      <c r="F58" s="348">
        <v>39742</v>
      </c>
      <c r="G58" s="356"/>
      <c r="H58" s="356">
        <v>1</v>
      </c>
      <c r="I58" s="356"/>
      <c r="J58" s="356">
        <v>1</v>
      </c>
      <c r="K58" s="356"/>
      <c r="L58" s="356">
        <v>148</v>
      </c>
      <c r="M58" s="356">
        <v>66</v>
      </c>
      <c r="N58" s="356">
        <v>210</v>
      </c>
      <c r="O58" s="356">
        <v>466</v>
      </c>
      <c r="V58" s="356"/>
      <c r="W58" s="356"/>
      <c r="X58" s="356">
        <v>1</v>
      </c>
      <c r="Y58" s="356">
        <v>1</v>
      </c>
      <c r="Z58" s="356">
        <v>1</v>
      </c>
      <c r="AA58" s="356"/>
      <c r="AC58" s="614" t="s">
        <v>3408</v>
      </c>
      <c r="AD58" s="356">
        <v>1</v>
      </c>
      <c r="AE58" s="356">
        <v>1</v>
      </c>
      <c r="AF58" s="356"/>
      <c r="AH58" s="356">
        <v>300</v>
      </c>
      <c r="AI58" s="356">
        <v>800</v>
      </c>
      <c r="AJ58" s="327">
        <v>274</v>
      </c>
      <c r="AK58" s="326" t="e">
        <f t="shared" ca="1" si="0"/>
        <v>#NAME?</v>
      </c>
      <c r="AL58" s="261">
        <v>1345</v>
      </c>
      <c r="AM58" s="316" t="e">
        <f t="shared" ca="1" si="1"/>
        <v>#NAME?</v>
      </c>
      <c r="AN58" s="316">
        <v>265.5</v>
      </c>
      <c r="AO58" s="316" t="e">
        <f t="shared" ca="1" si="2"/>
        <v>#NAME?</v>
      </c>
      <c r="AP58" s="316">
        <v>144</v>
      </c>
      <c r="AQ58" s="316" t="e">
        <f t="shared" ca="1" si="3"/>
        <v>#NAME?</v>
      </c>
      <c r="AR58" s="316">
        <v>159</v>
      </c>
      <c r="AS58" s="317" t="e">
        <f t="shared" ca="1" si="4"/>
        <v>#NAME?</v>
      </c>
      <c r="AT58" s="317">
        <v>158.5</v>
      </c>
      <c r="AU58" s="755" t="e">
        <f t="shared" ca="1" si="5"/>
        <v>#NAME?</v>
      </c>
      <c r="AV58" s="327">
        <v>204.5</v>
      </c>
      <c r="AW58" s="755" t="e">
        <f t="shared" ca="1" si="6"/>
        <v>#NAME?</v>
      </c>
      <c r="AX58" s="318">
        <v>144</v>
      </c>
      <c r="AY58" s="755" t="e">
        <f t="shared" ca="1" si="7"/>
        <v>#NAME?</v>
      </c>
      <c r="AZ58" s="367">
        <v>831</v>
      </c>
      <c r="BA58" s="755" t="e">
        <f t="shared" ca="1" si="8"/>
        <v>#NAME?</v>
      </c>
      <c r="BB58" s="318">
        <v>306</v>
      </c>
      <c r="BC58" s="757" t="e">
        <f t="shared" ca="1" si="9"/>
        <v>#NAME?</v>
      </c>
      <c r="BD58" s="356"/>
      <c r="BE58" s="356"/>
    </row>
    <row r="59" spans="1:57" ht="18">
      <c r="A59" s="249" t="s">
        <v>3273</v>
      </c>
      <c r="C59" s="354">
        <v>58</v>
      </c>
      <c r="E59" s="355" t="s">
        <v>482</v>
      </c>
      <c r="F59" s="348">
        <v>39742</v>
      </c>
      <c r="G59" s="356">
        <v>1</v>
      </c>
      <c r="H59" s="356"/>
      <c r="I59" s="356"/>
      <c r="J59" s="356">
        <v>1</v>
      </c>
      <c r="K59" s="356"/>
      <c r="L59" s="356">
        <v>152</v>
      </c>
      <c r="M59" s="356">
        <v>62</v>
      </c>
      <c r="N59" s="356">
        <v>206</v>
      </c>
      <c r="O59" s="356">
        <v>454</v>
      </c>
      <c r="V59" s="356"/>
      <c r="W59" s="356"/>
      <c r="X59" s="356">
        <v>1</v>
      </c>
      <c r="Y59" s="356">
        <v>1</v>
      </c>
      <c r="Z59" s="356">
        <v>1</v>
      </c>
      <c r="AA59" s="356"/>
      <c r="AC59" s="614" t="s">
        <v>3408</v>
      </c>
      <c r="AD59" s="356">
        <v>1</v>
      </c>
      <c r="AE59" s="356">
        <v>1</v>
      </c>
      <c r="AF59" s="356"/>
      <c r="AH59" s="356">
        <v>300</v>
      </c>
      <c r="AI59" s="356">
        <v>800</v>
      </c>
      <c r="AJ59" s="327">
        <v>112</v>
      </c>
      <c r="AK59" s="326" t="e">
        <f t="shared" ca="1" si="0"/>
        <v>#NAME?</v>
      </c>
      <c r="AL59" s="316">
        <v>153</v>
      </c>
      <c r="AM59" s="316" t="e">
        <f t="shared" ca="1" si="1"/>
        <v>#NAME?</v>
      </c>
      <c r="AN59" s="316">
        <v>155</v>
      </c>
      <c r="AO59" s="316" t="e">
        <f t="shared" ca="1" si="2"/>
        <v>#NAME?</v>
      </c>
      <c r="AP59" s="316">
        <v>175</v>
      </c>
      <c r="AQ59" s="316" t="e">
        <f t="shared" ca="1" si="3"/>
        <v>#NAME?</v>
      </c>
      <c r="AR59" s="316">
        <v>192</v>
      </c>
      <c r="AS59" s="317" t="e">
        <f t="shared" ca="1" si="4"/>
        <v>#NAME?</v>
      </c>
      <c r="AT59" s="317">
        <v>162</v>
      </c>
      <c r="AU59" s="755" t="e">
        <f t="shared" ca="1" si="5"/>
        <v>#NAME?</v>
      </c>
      <c r="AV59" s="327">
        <v>255</v>
      </c>
      <c r="AW59" s="755" t="e">
        <f t="shared" ca="1" si="6"/>
        <v>#NAME?</v>
      </c>
      <c r="AX59" s="318">
        <v>86</v>
      </c>
      <c r="AY59" s="755" t="e">
        <f t="shared" ca="1" si="7"/>
        <v>#NAME?</v>
      </c>
      <c r="AZ59" s="367">
        <v>824</v>
      </c>
      <c r="BA59" s="755" t="e">
        <f t="shared" ca="1" si="8"/>
        <v>#NAME?</v>
      </c>
      <c r="BB59" s="318">
        <v>215</v>
      </c>
      <c r="BC59" s="757" t="e">
        <f t="shared" ca="1" si="9"/>
        <v>#NAME?</v>
      </c>
      <c r="BD59" s="356"/>
      <c r="BE59" s="356"/>
    </row>
    <row r="60" spans="1:57" ht="18">
      <c r="A60" s="249" t="s">
        <v>3273</v>
      </c>
      <c r="C60" s="354">
        <v>59</v>
      </c>
      <c r="E60" s="355" t="s">
        <v>482</v>
      </c>
      <c r="F60" s="348">
        <v>39742</v>
      </c>
      <c r="G60" s="356"/>
      <c r="H60" s="356">
        <v>1</v>
      </c>
      <c r="I60" s="356"/>
      <c r="J60" s="356"/>
      <c r="K60" s="356">
        <v>1</v>
      </c>
      <c r="L60" s="356">
        <v>162</v>
      </c>
      <c r="M60" s="356">
        <v>69</v>
      </c>
      <c r="N60" s="356">
        <v>230</v>
      </c>
      <c r="O60" s="356">
        <v>594</v>
      </c>
      <c r="V60" s="356"/>
      <c r="W60" s="356">
        <v>1</v>
      </c>
      <c r="X60" s="356"/>
      <c r="Y60" s="356">
        <v>1</v>
      </c>
      <c r="Z60" s="356">
        <v>1</v>
      </c>
      <c r="AA60" s="356"/>
      <c r="AC60" s="614" t="s">
        <v>3408</v>
      </c>
      <c r="AD60" s="356">
        <v>1</v>
      </c>
      <c r="AE60" s="356">
        <v>1</v>
      </c>
      <c r="AF60" s="356"/>
      <c r="AH60" s="356">
        <v>300</v>
      </c>
      <c r="AI60" s="356">
        <v>700</v>
      </c>
      <c r="AJ60" s="327">
        <v>152.5</v>
      </c>
      <c r="AK60" s="326" t="e">
        <f t="shared" ca="1" si="0"/>
        <v>#NAME?</v>
      </c>
      <c r="AL60" s="316">
        <v>409</v>
      </c>
      <c r="AM60" s="316" t="e">
        <f t="shared" ca="1" si="1"/>
        <v>#NAME?</v>
      </c>
      <c r="AN60" s="316">
        <v>153.5</v>
      </c>
      <c r="AO60" s="316" t="e">
        <f t="shared" ca="1" si="2"/>
        <v>#NAME?</v>
      </c>
      <c r="AP60" s="316">
        <v>128.5</v>
      </c>
      <c r="AQ60" s="316" t="e">
        <f t="shared" ca="1" si="3"/>
        <v>#NAME?</v>
      </c>
      <c r="AR60" s="316">
        <v>154.5</v>
      </c>
      <c r="AS60" s="317" t="e">
        <f t="shared" ca="1" si="4"/>
        <v>#NAME?</v>
      </c>
      <c r="AT60" s="317">
        <v>125</v>
      </c>
      <c r="AU60" s="755" t="e">
        <f t="shared" ca="1" si="5"/>
        <v>#NAME?</v>
      </c>
      <c r="AV60" s="327">
        <v>198</v>
      </c>
      <c r="AW60" s="755" t="e">
        <f t="shared" ca="1" si="6"/>
        <v>#NAME?</v>
      </c>
      <c r="AX60" s="318">
        <v>130</v>
      </c>
      <c r="AY60" s="755" t="e">
        <f t="shared" ca="1" si="7"/>
        <v>#NAME?</v>
      </c>
      <c r="AZ60" s="367">
        <v>3628</v>
      </c>
      <c r="BA60" s="755" t="e">
        <f t="shared" ca="1" si="8"/>
        <v>#NAME?</v>
      </c>
      <c r="BB60" s="318">
        <v>289</v>
      </c>
      <c r="BC60" s="757" t="e">
        <f t="shared" ca="1" si="9"/>
        <v>#NAME?</v>
      </c>
      <c r="BD60" s="356"/>
      <c r="BE60" s="356"/>
    </row>
    <row r="61" spans="1:57" ht="18">
      <c r="A61" s="249" t="s">
        <v>3273</v>
      </c>
      <c r="C61" s="354">
        <v>60</v>
      </c>
      <c r="E61" s="355" t="s">
        <v>482</v>
      </c>
      <c r="F61" s="348">
        <v>39742</v>
      </c>
      <c r="G61" s="356">
        <v>1</v>
      </c>
      <c r="H61" s="356"/>
      <c r="I61" s="356"/>
      <c r="J61" s="356">
        <v>1</v>
      </c>
      <c r="K61" s="356"/>
      <c r="L61" s="356">
        <v>152</v>
      </c>
      <c r="M61" s="356">
        <v>62</v>
      </c>
      <c r="N61" s="356">
        <v>205</v>
      </c>
      <c r="O61" s="356">
        <v>444</v>
      </c>
      <c r="V61" s="356"/>
      <c r="W61" s="356"/>
      <c r="X61" s="356">
        <v>1</v>
      </c>
      <c r="Y61" s="356">
        <v>1</v>
      </c>
      <c r="Z61" s="356">
        <v>1</v>
      </c>
      <c r="AA61" s="356"/>
      <c r="AC61" s="614" t="s">
        <v>3408</v>
      </c>
      <c r="AD61" s="356">
        <v>1</v>
      </c>
      <c r="AE61" s="356">
        <v>1</v>
      </c>
      <c r="AF61" s="356"/>
      <c r="AH61" s="356">
        <v>300</v>
      </c>
      <c r="AI61" s="356">
        <v>600</v>
      </c>
      <c r="AJ61" s="327">
        <v>137</v>
      </c>
      <c r="AK61" s="326" t="e">
        <f t="shared" ca="1" si="0"/>
        <v>#NAME?</v>
      </c>
      <c r="AL61" s="316">
        <v>171</v>
      </c>
      <c r="AM61" s="316" t="e">
        <f t="shared" ca="1" si="1"/>
        <v>#NAME?</v>
      </c>
      <c r="AN61" s="316">
        <v>168.5</v>
      </c>
      <c r="AO61" s="316" t="e">
        <f t="shared" ca="1" si="2"/>
        <v>#NAME?</v>
      </c>
      <c r="AP61" s="316">
        <v>281</v>
      </c>
      <c r="AQ61" s="316" t="e">
        <f t="shared" ca="1" si="3"/>
        <v>#NAME?</v>
      </c>
      <c r="AR61" s="316">
        <v>312</v>
      </c>
      <c r="AS61" s="317" t="e">
        <f t="shared" ca="1" si="4"/>
        <v>#NAME?</v>
      </c>
      <c r="AT61" s="317">
        <v>124</v>
      </c>
      <c r="AU61" s="755" t="e">
        <f t="shared" ca="1" si="5"/>
        <v>#NAME?</v>
      </c>
      <c r="AV61" s="327">
        <v>305</v>
      </c>
      <c r="AW61" s="755" t="e">
        <f t="shared" ca="1" si="6"/>
        <v>#NAME?</v>
      </c>
      <c r="AX61" s="318">
        <v>170</v>
      </c>
      <c r="AY61" s="755" t="e">
        <f t="shared" ca="1" si="7"/>
        <v>#NAME?</v>
      </c>
      <c r="AZ61" s="367">
        <v>466</v>
      </c>
      <c r="BA61" s="755" t="e">
        <f t="shared" ca="1" si="8"/>
        <v>#NAME?</v>
      </c>
      <c r="BB61" s="318">
        <v>278</v>
      </c>
      <c r="BC61" s="757" t="e">
        <f t="shared" ca="1" si="9"/>
        <v>#NAME?</v>
      </c>
      <c r="BD61" s="356"/>
      <c r="BE61" s="356"/>
    </row>
    <row r="62" spans="1:57" ht="18">
      <c r="A62" s="249" t="s">
        <v>3273</v>
      </c>
      <c r="C62" s="354">
        <v>61</v>
      </c>
      <c r="E62" s="355" t="s">
        <v>482</v>
      </c>
      <c r="F62" s="348">
        <v>39742</v>
      </c>
      <c r="G62" s="356">
        <v>1</v>
      </c>
      <c r="H62" s="356"/>
      <c r="I62" s="356"/>
      <c r="J62" s="356">
        <v>1</v>
      </c>
      <c r="K62" s="356"/>
      <c r="L62" s="356">
        <v>144</v>
      </c>
      <c r="M62" s="356">
        <v>62</v>
      </c>
      <c r="N62" s="356">
        <v>207</v>
      </c>
      <c r="O62" s="356">
        <v>492</v>
      </c>
      <c r="V62" s="356"/>
      <c r="W62" s="356"/>
      <c r="X62" s="356">
        <v>1</v>
      </c>
      <c r="Y62" s="356">
        <v>1</v>
      </c>
      <c r="Z62" s="356">
        <v>1</v>
      </c>
      <c r="AA62" s="356"/>
      <c r="AC62" s="614" t="s">
        <v>3408</v>
      </c>
      <c r="AD62" s="356">
        <v>1</v>
      </c>
      <c r="AE62" s="356">
        <v>1</v>
      </c>
      <c r="AF62" s="356"/>
      <c r="AH62" s="356">
        <v>300</v>
      </c>
      <c r="AI62" s="356">
        <v>800</v>
      </c>
      <c r="AJ62" s="327">
        <v>181.5</v>
      </c>
      <c r="AK62" s="326" t="e">
        <f t="shared" ca="1" si="0"/>
        <v>#NAME?</v>
      </c>
      <c r="AL62" s="316">
        <v>144</v>
      </c>
      <c r="AM62" s="316" t="e">
        <f t="shared" ca="1" si="1"/>
        <v>#NAME?</v>
      </c>
      <c r="AN62" s="316">
        <v>261</v>
      </c>
      <c r="AO62" s="316" t="e">
        <f t="shared" ca="1" si="2"/>
        <v>#NAME?</v>
      </c>
      <c r="AP62" s="316">
        <v>156.5</v>
      </c>
      <c r="AQ62" s="316" t="e">
        <f t="shared" ca="1" si="3"/>
        <v>#NAME?</v>
      </c>
      <c r="AR62" s="316">
        <v>171</v>
      </c>
      <c r="AS62" s="317" t="e">
        <f t="shared" ca="1" si="4"/>
        <v>#NAME?</v>
      </c>
      <c r="AT62" s="317">
        <v>185</v>
      </c>
      <c r="AU62" s="755" t="e">
        <f t="shared" ca="1" si="5"/>
        <v>#NAME?</v>
      </c>
      <c r="AV62" s="265">
        <v>5048</v>
      </c>
      <c r="AW62" s="755" t="e">
        <f t="shared" ca="1" si="6"/>
        <v>#NAME?</v>
      </c>
      <c r="AX62" s="318">
        <v>279</v>
      </c>
      <c r="AY62" s="755" t="e">
        <f t="shared" ca="1" si="7"/>
        <v>#NAME?</v>
      </c>
      <c r="AZ62" s="367">
        <v>898.5</v>
      </c>
      <c r="BA62" s="755" t="e">
        <f t="shared" ca="1" si="8"/>
        <v>#NAME?</v>
      </c>
      <c r="BB62" s="318">
        <v>372.5</v>
      </c>
      <c r="BC62" s="757" t="e">
        <f t="shared" ca="1" si="9"/>
        <v>#NAME?</v>
      </c>
      <c r="BD62" s="356"/>
      <c r="BE62" s="356"/>
    </row>
    <row r="63" spans="1:57" ht="18">
      <c r="A63" s="249" t="s">
        <v>3273</v>
      </c>
      <c r="C63" s="354">
        <v>62</v>
      </c>
      <c r="E63" s="355" t="s">
        <v>482</v>
      </c>
      <c r="F63" s="348">
        <v>39742</v>
      </c>
      <c r="G63" s="356"/>
      <c r="H63" s="356">
        <v>1</v>
      </c>
      <c r="I63" s="356"/>
      <c r="J63" s="356">
        <v>1</v>
      </c>
      <c r="K63" s="356"/>
      <c r="L63" s="356">
        <v>152</v>
      </c>
      <c r="M63" s="356">
        <v>65</v>
      </c>
      <c r="N63" s="356">
        <v>215</v>
      </c>
      <c r="O63" s="356">
        <v>502</v>
      </c>
      <c r="V63" s="356"/>
      <c r="W63" s="356"/>
      <c r="X63" s="356">
        <v>1</v>
      </c>
      <c r="Y63" s="356">
        <v>1</v>
      </c>
      <c r="Z63" s="356">
        <v>1</v>
      </c>
      <c r="AA63" s="356"/>
      <c r="AC63" s="614" t="s">
        <v>3408</v>
      </c>
      <c r="AD63" s="356">
        <v>1</v>
      </c>
      <c r="AE63" s="356">
        <v>1</v>
      </c>
      <c r="AF63" s="356"/>
      <c r="AH63" s="356">
        <v>300</v>
      </c>
      <c r="AI63" s="356">
        <v>800</v>
      </c>
      <c r="AJ63" s="327">
        <v>110</v>
      </c>
      <c r="AK63" s="326" t="e">
        <f t="shared" ca="1" si="0"/>
        <v>#NAME?</v>
      </c>
      <c r="AL63" s="316">
        <v>112</v>
      </c>
      <c r="AM63" s="316" t="e">
        <f t="shared" ca="1" si="1"/>
        <v>#NAME?</v>
      </c>
      <c r="AN63" s="316">
        <v>103</v>
      </c>
      <c r="AO63" s="316" t="e">
        <f t="shared" ca="1" si="2"/>
        <v>#NAME?</v>
      </c>
      <c r="AP63" s="316">
        <v>105</v>
      </c>
      <c r="AQ63" s="316" t="e">
        <f t="shared" ca="1" si="3"/>
        <v>#NAME?</v>
      </c>
      <c r="AR63" s="316">
        <v>265</v>
      </c>
      <c r="AS63" s="317" t="e">
        <f t="shared" ca="1" si="4"/>
        <v>#NAME?</v>
      </c>
      <c r="AT63" s="317">
        <v>66</v>
      </c>
      <c r="AU63" s="755" t="e">
        <f t="shared" ca="1" si="5"/>
        <v>#NAME?</v>
      </c>
      <c r="AV63" s="265">
        <v>2085</v>
      </c>
      <c r="AW63" s="755" t="e">
        <f t="shared" ca="1" si="6"/>
        <v>#NAME?</v>
      </c>
      <c r="AX63" s="318">
        <v>156</v>
      </c>
      <c r="AY63" s="755" t="e">
        <f t="shared" ca="1" si="7"/>
        <v>#NAME?</v>
      </c>
      <c r="AZ63" s="367">
        <v>674.5</v>
      </c>
      <c r="BA63" s="755" t="e">
        <f t="shared" ca="1" si="8"/>
        <v>#NAME?</v>
      </c>
      <c r="BB63" s="318">
        <v>447.5</v>
      </c>
      <c r="BC63" s="757" t="e">
        <f t="shared" ca="1" si="9"/>
        <v>#NAME?</v>
      </c>
      <c r="BD63" s="356"/>
      <c r="BE63" s="356"/>
    </row>
    <row r="64" spans="1:57" ht="18">
      <c r="A64" s="249" t="s">
        <v>3273</v>
      </c>
      <c r="C64" s="354">
        <v>63</v>
      </c>
      <c r="E64" s="355" t="s">
        <v>482</v>
      </c>
      <c r="F64" s="348">
        <v>39742</v>
      </c>
      <c r="G64" s="356">
        <v>1</v>
      </c>
      <c r="H64" s="356"/>
      <c r="I64" s="356"/>
      <c r="J64" s="356">
        <v>1</v>
      </c>
      <c r="K64" s="356"/>
      <c r="L64" s="356">
        <v>151</v>
      </c>
      <c r="M64" s="356">
        <v>64</v>
      </c>
      <c r="N64" s="356">
        <v>212</v>
      </c>
      <c r="O64" s="356">
        <v>334</v>
      </c>
      <c r="V64" s="356"/>
      <c r="W64" s="356"/>
      <c r="X64" s="356">
        <v>1</v>
      </c>
      <c r="Y64" s="356">
        <v>1</v>
      </c>
      <c r="Z64" s="356">
        <v>1</v>
      </c>
      <c r="AA64" s="356"/>
      <c r="AC64" s="614" t="s">
        <v>3408</v>
      </c>
      <c r="AD64" s="356">
        <v>1</v>
      </c>
      <c r="AE64" s="356">
        <v>1</v>
      </c>
      <c r="AF64" s="356"/>
      <c r="AH64" s="356">
        <v>300</v>
      </c>
      <c r="AI64" s="356">
        <v>800</v>
      </c>
      <c r="AJ64" s="327">
        <v>146.5</v>
      </c>
      <c r="AK64" s="326" t="e">
        <f t="shared" ca="1" si="0"/>
        <v>#NAME?</v>
      </c>
      <c r="AL64" s="261">
        <v>1196</v>
      </c>
      <c r="AM64" s="316" t="e">
        <f t="shared" ca="1" si="1"/>
        <v>#NAME?</v>
      </c>
      <c r="AN64" s="316">
        <v>170</v>
      </c>
      <c r="AO64" s="316" t="e">
        <f t="shared" ca="1" si="2"/>
        <v>#NAME?</v>
      </c>
      <c r="AP64" s="316">
        <v>186</v>
      </c>
      <c r="AQ64" s="316" t="e">
        <f t="shared" ca="1" si="3"/>
        <v>#NAME?</v>
      </c>
      <c r="AR64" s="316">
        <v>236</v>
      </c>
      <c r="AS64" s="317" t="e">
        <f t="shared" ca="1" si="4"/>
        <v>#NAME?</v>
      </c>
      <c r="AT64" s="317">
        <v>143</v>
      </c>
      <c r="AU64" s="755" t="e">
        <f t="shared" ca="1" si="5"/>
        <v>#NAME?</v>
      </c>
      <c r="AV64" s="327">
        <v>430.5</v>
      </c>
      <c r="AW64" s="755" t="e">
        <f t="shared" ca="1" si="6"/>
        <v>#NAME?</v>
      </c>
      <c r="AX64" s="318">
        <v>162.5</v>
      </c>
      <c r="AY64" s="755" t="e">
        <f t="shared" ca="1" si="7"/>
        <v>#NAME?</v>
      </c>
      <c r="AZ64" s="367">
        <v>742.5</v>
      </c>
      <c r="BA64" s="755" t="e">
        <f t="shared" ca="1" si="8"/>
        <v>#NAME?</v>
      </c>
      <c r="BB64" s="318">
        <v>594.5</v>
      </c>
      <c r="BC64" s="757" t="e">
        <f t="shared" ca="1" si="9"/>
        <v>#NAME?</v>
      </c>
      <c r="BD64" s="356"/>
      <c r="BE64" s="356"/>
    </row>
    <row r="65" spans="1:57" ht="18">
      <c r="A65" s="249" t="s">
        <v>3273</v>
      </c>
      <c r="C65" s="354">
        <v>64</v>
      </c>
      <c r="E65" s="355" t="s">
        <v>482</v>
      </c>
      <c r="F65" s="348">
        <v>39742</v>
      </c>
      <c r="G65" s="356">
        <v>1</v>
      </c>
      <c r="H65" s="356"/>
      <c r="I65" s="356"/>
      <c r="J65" s="356"/>
      <c r="K65" s="356">
        <v>1</v>
      </c>
      <c r="L65" s="356">
        <v>169</v>
      </c>
      <c r="M65" s="356">
        <v>71</v>
      </c>
      <c r="N65" s="356">
        <v>230</v>
      </c>
      <c r="O65" s="356">
        <v>757</v>
      </c>
      <c r="V65" s="356"/>
      <c r="W65" s="356">
        <v>1</v>
      </c>
      <c r="X65" s="356"/>
      <c r="Y65" s="356">
        <v>1</v>
      </c>
      <c r="Z65" s="356">
        <v>1</v>
      </c>
      <c r="AA65" s="356"/>
      <c r="AC65" s="614" t="s">
        <v>3408</v>
      </c>
      <c r="AD65" s="356">
        <v>1</v>
      </c>
      <c r="AE65" s="356">
        <v>1</v>
      </c>
      <c r="AF65" s="356"/>
      <c r="AH65" s="356">
        <v>300</v>
      </c>
      <c r="AI65" s="356">
        <v>800</v>
      </c>
      <c r="AJ65" s="265">
        <v>3271</v>
      </c>
      <c r="AK65" s="326" t="e">
        <f t="shared" ca="1" si="0"/>
        <v>#NAME?</v>
      </c>
      <c r="AL65" s="264">
        <v>25443</v>
      </c>
      <c r="AM65" s="316" t="e">
        <f t="shared" ca="1" si="1"/>
        <v>#NAME?</v>
      </c>
      <c r="AN65" s="316">
        <v>389</v>
      </c>
      <c r="AO65" s="316" t="e">
        <f t="shared" ca="1" si="2"/>
        <v>#NAME?</v>
      </c>
      <c r="AP65" s="316">
        <v>180.5</v>
      </c>
      <c r="AQ65" s="316" t="e">
        <f t="shared" ca="1" si="3"/>
        <v>#NAME?</v>
      </c>
      <c r="AR65" s="316">
        <v>603.5</v>
      </c>
      <c r="AS65" s="317" t="e">
        <f t="shared" ca="1" si="4"/>
        <v>#NAME?</v>
      </c>
      <c r="AT65" s="317">
        <v>178</v>
      </c>
      <c r="AU65" s="755" t="e">
        <f t="shared" ca="1" si="5"/>
        <v>#NAME?</v>
      </c>
      <c r="AV65" s="327">
        <v>496</v>
      </c>
      <c r="AW65" s="755" t="e">
        <f t="shared" ca="1" si="6"/>
        <v>#NAME?</v>
      </c>
      <c r="AX65" s="318">
        <v>212</v>
      </c>
      <c r="AY65" s="755" t="e">
        <f t="shared" ca="1" si="7"/>
        <v>#NAME?</v>
      </c>
      <c r="AZ65" s="366">
        <v>4935</v>
      </c>
      <c r="BA65" s="755" t="e">
        <f t="shared" ca="1" si="8"/>
        <v>#NAME?</v>
      </c>
      <c r="BB65" s="318">
        <v>452</v>
      </c>
      <c r="BC65" s="757" t="e">
        <f t="shared" ca="1" si="9"/>
        <v>#NAME?</v>
      </c>
      <c r="BD65" s="356"/>
      <c r="BE65" s="356"/>
    </row>
    <row r="66" spans="1:57" ht="18">
      <c r="A66" s="249" t="s">
        <v>3273</v>
      </c>
      <c r="C66" s="354">
        <v>65</v>
      </c>
      <c r="E66" s="355" t="s">
        <v>482</v>
      </c>
      <c r="F66" s="348">
        <v>39742</v>
      </c>
      <c r="G66" s="356">
        <v>1</v>
      </c>
      <c r="H66" s="356"/>
      <c r="I66" s="356"/>
      <c r="J66" s="356">
        <v>1</v>
      </c>
      <c r="K66" s="356"/>
      <c r="L66" s="356">
        <v>150</v>
      </c>
      <c r="M66" s="356">
        <v>61</v>
      </c>
      <c r="N66" s="356">
        <v>200</v>
      </c>
      <c r="O66" s="356">
        <v>472</v>
      </c>
      <c r="V66" s="356"/>
      <c r="W66" s="356"/>
      <c r="X66" s="356">
        <v>1</v>
      </c>
      <c r="Y66" s="356">
        <v>1</v>
      </c>
      <c r="Z66" s="356">
        <v>1</v>
      </c>
      <c r="AA66" s="356"/>
      <c r="AC66" s="614" t="s">
        <v>3408</v>
      </c>
      <c r="AD66" s="356">
        <v>1</v>
      </c>
      <c r="AE66" s="356">
        <v>1</v>
      </c>
      <c r="AF66" s="356"/>
      <c r="AH66" s="356">
        <v>300</v>
      </c>
      <c r="AI66" s="356">
        <v>900</v>
      </c>
      <c r="AJ66" s="327">
        <v>169</v>
      </c>
      <c r="AK66" s="326" t="e">
        <f t="shared" ca="1" si="0"/>
        <v>#NAME?</v>
      </c>
      <c r="AL66" s="316">
        <v>749</v>
      </c>
      <c r="AM66" s="316" t="e">
        <f t="shared" ca="1" si="1"/>
        <v>#NAME?</v>
      </c>
      <c r="AN66" s="316">
        <v>81</v>
      </c>
      <c r="AO66" s="316" t="e">
        <f t="shared" ca="1" si="2"/>
        <v>#NAME?</v>
      </c>
      <c r="AP66" s="316">
        <v>102</v>
      </c>
      <c r="AQ66" s="316" t="e">
        <f t="shared" ca="1" si="3"/>
        <v>#NAME?</v>
      </c>
      <c r="AR66" s="316">
        <v>297</v>
      </c>
      <c r="AS66" s="317" t="e">
        <f t="shared" ca="1" si="4"/>
        <v>#NAME?</v>
      </c>
      <c r="AT66" s="317">
        <v>102</v>
      </c>
      <c r="AU66" s="755" t="e">
        <f t="shared" ca="1" si="5"/>
        <v>#NAME?</v>
      </c>
      <c r="AV66" s="327">
        <v>294.5</v>
      </c>
      <c r="AW66" s="755" t="e">
        <f t="shared" ca="1" si="6"/>
        <v>#NAME?</v>
      </c>
      <c r="AX66" s="318">
        <v>155</v>
      </c>
      <c r="AY66" s="755" t="e">
        <f t="shared" ca="1" si="7"/>
        <v>#NAME?</v>
      </c>
      <c r="AZ66" s="367">
        <v>678</v>
      </c>
      <c r="BA66" s="755" t="e">
        <f t="shared" ca="1" si="8"/>
        <v>#NAME?</v>
      </c>
      <c r="BB66" s="318">
        <v>754</v>
      </c>
      <c r="BC66" s="757" t="e">
        <f t="shared" ca="1" si="9"/>
        <v>#NAME?</v>
      </c>
      <c r="BD66" s="356"/>
      <c r="BE66" s="356"/>
    </row>
    <row r="67" spans="1:57" ht="18">
      <c r="A67" s="249" t="s">
        <v>3273</v>
      </c>
      <c r="C67" s="354">
        <v>66</v>
      </c>
      <c r="E67" s="355" t="s">
        <v>482</v>
      </c>
      <c r="F67" s="348">
        <v>39742</v>
      </c>
      <c r="G67" s="356">
        <v>1</v>
      </c>
      <c r="H67" s="356"/>
      <c r="I67" s="356"/>
      <c r="J67" s="356"/>
      <c r="K67" s="356">
        <v>1</v>
      </c>
      <c r="L67" s="356">
        <v>169</v>
      </c>
      <c r="M67" s="356">
        <v>72</v>
      </c>
      <c r="N67" s="356">
        <v>240</v>
      </c>
      <c r="O67" s="356">
        <v>618</v>
      </c>
      <c r="V67" s="356"/>
      <c r="W67" s="356"/>
      <c r="X67" s="356">
        <v>1</v>
      </c>
      <c r="Y67" s="356">
        <v>1</v>
      </c>
      <c r="Z67" s="356"/>
      <c r="AA67" s="356">
        <v>1</v>
      </c>
      <c r="AC67" s="614" t="s">
        <v>3408</v>
      </c>
      <c r="AD67" s="356">
        <v>1</v>
      </c>
      <c r="AE67" s="356"/>
      <c r="AF67" s="356">
        <v>1</v>
      </c>
      <c r="AH67" s="356">
        <v>300</v>
      </c>
      <c r="AI67" s="356">
        <v>900</v>
      </c>
      <c r="AJ67" s="327">
        <v>848</v>
      </c>
      <c r="AK67" s="326" t="e">
        <f t="shared" ref="AK67:AK101" ca="1" si="10">cellcOLOR(AJ67)</f>
        <v>#NAME?</v>
      </c>
      <c r="AL67" s="264">
        <v>24382</v>
      </c>
      <c r="AM67" s="316" t="e">
        <f t="shared" ref="AM67:AM101" ca="1" si="11">cellcOLOR(AL67)</f>
        <v>#NAME?</v>
      </c>
      <c r="AN67" s="316">
        <v>356</v>
      </c>
      <c r="AO67" s="316" t="e">
        <f t="shared" ref="AO67:AO101" ca="1" si="12">cellcOLOR(AN67)</f>
        <v>#NAME?</v>
      </c>
      <c r="AP67" s="316">
        <v>129.5</v>
      </c>
      <c r="AQ67" s="316" t="e">
        <f t="shared" ref="AQ67:AQ101" ca="1" si="13">cellcOLOR(AP67)</f>
        <v>#NAME?</v>
      </c>
      <c r="AR67" s="316">
        <v>249</v>
      </c>
      <c r="AS67" s="317" t="e">
        <f t="shared" ref="AS67:AS101" ca="1" si="14">cellcOLOR(AR67)</f>
        <v>#NAME?</v>
      </c>
      <c r="AT67" s="317">
        <v>82</v>
      </c>
      <c r="AU67" s="755" t="e">
        <f t="shared" ref="AU67:AU101" ca="1" si="15">cellcOLOR(AT67)</f>
        <v>#NAME?</v>
      </c>
      <c r="AV67" s="327">
        <v>153</v>
      </c>
      <c r="AW67" s="755" t="e">
        <f t="shared" ref="AW67:AW101" ca="1" si="16">cellcOLOR(AV67)</f>
        <v>#NAME?</v>
      </c>
      <c r="AX67" s="318">
        <v>115.5</v>
      </c>
      <c r="AY67" s="755" t="e">
        <f t="shared" ref="AY67:AY101" ca="1" si="17">cellcOLOR(AX67)</f>
        <v>#NAME?</v>
      </c>
      <c r="AZ67" s="367">
        <v>1566</v>
      </c>
      <c r="BA67" s="755" t="e">
        <f t="shared" ref="BA67:BA101" ca="1" si="18">cellcOLOR(AZ67)</f>
        <v>#NAME?</v>
      </c>
      <c r="BB67" s="318">
        <v>175</v>
      </c>
      <c r="BC67" s="757" t="e">
        <f t="shared" ref="BC67:BC101" ca="1" si="19">cellcOLOR(BB67)</f>
        <v>#NAME?</v>
      </c>
      <c r="BD67" s="356"/>
      <c r="BE67" s="356"/>
    </row>
    <row r="68" spans="1:57" ht="18">
      <c r="A68" s="249" t="s">
        <v>3273</v>
      </c>
      <c r="C68" s="354">
        <v>67</v>
      </c>
      <c r="E68" s="355" t="s">
        <v>482</v>
      </c>
      <c r="F68" s="348">
        <v>39742</v>
      </c>
      <c r="G68" s="356">
        <v>1</v>
      </c>
      <c r="H68" s="356"/>
      <c r="I68" s="356"/>
      <c r="J68" s="356">
        <v>1</v>
      </c>
      <c r="K68" s="356"/>
      <c r="L68" s="356">
        <v>148</v>
      </c>
      <c r="M68" s="356">
        <v>61</v>
      </c>
      <c r="N68" s="356">
        <v>210</v>
      </c>
      <c r="O68" s="356">
        <v>542</v>
      </c>
      <c r="V68" s="356"/>
      <c r="W68" s="356"/>
      <c r="X68" s="356">
        <v>1</v>
      </c>
      <c r="Y68" s="356">
        <v>1</v>
      </c>
      <c r="Z68" s="356"/>
      <c r="AA68" s="356">
        <v>1</v>
      </c>
      <c r="AC68" s="614" t="s">
        <v>3408</v>
      </c>
      <c r="AD68" s="356">
        <v>1</v>
      </c>
      <c r="AE68" s="356"/>
      <c r="AF68" s="356">
        <v>1</v>
      </c>
      <c r="AH68" s="356">
        <v>300</v>
      </c>
      <c r="AI68" s="356">
        <v>900</v>
      </c>
      <c r="AJ68" s="327">
        <v>204</v>
      </c>
      <c r="AK68" s="326" t="e">
        <f t="shared" ca="1" si="10"/>
        <v>#NAME?</v>
      </c>
      <c r="AL68" s="261">
        <v>1332</v>
      </c>
      <c r="AM68" s="316" t="e">
        <f t="shared" ca="1" si="11"/>
        <v>#NAME?</v>
      </c>
      <c r="AN68" s="316">
        <v>95.5</v>
      </c>
      <c r="AO68" s="316" t="e">
        <f t="shared" ca="1" si="12"/>
        <v>#NAME?</v>
      </c>
      <c r="AP68" s="316">
        <v>226</v>
      </c>
      <c r="AQ68" s="316" t="e">
        <f t="shared" ca="1" si="13"/>
        <v>#NAME?</v>
      </c>
      <c r="AR68" s="316">
        <v>538</v>
      </c>
      <c r="AS68" s="317" t="e">
        <f t="shared" ca="1" si="14"/>
        <v>#NAME?</v>
      </c>
      <c r="AT68" s="317">
        <v>87.5</v>
      </c>
      <c r="AU68" s="755" t="e">
        <f t="shared" ca="1" si="15"/>
        <v>#NAME?</v>
      </c>
      <c r="AV68" s="327">
        <v>181.5</v>
      </c>
      <c r="AW68" s="755" t="e">
        <f t="shared" ca="1" si="16"/>
        <v>#NAME?</v>
      </c>
      <c r="AX68" s="318">
        <v>121</v>
      </c>
      <c r="AY68" s="755" t="e">
        <f t="shared" ca="1" si="17"/>
        <v>#NAME?</v>
      </c>
      <c r="AZ68" s="367">
        <v>462</v>
      </c>
      <c r="BA68" s="755" t="e">
        <f t="shared" ca="1" si="18"/>
        <v>#NAME?</v>
      </c>
      <c r="BB68" s="318">
        <v>357.5</v>
      </c>
      <c r="BC68" s="757" t="e">
        <f t="shared" ca="1" si="19"/>
        <v>#NAME?</v>
      </c>
      <c r="BD68" s="356"/>
      <c r="BE68" s="356"/>
    </row>
    <row r="69" spans="1:57" ht="18">
      <c r="A69" s="249" t="s">
        <v>3273</v>
      </c>
      <c r="C69" s="354">
        <v>68</v>
      </c>
      <c r="E69" s="355" t="s">
        <v>482</v>
      </c>
      <c r="F69" s="348">
        <v>39742</v>
      </c>
      <c r="G69" s="356">
        <v>1</v>
      </c>
      <c r="H69" s="356"/>
      <c r="I69" s="356"/>
      <c r="J69" s="356"/>
      <c r="K69" s="356">
        <v>1</v>
      </c>
      <c r="L69" s="356">
        <v>172</v>
      </c>
      <c r="M69" s="356">
        <v>74</v>
      </c>
      <c r="N69" s="356">
        <v>238</v>
      </c>
      <c r="O69" s="356">
        <v>750</v>
      </c>
      <c r="V69" s="356"/>
      <c r="W69" s="356">
        <v>1</v>
      </c>
      <c r="X69" s="356"/>
      <c r="Y69" s="356">
        <v>1</v>
      </c>
      <c r="Z69" s="356">
        <v>1</v>
      </c>
      <c r="AA69" s="356"/>
      <c r="AC69" s="614" t="s">
        <v>3408</v>
      </c>
      <c r="AD69" s="356">
        <v>1</v>
      </c>
      <c r="AE69" s="356">
        <v>1</v>
      </c>
      <c r="AF69" s="356"/>
      <c r="AH69" s="356">
        <v>300</v>
      </c>
      <c r="AI69" s="356">
        <v>1000</v>
      </c>
      <c r="AJ69" s="265">
        <v>1873.5</v>
      </c>
      <c r="AK69" s="326" t="e">
        <f t="shared" ca="1" si="10"/>
        <v>#NAME?</v>
      </c>
      <c r="AL69" s="264">
        <v>22900</v>
      </c>
      <c r="AM69" s="316" t="e">
        <f t="shared" ca="1" si="11"/>
        <v>#NAME?</v>
      </c>
      <c r="AN69" s="316">
        <v>307</v>
      </c>
      <c r="AO69" s="316" t="e">
        <f t="shared" ca="1" si="12"/>
        <v>#NAME?</v>
      </c>
      <c r="AP69" s="316">
        <v>482.5</v>
      </c>
      <c r="AQ69" s="316" t="e">
        <f t="shared" ca="1" si="13"/>
        <v>#NAME?</v>
      </c>
      <c r="AR69" s="261">
        <v>1348</v>
      </c>
      <c r="AS69" s="317" t="e">
        <f t="shared" ca="1" si="14"/>
        <v>#NAME?</v>
      </c>
      <c r="AT69" s="317">
        <v>256</v>
      </c>
      <c r="AU69" s="755" t="e">
        <f t="shared" ca="1" si="15"/>
        <v>#NAME?</v>
      </c>
      <c r="AV69" s="327">
        <v>506.5</v>
      </c>
      <c r="AW69" s="755" t="e">
        <f t="shared" ca="1" si="16"/>
        <v>#NAME?</v>
      </c>
      <c r="AX69" s="318">
        <v>162.5</v>
      </c>
      <c r="AY69" s="755" t="e">
        <f t="shared" ca="1" si="17"/>
        <v>#NAME?</v>
      </c>
      <c r="AZ69" s="367">
        <v>3917</v>
      </c>
      <c r="BA69" s="755" t="e">
        <f t="shared" ca="1" si="18"/>
        <v>#NAME?</v>
      </c>
      <c r="BB69" s="318">
        <v>372</v>
      </c>
      <c r="BC69" s="757" t="e">
        <f t="shared" ca="1" si="19"/>
        <v>#NAME?</v>
      </c>
      <c r="BD69" s="356"/>
      <c r="BE69" s="356"/>
    </row>
    <row r="70" spans="1:57" ht="18">
      <c r="A70" s="249" t="s">
        <v>3273</v>
      </c>
      <c r="C70" s="354">
        <v>69</v>
      </c>
      <c r="E70" s="355" t="s">
        <v>482</v>
      </c>
      <c r="F70" s="348">
        <v>39742</v>
      </c>
      <c r="G70" s="356"/>
      <c r="H70" s="356">
        <v>1</v>
      </c>
      <c r="I70" s="356"/>
      <c r="J70" s="356">
        <v>1</v>
      </c>
      <c r="K70" s="356"/>
      <c r="L70" s="356">
        <v>153</v>
      </c>
      <c r="M70" s="356">
        <v>61</v>
      </c>
      <c r="N70" s="356">
        <v>206</v>
      </c>
      <c r="O70" s="356">
        <v>452</v>
      </c>
      <c r="V70" s="356"/>
      <c r="W70" s="356"/>
      <c r="X70" s="356">
        <v>1</v>
      </c>
      <c r="Y70" s="356">
        <v>1</v>
      </c>
      <c r="Z70" s="356">
        <v>1</v>
      </c>
      <c r="AA70" s="356"/>
      <c r="AC70" s="614" t="s">
        <v>3408</v>
      </c>
      <c r="AD70" s="356">
        <v>1</v>
      </c>
      <c r="AE70" s="356">
        <v>1</v>
      </c>
      <c r="AF70" s="356"/>
      <c r="AH70" s="356">
        <v>300</v>
      </c>
      <c r="AI70" s="356">
        <v>500</v>
      </c>
      <c r="AJ70" s="327">
        <v>148.5</v>
      </c>
      <c r="AK70" s="326" t="e">
        <f t="shared" ca="1" si="10"/>
        <v>#NAME?</v>
      </c>
      <c r="AL70" s="316">
        <v>141</v>
      </c>
      <c r="AM70" s="316" t="e">
        <f t="shared" ca="1" si="11"/>
        <v>#NAME?</v>
      </c>
      <c r="AN70" s="316">
        <v>79</v>
      </c>
      <c r="AO70" s="316" t="e">
        <f t="shared" ca="1" si="12"/>
        <v>#NAME?</v>
      </c>
      <c r="AP70" s="316">
        <v>117.5</v>
      </c>
      <c r="AQ70" s="316" t="e">
        <f t="shared" ca="1" si="13"/>
        <v>#NAME?</v>
      </c>
      <c r="AR70" s="316">
        <v>186</v>
      </c>
      <c r="AS70" s="317" t="e">
        <f t="shared" ca="1" si="14"/>
        <v>#NAME?</v>
      </c>
      <c r="AT70" s="317">
        <v>83</v>
      </c>
      <c r="AU70" s="755" t="e">
        <f t="shared" ca="1" si="15"/>
        <v>#NAME?</v>
      </c>
      <c r="AV70" s="327">
        <v>401</v>
      </c>
      <c r="AW70" s="755" t="e">
        <f t="shared" ca="1" si="16"/>
        <v>#NAME?</v>
      </c>
      <c r="AX70" s="318">
        <v>131.5</v>
      </c>
      <c r="AY70" s="755" t="e">
        <f t="shared" ca="1" si="17"/>
        <v>#NAME?</v>
      </c>
      <c r="AZ70" s="367">
        <v>457</v>
      </c>
      <c r="BA70" s="755" t="e">
        <f t="shared" ca="1" si="18"/>
        <v>#NAME?</v>
      </c>
      <c r="BB70" s="318">
        <v>252</v>
      </c>
      <c r="BC70" s="757" t="e">
        <f t="shared" ca="1" si="19"/>
        <v>#NAME?</v>
      </c>
      <c r="BD70" s="356"/>
      <c r="BE70" s="356"/>
    </row>
    <row r="71" spans="1:57" ht="18">
      <c r="A71" s="249" t="s">
        <v>3273</v>
      </c>
      <c r="C71" s="354">
        <v>70</v>
      </c>
      <c r="E71" s="355" t="s">
        <v>482</v>
      </c>
      <c r="F71" s="348">
        <v>39742</v>
      </c>
      <c r="G71" s="356">
        <v>1</v>
      </c>
      <c r="H71" s="356"/>
      <c r="I71" s="356"/>
      <c r="J71" s="356">
        <v>1</v>
      </c>
      <c r="K71" s="356"/>
      <c r="L71" s="356">
        <v>150</v>
      </c>
      <c r="M71" s="356">
        <v>63</v>
      </c>
      <c r="N71" s="356">
        <v>211</v>
      </c>
      <c r="O71" s="356">
        <v>514</v>
      </c>
      <c r="V71" s="356"/>
      <c r="W71" s="356"/>
      <c r="X71" s="356">
        <v>1</v>
      </c>
      <c r="Y71" s="356">
        <v>1</v>
      </c>
      <c r="Z71" s="356"/>
      <c r="AA71" s="356">
        <v>1</v>
      </c>
      <c r="AC71" s="614" t="s">
        <v>3408</v>
      </c>
      <c r="AD71" s="356">
        <v>1</v>
      </c>
      <c r="AE71" s="356"/>
      <c r="AF71" s="356">
        <v>1</v>
      </c>
      <c r="AH71" s="356">
        <v>300</v>
      </c>
      <c r="AI71" s="356">
        <v>700</v>
      </c>
      <c r="AJ71" s="327">
        <v>255.5</v>
      </c>
      <c r="AK71" s="326" t="e">
        <f t="shared" ca="1" si="10"/>
        <v>#NAME?</v>
      </c>
      <c r="AL71" s="261">
        <v>1756.5</v>
      </c>
      <c r="AM71" s="316" t="e">
        <f t="shared" ca="1" si="11"/>
        <v>#NAME?</v>
      </c>
      <c r="AN71" s="316">
        <v>362</v>
      </c>
      <c r="AO71" s="316" t="e">
        <f t="shared" ca="1" si="12"/>
        <v>#NAME?</v>
      </c>
      <c r="AP71" s="316">
        <v>100</v>
      </c>
      <c r="AQ71" s="316" t="e">
        <f t="shared" ca="1" si="13"/>
        <v>#NAME?</v>
      </c>
      <c r="AR71" s="316">
        <v>2166</v>
      </c>
      <c r="AS71" s="317" t="e">
        <f t="shared" ca="1" si="14"/>
        <v>#NAME?</v>
      </c>
      <c r="AT71" s="317">
        <v>347</v>
      </c>
      <c r="AU71" s="755" t="e">
        <f t="shared" ca="1" si="15"/>
        <v>#NAME?</v>
      </c>
      <c r="AV71" s="327">
        <v>132.5</v>
      </c>
      <c r="AW71" s="755" t="e">
        <f t="shared" ca="1" si="16"/>
        <v>#NAME?</v>
      </c>
      <c r="AX71" s="318">
        <v>94.5</v>
      </c>
      <c r="AY71" s="755" t="e">
        <f t="shared" ca="1" si="17"/>
        <v>#NAME?</v>
      </c>
      <c r="AZ71" s="367">
        <v>1080.5</v>
      </c>
      <c r="BA71" s="755" t="e">
        <f t="shared" ca="1" si="18"/>
        <v>#NAME?</v>
      </c>
      <c r="BB71" s="318">
        <v>554</v>
      </c>
      <c r="BC71" s="757" t="e">
        <f t="shared" ca="1" si="19"/>
        <v>#NAME?</v>
      </c>
      <c r="BD71" s="356"/>
      <c r="BE71" s="356"/>
    </row>
    <row r="72" spans="1:57" ht="18">
      <c r="A72" s="249" t="s">
        <v>3273</v>
      </c>
      <c r="C72" s="354">
        <v>71</v>
      </c>
      <c r="E72" s="355" t="s">
        <v>482</v>
      </c>
      <c r="F72" s="348">
        <v>39742</v>
      </c>
      <c r="G72" s="356">
        <v>1</v>
      </c>
      <c r="H72" s="356"/>
      <c r="I72" s="356"/>
      <c r="J72" s="356">
        <v>1</v>
      </c>
      <c r="K72" s="356"/>
      <c r="L72" s="356">
        <v>152</v>
      </c>
      <c r="M72" s="356">
        <v>62</v>
      </c>
      <c r="N72" s="356">
        <v>210</v>
      </c>
      <c r="O72" s="356">
        <v>522</v>
      </c>
      <c r="V72" s="356"/>
      <c r="W72" s="356"/>
      <c r="X72" s="356">
        <v>1</v>
      </c>
      <c r="Y72" s="356">
        <v>1</v>
      </c>
      <c r="Z72" s="356"/>
      <c r="AA72" s="356">
        <v>1</v>
      </c>
      <c r="AC72" s="614" t="s">
        <v>3408</v>
      </c>
      <c r="AD72" s="356">
        <v>1</v>
      </c>
      <c r="AE72" s="356"/>
      <c r="AF72" s="356">
        <v>1</v>
      </c>
      <c r="AH72" s="356">
        <v>300</v>
      </c>
      <c r="AI72" s="356">
        <v>600</v>
      </c>
      <c r="AJ72" s="327">
        <v>288</v>
      </c>
      <c r="AK72" s="326" t="e">
        <f t="shared" ca="1" si="10"/>
        <v>#NAME?</v>
      </c>
      <c r="AL72" s="261">
        <v>1590</v>
      </c>
      <c r="AM72" s="316" t="e">
        <f t="shared" ca="1" si="11"/>
        <v>#NAME?</v>
      </c>
      <c r="AN72" s="316">
        <v>249</v>
      </c>
      <c r="AO72" s="316" t="e">
        <f t="shared" ca="1" si="12"/>
        <v>#NAME?</v>
      </c>
      <c r="AP72" s="316">
        <v>379</v>
      </c>
      <c r="AQ72" s="316" t="e">
        <f t="shared" ca="1" si="13"/>
        <v>#NAME?</v>
      </c>
      <c r="AR72" s="316">
        <v>214</v>
      </c>
      <c r="AS72" s="317" t="e">
        <f t="shared" ca="1" si="14"/>
        <v>#NAME?</v>
      </c>
      <c r="AT72" s="317">
        <v>266</v>
      </c>
      <c r="AU72" s="755" t="e">
        <f t="shared" ca="1" si="15"/>
        <v>#NAME?</v>
      </c>
      <c r="AV72" s="327">
        <v>994</v>
      </c>
      <c r="AW72" s="755" t="e">
        <f t="shared" ca="1" si="16"/>
        <v>#NAME?</v>
      </c>
      <c r="AX72" s="318">
        <v>197</v>
      </c>
      <c r="AY72" s="755" t="e">
        <f t="shared" ca="1" si="17"/>
        <v>#NAME?</v>
      </c>
      <c r="AZ72" s="367">
        <v>748</v>
      </c>
      <c r="BA72" s="755" t="e">
        <f t="shared" ca="1" si="18"/>
        <v>#NAME?</v>
      </c>
      <c r="BB72" s="318">
        <v>391</v>
      </c>
      <c r="BC72" s="757" t="e">
        <f t="shared" ca="1" si="19"/>
        <v>#NAME?</v>
      </c>
      <c r="BD72" s="356"/>
      <c r="BE72" s="356"/>
    </row>
    <row r="73" spans="1:57" ht="18">
      <c r="A73" s="249" t="s">
        <v>3273</v>
      </c>
      <c r="C73" s="354">
        <v>72</v>
      </c>
      <c r="E73" s="355" t="s">
        <v>482</v>
      </c>
      <c r="F73" s="348">
        <v>39742</v>
      </c>
      <c r="G73" s="356"/>
      <c r="H73" s="356">
        <v>1</v>
      </c>
      <c r="I73" s="356"/>
      <c r="J73" s="356"/>
      <c r="K73" s="356">
        <v>1</v>
      </c>
      <c r="L73" s="356">
        <v>164</v>
      </c>
      <c r="M73" s="356">
        <v>70</v>
      </c>
      <c r="N73" s="356">
        <v>236</v>
      </c>
      <c r="O73" s="356">
        <v>784</v>
      </c>
      <c r="V73" s="356"/>
      <c r="W73" s="356">
        <v>1</v>
      </c>
      <c r="X73" s="356"/>
      <c r="Y73" s="356">
        <v>1</v>
      </c>
      <c r="Z73" s="356">
        <v>1</v>
      </c>
      <c r="AA73" s="356"/>
      <c r="AC73" s="614" t="s">
        <v>3408</v>
      </c>
      <c r="AD73" s="356">
        <v>1</v>
      </c>
      <c r="AE73" s="356">
        <v>1</v>
      </c>
      <c r="AF73" s="356"/>
      <c r="AH73" s="356">
        <v>300</v>
      </c>
      <c r="AI73" s="356">
        <v>500</v>
      </c>
      <c r="AJ73" s="265">
        <v>5504.5</v>
      </c>
      <c r="AK73" s="326" t="e">
        <f t="shared" ca="1" si="10"/>
        <v>#NAME?</v>
      </c>
      <c r="AL73" s="264">
        <v>27181</v>
      </c>
      <c r="AM73" s="316" t="e">
        <f t="shared" ca="1" si="11"/>
        <v>#NAME?</v>
      </c>
      <c r="AN73" s="261">
        <v>505</v>
      </c>
      <c r="AO73" s="316" t="e">
        <f t="shared" ca="1" si="12"/>
        <v>#NAME?</v>
      </c>
      <c r="AP73" s="316">
        <v>845.5</v>
      </c>
      <c r="AQ73" s="316" t="e">
        <f t="shared" ca="1" si="13"/>
        <v>#NAME?</v>
      </c>
      <c r="AR73" s="261">
        <v>1888</v>
      </c>
      <c r="AS73" s="317" t="e">
        <f t="shared" ca="1" si="14"/>
        <v>#NAME?</v>
      </c>
      <c r="AT73" s="317">
        <v>224.5</v>
      </c>
      <c r="AU73" s="755" t="e">
        <f t="shared" ca="1" si="15"/>
        <v>#NAME?</v>
      </c>
      <c r="AV73" s="265">
        <v>1475</v>
      </c>
      <c r="AW73" s="755" t="e">
        <f t="shared" ca="1" si="16"/>
        <v>#NAME?</v>
      </c>
      <c r="AX73" s="318">
        <v>567</v>
      </c>
      <c r="AY73" s="755" t="e">
        <f t="shared" ca="1" si="17"/>
        <v>#NAME?</v>
      </c>
      <c r="AZ73" s="367">
        <v>3827.5</v>
      </c>
      <c r="BA73" s="755" t="e">
        <f t="shared" ca="1" si="18"/>
        <v>#NAME?</v>
      </c>
      <c r="BB73" s="318">
        <v>325.5</v>
      </c>
      <c r="BC73" s="757" t="e">
        <f t="shared" ca="1" si="19"/>
        <v>#NAME?</v>
      </c>
      <c r="BD73" s="356"/>
      <c r="BE73" s="356"/>
    </row>
    <row r="74" spans="1:57" ht="18">
      <c r="A74" s="249" t="s">
        <v>3273</v>
      </c>
      <c r="C74" s="354">
        <v>73</v>
      </c>
      <c r="E74" s="355" t="s">
        <v>482</v>
      </c>
      <c r="F74" s="348">
        <v>39742</v>
      </c>
      <c r="G74" s="356">
        <v>1</v>
      </c>
      <c r="H74" s="356"/>
      <c r="I74" s="356"/>
      <c r="J74" s="356"/>
      <c r="K74" s="356">
        <v>1</v>
      </c>
      <c r="L74" s="356">
        <v>170</v>
      </c>
      <c r="M74" s="356">
        <v>72</v>
      </c>
      <c r="N74" s="356">
        <v>238</v>
      </c>
      <c r="O74" s="356">
        <v>694</v>
      </c>
      <c r="V74" s="356"/>
      <c r="W74" s="356">
        <v>1</v>
      </c>
      <c r="X74" s="356"/>
      <c r="Y74" s="356">
        <v>1</v>
      </c>
      <c r="Z74" s="356"/>
      <c r="AA74" s="356">
        <v>1</v>
      </c>
      <c r="AC74" s="614" t="s">
        <v>3408</v>
      </c>
      <c r="AD74" s="356">
        <v>1</v>
      </c>
      <c r="AE74" s="356"/>
      <c r="AF74" s="356">
        <v>1</v>
      </c>
      <c r="AH74" s="356">
        <v>300</v>
      </c>
      <c r="AI74" s="356">
        <v>800</v>
      </c>
      <c r="AJ74" s="265">
        <v>1905</v>
      </c>
      <c r="AK74" s="326" t="e">
        <f t="shared" ca="1" si="10"/>
        <v>#NAME?</v>
      </c>
      <c r="AL74" s="261">
        <v>3423</v>
      </c>
      <c r="AM74" s="316" t="e">
        <f t="shared" ca="1" si="11"/>
        <v>#NAME?</v>
      </c>
      <c r="AN74" s="261">
        <v>3939.5</v>
      </c>
      <c r="AO74" s="316" t="e">
        <f t="shared" ca="1" si="12"/>
        <v>#NAME?</v>
      </c>
      <c r="AP74" s="316">
        <v>711</v>
      </c>
      <c r="AQ74" s="316" t="e">
        <f t="shared" ca="1" si="13"/>
        <v>#NAME?</v>
      </c>
      <c r="AR74" s="316">
        <v>277</v>
      </c>
      <c r="AS74" s="317" t="e">
        <f t="shared" ca="1" si="14"/>
        <v>#NAME?</v>
      </c>
      <c r="AT74" s="269">
        <v>3166.5</v>
      </c>
      <c r="AU74" s="755" t="e">
        <f t="shared" ca="1" si="15"/>
        <v>#NAME?</v>
      </c>
      <c r="AV74" s="327">
        <v>732</v>
      </c>
      <c r="AW74" s="755" t="e">
        <f t="shared" ca="1" si="16"/>
        <v>#NAME?</v>
      </c>
      <c r="AX74" s="318">
        <v>236</v>
      </c>
      <c r="AY74" s="755" t="e">
        <f t="shared" ca="1" si="17"/>
        <v>#NAME?</v>
      </c>
      <c r="AZ74" s="367">
        <v>3305</v>
      </c>
      <c r="BA74" s="755" t="e">
        <f t="shared" ca="1" si="18"/>
        <v>#NAME?</v>
      </c>
      <c r="BB74" s="266">
        <v>2299.5</v>
      </c>
      <c r="BC74" s="757" t="e">
        <f t="shared" ca="1" si="19"/>
        <v>#NAME?</v>
      </c>
      <c r="BD74" s="356"/>
      <c r="BE74" s="356"/>
    </row>
    <row r="75" spans="1:57" ht="18">
      <c r="A75" s="249" t="s">
        <v>3273</v>
      </c>
      <c r="C75" s="354">
        <v>74</v>
      </c>
      <c r="E75" s="355" t="s">
        <v>482</v>
      </c>
      <c r="F75" s="348">
        <v>39742</v>
      </c>
      <c r="G75" s="356"/>
      <c r="H75" s="356">
        <v>1</v>
      </c>
      <c r="I75" s="356"/>
      <c r="J75" s="356">
        <v>1</v>
      </c>
      <c r="K75" s="356"/>
      <c r="L75" s="356">
        <v>138</v>
      </c>
      <c r="M75" s="356">
        <v>61</v>
      </c>
      <c r="N75" s="356">
        <v>201</v>
      </c>
      <c r="O75" s="356">
        <v>320</v>
      </c>
      <c r="V75" s="356"/>
      <c r="W75" s="356"/>
      <c r="X75" s="356">
        <v>1</v>
      </c>
      <c r="Y75" s="356">
        <v>1</v>
      </c>
      <c r="Z75" s="356">
        <v>1</v>
      </c>
      <c r="AA75" s="356"/>
      <c r="AC75" s="614" t="s">
        <v>3408</v>
      </c>
      <c r="AD75" s="356">
        <v>1</v>
      </c>
      <c r="AE75" s="356">
        <v>1</v>
      </c>
      <c r="AF75" s="356"/>
      <c r="AH75" s="356">
        <v>300</v>
      </c>
      <c r="AI75" s="356">
        <v>700</v>
      </c>
      <c r="AJ75" s="327">
        <v>122.5</v>
      </c>
      <c r="AK75" s="326" t="e">
        <f t="shared" ca="1" si="10"/>
        <v>#NAME?</v>
      </c>
      <c r="AL75" s="316">
        <v>101</v>
      </c>
      <c r="AM75" s="316" t="e">
        <f t="shared" ca="1" si="11"/>
        <v>#NAME?</v>
      </c>
      <c r="AN75" s="316">
        <v>128</v>
      </c>
      <c r="AO75" s="316" t="e">
        <f t="shared" ca="1" si="12"/>
        <v>#NAME?</v>
      </c>
      <c r="AP75" s="316">
        <v>159.5</v>
      </c>
      <c r="AQ75" s="316" t="e">
        <f t="shared" ca="1" si="13"/>
        <v>#NAME?</v>
      </c>
      <c r="AR75" s="316">
        <v>160</v>
      </c>
      <c r="AS75" s="317" t="e">
        <f t="shared" ca="1" si="14"/>
        <v>#NAME?</v>
      </c>
      <c r="AT75" s="317">
        <v>127</v>
      </c>
      <c r="AU75" s="755" t="e">
        <f t="shared" ca="1" si="15"/>
        <v>#NAME?</v>
      </c>
      <c r="AV75" s="327">
        <v>202</v>
      </c>
      <c r="AW75" s="755" t="e">
        <f t="shared" ca="1" si="16"/>
        <v>#NAME?</v>
      </c>
      <c r="AX75" s="318">
        <v>150</v>
      </c>
      <c r="AY75" s="755" t="e">
        <f t="shared" ca="1" si="17"/>
        <v>#NAME?</v>
      </c>
      <c r="AZ75" s="367">
        <v>1085</v>
      </c>
      <c r="BA75" s="755" t="e">
        <f t="shared" ca="1" si="18"/>
        <v>#NAME?</v>
      </c>
      <c r="BB75" s="318">
        <v>263</v>
      </c>
      <c r="BC75" s="757" t="e">
        <f t="shared" ca="1" si="19"/>
        <v>#NAME?</v>
      </c>
      <c r="BD75" s="356"/>
      <c r="BE75" s="356"/>
    </row>
    <row r="76" spans="1:57" ht="18">
      <c r="A76" s="249" t="s">
        <v>3273</v>
      </c>
      <c r="C76" s="354">
        <v>75</v>
      </c>
      <c r="E76" s="355" t="s">
        <v>482</v>
      </c>
      <c r="F76" s="348">
        <v>39742</v>
      </c>
      <c r="G76" s="356">
        <v>1</v>
      </c>
      <c r="H76" s="356"/>
      <c r="I76" s="356"/>
      <c r="J76" s="356"/>
      <c r="K76" s="356">
        <v>1</v>
      </c>
      <c r="L76" s="356">
        <v>166</v>
      </c>
      <c r="M76" s="356">
        <v>69</v>
      </c>
      <c r="N76" s="356">
        <v>232</v>
      </c>
      <c r="O76" s="356">
        <v>670</v>
      </c>
      <c r="V76" s="356"/>
      <c r="W76" s="356">
        <v>1</v>
      </c>
      <c r="X76" s="356"/>
      <c r="Y76" s="356">
        <v>1</v>
      </c>
      <c r="Z76" s="356">
        <v>1</v>
      </c>
      <c r="AA76" s="356"/>
      <c r="AC76" s="614" t="s">
        <v>3408</v>
      </c>
      <c r="AD76" s="356">
        <v>1</v>
      </c>
      <c r="AE76" s="356">
        <v>1</v>
      </c>
      <c r="AF76" s="356"/>
      <c r="AH76" s="356">
        <v>300</v>
      </c>
      <c r="AI76" s="356">
        <v>900</v>
      </c>
      <c r="AJ76" s="327">
        <v>115</v>
      </c>
      <c r="AK76" s="326" t="e">
        <f t="shared" ca="1" si="10"/>
        <v>#NAME?</v>
      </c>
      <c r="AL76" s="316">
        <v>93</v>
      </c>
      <c r="AM76" s="316" t="e">
        <f t="shared" ca="1" si="11"/>
        <v>#NAME?</v>
      </c>
      <c r="AN76" s="316">
        <v>116.5</v>
      </c>
      <c r="AO76" s="316" t="e">
        <f t="shared" ca="1" si="12"/>
        <v>#NAME?</v>
      </c>
      <c r="AP76" s="316">
        <v>135</v>
      </c>
      <c r="AQ76" s="316" t="e">
        <f t="shared" ca="1" si="13"/>
        <v>#NAME?</v>
      </c>
      <c r="AR76" s="316">
        <v>177</v>
      </c>
      <c r="AS76" s="317" t="e">
        <f t="shared" ca="1" si="14"/>
        <v>#NAME?</v>
      </c>
      <c r="AT76" s="317">
        <v>146</v>
      </c>
      <c r="AU76" s="755" t="e">
        <f t="shared" ca="1" si="15"/>
        <v>#NAME?</v>
      </c>
      <c r="AV76" s="327">
        <v>622</v>
      </c>
      <c r="AW76" s="755" t="e">
        <f t="shared" ca="1" si="16"/>
        <v>#NAME?</v>
      </c>
      <c r="AX76" s="318">
        <v>123</v>
      </c>
      <c r="AY76" s="755" t="e">
        <f t="shared" ca="1" si="17"/>
        <v>#NAME?</v>
      </c>
      <c r="AZ76" s="367">
        <v>1094.5</v>
      </c>
      <c r="BA76" s="755" t="e">
        <f t="shared" ca="1" si="18"/>
        <v>#NAME?</v>
      </c>
      <c r="BB76" s="318">
        <v>339</v>
      </c>
      <c r="BC76" s="757" t="e">
        <f t="shared" ca="1" si="19"/>
        <v>#NAME?</v>
      </c>
      <c r="BD76" s="356"/>
      <c r="BE76" s="356"/>
    </row>
    <row r="77" spans="1:57" ht="18">
      <c r="A77" s="249" t="s">
        <v>3273</v>
      </c>
      <c r="C77" s="354">
        <v>76</v>
      </c>
      <c r="E77" s="355" t="s">
        <v>482</v>
      </c>
      <c r="F77" s="348">
        <v>39742</v>
      </c>
      <c r="G77" s="356"/>
      <c r="H77" s="356">
        <v>1</v>
      </c>
      <c r="I77" s="356"/>
      <c r="J77" s="356"/>
      <c r="K77" s="356">
        <v>1</v>
      </c>
      <c r="L77" s="356">
        <v>169</v>
      </c>
      <c r="M77" s="356">
        <v>73</v>
      </c>
      <c r="N77" s="356">
        <v>238</v>
      </c>
      <c r="O77" s="356">
        <v>758</v>
      </c>
      <c r="V77" s="356"/>
      <c r="W77" s="356">
        <v>1</v>
      </c>
      <c r="X77" s="356"/>
      <c r="Y77" s="356">
        <v>1</v>
      </c>
      <c r="Z77" s="356">
        <v>1</v>
      </c>
      <c r="AA77" s="356"/>
      <c r="AC77" s="614" t="s">
        <v>3408</v>
      </c>
      <c r="AD77" s="356">
        <v>1</v>
      </c>
      <c r="AE77" s="356">
        <v>1</v>
      </c>
      <c r="AF77" s="356"/>
      <c r="AH77" s="356">
        <v>300</v>
      </c>
      <c r="AI77" s="356">
        <v>600</v>
      </c>
      <c r="AJ77" s="327">
        <v>679.5</v>
      </c>
      <c r="AK77" s="326" t="e">
        <f t="shared" ca="1" si="10"/>
        <v>#NAME?</v>
      </c>
      <c r="AL77" s="261">
        <v>4735.5</v>
      </c>
      <c r="AM77" s="316" t="e">
        <f t="shared" ca="1" si="11"/>
        <v>#NAME?</v>
      </c>
      <c r="AN77" s="261">
        <v>1229</v>
      </c>
      <c r="AO77" s="316" t="e">
        <f t="shared" ca="1" si="12"/>
        <v>#NAME?</v>
      </c>
      <c r="AP77" s="316">
        <v>237.5</v>
      </c>
      <c r="AQ77" s="316" t="e">
        <f t="shared" ca="1" si="13"/>
        <v>#NAME?</v>
      </c>
      <c r="AR77" s="316">
        <v>202</v>
      </c>
      <c r="AS77" s="317" t="e">
        <f t="shared" ca="1" si="14"/>
        <v>#NAME?</v>
      </c>
      <c r="AT77" s="317">
        <v>765.5</v>
      </c>
      <c r="AU77" s="755" t="e">
        <f t="shared" ca="1" si="15"/>
        <v>#NAME?</v>
      </c>
      <c r="AV77" s="265">
        <v>1592</v>
      </c>
      <c r="AW77" s="755" t="e">
        <f t="shared" ca="1" si="16"/>
        <v>#NAME?</v>
      </c>
      <c r="AX77" s="318">
        <v>455</v>
      </c>
      <c r="AY77" s="755" t="e">
        <f t="shared" ca="1" si="17"/>
        <v>#NAME?</v>
      </c>
      <c r="AZ77" s="366">
        <v>8662.5</v>
      </c>
      <c r="BA77" s="755" t="e">
        <f t="shared" ca="1" si="18"/>
        <v>#NAME?</v>
      </c>
      <c r="BB77" s="266">
        <v>1260.5</v>
      </c>
      <c r="BC77" s="757" t="e">
        <f t="shared" ca="1" si="19"/>
        <v>#NAME?</v>
      </c>
      <c r="BD77" s="356"/>
      <c r="BE77" s="356"/>
    </row>
    <row r="78" spans="1:57" ht="18">
      <c r="A78" s="249" t="s">
        <v>3273</v>
      </c>
      <c r="C78" s="354">
        <v>77</v>
      </c>
      <c r="E78" s="355" t="s">
        <v>482</v>
      </c>
      <c r="F78" s="348">
        <v>39742</v>
      </c>
      <c r="G78" s="356"/>
      <c r="H78" s="356">
        <v>1</v>
      </c>
      <c r="I78" s="356"/>
      <c r="J78" s="356">
        <v>1</v>
      </c>
      <c r="K78" s="356"/>
      <c r="L78" s="356">
        <v>145</v>
      </c>
      <c r="M78" s="356">
        <v>63</v>
      </c>
      <c r="N78" s="356">
        <v>203</v>
      </c>
      <c r="O78" s="356">
        <v>400</v>
      </c>
      <c r="V78" s="356"/>
      <c r="W78" s="356"/>
      <c r="X78" s="356">
        <v>1</v>
      </c>
      <c r="Y78" s="356">
        <v>1</v>
      </c>
      <c r="Z78" s="356"/>
      <c r="AA78" s="356">
        <v>1</v>
      </c>
      <c r="AC78" s="614" t="s">
        <v>3408</v>
      </c>
      <c r="AD78" s="356">
        <v>1</v>
      </c>
      <c r="AE78" s="356"/>
      <c r="AF78" s="356">
        <v>1</v>
      </c>
      <c r="AH78" s="356">
        <v>300</v>
      </c>
      <c r="AI78" s="356">
        <v>900</v>
      </c>
      <c r="AJ78" s="327">
        <v>529.5</v>
      </c>
      <c r="AK78" s="326" t="e">
        <f t="shared" ca="1" si="10"/>
        <v>#NAME?</v>
      </c>
      <c r="AL78" s="264">
        <v>13847.5</v>
      </c>
      <c r="AM78" s="316" t="e">
        <f t="shared" ca="1" si="11"/>
        <v>#NAME?</v>
      </c>
      <c r="AN78" s="316">
        <v>380</v>
      </c>
      <c r="AO78" s="316" t="e">
        <f t="shared" ca="1" si="12"/>
        <v>#NAME?</v>
      </c>
      <c r="AP78" s="316">
        <v>96.5</v>
      </c>
      <c r="AQ78" s="316" t="e">
        <f t="shared" ca="1" si="13"/>
        <v>#NAME?</v>
      </c>
      <c r="AR78" s="316">
        <v>199</v>
      </c>
      <c r="AS78" s="317" t="e">
        <f t="shared" ca="1" si="14"/>
        <v>#NAME?</v>
      </c>
      <c r="AT78" s="317">
        <v>245</v>
      </c>
      <c r="AU78" s="755" t="e">
        <f t="shared" ca="1" si="15"/>
        <v>#NAME?</v>
      </c>
      <c r="AV78" s="327">
        <v>157</v>
      </c>
      <c r="AW78" s="755" t="e">
        <f t="shared" ca="1" si="16"/>
        <v>#NAME?</v>
      </c>
      <c r="AX78" s="318">
        <v>245</v>
      </c>
      <c r="AY78" s="755" t="e">
        <f t="shared" ca="1" si="17"/>
        <v>#NAME?</v>
      </c>
      <c r="AZ78" s="367">
        <v>841</v>
      </c>
      <c r="BA78" s="755" t="e">
        <f t="shared" ca="1" si="18"/>
        <v>#NAME?</v>
      </c>
      <c r="BB78" s="318">
        <v>697</v>
      </c>
      <c r="BC78" s="757" t="e">
        <f t="shared" ca="1" si="19"/>
        <v>#NAME?</v>
      </c>
      <c r="BD78" s="356"/>
      <c r="BE78" s="356"/>
    </row>
    <row r="79" spans="1:57" ht="18">
      <c r="A79" s="249" t="s">
        <v>3273</v>
      </c>
      <c r="C79" s="354">
        <v>78</v>
      </c>
      <c r="E79" s="355" t="s">
        <v>482</v>
      </c>
      <c r="F79" s="348">
        <v>39742</v>
      </c>
      <c r="G79" s="356"/>
      <c r="H79" s="356">
        <v>1</v>
      </c>
      <c r="I79" s="356"/>
      <c r="J79" s="356"/>
      <c r="K79" s="356">
        <v>1</v>
      </c>
      <c r="L79" s="356">
        <v>170</v>
      </c>
      <c r="M79" s="356">
        <v>70</v>
      </c>
      <c r="N79" s="356">
        <v>235</v>
      </c>
      <c r="O79" s="356">
        <v>660</v>
      </c>
      <c r="V79" s="356"/>
      <c r="W79" s="356">
        <v>1</v>
      </c>
      <c r="X79" s="356"/>
      <c r="Y79" s="356">
        <v>1</v>
      </c>
      <c r="Z79" s="356">
        <v>1</v>
      </c>
      <c r="AA79" s="356"/>
      <c r="AC79" s="614" t="s">
        <v>3408</v>
      </c>
      <c r="AD79" s="356">
        <v>1</v>
      </c>
      <c r="AE79" s="356">
        <v>1</v>
      </c>
      <c r="AF79" s="356"/>
      <c r="AH79" s="356">
        <v>300</v>
      </c>
      <c r="AI79" s="356">
        <v>800</v>
      </c>
      <c r="AJ79" s="327">
        <v>617</v>
      </c>
      <c r="AK79" s="326" t="e">
        <f t="shared" ca="1" si="10"/>
        <v>#NAME?</v>
      </c>
      <c r="AL79" s="264">
        <v>11560</v>
      </c>
      <c r="AM79" s="316" t="e">
        <f t="shared" ca="1" si="11"/>
        <v>#NAME?</v>
      </c>
      <c r="AN79" s="316">
        <v>147</v>
      </c>
      <c r="AO79" s="316" t="e">
        <f t="shared" ca="1" si="12"/>
        <v>#NAME?</v>
      </c>
      <c r="AP79" s="316">
        <v>161</v>
      </c>
      <c r="AQ79" s="316" t="e">
        <f t="shared" ca="1" si="13"/>
        <v>#NAME?</v>
      </c>
      <c r="AR79" s="316">
        <v>278.5</v>
      </c>
      <c r="AS79" s="317" t="e">
        <f t="shared" ca="1" si="14"/>
        <v>#NAME?</v>
      </c>
      <c r="AT79" s="317">
        <v>496</v>
      </c>
      <c r="AU79" s="755" t="e">
        <f t="shared" ca="1" si="15"/>
        <v>#NAME?</v>
      </c>
      <c r="AV79" s="265">
        <v>3324</v>
      </c>
      <c r="AW79" s="755" t="e">
        <f t="shared" ca="1" si="16"/>
        <v>#NAME?</v>
      </c>
      <c r="AX79" s="318">
        <v>718.5</v>
      </c>
      <c r="AY79" s="755" t="e">
        <f t="shared" ca="1" si="17"/>
        <v>#NAME?</v>
      </c>
      <c r="AZ79" s="367">
        <v>3755</v>
      </c>
      <c r="BA79" s="755" t="e">
        <f t="shared" ca="1" si="18"/>
        <v>#NAME?</v>
      </c>
      <c r="BB79" s="318">
        <v>245</v>
      </c>
      <c r="BC79" s="757" t="e">
        <f t="shared" ca="1" si="19"/>
        <v>#NAME?</v>
      </c>
      <c r="BD79" s="356"/>
      <c r="BE79" s="356"/>
    </row>
    <row r="80" spans="1:57" ht="18">
      <c r="A80" s="249" t="s">
        <v>3273</v>
      </c>
      <c r="C80" s="354">
        <v>79</v>
      </c>
      <c r="E80" s="252" t="s">
        <v>483</v>
      </c>
      <c r="F80" s="348">
        <v>39743</v>
      </c>
      <c r="G80" s="356">
        <v>1</v>
      </c>
      <c r="H80" s="356"/>
      <c r="I80" s="356"/>
      <c r="J80" s="356">
        <v>1</v>
      </c>
      <c r="K80" s="356"/>
      <c r="L80" s="356">
        <v>145</v>
      </c>
      <c r="M80" s="356">
        <v>62</v>
      </c>
      <c r="N80" s="356">
        <v>205</v>
      </c>
      <c r="O80" s="356">
        <v>446</v>
      </c>
      <c r="V80" s="356"/>
      <c r="W80" s="356"/>
      <c r="X80" s="356">
        <v>1</v>
      </c>
      <c r="Y80" s="356">
        <v>1</v>
      </c>
      <c r="Z80" s="356">
        <v>1</v>
      </c>
      <c r="AA80" s="356"/>
      <c r="AC80" s="614" t="s">
        <v>3408</v>
      </c>
      <c r="AD80" s="356">
        <v>1</v>
      </c>
      <c r="AE80" s="356">
        <v>1</v>
      </c>
      <c r="AF80" s="356"/>
      <c r="AH80" s="356">
        <v>300</v>
      </c>
      <c r="AI80" s="356">
        <v>800</v>
      </c>
      <c r="AJ80" s="327">
        <v>477</v>
      </c>
      <c r="AK80" s="326" t="e">
        <f t="shared" ca="1" si="10"/>
        <v>#NAME?</v>
      </c>
      <c r="AL80" s="316">
        <v>283.5</v>
      </c>
      <c r="AM80" s="316" t="e">
        <f t="shared" ca="1" si="11"/>
        <v>#NAME?</v>
      </c>
      <c r="AN80" s="261">
        <v>1479</v>
      </c>
      <c r="AO80" s="316" t="e">
        <f t="shared" ca="1" si="12"/>
        <v>#NAME?</v>
      </c>
      <c r="AP80" s="316">
        <v>281</v>
      </c>
      <c r="AQ80" s="316" t="e">
        <f t="shared" ca="1" si="13"/>
        <v>#NAME?</v>
      </c>
      <c r="AR80" s="316">
        <v>265.5</v>
      </c>
      <c r="AS80" s="317" t="e">
        <f t="shared" ca="1" si="14"/>
        <v>#NAME?</v>
      </c>
      <c r="AT80" s="317">
        <v>783</v>
      </c>
      <c r="AU80" s="755" t="e">
        <f t="shared" ca="1" si="15"/>
        <v>#NAME?</v>
      </c>
      <c r="AV80" s="327">
        <v>257</v>
      </c>
      <c r="AW80" s="755" t="e">
        <f t="shared" ca="1" si="16"/>
        <v>#NAME?</v>
      </c>
      <c r="AX80" s="318">
        <v>152.5</v>
      </c>
      <c r="AY80" s="755" t="e">
        <f t="shared" ca="1" si="17"/>
        <v>#NAME?</v>
      </c>
      <c r="AZ80" s="367">
        <v>3102</v>
      </c>
      <c r="BA80" s="755" t="e">
        <f t="shared" ca="1" si="18"/>
        <v>#NAME?</v>
      </c>
      <c r="BB80" s="318">
        <v>985.5</v>
      </c>
      <c r="BC80" s="757" t="e">
        <f t="shared" ca="1" si="19"/>
        <v>#NAME?</v>
      </c>
      <c r="BD80" s="356"/>
      <c r="BE80" s="356"/>
    </row>
    <row r="81" spans="1:57" ht="18">
      <c r="A81" s="249" t="s">
        <v>3273</v>
      </c>
      <c r="C81" s="354">
        <v>80</v>
      </c>
      <c r="E81" s="252" t="s">
        <v>483</v>
      </c>
      <c r="F81" s="348">
        <v>39743</v>
      </c>
      <c r="G81" s="356">
        <v>1</v>
      </c>
      <c r="H81" s="356"/>
      <c r="I81" s="356"/>
      <c r="J81" s="356">
        <v>1</v>
      </c>
      <c r="K81" s="356"/>
      <c r="L81" s="356">
        <v>155</v>
      </c>
      <c r="M81" s="356">
        <v>65</v>
      </c>
      <c r="N81" s="356">
        <v>210</v>
      </c>
      <c r="O81" s="356">
        <v>538</v>
      </c>
      <c r="V81" s="356"/>
      <c r="W81" s="356"/>
      <c r="X81" s="356">
        <v>1</v>
      </c>
      <c r="Y81" s="356">
        <v>1</v>
      </c>
      <c r="Z81" s="356">
        <v>1</v>
      </c>
      <c r="AA81" s="356"/>
      <c r="AC81" s="614" t="s">
        <v>3408</v>
      </c>
      <c r="AD81" s="356">
        <v>1</v>
      </c>
      <c r="AE81" s="356">
        <v>1</v>
      </c>
      <c r="AF81" s="356"/>
      <c r="AH81" s="356">
        <v>300</v>
      </c>
      <c r="AI81" s="356">
        <v>700</v>
      </c>
      <c r="AJ81" s="327">
        <v>92</v>
      </c>
      <c r="AK81" s="326" t="e">
        <f t="shared" ca="1" si="10"/>
        <v>#NAME?</v>
      </c>
      <c r="AL81" s="316">
        <v>113</v>
      </c>
      <c r="AM81" s="316" t="e">
        <f t="shared" ca="1" si="11"/>
        <v>#NAME?</v>
      </c>
      <c r="AN81" s="316">
        <v>112</v>
      </c>
      <c r="AO81" s="316" t="e">
        <f t="shared" ca="1" si="12"/>
        <v>#NAME?</v>
      </c>
      <c r="AP81" s="316">
        <v>106.5</v>
      </c>
      <c r="AQ81" s="316" t="e">
        <f t="shared" ca="1" si="13"/>
        <v>#NAME?</v>
      </c>
      <c r="AR81" s="316">
        <v>307</v>
      </c>
      <c r="AS81" s="317" t="e">
        <f t="shared" ca="1" si="14"/>
        <v>#NAME?</v>
      </c>
      <c r="AT81" s="317">
        <v>105</v>
      </c>
      <c r="AU81" s="755" t="e">
        <f t="shared" ca="1" si="15"/>
        <v>#NAME?</v>
      </c>
      <c r="AV81" s="327">
        <v>159</v>
      </c>
      <c r="AW81" s="755" t="e">
        <f t="shared" ca="1" si="16"/>
        <v>#NAME?</v>
      </c>
      <c r="AX81" s="318">
        <v>90</v>
      </c>
      <c r="AY81" s="755" t="e">
        <f t="shared" ca="1" si="17"/>
        <v>#NAME?</v>
      </c>
      <c r="AZ81" s="367">
        <v>1668.5</v>
      </c>
      <c r="BA81" s="755" t="e">
        <f t="shared" ca="1" si="18"/>
        <v>#NAME?</v>
      </c>
      <c r="BB81" s="318">
        <v>409</v>
      </c>
      <c r="BC81" s="757" t="e">
        <f t="shared" ca="1" si="19"/>
        <v>#NAME?</v>
      </c>
      <c r="BD81" s="356"/>
      <c r="BE81" s="356"/>
    </row>
    <row r="82" spans="1:57" ht="18">
      <c r="A82" s="249" t="s">
        <v>3273</v>
      </c>
      <c r="C82" s="354">
        <v>81</v>
      </c>
      <c r="E82" s="252" t="s">
        <v>483</v>
      </c>
      <c r="F82" s="348">
        <v>39743</v>
      </c>
      <c r="G82" s="356"/>
      <c r="H82" s="356">
        <v>1</v>
      </c>
      <c r="I82" s="356"/>
      <c r="J82" s="356">
        <v>1</v>
      </c>
      <c r="K82" s="356"/>
      <c r="L82" s="356">
        <v>155</v>
      </c>
      <c r="M82" s="356">
        <v>64</v>
      </c>
      <c r="N82" s="356">
        <v>210</v>
      </c>
      <c r="O82" s="356">
        <v>430</v>
      </c>
      <c r="V82" s="356"/>
      <c r="W82" s="356"/>
      <c r="X82" s="356">
        <v>1</v>
      </c>
      <c r="Y82" s="356">
        <v>1</v>
      </c>
      <c r="Z82" s="356">
        <v>1</v>
      </c>
      <c r="AA82" s="356"/>
      <c r="AC82" s="614" t="s">
        <v>3408</v>
      </c>
      <c r="AD82" s="356">
        <v>1</v>
      </c>
      <c r="AE82" s="356">
        <v>1</v>
      </c>
      <c r="AF82" s="356"/>
      <c r="AH82" s="356">
        <v>300</v>
      </c>
      <c r="AI82" s="356">
        <v>700</v>
      </c>
      <c r="AJ82" s="327">
        <v>168</v>
      </c>
      <c r="AK82" s="326" t="e">
        <f t="shared" ca="1" si="10"/>
        <v>#NAME?</v>
      </c>
      <c r="AL82" s="261">
        <v>3363</v>
      </c>
      <c r="AM82" s="316" t="e">
        <f t="shared" ca="1" si="11"/>
        <v>#NAME?</v>
      </c>
      <c r="AN82" s="316">
        <v>133</v>
      </c>
      <c r="AO82" s="316" t="e">
        <f t="shared" ca="1" si="12"/>
        <v>#NAME?</v>
      </c>
      <c r="AP82" s="316">
        <v>193</v>
      </c>
      <c r="AQ82" s="316" t="e">
        <f t="shared" ca="1" si="13"/>
        <v>#NAME?</v>
      </c>
      <c r="AR82" s="316">
        <v>299</v>
      </c>
      <c r="AS82" s="317" t="e">
        <f t="shared" ca="1" si="14"/>
        <v>#NAME?</v>
      </c>
      <c r="AT82" s="317">
        <v>111</v>
      </c>
      <c r="AU82" s="755" t="e">
        <f t="shared" ca="1" si="15"/>
        <v>#NAME?</v>
      </c>
      <c r="AV82" s="327">
        <v>257</v>
      </c>
      <c r="AW82" s="755" t="e">
        <f t="shared" ca="1" si="16"/>
        <v>#NAME?</v>
      </c>
      <c r="AX82" s="318">
        <v>120</v>
      </c>
      <c r="AY82" s="755" t="e">
        <f t="shared" ca="1" si="17"/>
        <v>#NAME?</v>
      </c>
      <c r="AZ82" s="367">
        <v>618</v>
      </c>
      <c r="BA82" s="755" t="e">
        <f t="shared" ca="1" si="18"/>
        <v>#NAME?</v>
      </c>
      <c r="BB82" s="266">
        <v>1062.5</v>
      </c>
      <c r="BC82" s="757" t="e">
        <f t="shared" ca="1" si="19"/>
        <v>#NAME?</v>
      </c>
      <c r="BD82" s="356"/>
      <c r="BE82" s="356"/>
    </row>
    <row r="83" spans="1:57" ht="18">
      <c r="A83" s="249" t="s">
        <v>3273</v>
      </c>
      <c r="C83" s="354">
        <v>82</v>
      </c>
      <c r="E83" s="252" t="s">
        <v>483</v>
      </c>
      <c r="F83" s="348">
        <v>39743</v>
      </c>
      <c r="G83" s="356"/>
      <c r="H83" s="356">
        <v>1</v>
      </c>
      <c r="I83" s="356"/>
      <c r="J83" s="356">
        <v>1</v>
      </c>
      <c r="K83" s="356"/>
      <c r="L83" s="356">
        <v>146</v>
      </c>
      <c r="M83" s="356">
        <v>61</v>
      </c>
      <c r="N83" s="356">
        <v>205</v>
      </c>
      <c r="O83" s="356">
        <v>444</v>
      </c>
      <c r="V83" s="356"/>
      <c r="W83" s="356"/>
      <c r="X83" s="356">
        <v>1</v>
      </c>
      <c r="Y83" s="356">
        <v>1</v>
      </c>
      <c r="Z83" s="356">
        <v>1</v>
      </c>
      <c r="AA83" s="356"/>
      <c r="AC83" s="614" t="s">
        <v>3408</v>
      </c>
      <c r="AD83" s="356">
        <v>1</v>
      </c>
      <c r="AE83" s="356">
        <v>1</v>
      </c>
      <c r="AF83" s="356"/>
      <c r="AH83" s="356">
        <v>300</v>
      </c>
      <c r="AI83" s="356">
        <v>700</v>
      </c>
      <c r="AJ83" s="327">
        <v>88.5</v>
      </c>
      <c r="AK83" s="326" t="e">
        <f t="shared" ca="1" si="10"/>
        <v>#NAME?</v>
      </c>
      <c r="AL83" s="316">
        <v>112.5</v>
      </c>
      <c r="AM83" s="316" t="e">
        <f t="shared" ca="1" si="11"/>
        <v>#NAME?</v>
      </c>
      <c r="AN83" s="316">
        <v>111</v>
      </c>
      <c r="AO83" s="316" t="e">
        <f t="shared" ca="1" si="12"/>
        <v>#NAME?</v>
      </c>
      <c r="AP83" s="316">
        <v>201</v>
      </c>
      <c r="AQ83" s="316" t="e">
        <f t="shared" ca="1" si="13"/>
        <v>#NAME?</v>
      </c>
      <c r="AR83" s="316">
        <v>154.5</v>
      </c>
      <c r="AS83" s="317" t="e">
        <f t="shared" ca="1" si="14"/>
        <v>#NAME?</v>
      </c>
      <c r="AT83" s="317">
        <v>54</v>
      </c>
      <c r="AU83" s="755" t="e">
        <f t="shared" ca="1" si="15"/>
        <v>#NAME?</v>
      </c>
      <c r="AV83" s="327">
        <v>143</v>
      </c>
      <c r="AW83" s="755" t="e">
        <f t="shared" ca="1" si="16"/>
        <v>#NAME?</v>
      </c>
      <c r="AX83" s="318">
        <v>123</v>
      </c>
      <c r="AY83" s="755" t="e">
        <f t="shared" ca="1" si="17"/>
        <v>#NAME?</v>
      </c>
      <c r="AZ83" s="367">
        <v>706</v>
      </c>
      <c r="BA83" s="755" t="e">
        <f t="shared" ca="1" si="18"/>
        <v>#NAME?</v>
      </c>
      <c r="BB83" s="318">
        <v>735</v>
      </c>
      <c r="BC83" s="757" t="e">
        <f t="shared" ca="1" si="19"/>
        <v>#NAME?</v>
      </c>
      <c r="BD83" s="356"/>
      <c r="BE83" s="356"/>
    </row>
    <row r="84" spans="1:57" ht="18">
      <c r="A84" s="249" t="s">
        <v>3273</v>
      </c>
      <c r="C84" s="354">
        <v>83</v>
      </c>
      <c r="E84" s="252" t="s">
        <v>483</v>
      </c>
      <c r="F84" s="348">
        <v>39743</v>
      </c>
      <c r="G84" s="356">
        <v>1</v>
      </c>
      <c r="H84" s="356"/>
      <c r="I84" s="356"/>
      <c r="J84" s="356">
        <v>1</v>
      </c>
      <c r="K84" s="356"/>
      <c r="L84" s="356">
        <v>155</v>
      </c>
      <c r="M84" s="356">
        <v>67</v>
      </c>
      <c r="N84" s="356">
        <v>215</v>
      </c>
      <c r="O84" s="356">
        <v>550</v>
      </c>
      <c r="V84" s="356"/>
      <c r="W84" s="356"/>
      <c r="X84" s="356">
        <v>1</v>
      </c>
      <c r="Y84" s="356">
        <v>1</v>
      </c>
      <c r="Z84" s="356">
        <v>1</v>
      </c>
      <c r="AA84" s="356"/>
      <c r="AC84" s="614" t="s">
        <v>3408</v>
      </c>
      <c r="AD84" s="356">
        <v>1</v>
      </c>
      <c r="AE84" s="356">
        <v>1</v>
      </c>
      <c r="AF84" s="356"/>
      <c r="AH84" s="356">
        <v>300</v>
      </c>
      <c r="AI84" s="356">
        <v>700</v>
      </c>
      <c r="AJ84" s="327">
        <v>288.5</v>
      </c>
      <c r="AK84" s="326" t="e">
        <f t="shared" ca="1" si="10"/>
        <v>#NAME?</v>
      </c>
      <c r="AL84" s="316">
        <v>156</v>
      </c>
      <c r="AM84" s="316" t="e">
        <f t="shared" ca="1" si="11"/>
        <v>#NAME?</v>
      </c>
      <c r="AN84" s="261">
        <v>586</v>
      </c>
      <c r="AO84" s="316" t="e">
        <f t="shared" ca="1" si="12"/>
        <v>#NAME?</v>
      </c>
      <c r="AP84" s="316">
        <v>273</v>
      </c>
      <c r="AQ84" s="316" t="e">
        <f t="shared" ca="1" si="13"/>
        <v>#NAME?</v>
      </c>
      <c r="AR84" s="316">
        <v>260</v>
      </c>
      <c r="AS84" s="317" t="e">
        <f t="shared" ca="1" si="14"/>
        <v>#NAME?</v>
      </c>
      <c r="AT84" s="317">
        <v>494</v>
      </c>
      <c r="AU84" s="755" t="e">
        <f t="shared" ca="1" si="15"/>
        <v>#NAME?</v>
      </c>
      <c r="AV84" s="265">
        <v>3685</v>
      </c>
      <c r="AW84" s="755" t="e">
        <f t="shared" ca="1" si="16"/>
        <v>#NAME?</v>
      </c>
      <c r="AX84" s="318">
        <v>156</v>
      </c>
      <c r="AY84" s="755" t="e">
        <f t="shared" ca="1" si="17"/>
        <v>#NAME?</v>
      </c>
      <c r="AZ84" s="367">
        <v>726</v>
      </c>
      <c r="BA84" s="755" t="e">
        <f t="shared" ca="1" si="18"/>
        <v>#NAME?</v>
      </c>
      <c r="BB84" s="318">
        <v>751</v>
      </c>
      <c r="BC84" s="757" t="e">
        <f t="shared" ca="1" si="19"/>
        <v>#NAME?</v>
      </c>
      <c r="BD84" s="356"/>
      <c r="BE84" s="356"/>
    </row>
    <row r="85" spans="1:57" ht="18">
      <c r="A85" s="249" t="s">
        <v>3273</v>
      </c>
      <c r="C85" s="354">
        <v>84</v>
      </c>
      <c r="E85" s="252" t="s">
        <v>483</v>
      </c>
      <c r="F85" s="348">
        <v>39743</v>
      </c>
      <c r="G85" s="356"/>
      <c r="H85" s="356">
        <v>1</v>
      </c>
      <c r="I85" s="356"/>
      <c r="J85" s="356"/>
      <c r="K85" s="356">
        <v>1</v>
      </c>
      <c r="L85" s="356">
        <v>170</v>
      </c>
      <c r="M85" s="356">
        <v>73</v>
      </c>
      <c r="N85" s="356">
        <v>240</v>
      </c>
      <c r="O85" s="356">
        <v>846</v>
      </c>
      <c r="V85" s="356"/>
      <c r="W85" s="356"/>
      <c r="X85" s="356">
        <v>1</v>
      </c>
      <c r="Y85" s="356">
        <v>1</v>
      </c>
      <c r="Z85" s="356">
        <v>1</v>
      </c>
      <c r="AA85" s="356"/>
      <c r="AC85" s="614" t="s">
        <v>3408</v>
      </c>
      <c r="AD85" s="356">
        <v>1</v>
      </c>
      <c r="AE85" s="356">
        <v>1</v>
      </c>
      <c r="AF85" s="356"/>
      <c r="AH85" s="356">
        <v>300</v>
      </c>
      <c r="AI85" s="356">
        <v>500</v>
      </c>
      <c r="AJ85" s="265">
        <v>4973</v>
      </c>
      <c r="AK85" s="326" t="e">
        <f t="shared" ca="1" si="10"/>
        <v>#NAME?</v>
      </c>
      <c r="AL85" s="264">
        <v>26033</v>
      </c>
      <c r="AM85" s="316" t="e">
        <f t="shared" ca="1" si="11"/>
        <v>#NAME?</v>
      </c>
      <c r="AN85" s="261">
        <v>2502.5</v>
      </c>
      <c r="AO85" s="316" t="e">
        <f t="shared" ca="1" si="12"/>
        <v>#NAME?</v>
      </c>
      <c r="AP85" s="261">
        <v>3765</v>
      </c>
      <c r="AQ85" s="316" t="e">
        <f t="shared" ca="1" si="13"/>
        <v>#NAME?</v>
      </c>
      <c r="AR85" s="261">
        <v>1178</v>
      </c>
      <c r="AS85" s="317" t="e">
        <f t="shared" ca="1" si="14"/>
        <v>#NAME?</v>
      </c>
      <c r="AT85" s="269">
        <v>2555.5</v>
      </c>
      <c r="AU85" s="755" t="e">
        <f t="shared" ca="1" si="15"/>
        <v>#NAME?</v>
      </c>
      <c r="AV85" s="296">
        <v>10486</v>
      </c>
      <c r="AW85" s="755" t="e">
        <f t="shared" ca="1" si="16"/>
        <v>#NAME?</v>
      </c>
      <c r="AX85" s="266">
        <v>3133</v>
      </c>
      <c r="AY85" s="755" t="e">
        <f t="shared" ca="1" si="17"/>
        <v>#NAME?</v>
      </c>
      <c r="AZ85" s="366">
        <v>5861.5</v>
      </c>
      <c r="BA85" s="755" t="e">
        <f t="shared" ca="1" si="18"/>
        <v>#NAME?</v>
      </c>
      <c r="BB85" s="318">
        <v>346</v>
      </c>
      <c r="BC85" s="757" t="e">
        <f t="shared" ca="1" si="19"/>
        <v>#NAME?</v>
      </c>
      <c r="BD85" s="356"/>
      <c r="BE85" s="356"/>
    </row>
    <row r="86" spans="1:57" ht="18">
      <c r="A86" s="249" t="s">
        <v>3273</v>
      </c>
      <c r="C86" s="354">
        <v>85</v>
      </c>
      <c r="E86" s="252" t="s">
        <v>483</v>
      </c>
      <c r="F86" s="348">
        <v>39743</v>
      </c>
      <c r="G86" s="356">
        <v>1</v>
      </c>
      <c r="H86" s="356"/>
      <c r="I86" s="356"/>
      <c r="J86" s="356"/>
      <c r="K86" s="356">
        <v>1</v>
      </c>
      <c r="L86" s="356">
        <v>170</v>
      </c>
      <c r="M86" s="356">
        <v>71</v>
      </c>
      <c r="N86" s="356">
        <v>238</v>
      </c>
      <c r="O86" s="356">
        <v>780</v>
      </c>
      <c r="V86" s="356"/>
      <c r="W86" s="356">
        <v>1</v>
      </c>
      <c r="X86" s="356"/>
      <c r="Y86" s="356">
        <v>1</v>
      </c>
      <c r="Z86" s="356">
        <v>1</v>
      </c>
      <c r="AA86" s="356"/>
      <c r="AC86" s="614" t="s">
        <v>3408</v>
      </c>
      <c r="AD86" s="356">
        <v>1</v>
      </c>
      <c r="AE86" s="356">
        <v>1</v>
      </c>
      <c r="AF86" s="356"/>
      <c r="AH86" s="356">
        <v>300</v>
      </c>
      <c r="AI86" s="356">
        <v>600</v>
      </c>
      <c r="AJ86" s="327">
        <v>310</v>
      </c>
      <c r="AK86" s="326" t="e">
        <f t="shared" ca="1" si="10"/>
        <v>#NAME?</v>
      </c>
      <c r="AL86" s="316">
        <v>201.5</v>
      </c>
      <c r="AM86" s="316" t="e">
        <f t="shared" ca="1" si="11"/>
        <v>#NAME?</v>
      </c>
      <c r="AN86" s="316">
        <v>491.5</v>
      </c>
      <c r="AO86" s="316" t="e">
        <f t="shared" ca="1" si="12"/>
        <v>#NAME?</v>
      </c>
      <c r="AP86" s="316">
        <v>237</v>
      </c>
      <c r="AQ86" s="316" t="e">
        <f t="shared" ca="1" si="13"/>
        <v>#NAME?</v>
      </c>
      <c r="AR86" s="261">
        <v>1720</v>
      </c>
      <c r="AS86" s="317" t="e">
        <f t="shared" ca="1" si="14"/>
        <v>#NAME?</v>
      </c>
      <c r="AT86" s="317">
        <v>379</v>
      </c>
      <c r="AU86" s="755" t="e">
        <f t="shared" ca="1" si="15"/>
        <v>#NAME?</v>
      </c>
      <c r="AV86" s="265">
        <v>1426</v>
      </c>
      <c r="AW86" s="755" t="e">
        <f t="shared" ca="1" si="16"/>
        <v>#NAME?</v>
      </c>
      <c r="AX86" s="318">
        <v>120.5</v>
      </c>
      <c r="AY86" s="755" t="e">
        <f t="shared" ca="1" si="17"/>
        <v>#NAME?</v>
      </c>
      <c r="AZ86" s="367">
        <v>3133</v>
      </c>
      <c r="BA86" s="755" t="e">
        <f t="shared" ca="1" si="18"/>
        <v>#NAME?</v>
      </c>
      <c r="BB86" s="318">
        <v>507.5</v>
      </c>
      <c r="BC86" s="757" t="e">
        <f t="shared" ca="1" si="19"/>
        <v>#NAME?</v>
      </c>
      <c r="BD86" s="356"/>
      <c r="BE86" s="356"/>
    </row>
    <row r="87" spans="1:57" ht="18">
      <c r="A87" s="249" t="s">
        <v>3273</v>
      </c>
      <c r="C87" s="354">
        <v>86</v>
      </c>
      <c r="E87" s="252" t="s">
        <v>483</v>
      </c>
      <c r="F87" s="348">
        <v>39743</v>
      </c>
      <c r="G87" s="356"/>
      <c r="H87" s="356">
        <v>1</v>
      </c>
      <c r="I87" s="356"/>
      <c r="J87" s="356">
        <v>1</v>
      </c>
      <c r="K87" s="356"/>
      <c r="L87" s="356">
        <v>150</v>
      </c>
      <c r="M87" s="356">
        <v>63</v>
      </c>
      <c r="N87" s="356">
        <v>206</v>
      </c>
      <c r="O87" s="356">
        <v>464</v>
      </c>
      <c r="V87" s="356"/>
      <c r="W87" s="356"/>
      <c r="X87" s="356">
        <v>1</v>
      </c>
      <c r="Y87" s="356">
        <v>1</v>
      </c>
      <c r="Z87" s="356">
        <v>1</v>
      </c>
      <c r="AA87" s="356"/>
      <c r="AC87" s="614" t="s">
        <v>3408</v>
      </c>
      <c r="AD87" s="356">
        <v>1</v>
      </c>
      <c r="AE87" s="356">
        <v>1</v>
      </c>
      <c r="AF87" s="356"/>
      <c r="AH87" s="356">
        <v>300</v>
      </c>
      <c r="AI87" s="356">
        <v>700</v>
      </c>
      <c r="AJ87" s="327">
        <v>157</v>
      </c>
      <c r="AK87" s="326" t="e">
        <f t="shared" ca="1" si="10"/>
        <v>#NAME?</v>
      </c>
      <c r="AL87" s="316">
        <v>114.5</v>
      </c>
      <c r="AM87" s="316" t="e">
        <f t="shared" ca="1" si="11"/>
        <v>#NAME?</v>
      </c>
      <c r="AN87" s="316">
        <v>106</v>
      </c>
      <c r="AO87" s="316" t="e">
        <f t="shared" ca="1" si="12"/>
        <v>#NAME?</v>
      </c>
      <c r="AP87" s="316">
        <v>156.5</v>
      </c>
      <c r="AQ87" s="316" t="e">
        <f t="shared" ca="1" si="13"/>
        <v>#NAME?</v>
      </c>
      <c r="AR87" s="316">
        <v>514</v>
      </c>
      <c r="AS87" s="317" t="e">
        <f t="shared" ca="1" si="14"/>
        <v>#NAME?</v>
      </c>
      <c r="AT87" s="317">
        <v>92.5</v>
      </c>
      <c r="AU87" s="755" t="e">
        <f t="shared" ca="1" si="15"/>
        <v>#NAME?</v>
      </c>
      <c r="AV87" s="327">
        <v>205</v>
      </c>
      <c r="AW87" s="755" t="e">
        <f t="shared" ca="1" si="16"/>
        <v>#NAME?</v>
      </c>
      <c r="AX87" s="318">
        <v>121</v>
      </c>
      <c r="AY87" s="755" t="e">
        <f t="shared" ca="1" si="17"/>
        <v>#NAME?</v>
      </c>
      <c r="AZ87" s="367">
        <v>457</v>
      </c>
      <c r="BA87" s="755" t="e">
        <f t="shared" ca="1" si="18"/>
        <v>#NAME?</v>
      </c>
      <c r="BB87" s="318">
        <v>275</v>
      </c>
      <c r="BC87" s="757" t="e">
        <f t="shared" ca="1" si="19"/>
        <v>#NAME?</v>
      </c>
      <c r="BD87" s="356"/>
      <c r="BE87" s="356"/>
    </row>
    <row r="88" spans="1:57" ht="18">
      <c r="A88" s="249" t="s">
        <v>3273</v>
      </c>
      <c r="C88" s="354">
        <v>87</v>
      </c>
      <c r="E88" s="252" t="s">
        <v>483</v>
      </c>
      <c r="F88" s="348">
        <v>39743</v>
      </c>
      <c r="G88" s="356">
        <v>1</v>
      </c>
      <c r="H88" s="356"/>
      <c r="I88" s="356"/>
      <c r="J88" s="356">
        <v>1</v>
      </c>
      <c r="K88" s="356"/>
      <c r="L88" s="356">
        <v>146</v>
      </c>
      <c r="M88" s="356">
        <v>62</v>
      </c>
      <c r="N88" s="356">
        <v>205</v>
      </c>
      <c r="O88" s="356">
        <v>410</v>
      </c>
      <c r="V88" s="356"/>
      <c r="W88" s="356"/>
      <c r="X88" s="356">
        <v>1</v>
      </c>
      <c r="Y88" s="356">
        <v>1</v>
      </c>
      <c r="Z88" s="356">
        <v>1</v>
      </c>
      <c r="AA88" s="356"/>
      <c r="AC88" s="614" t="s">
        <v>3408</v>
      </c>
      <c r="AD88" s="356">
        <v>1</v>
      </c>
      <c r="AE88" s="356">
        <v>1</v>
      </c>
      <c r="AF88" s="356"/>
      <c r="AH88" s="356">
        <v>300</v>
      </c>
      <c r="AI88" s="356">
        <v>600</v>
      </c>
      <c r="AJ88" s="327">
        <v>214</v>
      </c>
      <c r="AK88" s="326" t="e">
        <f t="shared" ca="1" si="10"/>
        <v>#NAME?</v>
      </c>
      <c r="AL88" s="261">
        <v>3657</v>
      </c>
      <c r="AM88" s="316" t="e">
        <f t="shared" ca="1" si="11"/>
        <v>#NAME?</v>
      </c>
      <c r="AN88" s="316">
        <v>100.5</v>
      </c>
      <c r="AO88" s="316" t="e">
        <f t="shared" ca="1" si="12"/>
        <v>#NAME?</v>
      </c>
      <c r="AP88" s="316">
        <v>75</v>
      </c>
      <c r="AQ88" s="316" t="e">
        <f t="shared" ca="1" si="13"/>
        <v>#NAME?</v>
      </c>
      <c r="AR88" s="316">
        <v>152.5</v>
      </c>
      <c r="AS88" s="317" t="e">
        <f t="shared" ca="1" si="14"/>
        <v>#NAME?</v>
      </c>
      <c r="AT88" s="317">
        <v>104</v>
      </c>
      <c r="AU88" s="755" t="e">
        <f t="shared" ca="1" si="15"/>
        <v>#NAME?</v>
      </c>
      <c r="AV88" s="265">
        <v>2560</v>
      </c>
      <c r="AW88" s="755" t="e">
        <f t="shared" ca="1" si="16"/>
        <v>#NAME?</v>
      </c>
      <c r="AX88" s="318">
        <v>94.5</v>
      </c>
      <c r="AY88" s="755" t="e">
        <f t="shared" ca="1" si="17"/>
        <v>#NAME?</v>
      </c>
      <c r="AZ88" s="367">
        <v>1217.5</v>
      </c>
      <c r="BA88" s="755" t="e">
        <f t="shared" ca="1" si="18"/>
        <v>#NAME?</v>
      </c>
      <c r="BB88" s="318">
        <v>382</v>
      </c>
      <c r="BC88" s="757" t="e">
        <f t="shared" ca="1" si="19"/>
        <v>#NAME?</v>
      </c>
      <c r="BD88" s="356"/>
      <c r="BE88" s="356"/>
    </row>
    <row r="89" spans="1:57" ht="18">
      <c r="A89" s="249" t="s">
        <v>3273</v>
      </c>
      <c r="C89" s="354">
        <v>88</v>
      </c>
      <c r="E89" s="252" t="s">
        <v>483</v>
      </c>
      <c r="F89" s="348">
        <v>39743</v>
      </c>
      <c r="G89" s="356"/>
      <c r="H89" s="356">
        <v>1</v>
      </c>
      <c r="I89" s="356"/>
      <c r="J89" s="356"/>
      <c r="K89" s="356">
        <v>1</v>
      </c>
      <c r="L89" s="356">
        <v>165</v>
      </c>
      <c r="M89" s="356">
        <v>74</v>
      </c>
      <c r="N89" s="356">
        <v>240</v>
      </c>
      <c r="O89" s="356">
        <v>744</v>
      </c>
      <c r="V89" s="356"/>
      <c r="W89" s="356">
        <v>1</v>
      </c>
      <c r="X89" s="356"/>
      <c r="Y89" s="356">
        <v>1</v>
      </c>
      <c r="Z89" s="356">
        <v>1</v>
      </c>
      <c r="AA89" s="356"/>
      <c r="AC89" s="614" t="s">
        <v>3408</v>
      </c>
      <c r="AD89" s="356">
        <v>1</v>
      </c>
      <c r="AE89" s="356">
        <v>1</v>
      </c>
      <c r="AF89" s="356"/>
      <c r="AH89" s="356">
        <v>300</v>
      </c>
      <c r="AI89" s="356">
        <v>500</v>
      </c>
      <c r="AJ89" s="327">
        <v>592</v>
      </c>
      <c r="AK89" s="326" t="e">
        <f t="shared" ca="1" si="10"/>
        <v>#NAME?</v>
      </c>
      <c r="AL89" s="261">
        <v>1611.5</v>
      </c>
      <c r="AM89" s="316" t="e">
        <f t="shared" ca="1" si="11"/>
        <v>#NAME?</v>
      </c>
      <c r="AN89" s="316">
        <v>472.5</v>
      </c>
      <c r="AO89" s="316" t="e">
        <f t="shared" ca="1" si="12"/>
        <v>#NAME?</v>
      </c>
      <c r="AP89" s="316">
        <v>486</v>
      </c>
      <c r="AQ89" s="316" t="e">
        <f t="shared" ca="1" si="13"/>
        <v>#NAME?</v>
      </c>
      <c r="AR89" s="316">
        <v>214.5</v>
      </c>
      <c r="AS89" s="317" t="e">
        <f t="shared" ca="1" si="14"/>
        <v>#NAME?</v>
      </c>
      <c r="AT89" s="317">
        <v>481</v>
      </c>
      <c r="AU89" s="755" t="e">
        <f t="shared" ca="1" si="15"/>
        <v>#NAME?</v>
      </c>
      <c r="AV89" s="327">
        <v>638.5</v>
      </c>
      <c r="AW89" s="755" t="e">
        <f t="shared" ca="1" si="16"/>
        <v>#NAME?</v>
      </c>
      <c r="AX89" s="318">
        <v>342</v>
      </c>
      <c r="AY89" s="755" t="e">
        <f t="shared" ca="1" si="17"/>
        <v>#NAME?</v>
      </c>
      <c r="AZ89" s="367">
        <v>3173</v>
      </c>
      <c r="BA89" s="755" t="e">
        <f t="shared" ca="1" si="18"/>
        <v>#NAME?</v>
      </c>
      <c r="BB89" s="318">
        <v>328</v>
      </c>
      <c r="BC89" s="757" t="e">
        <f t="shared" ca="1" si="19"/>
        <v>#NAME?</v>
      </c>
      <c r="BD89" s="356"/>
      <c r="BE89" s="356"/>
    </row>
    <row r="90" spans="1:57" ht="18">
      <c r="A90" s="249" t="s">
        <v>3273</v>
      </c>
      <c r="C90" s="354">
        <v>89</v>
      </c>
      <c r="E90" s="355" t="s">
        <v>484</v>
      </c>
      <c r="F90" s="348">
        <v>39744</v>
      </c>
      <c r="G90" s="356"/>
      <c r="H90" s="356">
        <v>1</v>
      </c>
      <c r="I90" s="356"/>
      <c r="J90" s="356"/>
      <c r="K90" s="356">
        <v>1</v>
      </c>
      <c r="L90" s="356">
        <v>167</v>
      </c>
      <c r="M90" s="356">
        <v>67</v>
      </c>
      <c r="N90" s="356">
        <v>132</v>
      </c>
      <c r="O90" s="356">
        <v>742</v>
      </c>
      <c r="V90" s="356"/>
      <c r="W90" s="356">
        <v>1</v>
      </c>
      <c r="X90" s="356"/>
      <c r="Y90" s="356">
        <v>1</v>
      </c>
      <c r="Z90" s="356">
        <v>1</v>
      </c>
      <c r="AA90" s="356"/>
      <c r="AC90" s="614" t="s">
        <v>3408</v>
      </c>
      <c r="AD90" s="356">
        <v>1</v>
      </c>
      <c r="AE90" s="356">
        <v>1</v>
      </c>
      <c r="AF90" s="356"/>
      <c r="AH90" s="356">
        <v>300</v>
      </c>
      <c r="AI90" s="356">
        <v>600</v>
      </c>
      <c r="AJ90" s="327">
        <v>175</v>
      </c>
      <c r="AK90" s="326" t="e">
        <f t="shared" ca="1" si="10"/>
        <v>#NAME?</v>
      </c>
      <c r="AL90" s="261">
        <v>2020</v>
      </c>
      <c r="AM90" s="316" t="e">
        <f t="shared" ca="1" si="11"/>
        <v>#NAME?</v>
      </c>
      <c r="AN90" s="316">
        <v>98.5</v>
      </c>
      <c r="AO90" s="316" t="e">
        <f t="shared" ca="1" si="12"/>
        <v>#NAME?</v>
      </c>
      <c r="AP90" s="316">
        <v>178.5</v>
      </c>
      <c r="AQ90" s="316" t="e">
        <f t="shared" ca="1" si="13"/>
        <v>#NAME?</v>
      </c>
      <c r="AR90" s="316">
        <v>216</v>
      </c>
      <c r="AS90" s="317" t="e">
        <f t="shared" ca="1" si="14"/>
        <v>#NAME?</v>
      </c>
      <c r="AT90" s="317">
        <v>89</v>
      </c>
      <c r="AU90" s="755" t="e">
        <f t="shared" ca="1" si="15"/>
        <v>#NAME?</v>
      </c>
      <c r="AV90" s="327">
        <v>690.5</v>
      </c>
      <c r="AW90" s="755" t="e">
        <f t="shared" ca="1" si="16"/>
        <v>#NAME?</v>
      </c>
      <c r="AX90" s="318">
        <v>184</v>
      </c>
      <c r="AY90" s="755" t="e">
        <f t="shared" ca="1" si="17"/>
        <v>#NAME?</v>
      </c>
      <c r="AZ90" s="367">
        <v>1487.5</v>
      </c>
      <c r="BA90" s="755" t="e">
        <f t="shared" ca="1" si="18"/>
        <v>#NAME?</v>
      </c>
      <c r="BB90" s="318">
        <v>310.5</v>
      </c>
      <c r="BC90" s="757" t="e">
        <f t="shared" ca="1" si="19"/>
        <v>#NAME?</v>
      </c>
      <c r="BD90" s="356"/>
      <c r="BE90" s="356"/>
    </row>
    <row r="91" spans="1:57" ht="18">
      <c r="A91" s="249" t="s">
        <v>3273</v>
      </c>
      <c r="C91" s="354">
        <v>90</v>
      </c>
      <c r="E91" s="355" t="s">
        <v>484</v>
      </c>
      <c r="F91" s="348">
        <v>39744</v>
      </c>
      <c r="G91" s="356"/>
      <c r="H91" s="356">
        <v>1</v>
      </c>
      <c r="I91" s="356"/>
      <c r="J91" s="356">
        <v>1</v>
      </c>
      <c r="K91" s="356"/>
      <c r="L91" s="356">
        <v>152</v>
      </c>
      <c r="M91" s="356">
        <v>61</v>
      </c>
      <c r="N91" s="356">
        <v>205</v>
      </c>
      <c r="O91" s="356">
        <v>414</v>
      </c>
      <c r="V91" s="356"/>
      <c r="W91" s="356"/>
      <c r="X91" s="356">
        <v>1</v>
      </c>
      <c r="Y91" s="356">
        <v>1</v>
      </c>
      <c r="Z91" s="356">
        <v>1</v>
      </c>
      <c r="AA91" s="356"/>
      <c r="AC91" s="614" t="s">
        <v>3408</v>
      </c>
      <c r="AD91" s="356">
        <v>1</v>
      </c>
      <c r="AE91" s="356">
        <v>1</v>
      </c>
      <c r="AF91" s="356"/>
      <c r="AH91" s="356">
        <v>300</v>
      </c>
      <c r="AI91" s="356">
        <v>700</v>
      </c>
      <c r="AJ91" s="265">
        <v>1050</v>
      </c>
      <c r="AK91" s="326" t="e">
        <f t="shared" ca="1" si="10"/>
        <v>#NAME?</v>
      </c>
      <c r="AL91" s="261">
        <v>1440.5</v>
      </c>
      <c r="AM91" s="316" t="e">
        <f t="shared" ca="1" si="11"/>
        <v>#NAME?</v>
      </c>
      <c r="AN91" s="261">
        <v>2471</v>
      </c>
      <c r="AO91" s="316" t="e">
        <f t="shared" ca="1" si="12"/>
        <v>#NAME?</v>
      </c>
      <c r="AP91" s="316">
        <v>387</v>
      </c>
      <c r="AQ91" s="316" t="e">
        <f t="shared" ca="1" si="13"/>
        <v>#NAME?</v>
      </c>
      <c r="AR91" s="316">
        <v>539.5</v>
      </c>
      <c r="AS91" s="317" t="e">
        <f t="shared" ca="1" si="14"/>
        <v>#NAME?</v>
      </c>
      <c r="AT91" s="269">
        <v>1731</v>
      </c>
      <c r="AU91" s="755" t="e">
        <f t="shared" ca="1" si="15"/>
        <v>#NAME?</v>
      </c>
      <c r="AV91" s="327">
        <v>282</v>
      </c>
      <c r="AW91" s="755" t="e">
        <f t="shared" ca="1" si="16"/>
        <v>#NAME?</v>
      </c>
      <c r="AX91" s="318">
        <v>100</v>
      </c>
      <c r="AY91" s="755" t="e">
        <f t="shared" ca="1" si="17"/>
        <v>#NAME?</v>
      </c>
      <c r="AZ91" s="367">
        <v>715</v>
      </c>
      <c r="BA91" s="755" t="e">
        <f t="shared" ca="1" si="18"/>
        <v>#NAME?</v>
      </c>
      <c r="BB91" s="318">
        <v>928</v>
      </c>
      <c r="BC91" s="757" t="e">
        <f t="shared" ca="1" si="19"/>
        <v>#NAME?</v>
      </c>
      <c r="BD91" s="356"/>
      <c r="BE91" s="356"/>
    </row>
    <row r="92" spans="1:57" ht="18">
      <c r="A92" s="249" t="s">
        <v>3273</v>
      </c>
      <c r="C92" s="354">
        <v>91</v>
      </c>
      <c r="E92" s="355" t="s">
        <v>484</v>
      </c>
      <c r="F92" s="348">
        <v>39744</v>
      </c>
      <c r="G92" s="356"/>
      <c r="H92" s="356">
        <v>1</v>
      </c>
      <c r="I92" s="356"/>
      <c r="J92" s="356">
        <v>1</v>
      </c>
      <c r="K92" s="356"/>
      <c r="L92" s="356">
        <v>148</v>
      </c>
      <c r="M92" s="356">
        <v>60</v>
      </c>
      <c r="N92" s="356">
        <v>201</v>
      </c>
      <c r="O92" s="356">
        <v>400</v>
      </c>
      <c r="V92" s="356"/>
      <c r="W92" s="356"/>
      <c r="X92" s="356">
        <v>1</v>
      </c>
      <c r="Y92" s="356">
        <v>1</v>
      </c>
      <c r="Z92" s="356">
        <v>1</v>
      </c>
      <c r="AA92" s="356"/>
      <c r="AC92" s="614" t="s">
        <v>3408</v>
      </c>
      <c r="AD92" s="356">
        <v>1</v>
      </c>
      <c r="AE92" s="356">
        <v>1</v>
      </c>
      <c r="AF92" s="356"/>
      <c r="AH92" s="356">
        <v>300</v>
      </c>
      <c r="AI92" s="356">
        <v>500</v>
      </c>
      <c r="AJ92" s="327">
        <v>150</v>
      </c>
      <c r="AK92" s="326" t="e">
        <f t="shared" ca="1" si="10"/>
        <v>#NAME?</v>
      </c>
      <c r="AL92" s="316">
        <v>103</v>
      </c>
      <c r="AM92" s="316" t="e">
        <f t="shared" ca="1" si="11"/>
        <v>#NAME?</v>
      </c>
      <c r="AN92" s="316">
        <v>216.5</v>
      </c>
      <c r="AO92" s="316" t="e">
        <f t="shared" ca="1" si="12"/>
        <v>#NAME?</v>
      </c>
      <c r="AP92" s="316">
        <v>198</v>
      </c>
      <c r="AQ92" s="316" t="e">
        <f t="shared" ca="1" si="13"/>
        <v>#NAME?</v>
      </c>
      <c r="AR92" s="316">
        <v>439</v>
      </c>
      <c r="AS92" s="317" t="e">
        <f t="shared" ca="1" si="14"/>
        <v>#NAME?</v>
      </c>
      <c r="AT92" s="317">
        <v>161.5</v>
      </c>
      <c r="AU92" s="755" t="e">
        <f t="shared" ca="1" si="15"/>
        <v>#NAME?</v>
      </c>
      <c r="AV92" s="265">
        <v>2549</v>
      </c>
      <c r="AW92" s="755" t="e">
        <f t="shared" ca="1" si="16"/>
        <v>#NAME?</v>
      </c>
      <c r="AX92" s="318">
        <v>138</v>
      </c>
      <c r="AY92" s="755" t="e">
        <f t="shared" ca="1" si="17"/>
        <v>#NAME?</v>
      </c>
      <c r="AZ92" s="367">
        <v>2180</v>
      </c>
      <c r="BA92" s="755" t="e">
        <f t="shared" ca="1" si="18"/>
        <v>#NAME?</v>
      </c>
      <c r="BB92" s="318">
        <v>486</v>
      </c>
      <c r="BC92" s="757" t="e">
        <f t="shared" ca="1" si="19"/>
        <v>#NAME?</v>
      </c>
      <c r="BD92" s="356"/>
      <c r="BE92" s="356"/>
    </row>
    <row r="93" spans="1:57" ht="18">
      <c r="A93" s="249" t="s">
        <v>3273</v>
      </c>
      <c r="C93" s="354">
        <v>92</v>
      </c>
      <c r="E93" s="355" t="s">
        <v>484</v>
      </c>
      <c r="F93" s="348">
        <v>39744</v>
      </c>
      <c r="G93" s="356">
        <v>1</v>
      </c>
      <c r="H93" s="356"/>
      <c r="I93" s="356"/>
      <c r="J93" s="356"/>
      <c r="K93" s="356">
        <v>1</v>
      </c>
      <c r="L93" s="356">
        <v>168</v>
      </c>
      <c r="M93" s="356">
        <v>73</v>
      </c>
      <c r="N93" s="356">
        <v>240</v>
      </c>
      <c r="O93" s="356">
        <v>736</v>
      </c>
      <c r="V93" s="356"/>
      <c r="W93" s="356">
        <v>1</v>
      </c>
      <c r="X93" s="356"/>
      <c r="Y93" s="356">
        <v>1</v>
      </c>
      <c r="Z93" s="356">
        <v>1</v>
      </c>
      <c r="AA93" s="356"/>
      <c r="AC93" s="614" t="s">
        <v>3408</v>
      </c>
      <c r="AD93" s="356">
        <v>1</v>
      </c>
      <c r="AE93" s="356">
        <v>1</v>
      </c>
      <c r="AF93" s="356"/>
      <c r="AH93" s="356">
        <v>300</v>
      </c>
      <c r="AI93" s="356">
        <v>600</v>
      </c>
      <c r="AJ93" s="265">
        <v>1161</v>
      </c>
      <c r="AK93" s="326" t="e">
        <f t="shared" ca="1" si="10"/>
        <v>#NAME?</v>
      </c>
      <c r="AL93" s="264">
        <v>22815</v>
      </c>
      <c r="AM93" s="316" t="e">
        <f t="shared" ca="1" si="11"/>
        <v>#NAME?</v>
      </c>
      <c r="AN93" s="316">
        <v>266.5</v>
      </c>
      <c r="AO93" s="316" t="e">
        <f t="shared" ca="1" si="12"/>
        <v>#NAME?</v>
      </c>
      <c r="AP93" s="316">
        <v>247</v>
      </c>
      <c r="AQ93" s="316" t="e">
        <f t="shared" ca="1" si="13"/>
        <v>#NAME?</v>
      </c>
      <c r="AR93" s="316">
        <v>765</v>
      </c>
      <c r="AS93" s="317" t="e">
        <f t="shared" ca="1" si="14"/>
        <v>#NAME?</v>
      </c>
      <c r="AT93" s="317">
        <v>174</v>
      </c>
      <c r="AU93" s="755" t="e">
        <f t="shared" ca="1" si="15"/>
        <v>#NAME?</v>
      </c>
      <c r="AV93" s="265">
        <v>1146</v>
      </c>
      <c r="AW93" s="755" t="e">
        <f t="shared" ca="1" si="16"/>
        <v>#NAME?</v>
      </c>
      <c r="AX93" s="318">
        <v>238</v>
      </c>
      <c r="AY93" s="755" t="e">
        <f t="shared" ca="1" si="17"/>
        <v>#NAME?</v>
      </c>
      <c r="AZ93" s="366">
        <v>5748.5</v>
      </c>
      <c r="BA93" s="755" t="e">
        <f t="shared" ca="1" si="18"/>
        <v>#NAME?</v>
      </c>
      <c r="BB93" s="318">
        <v>266</v>
      </c>
      <c r="BC93" s="757" t="e">
        <f t="shared" ca="1" si="19"/>
        <v>#NAME?</v>
      </c>
      <c r="BD93" s="356"/>
      <c r="BE93" s="356"/>
    </row>
    <row r="94" spans="1:57" ht="18">
      <c r="A94" s="249" t="s">
        <v>3273</v>
      </c>
      <c r="C94" s="354">
        <v>93</v>
      </c>
      <c r="E94" s="355" t="s">
        <v>484</v>
      </c>
      <c r="F94" s="348">
        <v>39744</v>
      </c>
      <c r="G94" s="356">
        <v>1</v>
      </c>
      <c r="H94" s="356"/>
      <c r="I94" s="356"/>
      <c r="J94" s="356"/>
      <c r="K94" s="356">
        <v>1</v>
      </c>
      <c r="L94" s="356">
        <v>167</v>
      </c>
      <c r="M94" s="356">
        <v>70</v>
      </c>
      <c r="N94" s="356">
        <v>234</v>
      </c>
      <c r="O94" s="356">
        <v>630</v>
      </c>
      <c r="V94" s="356"/>
      <c r="W94" s="356">
        <v>1</v>
      </c>
      <c r="X94" s="356"/>
      <c r="Y94" s="356">
        <v>1</v>
      </c>
      <c r="Z94" s="356">
        <v>1</v>
      </c>
      <c r="AA94" s="356"/>
      <c r="AC94" s="614" t="s">
        <v>3408</v>
      </c>
      <c r="AD94" s="356">
        <v>1</v>
      </c>
      <c r="AE94" s="356">
        <v>1</v>
      </c>
      <c r="AF94" s="356"/>
      <c r="AH94" s="356">
        <v>300</v>
      </c>
      <c r="AI94" s="356">
        <v>800</v>
      </c>
      <c r="AJ94" s="327">
        <v>519</v>
      </c>
      <c r="AK94" s="326" t="e">
        <f t="shared" ca="1" si="10"/>
        <v>#NAME?</v>
      </c>
      <c r="AL94" s="261">
        <v>9795</v>
      </c>
      <c r="AM94" s="316" t="e">
        <f t="shared" ca="1" si="11"/>
        <v>#NAME?</v>
      </c>
      <c r="AN94" s="316">
        <v>130</v>
      </c>
      <c r="AO94" s="316" t="e">
        <f t="shared" ca="1" si="12"/>
        <v>#NAME?</v>
      </c>
      <c r="AP94" s="316">
        <v>127</v>
      </c>
      <c r="AQ94" s="316" t="e">
        <f t="shared" ca="1" si="13"/>
        <v>#NAME?</v>
      </c>
      <c r="AR94" s="316">
        <v>189.5</v>
      </c>
      <c r="AS94" s="317" t="e">
        <f t="shared" ca="1" si="14"/>
        <v>#NAME?</v>
      </c>
      <c r="AT94" s="317">
        <v>75</v>
      </c>
      <c r="AU94" s="755" t="e">
        <f t="shared" ca="1" si="15"/>
        <v>#NAME?</v>
      </c>
      <c r="AV94" s="327">
        <v>993</v>
      </c>
      <c r="AW94" s="755" t="e">
        <f t="shared" ca="1" si="16"/>
        <v>#NAME?</v>
      </c>
      <c r="AX94" s="318">
        <v>110</v>
      </c>
      <c r="AY94" s="755" t="e">
        <f t="shared" ca="1" si="17"/>
        <v>#NAME?</v>
      </c>
      <c r="AZ94" s="367">
        <v>3247</v>
      </c>
      <c r="BA94" s="755" t="e">
        <f t="shared" ca="1" si="18"/>
        <v>#NAME?</v>
      </c>
      <c r="BB94" s="318">
        <v>835</v>
      </c>
      <c r="BC94" s="757" t="e">
        <f t="shared" ca="1" si="19"/>
        <v>#NAME?</v>
      </c>
      <c r="BD94" s="356"/>
      <c r="BE94" s="356"/>
    </row>
    <row r="95" spans="1:57" ht="18">
      <c r="A95" s="249" t="s">
        <v>3273</v>
      </c>
      <c r="C95" s="354">
        <v>94</v>
      </c>
      <c r="E95" s="355" t="s">
        <v>484</v>
      </c>
      <c r="F95" s="348">
        <v>39744</v>
      </c>
      <c r="G95" s="356"/>
      <c r="H95" s="356">
        <v>1</v>
      </c>
      <c r="I95" s="356"/>
      <c r="J95" s="356">
        <v>1</v>
      </c>
      <c r="K95" s="356"/>
      <c r="L95" s="356">
        <v>151</v>
      </c>
      <c r="M95" s="356">
        <v>65</v>
      </c>
      <c r="N95" s="356">
        <v>215</v>
      </c>
      <c r="O95" s="356">
        <v>432</v>
      </c>
      <c r="V95" s="356"/>
      <c r="W95" s="356"/>
      <c r="X95" s="356">
        <v>1</v>
      </c>
      <c r="Y95" s="356">
        <v>1</v>
      </c>
      <c r="Z95" s="356">
        <v>1</v>
      </c>
      <c r="AA95" s="356"/>
      <c r="AC95" s="614" t="s">
        <v>3408</v>
      </c>
      <c r="AD95" s="356">
        <v>1</v>
      </c>
      <c r="AE95" s="356">
        <v>1</v>
      </c>
      <c r="AF95" s="356"/>
      <c r="AH95" s="356">
        <v>300</v>
      </c>
      <c r="AI95" s="356">
        <v>700</v>
      </c>
      <c r="AJ95" s="327">
        <v>105</v>
      </c>
      <c r="AK95" s="326" t="e">
        <f t="shared" ca="1" si="10"/>
        <v>#NAME?</v>
      </c>
      <c r="AL95" s="316">
        <v>166</v>
      </c>
      <c r="AM95" s="316" t="e">
        <f t="shared" ca="1" si="11"/>
        <v>#NAME?</v>
      </c>
      <c r="AN95" s="316">
        <v>139</v>
      </c>
      <c r="AO95" s="316" t="e">
        <f t="shared" ca="1" si="12"/>
        <v>#NAME?</v>
      </c>
      <c r="AP95" s="316">
        <v>127</v>
      </c>
      <c r="AQ95" s="316" t="e">
        <f t="shared" ca="1" si="13"/>
        <v>#NAME?</v>
      </c>
      <c r="AR95" s="316">
        <v>152</v>
      </c>
      <c r="AS95" s="317" t="e">
        <f t="shared" ca="1" si="14"/>
        <v>#NAME?</v>
      </c>
      <c r="AT95" s="317">
        <v>79</v>
      </c>
      <c r="AU95" s="755" t="e">
        <f t="shared" ca="1" si="15"/>
        <v>#NAME?</v>
      </c>
      <c r="AV95" s="327">
        <v>267</v>
      </c>
      <c r="AW95" s="755" t="e">
        <f t="shared" ca="1" si="16"/>
        <v>#NAME?</v>
      </c>
      <c r="AX95" s="318">
        <v>137</v>
      </c>
      <c r="AY95" s="755" t="e">
        <f t="shared" ca="1" si="17"/>
        <v>#NAME?</v>
      </c>
      <c r="AZ95" s="367">
        <v>472.5</v>
      </c>
      <c r="BA95" s="755" t="e">
        <f t="shared" ca="1" si="18"/>
        <v>#NAME?</v>
      </c>
      <c r="BB95" s="318">
        <v>424</v>
      </c>
      <c r="BC95" s="757" t="e">
        <f t="shared" ca="1" si="19"/>
        <v>#NAME?</v>
      </c>
      <c r="BD95" s="356"/>
      <c r="BE95" s="356" t="s">
        <v>485</v>
      </c>
    </row>
    <row r="96" spans="1:57" ht="18">
      <c r="A96" s="249" t="s">
        <v>3273</v>
      </c>
      <c r="C96" s="354">
        <v>95</v>
      </c>
      <c r="E96" s="355" t="s">
        <v>484</v>
      </c>
      <c r="F96" s="348">
        <v>39744</v>
      </c>
      <c r="G96" s="356">
        <v>1</v>
      </c>
      <c r="H96" s="356"/>
      <c r="I96" s="356"/>
      <c r="J96" s="356">
        <v>1</v>
      </c>
      <c r="K96" s="356"/>
      <c r="L96" s="356">
        <v>144</v>
      </c>
      <c r="M96" s="356">
        <v>61</v>
      </c>
      <c r="N96" s="356">
        <v>206</v>
      </c>
      <c r="O96" s="356">
        <v>366</v>
      </c>
      <c r="V96" s="356"/>
      <c r="W96" s="356"/>
      <c r="X96" s="356">
        <v>1</v>
      </c>
      <c r="Y96" s="356">
        <v>1</v>
      </c>
      <c r="Z96" s="356">
        <v>1</v>
      </c>
      <c r="AA96" s="356"/>
      <c r="AC96" s="614" t="s">
        <v>3408</v>
      </c>
      <c r="AD96" s="356">
        <v>1</v>
      </c>
      <c r="AE96" s="356">
        <v>1</v>
      </c>
      <c r="AF96" s="356"/>
      <c r="AH96" s="356">
        <v>300</v>
      </c>
      <c r="AI96" s="356">
        <v>500</v>
      </c>
      <c r="AJ96" s="327">
        <v>92.5</v>
      </c>
      <c r="AK96" s="326" t="e">
        <f t="shared" ca="1" si="10"/>
        <v>#NAME?</v>
      </c>
      <c r="AL96" s="316">
        <v>70</v>
      </c>
      <c r="AM96" s="316" t="e">
        <f t="shared" ca="1" si="11"/>
        <v>#NAME?</v>
      </c>
      <c r="AN96" s="316">
        <v>91</v>
      </c>
      <c r="AO96" s="316" t="e">
        <f t="shared" ca="1" si="12"/>
        <v>#NAME?</v>
      </c>
      <c r="AP96" s="316">
        <v>101</v>
      </c>
      <c r="AQ96" s="316" t="e">
        <f t="shared" ca="1" si="13"/>
        <v>#NAME?</v>
      </c>
      <c r="AR96" s="316">
        <v>126.5</v>
      </c>
      <c r="AS96" s="317" t="e">
        <f t="shared" ca="1" si="14"/>
        <v>#NAME?</v>
      </c>
      <c r="AT96" s="317">
        <v>81</v>
      </c>
      <c r="AU96" s="755" t="e">
        <f t="shared" ca="1" si="15"/>
        <v>#NAME?</v>
      </c>
      <c r="AV96" s="327">
        <v>236</v>
      </c>
      <c r="AW96" s="755" t="e">
        <f t="shared" ca="1" si="16"/>
        <v>#NAME?</v>
      </c>
      <c r="AX96" s="318">
        <v>109.5</v>
      </c>
      <c r="AY96" s="755" t="e">
        <f t="shared" ca="1" si="17"/>
        <v>#NAME?</v>
      </c>
      <c r="AZ96" s="367">
        <v>838.5</v>
      </c>
      <c r="BA96" s="755" t="e">
        <f t="shared" ca="1" si="18"/>
        <v>#NAME?</v>
      </c>
      <c r="BB96" s="318">
        <v>220.5</v>
      </c>
      <c r="BC96" s="757" t="e">
        <f t="shared" ca="1" si="19"/>
        <v>#NAME?</v>
      </c>
      <c r="BD96" s="356"/>
      <c r="BE96" s="357"/>
    </row>
    <row r="97" spans="1:57" ht="18">
      <c r="A97" s="249" t="s">
        <v>3273</v>
      </c>
      <c r="C97" s="354">
        <v>96</v>
      </c>
      <c r="E97" s="355" t="s">
        <v>486</v>
      </c>
      <c r="F97" s="348">
        <v>39745</v>
      </c>
      <c r="G97" s="356">
        <v>1</v>
      </c>
      <c r="H97" s="356"/>
      <c r="I97" s="356"/>
      <c r="J97" s="356"/>
      <c r="K97" s="356">
        <v>1</v>
      </c>
      <c r="L97" s="356">
        <v>178</v>
      </c>
      <c r="M97" s="356">
        <v>80</v>
      </c>
      <c r="N97" s="356">
        <v>245</v>
      </c>
      <c r="O97" s="356">
        <v>818</v>
      </c>
      <c r="V97" s="356"/>
      <c r="W97" s="356"/>
      <c r="X97" s="356">
        <v>1</v>
      </c>
      <c r="Y97" s="356">
        <v>1</v>
      </c>
      <c r="Z97" s="356">
        <v>1</v>
      </c>
      <c r="AA97" s="356"/>
      <c r="AC97" s="614" t="s">
        <v>3408</v>
      </c>
      <c r="AD97" s="356">
        <v>1</v>
      </c>
      <c r="AE97" s="356">
        <v>1</v>
      </c>
      <c r="AF97" s="356"/>
      <c r="AH97" s="356">
        <v>300</v>
      </c>
      <c r="AI97" s="356">
        <v>900</v>
      </c>
      <c r="AJ97" s="327">
        <v>440.5</v>
      </c>
      <c r="AK97" s="326" t="e">
        <f t="shared" ca="1" si="10"/>
        <v>#NAME?</v>
      </c>
      <c r="AL97" s="261">
        <v>4648</v>
      </c>
      <c r="AM97" s="316" t="e">
        <f t="shared" ca="1" si="11"/>
        <v>#NAME?</v>
      </c>
      <c r="AN97" s="316">
        <v>130</v>
      </c>
      <c r="AO97" s="316" t="e">
        <f t="shared" ca="1" si="12"/>
        <v>#NAME?</v>
      </c>
      <c r="AP97" s="316">
        <v>195</v>
      </c>
      <c r="AQ97" s="316" t="e">
        <f t="shared" ca="1" si="13"/>
        <v>#NAME?</v>
      </c>
      <c r="AR97" s="316">
        <v>139.5</v>
      </c>
      <c r="AS97" s="317" t="e">
        <f t="shared" ca="1" si="14"/>
        <v>#NAME?</v>
      </c>
      <c r="AT97" s="317">
        <v>129</v>
      </c>
      <c r="AU97" s="755" t="e">
        <f t="shared" ca="1" si="15"/>
        <v>#NAME?</v>
      </c>
      <c r="AV97" s="327">
        <v>204</v>
      </c>
      <c r="AW97" s="755" t="e">
        <f t="shared" ca="1" si="16"/>
        <v>#NAME?</v>
      </c>
      <c r="AX97" s="318">
        <v>193</v>
      </c>
      <c r="AY97" s="755" t="e">
        <f t="shared" ca="1" si="17"/>
        <v>#NAME?</v>
      </c>
      <c r="AZ97" s="367">
        <v>2629.5</v>
      </c>
      <c r="BA97" s="755" t="e">
        <f t="shared" ca="1" si="18"/>
        <v>#NAME?</v>
      </c>
      <c r="BB97" s="318">
        <v>155</v>
      </c>
      <c r="BC97" s="757" t="e">
        <f t="shared" ca="1" si="19"/>
        <v>#NAME?</v>
      </c>
      <c r="BD97" s="356"/>
      <c r="BE97" s="356"/>
    </row>
    <row r="98" spans="1:57" ht="18">
      <c r="A98" s="249" t="s">
        <v>3273</v>
      </c>
      <c r="C98" s="354">
        <v>97</v>
      </c>
      <c r="E98" s="355" t="s">
        <v>487</v>
      </c>
      <c r="F98" s="348">
        <v>39745</v>
      </c>
      <c r="G98" s="356">
        <v>1</v>
      </c>
      <c r="H98" s="356"/>
      <c r="I98" s="356"/>
      <c r="J98" s="356"/>
      <c r="K98" s="356">
        <v>1</v>
      </c>
      <c r="L98" s="356">
        <v>173</v>
      </c>
      <c r="M98" s="356">
        <v>75</v>
      </c>
      <c r="N98" s="356">
        <v>241</v>
      </c>
      <c r="O98" s="356">
        <v>784</v>
      </c>
      <c r="V98" s="356"/>
      <c r="W98" s="356"/>
      <c r="X98" s="356">
        <v>1</v>
      </c>
      <c r="Y98" s="356">
        <v>1</v>
      </c>
      <c r="Z98" s="356">
        <v>1</v>
      </c>
      <c r="AA98" s="356"/>
      <c r="AC98" s="614" t="s">
        <v>3408</v>
      </c>
      <c r="AD98" s="356">
        <v>1</v>
      </c>
      <c r="AE98" s="356">
        <v>1</v>
      </c>
      <c r="AF98" s="356"/>
      <c r="AH98" s="356">
        <v>300</v>
      </c>
      <c r="AI98" s="356">
        <v>900</v>
      </c>
      <c r="AJ98" s="327">
        <v>587</v>
      </c>
      <c r="AK98" s="326" t="e">
        <f t="shared" ca="1" si="10"/>
        <v>#NAME?</v>
      </c>
      <c r="AL98" s="261">
        <v>9166</v>
      </c>
      <c r="AM98" s="316" t="e">
        <f t="shared" ca="1" si="11"/>
        <v>#NAME?</v>
      </c>
      <c r="AN98" s="316">
        <v>372</v>
      </c>
      <c r="AO98" s="316" t="e">
        <f t="shared" ca="1" si="12"/>
        <v>#NAME?</v>
      </c>
      <c r="AP98" s="316">
        <v>207</v>
      </c>
      <c r="AQ98" s="316" t="e">
        <f t="shared" ca="1" si="13"/>
        <v>#NAME?</v>
      </c>
      <c r="AR98" s="316">
        <v>487</v>
      </c>
      <c r="AS98" s="317" t="e">
        <f t="shared" ca="1" si="14"/>
        <v>#NAME?</v>
      </c>
      <c r="AT98" s="317">
        <v>285</v>
      </c>
      <c r="AU98" s="755" t="e">
        <f t="shared" ca="1" si="15"/>
        <v>#NAME?</v>
      </c>
      <c r="AV98" s="265">
        <v>1692.5</v>
      </c>
      <c r="AW98" s="755" t="e">
        <f t="shared" ca="1" si="16"/>
        <v>#NAME?</v>
      </c>
      <c r="AX98" s="318">
        <v>605</v>
      </c>
      <c r="AY98" s="755" t="e">
        <f t="shared" ca="1" si="17"/>
        <v>#NAME?</v>
      </c>
      <c r="AZ98" s="366">
        <v>8601</v>
      </c>
      <c r="BA98" s="755" t="e">
        <f t="shared" ca="1" si="18"/>
        <v>#NAME?</v>
      </c>
      <c r="BB98" s="318">
        <v>287</v>
      </c>
      <c r="BC98" s="757" t="e">
        <f t="shared" ca="1" si="19"/>
        <v>#NAME?</v>
      </c>
      <c r="BD98" s="356"/>
      <c r="BE98" s="356"/>
    </row>
    <row r="99" spans="1:57" ht="18">
      <c r="A99" s="249" t="s">
        <v>3273</v>
      </c>
      <c r="C99" s="354">
        <v>98</v>
      </c>
      <c r="E99" s="355" t="s">
        <v>486</v>
      </c>
      <c r="F99" s="348">
        <v>39745</v>
      </c>
      <c r="G99" s="356">
        <v>1</v>
      </c>
      <c r="H99" s="356"/>
      <c r="I99" s="356"/>
      <c r="J99" s="356">
        <v>1</v>
      </c>
      <c r="K99" s="356"/>
      <c r="L99" s="356">
        <v>149</v>
      </c>
      <c r="M99" s="356">
        <v>64</v>
      </c>
      <c r="N99" s="356">
        <v>210</v>
      </c>
      <c r="O99" s="356">
        <v>502</v>
      </c>
      <c r="V99" s="356"/>
      <c r="W99" s="356"/>
      <c r="X99" s="356">
        <v>1</v>
      </c>
      <c r="Y99" s="356">
        <v>1</v>
      </c>
      <c r="Z99" s="356">
        <v>1</v>
      </c>
      <c r="AA99" s="356"/>
      <c r="AC99" s="614" t="s">
        <v>3408</v>
      </c>
      <c r="AD99" s="356">
        <v>1</v>
      </c>
      <c r="AE99" s="356">
        <v>1</v>
      </c>
      <c r="AF99" s="356"/>
      <c r="AH99" s="356">
        <v>300</v>
      </c>
      <c r="AI99" s="356">
        <v>500</v>
      </c>
      <c r="AJ99" s="327">
        <v>131</v>
      </c>
      <c r="AK99" s="326" t="e">
        <f t="shared" ca="1" si="10"/>
        <v>#NAME?</v>
      </c>
      <c r="AL99" s="316">
        <v>166.5</v>
      </c>
      <c r="AM99" s="316" t="e">
        <f t="shared" ca="1" si="11"/>
        <v>#NAME?</v>
      </c>
      <c r="AN99" s="316">
        <v>109.5</v>
      </c>
      <c r="AO99" s="316" t="e">
        <f t="shared" ca="1" si="12"/>
        <v>#NAME?</v>
      </c>
      <c r="AP99" s="316">
        <v>134</v>
      </c>
      <c r="AQ99" s="316" t="e">
        <f t="shared" ca="1" si="13"/>
        <v>#NAME?</v>
      </c>
      <c r="AR99" s="316">
        <v>200</v>
      </c>
      <c r="AS99" s="317" t="e">
        <f t="shared" ca="1" si="14"/>
        <v>#NAME?</v>
      </c>
      <c r="AT99" s="317">
        <v>83</v>
      </c>
      <c r="AU99" s="755" t="e">
        <f t="shared" ca="1" si="15"/>
        <v>#NAME?</v>
      </c>
      <c r="AV99" s="327">
        <v>122.5</v>
      </c>
      <c r="AW99" s="755" t="e">
        <f t="shared" ca="1" si="16"/>
        <v>#NAME?</v>
      </c>
      <c r="AX99" s="318">
        <v>103.5</v>
      </c>
      <c r="AY99" s="755" t="e">
        <f t="shared" ca="1" si="17"/>
        <v>#NAME?</v>
      </c>
      <c r="AZ99" s="367">
        <v>543</v>
      </c>
      <c r="BA99" s="755" t="e">
        <f t="shared" ca="1" si="18"/>
        <v>#NAME?</v>
      </c>
      <c r="BB99" s="318">
        <v>235.5</v>
      </c>
      <c r="BC99" s="757" t="e">
        <f t="shared" ca="1" si="19"/>
        <v>#NAME?</v>
      </c>
      <c r="BD99" s="356"/>
      <c r="BE99" s="356"/>
    </row>
    <row r="100" spans="1:57" ht="18">
      <c r="A100" s="249" t="s">
        <v>3273</v>
      </c>
      <c r="C100" s="354">
        <v>99</v>
      </c>
      <c r="E100" s="355" t="s">
        <v>486</v>
      </c>
      <c r="F100" s="348">
        <v>39745</v>
      </c>
      <c r="G100" s="356">
        <v>1</v>
      </c>
      <c r="H100" s="356"/>
      <c r="I100" s="356"/>
      <c r="J100" s="356"/>
      <c r="K100" s="356">
        <v>1</v>
      </c>
      <c r="L100" s="356">
        <v>156</v>
      </c>
      <c r="M100" s="356">
        <v>71</v>
      </c>
      <c r="N100" s="356">
        <v>235</v>
      </c>
      <c r="O100" s="356">
        <v>696</v>
      </c>
      <c r="V100" s="356"/>
      <c r="W100" s="356">
        <v>1</v>
      </c>
      <c r="X100" s="356"/>
      <c r="Y100" s="356">
        <v>1</v>
      </c>
      <c r="Z100" s="356">
        <v>1</v>
      </c>
      <c r="AA100" s="356"/>
      <c r="AC100" s="614" t="s">
        <v>3408</v>
      </c>
      <c r="AD100" s="356">
        <v>1</v>
      </c>
      <c r="AE100" s="356">
        <v>1</v>
      </c>
      <c r="AF100" s="356"/>
      <c r="AH100" s="356">
        <v>300</v>
      </c>
      <c r="AI100" s="356">
        <v>700</v>
      </c>
      <c r="AJ100" s="327">
        <v>309</v>
      </c>
      <c r="AK100" s="326" t="e">
        <f t="shared" ca="1" si="10"/>
        <v>#NAME?</v>
      </c>
      <c r="AL100" s="316">
        <v>315</v>
      </c>
      <c r="AM100" s="316" t="e">
        <f t="shared" ca="1" si="11"/>
        <v>#NAME?</v>
      </c>
      <c r="AN100" s="261">
        <v>578</v>
      </c>
      <c r="AO100" s="316" t="e">
        <f t="shared" ca="1" si="12"/>
        <v>#NAME?</v>
      </c>
      <c r="AP100" s="316">
        <v>267.5</v>
      </c>
      <c r="AQ100" s="316" t="e">
        <f t="shared" ca="1" si="13"/>
        <v>#NAME?</v>
      </c>
      <c r="AR100" s="316">
        <v>159.5</v>
      </c>
      <c r="AS100" s="317" t="e">
        <f t="shared" ca="1" si="14"/>
        <v>#NAME?</v>
      </c>
      <c r="AT100" s="317">
        <v>416</v>
      </c>
      <c r="AU100" s="755" t="e">
        <f t="shared" ca="1" si="15"/>
        <v>#NAME?</v>
      </c>
      <c r="AV100" s="265">
        <v>1029</v>
      </c>
      <c r="AW100" s="755" t="e">
        <f t="shared" ca="1" si="16"/>
        <v>#NAME?</v>
      </c>
      <c r="AX100" s="318">
        <v>97</v>
      </c>
      <c r="AY100" s="755" t="e">
        <f t="shared" ca="1" si="17"/>
        <v>#NAME?</v>
      </c>
      <c r="AZ100" s="367">
        <v>2583.5</v>
      </c>
      <c r="BA100" s="755" t="e">
        <f t="shared" ca="1" si="18"/>
        <v>#NAME?</v>
      </c>
      <c r="BB100" s="318">
        <v>501</v>
      </c>
      <c r="BC100" s="757" t="e">
        <f t="shared" ca="1" si="19"/>
        <v>#NAME?</v>
      </c>
      <c r="BD100" s="356"/>
      <c r="BE100" s="356"/>
    </row>
    <row r="101" spans="1:57" ht="18">
      <c r="A101" s="249" t="s">
        <v>3273</v>
      </c>
      <c r="C101" s="354">
        <v>100</v>
      </c>
      <c r="E101" s="355" t="s">
        <v>486</v>
      </c>
      <c r="F101" s="348">
        <v>39745</v>
      </c>
      <c r="G101" s="356">
        <v>1</v>
      </c>
      <c r="H101" s="356"/>
      <c r="I101" s="356"/>
      <c r="J101" s="356">
        <v>1</v>
      </c>
      <c r="K101" s="356"/>
      <c r="L101" s="356">
        <v>147</v>
      </c>
      <c r="M101" s="356">
        <v>62</v>
      </c>
      <c r="N101" s="356">
        <v>206</v>
      </c>
      <c r="O101" s="356">
        <v>436</v>
      </c>
      <c r="V101" s="356"/>
      <c r="W101" s="356"/>
      <c r="X101" s="356">
        <v>1</v>
      </c>
      <c r="Y101" s="356">
        <v>1</v>
      </c>
      <c r="Z101" s="356">
        <v>1</v>
      </c>
      <c r="AA101" s="356"/>
      <c r="AD101" s="356"/>
      <c r="AE101" s="356">
        <v>1</v>
      </c>
      <c r="AF101" s="356"/>
      <c r="AH101" s="356">
        <v>300</v>
      </c>
      <c r="AI101" s="356">
        <v>500</v>
      </c>
      <c r="AJ101" s="327">
        <v>119</v>
      </c>
      <c r="AK101" s="326" t="e">
        <f t="shared" ca="1" si="10"/>
        <v>#NAME?</v>
      </c>
      <c r="AL101" s="316">
        <v>109</v>
      </c>
      <c r="AM101" s="316" t="e">
        <f t="shared" ca="1" si="11"/>
        <v>#NAME?</v>
      </c>
      <c r="AN101" s="316">
        <v>181</v>
      </c>
      <c r="AO101" s="316" t="e">
        <f t="shared" ca="1" si="12"/>
        <v>#NAME?</v>
      </c>
      <c r="AP101" s="316">
        <v>186</v>
      </c>
      <c r="AQ101" s="316" t="e">
        <f t="shared" ca="1" si="13"/>
        <v>#NAME?</v>
      </c>
      <c r="AR101" s="316">
        <v>212</v>
      </c>
      <c r="AS101" s="317" t="e">
        <f t="shared" ca="1" si="14"/>
        <v>#NAME?</v>
      </c>
      <c r="AT101" s="317">
        <v>123</v>
      </c>
      <c r="AU101" s="755" t="e">
        <f t="shared" ca="1" si="15"/>
        <v>#NAME?</v>
      </c>
      <c r="AV101" s="296">
        <v>9637</v>
      </c>
      <c r="AW101" s="755" t="e">
        <f t="shared" ca="1" si="16"/>
        <v>#NAME?</v>
      </c>
      <c r="AX101" s="266">
        <v>1473</v>
      </c>
      <c r="AY101" s="755" t="e">
        <f t="shared" ca="1" si="17"/>
        <v>#NAME?</v>
      </c>
      <c r="AZ101" s="367">
        <v>762</v>
      </c>
      <c r="BA101" s="755" t="e">
        <f t="shared" ca="1" si="18"/>
        <v>#NAME?</v>
      </c>
      <c r="BB101" s="318">
        <v>582.5</v>
      </c>
      <c r="BC101" s="757" t="e">
        <f t="shared" ca="1" si="19"/>
        <v>#NAME?</v>
      </c>
      <c r="BD101" s="356"/>
      <c r="BE101" s="356"/>
    </row>
    <row r="102" spans="1:57" ht="18">
      <c r="V102" s="356"/>
      <c r="W102" s="356"/>
      <c r="X102" s="35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BE102"/>
  <sheetViews>
    <sheetView tabSelected="1" topLeftCell="AP33" workbookViewId="0">
      <selection activeCell="BE99" sqref="BE99"/>
    </sheetView>
  </sheetViews>
  <sheetFormatPr baseColWidth="10" defaultRowHeight="15" x14ac:dyDescent="0"/>
  <cols>
    <col min="1" max="16384" width="10.83203125" style="249"/>
  </cols>
  <sheetData>
    <row r="1" spans="1:57" s="240" customFormat="1" ht="16" thickBot="1">
      <c r="A1" s="240" t="s">
        <v>3272</v>
      </c>
      <c r="B1" s="241" t="s">
        <v>3321</v>
      </c>
      <c r="C1" s="241" t="s">
        <v>3274</v>
      </c>
      <c r="D1" s="241" t="s">
        <v>3393</v>
      </c>
      <c r="E1" s="240" t="s">
        <v>3241</v>
      </c>
      <c r="F1" s="240" t="s">
        <v>3322</v>
      </c>
      <c r="G1" s="240" t="s">
        <v>3242</v>
      </c>
      <c r="H1" s="240" t="s">
        <v>3243</v>
      </c>
      <c r="I1" s="240" t="s">
        <v>3327</v>
      </c>
      <c r="J1" s="240" t="s">
        <v>3244</v>
      </c>
      <c r="K1" s="240" t="s">
        <v>3245</v>
      </c>
      <c r="L1" s="240" t="s">
        <v>3246</v>
      </c>
      <c r="M1" s="240" t="s">
        <v>3328</v>
      </c>
      <c r="N1" s="240" t="s">
        <v>3329</v>
      </c>
      <c r="O1" s="242" t="s">
        <v>3247</v>
      </c>
      <c r="P1" s="240" t="s">
        <v>3248</v>
      </c>
      <c r="Q1" s="240" t="s">
        <v>3249</v>
      </c>
      <c r="R1" s="240" t="s">
        <v>3250</v>
      </c>
      <c r="S1" s="240" t="s">
        <v>3251</v>
      </c>
      <c r="T1" s="240" t="s">
        <v>3252</v>
      </c>
      <c r="U1" s="240" t="s">
        <v>3253</v>
      </c>
      <c r="V1" s="240" t="s">
        <v>3254</v>
      </c>
      <c r="W1" s="240" t="s">
        <v>3326</v>
      </c>
      <c r="X1" s="240" t="s">
        <v>3283</v>
      </c>
      <c r="Y1" s="240" t="s">
        <v>3410</v>
      </c>
      <c r="Z1" s="240" t="s">
        <v>3402</v>
      </c>
      <c r="AA1" s="240" t="s">
        <v>3403</v>
      </c>
      <c r="AB1" s="240" t="s">
        <v>3409</v>
      </c>
      <c r="AC1" s="240" t="s">
        <v>3406</v>
      </c>
      <c r="AD1" s="240" t="s">
        <v>3332</v>
      </c>
      <c r="AE1" s="240" t="s">
        <v>3333</v>
      </c>
      <c r="AF1" s="240" t="s">
        <v>3338</v>
      </c>
      <c r="AG1" s="240" t="s">
        <v>3334</v>
      </c>
      <c r="AH1" s="243" t="s">
        <v>3301</v>
      </c>
      <c r="AI1" s="243" t="s">
        <v>3302</v>
      </c>
      <c r="AJ1" s="770" t="s">
        <v>3353</v>
      </c>
      <c r="AK1" s="770" t="s">
        <v>3440</v>
      </c>
      <c r="AL1" s="771" t="s">
        <v>77</v>
      </c>
      <c r="AM1" s="771" t="s">
        <v>3429</v>
      </c>
      <c r="AN1" s="771" t="s">
        <v>79</v>
      </c>
      <c r="AO1" s="771" t="s">
        <v>3430</v>
      </c>
      <c r="AP1" s="771" t="s">
        <v>3345</v>
      </c>
      <c r="AQ1" s="771" t="s">
        <v>3441</v>
      </c>
      <c r="AR1" s="771" t="s">
        <v>3346</v>
      </c>
      <c r="AS1" s="772" t="s">
        <v>3432</v>
      </c>
      <c r="AT1" s="773" t="s">
        <v>82</v>
      </c>
      <c r="AU1" s="773" t="s">
        <v>3433</v>
      </c>
      <c r="AV1" s="774" t="s">
        <v>83</v>
      </c>
      <c r="AW1" s="771" t="s">
        <v>3439</v>
      </c>
      <c r="AX1" s="772" t="s">
        <v>84</v>
      </c>
      <c r="AY1" s="775" t="s">
        <v>3435</v>
      </c>
      <c r="AZ1" s="770" t="s">
        <v>85</v>
      </c>
      <c r="BA1" s="770" t="s">
        <v>3436</v>
      </c>
      <c r="BB1" s="773" t="s">
        <v>86</v>
      </c>
      <c r="BC1" s="776" t="s">
        <v>3450</v>
      </c>
      <c r="BD1" s="240" t="s">
        <v>3376</v>
      </c>
      <c r="BE1" s="240" t="s">
        <v>25</v>
      </c>
    </row>
    <row r="2" spans="1:57">
      <c r="A2" s="249" t="s">
        <v>3273</v>
      </c>
      <c r="C2" s="249" t="s">
        <v>3394</v>
      </c>
      <c r="D2" s="442">
        <v>1</v>
      </c>
      <c r="E2" s="443">
        <v>40088</v>
      </c>
      <c r="F2" s="348">
        <v>39854</v>
      </c>
      <c r="G2" s="442"/>
      <c r="H2" s="442">
        <v>1</v>
      </c>
      <c r="I2" s="442"/>
      <c r="J2" s="442">
        <v>1</v>
      </c>
      <c r="K2" s="442"/>
      <c r="L2" s="442">
        <v>154</v>
      </c>
      <c r="M2" s="442">
        <v>70</v>
      </c>
      <c r="N2" s="442">
        <v>190</v>
      </c>
      <c r="O2" s="444">
        <v>442</v>
      </c>
      <c r="P2" s="442"/>
      <c r="Q2" s="442">
        <v>1</v>
      </c>
      <c r="R2" s="442"/>
      <c r="S2" s="442">
        <v>1</v>
      </c>
      <c r="T2" s="442"/>
      <c r="U2" s="442">
        <v>1</v>
      </c>
      <c r="V2" s="442"/>
      <c r="W2" s="442">
        <v>1</v>
      </c>
      <c r="X2" s="442"/>
      <c r="Y2" s="442">
        <v>1</v>
      </c>
      <c r="Z2" s="442">
        <v>1</v>
      </c>
      <c r="AA2" s="442"/>
      <c r="AC2" s="614" t="s">
        <v>3408</v>
      </c>
      <c r="AD2" s="442">
        <v>1</v>
      </c>
      <c r="AE2" s="445">
        <v>1</v>
      </c>
      <c r="AF2" s="445"/>
      <c r="AH2" s="445">
        <v>300</v>
      </c>
      <c r="AI2" s="445">
        <v>1000</v>
      </c>
      <c r="AJ2" s="327">
        <v>146</v>
      </c>
      <c r="AK2" s="326" t="e">
        <f ca="1">cellcOLOR(AJ2)</f>
        <v>#NAME?</v>
      </c>
      <c r="AL2" s="316">
        <v>103.5</v>
      </c>
      <c r="AM2" s="316" t="e">
        <f ca="1">cellcOLOR(AL2)</f>
        <v>#NAME?</v>
      </c>
      <c r="AN2" s="316">
        <v>248</v>
      </c>
      <c r="AO2" s="316" t="e">
        <f ca="1">cellcOLOR(AN2)</f>
        <v>#NAME?</v>
      </c>
      <c r="AP2" s="316">
        <v>151</v>
      </c>
      <c r="AQ2" s="316" t="e">
        <f ca="1">cellcOLOR(AP2)</f>
        <v>#NAME?</v>
      </c>
      <c r="AR2" s="316">
        <v>159.5</v>
      </c>
      <c r="AS2" s="317" t="e">
        <f ca="1">cellcOLOR(AR2)</f>
        <v>#NAME?</v>
      </c>
      <c r="AT2" s="317">
        <v>180</v>
      </c>
      <c r="AU2" s="755" t="e">
        <f ca="1">cellcOLOR(AT2)</f>
        <v>#NAME?</v>
      </c>
      <c r="AV2" s="327">
        <v>168</v>
      </c>
      <c r="AW2" s="755" t="e">
        <f ca="1">cellcOLOR(AV2)</f>
        <v>#NAME?</v>
      </c>
      <c r="AX2" s="318">
        <v>69</v>
      </c>
      <c r="AY2" s="755" t="e">
        <f ca="1">cellcOLOR(AX2)</f>
        <v>#NAME?</v>
      </c>
      <c r="AZ2" s="367">
        <v>614</v>
      </c>
      <c r="BA2" s="755" t="e">
        <f ca="1">cellcOLOR(AZ2)</f>
        <v>#NAME?</v>
      </c>
      <c r="BB2" s="318">
        <v>367</v>
      </c>
      <c r="BC2" s="769" t="e">
        <f ca="1">cellcOLOR(BB2)</f>
        <v>#NAME?</v>
      </c>
      <c r="BD2" s="446" t="s">
        <v>490</v>
      </c>
      <c r="BE2" s="447"/>
    </row>
    <row r="3" spans="1:57">
      <c r="A3" s="249" t="s">
        <v>3273</v>
      </c>
      <c r="C3" s="249" t="s">
        <v>3394</v>
      </c>
      <c r="D3" s="448">
        <v>2</v>
      </c>
      <c r="E3" s="449">
        <v>40088</v>
      </c>
      <c r="F3" s="348">
        <v>39854</v>
      </c>
      <c r="G3" s="448"/>
      <c r="H3" s="448">
        <v>1</v>
      </c>
      <c r="I3" s="448"/>
      <c r="J3" s="448"/>
      <c r="K3" s="448">
        <v>1</v>
      </c>
      <c r="L3" s="448">
        <v>167</v>
      </c>
      <c r="M3" s="448">
        <v>72</v>
      </c>
      <c r="N3" s="448">
        <v>195</v>
      </c>
      <c r="O3" s="450">
        <v>580</v>
      </c>
      <c r="P3" s="448">
        <v>1</v>
      </c>
      <c r="Q3" s="448"/>
      <c r="R3" s="448"/>
      <c r="S3" s="448">
        <v>1</v>
      </c>
      <c r="T3" s="448"/>
      <c r="U3" s="448">
        <v>1</v>
      </c>
      <c r="V3" s="448"/>
      <c r="W3" s="448">
        <v>1</v>
      </c>
      <c r="X3" s="448"/>
      <c r="Y3" s="448">
        <v>1</v>
      </c>
      <c r="Z3" s="448">
        <v>1</v>
      </c>
      <c r="AA3" s="448"/>
      <c r="AC3" s="614" t="s">
        <v>3408</v>
      </c>
      <c r="AD3" s="448">
        <v>1</v>
      </c>
      <c r="AE3" s="448">
        <v>1</v>
      </c>
      <c r="AF3" s="448"/>
      <c r="AH3" s="448">
        <v>300</v>
      </c>
      <c r="AI3" s="448">
        <v>1000</v>
      </c>
      <c r="AJ3" s="265">
        <v>1401</v>
      </c>
      <c r="AK3" s="326" t="e">
        <f t="shared" ref="AK3:AK66" ca="1" si="0">cellcOLOR(AJ3)</f>
        <v>#NAME?</v>
      </c>
      <c r="AL3" s="264">
        <v>12185.5</v>
      </c>
      <c r="AM3" s="316" t="e">
        <f t="shared" ref="AM3:AM66" ca="1" si="1">cellcOLOR(AL3)</f>
        <v>#NAME?</v>
      </c>
      <c r="AN3" s="316">
        <v>213</v>
      </c>
      <c r="AO3" s="316" t="e">
        <f t="shared" ref="AO3:AO66" ca="1" si="2">cellcOLOR(AN3)</f>
        <v>#NAME?</v>
      </c>
      <c r="AP3" s="316">
        <v>241.5</v>
      </c>
      <c r="AQ3" s="316" t="e">
        <f t="shared" ref="AQ3:AQ66" ca="1" si="3">cellcOLOR(AP3)</f>
        <v>#NAME?</v>
      </c>
      <c r="AR3" s="316">
        <v>237</v>
      </c>
      <c r="AS3" s="317" t="e">
        <f t="shared" ref="AS3:AS66" ca="1" si="4">cellcOLOR(AR3)</f>
        <v>#NAME?</v>
      </c>
      <c r="AT3" s="317">
        <v>575</v>
      </c>
      <c r="AU3" s="755" t="e">
        <f t="shared" ref="AU3:AU66" ca="1" si="5">cellcOLOR(AT3)</f>
        <v>#NAME?</v>
      </c>
      <c r="AV3" s="265">
        <v>3473</v>
      </c>
      <c r="AW3" s="755" t="e">
        <f t="shared" ref="AW3:AW66" ca="1" si="6">cellcOLOR(AV3)</f>
        <v>#NAME?</v>
      </c>
      <c r="AX3" s="266">
        <v>1813.5</v>
      </c>
      <c r="AY3" s="755" t="e">
        <f t="shared" ref="AY3:AY66" ca="1" si="7">cellcOLOR(AX3)</f>
        <v>#NAME?</v>
      </c>
      <c r="AZ3" s="367">
        <v>3946</v>
      </c>
      <c r="BA3" s="755" t="e">
        <f t="shared" ref="BA3:BA66" ca="1" si="8">cellcOLOR(AZ3)</f>
        <v>#NAME?</v>
      </c>
      <c r="BB3" s="318">
        <v>373</v>
      </c>
      <c r="BC3" s="769" t="e">
        <f t="shared" ref="BC3:BC66" ca="1" si="9">cellcOLOR(BB3)</f>
        <v>#NAME?</v>
      </c>
      <c r="BD3" s="451" t="s">
        <v>491</v>
      </c>
      <c r="BE3" s="451"/>
    </row>
    <row r="4" spans="1:57">
      <c r="A4" s="249" t="s">
        <v>3273</v>
      </c>
      <c r="C4" s="249" t="s">
        <v>3394</v>
      </c>
      <c r="D4" s="448">
        <v>3</v>
      </c>
      <c r="E4" s="449">
        <v>40088</v>
      </c>
      <c r="F4" s="348">
        <v>39854</v>
      </c>
      <c r="G4" s="448"/>
      <c r="H4" s="448">
        <v>1</v>
      </c>
      <c r="I4" s="448"/>
      <c r="J4" s="448"/>
      <c r="K4" s="448">
        <v>1</v>
      </c>
      <c r="L4" s="448">
        <v>162</v>
      </c>
      <c r="M4" s="448">
        <v>71.3</v>
      </c>
      <c r="N4" s="448">
        <v>200</v>
      </c>
      <c r="O4" s="450">
        <v>495</v>
      </c>
      <c r="P4" s="448">
        <v>1</v>
      </c>
      <c r="Q4" s="448"/>
      <c r="R4" s="448"/>
      <c r="S4" s="448">
        <v>1</v>
      </c>
      <c r="T4" s="448"/>
      <c r="U4" s="448">
        <v>1</v>
      </c>
      <c r="V4" s="448"/>
      <c r="W4" s="448"/>
      <c r="X4" s="448">
        <v>1</v>
      </c>
      <c r="Y4" s="448">
        <v>1</v>
      </c>
      <c r="Z4" s="448">
        <v>1</v>
      </c>
      <c r="AA4" s="448"/>
      <c r="AC4" s="614" t="s">
        <v>3408</v>
      </c>
      <c r="AD4" s="448">
        <v>1</v>
      </c>
      <c r="AE4" s="448">
        <v>1</v>
      </c>
      <c r="AF4" s="448"/>
      <c r="AH4" s="448">
        <v>300</v>
      </c>
      <c r="AI4" s="448">
        <v>1000</v>
      </c>
      <c r="AJ4" s="327">
        <v>405.5</v>
      </c>
      <c r="AK4" s="326" t="e">
        <f t="shared" ca="1" si="0"/>
        <v>#NAME?</v>
      </c>
      <c r="AL4" s="316">
        <v>881</v>
      </c>
      <c r="AM4" s="316" t="e">
        <f t="shared" ca="1" si="1"/>
        <v>#NAME?</v>
      </c>
      <c r="AN4" s="261">
        <v>848.5</v>
      </c>
      <c r="AO4" s="316" t="e">
        <f t="shared" ca="1" si="2"/>
        <v>#NAME?</v>
      </c>
      <c r="AP4" s="316">
        <v>272.5</v>
      </c>
      <c r="AQ4" s="316" t="e">
        <f t="shared" ca="1" si="3"/>
        <v>#NAME?</v>
      </c>
      <c r="AR4" s="316">
        <v>245</v>
      </c>
      <c r="AS4" s="317" t="e">
        <f t="shared" ca="1" si="4"/>
        <v>#NAME?</v>
      </c>
      <c r="AT4" s="317">
        <v>580</v>
      </c>
      <c r="AU4" s="755" t="e">
        <f t="shared" ca="1" si="5"/>
        <v>#NAME?</v>
      </c>
      <c r="AV4" s="327">
        <v>806.5</v>
      </c>
      <c r="AW4" s="755" t="e">
        <f t="shared" ca="1" si="6"/>
        <v>#NAME?</v>
      </c>
      <c r="AX4" s="318">
        <v>118</v>
      </c>
      <c r="AY4" s="755" t="e">
        <f t="shared" ca="1" si="7"/>
        <v>#NAME?</v>
      </c>
      <c r="AZ4" s="367">
        <v>1905.5</v>
      </c>
      <c r="BA4" s="755" t="e">
        <f t="shared" ca="1" si="8"/>
        <v>#NAME?</v>
      </c>
      <c r="BB4" s="318">
        <v>918</v>
      </c>
      <c r="BC4" s="769" t="e">
        <f t="shared" ca="1" si="9"/>
        <v>#NAME?</v>
      </c>
      <c r="BD4" s="452" t="s">
        <v>492</v>
      </c>
      <c r="BE4" s="452"/>
    </row>
    <row r="5" spans="1:57">
      <c r="A5" s="249" t="s">
        <v>3273</v>
      </c>
      <c r="C5" s="249" t="s">
        <v>3394</v>
      </c>
      <c r="D5" s="448">
        <v>4</v>
      </c>
      <c r="E5" s="449">
        <v>40088</v>
      </c>
      <c r="F5" s="348">
        <v>39854</v>
      </c>
      <c r="G5" s="448">
        <v>1</v>
      </c>
      <c r="H5" s="448"/>
      <c r="I5" s="448"/>
      <c r="J5" s="448"/>
      <c r="K5" s="448">
        <v>1</v>
      </c>
      <c r="L5" s="448">
        <v>166.5</v>
      </c>
      <c r="M5" s="448">
        <v>71</v>
      </c>
      <c r="N5" s="448">
        <v>202</v>
      </c>
      <c r="O5" s="450">
        <v>654</v>
      </c>
      <c r="P5" s="448"/>
      <c r="Q5" s="448">
        <v>1</v>
      </c>
      <c r="R5" s="448"/>
      <c r="S5" s="448">
        <v>1</v>
      </c>
      <c r="T5" s="448"/>
      <c r="U5" s="448">
        <v>1</v>
      </c>
      <c r="V5" s="448"/>
      <c r="W5" s="448"/>
      <c r="X5" s="448">
        <v>1</v>
      </c>
      <c r="Y5" s="448">
        <v>1</v>
      </c>
      <c r="Z5" s="448">
        <v>1</v>
      </c>
      <c r="AA5" s="448"/>
      <c r="AC5" s="614" t="s">
        <v>3408</v>
      </c>
      <c r="AD5" s="448">
        <v>1</v>
      </c>
      <c r="AE5" s="448">
        <v>1</v>
      </c>
      <c r="AF5" s="448"/>
      <c r="AH5" s="448">
        <v>300</v>
      </c>
      <c r="AI5" s="448">
        <v>900</v>
      </c>
      <c r="AJ5" s="327">
        <v>534</v>
      </c>
      <c r="AK5" s="326" t="e">
        <f t="shared" ca="1" si="0"/>
        <v>#NAME?</v>
      </c>
      <c r="AL5" s="261">
        <v>5872.5</v>
      </c>
      <c r="AM5" s="316" t="e">
        <f t="shared" ca="1" si="1"/>
        <v>#NAME?</v>
      </c>
      <c r="AN5" s="316">
        <v>410</v>
      </c>
      <c r="AO5" s="316" t="e">
        <f t="shared" ca="1" si="2"/>
        <v>#NAME?</v>
      </c>
      <c r="AP5" s="316">
        <v>640</v>
      </c>
      <c r="AQ5" s="316" t="e">
        <f t="shared" ca="1" si="3"/>
        <v>#NAME?</v>
      </c>
      <c r="AR5" s="316">
        <v>186</v>
      </c>
      <c r="AS5" s="317" t="e">
        <f t="shared" ca="1" si="4"/>
        <v>#NAME?</v>
      </c>
      <c r="AT5" s="317">
        <v>381.5</v>
      </c>
      <c r="AU5" s="755" t="e">
        <f t="shared" ca="1" si="5"/>
        <v>#NAME?</v>
      </c>
      <c r="AV5" s="327">
        <v>885</v>
      </c>
      <c r="AW5" s="755" t="e">
        <f t="shared" ca="1" si="6"/>
        <v>#NAME?</v>
      </c>
      <c r="AX5" s="318">
        <v>251</v>
      </c>
      <c r="AY5" s="755" t="e">
        <f t="shared" ca="1" si="7"/>
        <v>#NAME?</v>
      </c>
      <c r="AZ5" s="367">
        <v>1659.5</v>
      </c>
      <c r="BA5" s="755" t="e">
        <f t="shared" ca="1" si="8"/>
        <v>#NAME?</v>
      </c>
      <c r="BB5" s="318">
        <v>114.5</v>
      </c>
      <c r="BC5" s="769" t="e">
        <f t="shared" ca="1" si="9"/>
        <v>#NAME?</v>
      </c>
      <c r="BD5" s="452" t="s">
        <v>493</v>
      </c>
      <c r="BE5" s="452"/>
    </row>
    <row r="6" spans="1:57">
      <c r="A6" s="249" t="s">
        <v>3273</v>
      </c>
      <c r="C6" s="249" t="s">
        <v>3394</v>
      </c>
      <c r="D6" s="448">
        <v>5</v>
      </c>
      <c r="E6" s="449">
        <v>40088</v>
      </c>
      <c r="F6" s="348">
        <v>39854</v>
      </c>
      <c r="G6" s="448">
        <v>1</v>
      </c>
      <c r="H6" s="448"/>
      <c r="I6" s="448"/>
      <c r="J6" s="448"/>
      <c r="K6" s="448">
        <v>1</v>
      </c>
      <c r="L6" s="448">
        <v>172</v>
      </c>
      <c r="M6" s="448">
        <v>75</v>
      </c>
      <c r="N6" s="448">
        <v>209</v>
      </c>
      <c r="O6" s="450">
        <v>729</v>
      </c>
      <c r="P6" s="448"/>
      <c r="Q6" s="448">
        <v>1</v>
      </c>
      <c r="R6" s="448"/>
      <c r="S6" s="448">
        <v>1</v>
      </c>
      <c r="T6" s="448"/>
      <c r="U6" s="448">
        <v>1</v>
      </c>
      <c r="V6" s="448"/>
      <c r="W6" s="448"/>
      <c r="X6" s="448">
        <v>1</v>
      </c>
      <c r="Y6" s="448">
        <v>1</v>
      </c>
      <c r="Z6" s="448"/>
      <c r="AA6" s="448">
        <v>1</v>
      </c>
      <c r="AC6" s="614" t="s">
        <v>3408</v>
      </c>
      <c r="AD6" s="448">
        <v>1</v>
      </c>
      <c r="AE6" s="448"/>
      <c r="AF6" s="448">
        <v>1</v>
      </c>
      <c r="AH6" s="448">
        <v>300</v>
      </c>
      <c r="AI6" s="448">
        <v>1000</v>
      </c>
      <c r="AJ6" s="265">
        <v>2112</v>
      </c>
      <c r="AK6" s="326" t="e">
        <f t="shared" ca="1" si="0"/>
        <v>#NAME?</v>
      </c>
      <c r="AL6" s="261">
        <v>7889.5</v>
      </c>
      <c r="AM6" s="316" t="e">
        <f t="shared" ca="1" si="1"/>
        <v>#NAME?</v>
      </c>
      <c r="AN6" s="261">
        <v>3653</v>
      </c>
      <c r="AO6" s="316" t="e">
        <f t="shared" ca="1" si="2"/>
        <v>#NAME?</v>
      </c>
      <c r="AP6" s="316">
        <v>520</v>
      </c>
      <c r="AQ6" s="316" t="e">
        <f t="shared" ca="1" si="3"/>
        <v>#NAME?</v>
      </c>
      <c r="AR6" s="316">
        <v>337</v>
      </c>
      <c r="AS6" s="317" t="e">
        <f t="shared" ca="1" si="4"/>
        <v>#NAME?</v>
      </c>
      <c r="AT6" s="269">
        <v>2858</v>
      </c>
      <c r="AU6" s="755" t="e">
        <f t="shared" ca="1" si="5"/>
        <v>#NAME?</v>
      </c>
      <c r="AV6" s="327">
        <v>225</v>
      </c>
      <c r="AW6" s="755" t="e">
        <f t="shared" ca="1" si="6"/>
        <v>#NAME?</v>
      </c>
      <c r="AX6" s="318">
        <v>191</v>
      </c>
      <c r="AY6" s="755" t="e">
        <f t="shared" ca="1" si="7"/>
        <v>#NAME?</v>
      </c>
      <c r="AZ6" s="367">
        <v>3774.5</v>
      </c>
      <c r="BA6" s="755" t="e">
        <f t="shared" ca="1" si="8"/>
        <v>#NAME?</v>
      </c>
      <c r="BB6" s="266">
        <v>2206</v>
      </c>
      <c r="BC6" s="769" t="e">
        <f t="shared" ca="1" si="9"/>
        <v>#NAME?</v>
      </c>
      <c r="BD6" s="452" t="s">
        <v>494</v>
      </c>
      <c r="BE6" s="452"/>
    </row>
    <row r="7" spans="1:57">
      <c r="A7" s="249" t="s">
        <v>3273</v>
      </c>
      <c r="C7" s="249" t="s">
        <v>3394</v>
      </c>
      <c r="D7" s="448">
        <v>6</v>
      </c>
      <c r="E7" s="449">
        <v>40088</v>
      </c>
      <c r="F7" s="348">
        <v>39854</v>
      </c>
      <c r="G7" s="448">
        <v>1</v>
      </c>
      <c r="H7" s="448"/>
      <c r="I7" s="448"/>
      <c r="J7" s="448"/>
      <c r="K7" s="448">
        <v>1</v>
      </c>
      <c r="L7" s="448">
        <v>167.5</v>
      </c>
      <c r="M7" s="448">
        <v>72</v>
      </c>
      <c r="N7" s="448">
        <v>200</v>
      </c>
      <c r="O7" s="450">
        <v>526</v>
      </c>
      <c r="P7" s="448"/>
      <c r="Q7" s="448">
        <v>1</v>
      </c>
      <c r="R7" s="448"/>
      <c r="S7" s="448">
        <v>1</v>
      </c>
      <c r="T7" s="448"/>
      <c r="U7" s="448">
        <v>1</v>
      </c>
      <c r="V7" s="448"/>
      <c r="W7" s="448">
        <v>1</v>
      </c>
      <c r="X7" s="448"/>
      <c r="Y7" s="448">
        <v>1</v>
      </c>
      <c r="Z7" s="448">
        <v>1</v>
      </c>
      <c r="AA7" s="448"/>
      <c r="AC7" s="614" t="s">
        <v>3408</v>
      </c>
      <c r="AD7" s="448">
        <v>1</v>
      </c>
      <c r="AE7" s="448">
        <v>1</v>
      </c>
      <c r="AF7" s="448"/>
      <c r="AH7" s="448">
        <v>300</v>
      </c>
      <c r="AI7" s="448">
        <v>1200</v>
      </c>
      <c r="AJ7" s="327">
        <v>97.5</v>
      </c>
      <c r="AK7" s="326" t="e">
        <f t="shared" ca="1" si="0"/>
        <v>#NAME?</v>
      </c>
      <c r="AL7" s="316">
        <v>139.5</v>
      </c>
      <c r="AM7" s="316" t="e">
        <f t="shared" ca="1" si="1"/>
        <v>#NAME?</v>
      </c>
      <c r="AN7" s="316">
        <v>107</v>
      </c>
      <c r="AO7" s="316" t="e">
        <f t="shared" ca="1" si="2"/>
        <v>#NAME?</v>
      </c>
      <c r="AP7" s="316">
        <v>176.5</v>
      </c>
      <c r="AQ7" s="316" t="e">
        <f t="shared" ca="1" si="3"/>
        <v>#NAME?</v>
      </c>
      <c r="AR7" s="316">
        <v>302</v>
      </c>
      <c r="AS7" s="317" t="e">
        <f t="shared" ca="1" si="4"/>
        <v>#NAME?</v>
      </c>
      <c r="AT7" s="317">
        <v>107</v>
      </c>
      <c r="AU7" s="755" t="e">
        <f t="shared" ca="1" si="5"/>
        <v>#NAME?</v>
      </c>
      <c r="AV7" s="327">
        <v>260</v>
      </c>
      <c r="AW7" s="755" t="e">
        <f t="shared" ca="1" si="6"/>
        <v>#NAME?</v>
      </c>
      <c r="AX7" s="318">
        <v>127.5</v>
      </c>
      <c r="AY7" s="755" t="e">
        <f t="shared" ca="1" si="7"/>
        <v>#NAME?</v>
      </c>
      <c r="AZ7" s="367">
        <v>2091.5</v>
      </c>
      <c r="BA7" s="755" t="e">
        <f t="shared" ca="1" si="8"/>
        <v>#NAME?</v>
      </c>
      <c r="BB7" s="318">
        <v>183.5</v>
      </c>
      <c r="BC7" s="769" t="e">
        <f t="shared" ca="1" si="9"/>
        <v>#NAME?</v>
      </c>
      <c r="BD7" s="452" t="s">
        <v>495</v>
      </c>
      <c r="BE7" s="452"/>
    </row>
    <row r="8" spans="1:57">
      <c r="A8" s="249" t="s">
        <v>3273</v>
      </c>
      <c r="C8" s="249" t="s">
        <v>3394</v>
      </c>
      <c r="D8" s="448">
        <v>7</v>
      </c>
      <c r="E8" s="449">
        <v>40088</v>
      </c>
      <c r="F8" s="348">
        <v>39854</v>
      </c>
      <c r="G8" s="448">
        <v>1</v>
      </c>
      <c r="H8" s="448"/>
      <c r="I8" s="448"/>
      <c r="J8" s="448"/>
      <c r="K8" s="448">
        <v>1</v>
      </c>
      <c r="L8" s="448">
        <v>180</v>
      </c>
      <c r="M8" s="448">
        <v>75</v>
      </c>
      <c r="N8" s="448">
        <v>211</v>
      </c>
      <c r="O8" s="450">
        <v>841</v>
      </c>
      <c r="P8" s="448"/>
      <c r="Q8" s="448">
        <v>1</v>
      </c>
      <c r="R8" s="448">
        <v>1</v>
      </c>
      <c r="S8" s="448"/>
      <c r="T8" s="448"/>
      <c r="U8" s="448">
        <v>1</v>
      </c>
      <c r="V8" s="448"/>
      <c r="W8" s="448"/>
      <c r="X8" s="448">
        <v>1</v>
      </c>
      <c r="Y8" s="448">
        <v>1</v>
      </c>
      <c r="Z8" s="448"/>
      <c r="AA8" s="448">
        <v>1</v>
      </c>
      <c r="AC8" s="614" t="s">
        <v>3408</v>
      </c>
      <c r="AD8" s="448">
        <v>1</v>
      </c>
      <c r="AE8" s="448"/>
      <c r="AF8" s="448">
        <v>1</v>
      </c>
      <c r="AH8" s="448">
        <v>300</v>
      </c>
      <c r="AI8" s="448">
        <v>500</v>
      </c>
      <c r="AJ8" s="265">
        <v>4405.5</v>
      </c>
      <c r="AK8" s="326" t="e">
        <f t="shared" ca="1" si="0"/>
        <v>#NAME?</v>
      </c>
      <c r="AL8" s="264">
        <v>25766</v>
      </c>
      <c r="AM8" s="316" t="e">
        <f t="shared" ca="1" si="1"/>
        <v>#NAME?</v>
      </c>
      <c r="AN8" s="261">
        <v>1914</v>
      </c>
      <c r="AO8" s="316" t="e">
        <f t="shared" ca="1" si="2"/>
        <v>#NAME?</v>
      </c>
      <c r="AP8" s="316">
        <v>864.5</v>
      </c>
      <c r="AQ8" s="316" t="e">
        <f t="shared" ca="1" si="3"/>
        <v>#NAME?</v>
      </c>
      <c r="AR8" s="316">
        <v>542</v>
      </c>
      <c r="AS8" s="317" t="e">
        <f t="shared" ca="1" si="4"/>
        <v>#NAME?</v>
      </c>
      <c r="AT8" s="269">
        <v>1277</v>
      </c>
      <c r="AU8" s="755" t="e">
        <f t="shared" ca="1" si="5"/>
        <v>#NAME?</v>
      </c>
      <c r="AV8" s="265">
        <v>6020</v>
      </c>
      <c r="AW8" s="755" t="e">
        <f t="shared" ca="1" si="6"/>
        <v>#NAME?</v>
      </c>
      <c r="AX8" s="318">
        <v>902</v>
      </c>
      <c r="AY8" s="755" t="e">
        <f t="shared" ca="1" si="7"/>
        <v>#NAME?</v>
      </c>
      <c r="AZ8" s="453">
        <v>21683</v>
      </c>
      <c r="BA8" s="755" t="e">
        <f t="shared" ca="1" si="8"/>
        <v>#NAME?</v>
      </c>
      <c r="BB8" s="266">
        <v>1957</v>
      </c>
      <c r="BC8" s="769" t="e">
        <f t="shared" ca="1" si="9"/>
        <v>#NAME?</v>
      </c>
      <c r="BD8" s="452" t="s">
        <v>496</v>
      </c>
      <c r="BE8" s="452"/>
    </row>
    <row r="9" spans="1:57">
      <c r="A9" s="249" t="s">
        <v>3273</v>
      </c>
      <c r="C9" s="249" t="s">
        <v>3394</v>
      </c>
      <c r="D9" s="448">
        <v>8</v>
      </c>
      <c r="E9" s="449">
        <v>40088</v>
      </c>
      <c r="F9" s="348">
        <v>39854</v>
      </c>
      <c r="G9" s="448"/>
      <c r="H9" s="448">
        <v>1</v>
      </c>
      <c r="I9" s="448"/>
      <c r="J9" s="448"/>
      <c r="K9" s="448">
        <v>1</v>
      </c>
      <c r="L9" s="448">
        <v>170</v>
      </c>
      <c r="M9" s="448">
        <v>71.7</v>
      </c>
      <c r="N9" s="448">
        <v>201</v>
      </c>
      <c r="O9" s="450">
        <v>559</v>
      </c>
      <c r="P9" s="448">
        <v>1</v>
      </c>
      <c r="Q9" s="448"/>
      <c r="R9" s="448"/>
      <c r="S9" s="454">
        <v>1</v>
      </c>
      <c r="T9" s="448"/>
      <c r="U9" s="448">
        <v>1</v>
      </c>
      <c r="V9" s="448"/>
      <c r="W9" s="448"/>
      <c r="X9" s="448">
        <v>1</v>
      </c>
      <c r="Y9" s="448">
        <v>1</v>
      </c>
      <c r="Z9" s="448"/>
      <c r="AA9" s="448">
        <v>1</v>
      </c>
      <c r="AC9" s="614" t="s">
        <v>3408</v>
      </c>
      <c r="AD9" s="448">
        <v>1</v>
      </c>
      <c r="AE9" s="448"/>
      <c r="AF9" s="448">
        <v>1</v>
      </c>
      <c r="AH9" s="448">
        <v>300</v>
      </c>
      <c r="AI9" s="448">
        <v>1000</v>
      </c>
      <c r="AJ9" s="265">
        <v>2346</v>
      </c>
      <c r="AK9" s="326" t="e">
        <f t="shared" ca="1" si="0"/>
        <v>#NAME?</v>
      </c>
      <c r="AL9" s="316">
        <v>407.5</v>
      </c>
      <c r="AM9" s="316" t="e">
        <f t="shared" ca="1" si="1"/>
        <v>#NAME?</v>
      </c>
      <c r="AN9" s="261">
        <v>4690</v>
      </c>
      <c r="AO9" s="316" t="e">
        <f t="shared" ca="1" si="2"/>
        <v>#NAME?</v>
      </c>
      <c r="AP9" s="261">
        <v>1807.5</v>
      </c>
      <c r="AQ9" s="316" t="e">
        <f t="shared" ca="1" si="3"/>
        <v>#NAME?</v>
      </c>
      <c r="AR9" s="316">
        <v>481</v>
      </c>
      <c r="AS9" s="317" t="e">
        <f t="shared" ca="1" si="4"/>
        <v>#NAME?</v>
      </c>
      <c r="AT9" s="269">
        <v>3716.5</v>
      </c>
      <c r="AU9" s="755" t="e">
        <f t="shared" ca="1" si="5"/>
        <v>#NAME?</v>
      </c>
      <c r="AV9" s="327">
        <v>703</v>
      </c>
      <c r="AW9" s="755" t="e">
        <f t="shared" ca="1" si="6"/>
        <v>#NAME?</v>
      </c>
      <c r="AX9" s="318">
        <v>250</v>
      </c>
      <c r="AY9" s="755" t="e">
        <f t="shared" ca="1" si="7"/>
        <v>#NAME?</v>
      </c>
      <c r="AZ9" s="366">
        <v>9272</v>
      </c>
      <c r="BA9" s="755" t="e">
        <f t="shared" ca="1" si="8"/>
        <v>#NAME?</v>
      </c>
      <c r="BB9" s="266">
        <v>2442.5</v>
      </c>
      <c r="BC9" s="769" t="e">
        <f t="shared" ca="1" si="9"/>
        <v>#NAME?</v>
      </c>
      <c r="BD9" s="452" t="s">
        <v>497</v>
      </c>
      <c r="BE9" s="452"/>
    </row>
    <row r="10" spans="1:57">
      <c r="A10" s="249" t="s">
        <v>3273</v>
      </c>
      <c r="C10" s="249" t="s">
        <v>3394</v>
      </c>
      <c r="D10" s="448">
        <v>9</v>
      </c>
      <c r="E10" s="449">
        <v>40088</v>
      </c>
      <c r="F10" s="348">
        <v>39854</v>
      </c>
      <c r="G10" s="448">
        <v>1</v>
      </c>
      <c r="H10" s="448"/>
      <c r="I10" s="448"/>
      <c r="J10" s="448"/>
      <c r="K10" s="448">
        <v>1</v>
      </c>
      <c r="L10" s="448">
        <v>174.5</v>
      </c>
      <c r="M10" s="448">
        <v>75.400000000000006</v>
      </c>
      <c r="N10" s="448">
        <v>215</v>
      </c>
      <c r="O10" s="450">
        <v>710</v>
      </c>
      <c r="P10" s="448"/>
      <c r="Q10" s="448">
        <v>1</v>
      </c>
      <c r="R10" s="448"/>
      <c r="S10" s="454">
        <v>1</v>
      </c>
      <c r="T10" s="448"/>
      <c r="U10" s="448">
        <v>1</v>
      </c>
      <c r="V10" s="448"/>
      <c r="W10" s="448"/>
      <c r="X10" s="448">
        <v>1</v>
      </c>
      <c r="Y10" s="448">
        <v>1</v>
      </c>
      <c r="Z10" s="448"/>
      <c r="AA10" s="448">
        <v>1</v>
      </c>
      <c r="AC10" s="614" t="s">
        <v>3408</v>
      </c>
      <c r="AD10" s="448">
        <v>1</v>
      </c>
      <c r="AE10" s="448"/>
      <c r="AF10" s="448">
        <v>1</v>
      </c>
      <c r="AH10" s="448">
        <v>300</v>
      </c>
      <c r="AI10" s="448">
        <v>1100</v>
      </c>
      <c r="AJ10" s="327">
        <v>894</v>
      </c>
      <c r="AK10" s="326" t="e">
        <f t="shared" ca="1" si="0"/>
        <v>#NAME?</v>
      </c>
      <c r="AL10" s="264">
        <v>10877</v>
      </c>
      <c r="AM10" s="316" t="e">
        <f t="shared" ca="1" si="1"/>
        <v>#NAME?</v>
      </c>
      <c r="AN10" s="316">
        <v>206</v>
      </c>
      <c r="AO10" s="316" t="e">
        <f t="shared" ca="1" si="2"/>
        <v>#NAME?</v>
      </c>
      <c r="AP10" s="316">
        <v>294</v>
      </c>
      <c r="AQ10" s="316" t="e">
        <f t="shared" ca="1" si="3"/>
        <v>#NAME?</v>
      </c>
      <c r="AR10" s="316">
        <v>239</v>
      </c>
      <c r="AS10" s="317" t="e">
        <f t="shared" ca="1" si="4"/>
        <v>#NAME?</v>
      </c>
      <c r="AT10" s="317">
        <v>153</v>
      </c>
      <c r="AU10" s="755" t="e">
        <f t="shared" ca="1" si="5"/>
        <v>#NAME?</v>
      </c>
      <c r="AV10" s="327">
        <v>398.5</v>
      </c>
      <c r="AW10" s="755" t="e">
        <f t="shared" ca="1" si="6"/>
        <v>#NAME?</v>
      </c>
      <c r="AX10" s="318">
        <v>111</v>
      </c>
      <c r="AY10" s="755" t="e">
        <f t="shared" ca="1" si="7"/>
        <v>#NAME?</v>
      </c>
      <c r="AZ10" s="366">
        <v>4660</v>
      </c>
      <c r="BA10" s="755" t="e">
        <f t="shared" ca="1" si="8"/>
        <v>#NAME?</v>
      </c>
      <c r="BB10" s="318">
        <v>265</v>
      </c>
      <c r="BC10" s="769" t="e">
        <f t="shared" ca="1" si="9"/>
        <v>#NAME?</v>
      </c>
      <c r="BD10" s="452" t="s">
        <v>498</v>
      </c>
      <c r="BE10" s="452"/>
    </row>
    <row r="11" spans="1:57">
      <c r="A11" s="249" t="s">
        <v>3273</v>
      </c>
      <c r="C11" s="249" t="s">
        <v>3394</v>
      </c>
      <c r="D11" s="448">
        <v>10</v>
      </c>
      <c r="E11" s="449">
        <v>40088</v>
      </c>
      <c r="F11" s="348">
        <v>39854</v>
      </c>
      <c r="G11" s="448"/>
      <c r="H11" s="448">
        <v>1</v>
      </c>
      <c r="I11" s="448"/>
      <c r="J11" s="448"/>
      <c r="K11" s="448">
        <v>1</v>
      </c>
      <c r="L11" s="448">
        <v>170.5</v>
      </c>
      <c r="M11" s="448">
        <v>70.7</v>
      </c>
      <c r="N11" s="448">
        <v>189</v>
      </c>
      <c r="O11" s="450">
        <v>603</v>
      </c>
      <c r="P11" s="448">
        <v>1</v>
      </c>
      <c r="Q11" s="448"/>
      <c r="R11" s="448"/>
      <c r="S11" s="454">
        <v>1</v>
      </c>
      <c r="T11" s="448"/>
      <c r="U11" s="448">
        <v>1</v>
      </c>
      <c r="V11" s="448"/>
      <c r="W11" s="448">
        <v>1</v>
      </c>
      <c r="X11" s="448"/>
      <c r="Y11" s="448">
        <v>1</v>
      </c>
      <c r="Z11" s="448">
        <v>1</v>
      </c>
      <c r="AA11" s="448"/>
      <c r="AC11" s="614" t="s">
        <v>3408</v>
      </c>
      <c r="AD11" s="448">
        <v>1</v>
      </c>
      <c r="AE11" s="448">
        <v>1</v>
      </c>
      <c r="AF11" s="448"/>
      <c r="AH11" s="448">
        <v>300</v>
      </c>
      <c r="AI11" s="448">
        <v>1100</v>
      </c>
      <c r="AJ11" s="327">
        <v>140</v>
      </c>
      <c r="AK11" s="326" t="e">
        <f t="shared" ca="1" si="0"/>
        <v>#NAME?</v>
      </c>
      <c r="AL11" s="316">
        <v>694</v>
      </c>
      <c r="AM11" s="316" t="e">
        <f t="shared" ca="1" si="1"/>
        <v>#NAME?</v>
      </c>
      <c r="AN11" s="316">
        <v>109</v>
      </c>
      <c r="AO11" s="316" t="e">
        <f t="shared" ca="1" si="2"/>
        <v>#NAME?</v>
      </c>
      <c r="AP11" s="316">
        <v>137.5</v>
      </c>
      <c r="AQ11" s="316" t="e">
        <f t="shared" ca="1" si="3"/>
        <v>#NAME?</v>
      </c>
      <c r="AR11" s="316">
        <v>176.5</v>
      </c>
      <c r="AS11" s="317" t="e">
        <f t="shared" ca="1" si="4"/>
        <v>#NAME?</v>
      </c>
      <c r="AT11" s="317">
        <v>115</v>
      </c>
      <c r="AU11" s="755" t="e">
        <f t="shared" ca="1" si="5"/>
        <v>#NAME?</v>
      </c>
      <c r="AV11" s="327">
        <v>417</v>
      </c>
      <c r="AW11" s="755" t="e">
        <f t="shared" ca="1" si="6"/>
        <v>#NAME?</v>
      </c>
      <c r="AX11" s="318">
        <v>130.5</v>
      </c>
      <c r="AY11" s="755" t="e">
        <f t="shared" ca="1" si="7"/>
        <v>#NAME?</v>
      </c>
      <c r="AZ11" s="366">
        <v>4284</v>
      </c>
      <c r="BA11" s="755" t="e">
        <f t="shared" ca="1" si="8"/>
        <v>#NAME?</v>
      </c>
      <c r="BB11" s="318">
        <v>777</v>
      </c>
      <c r="BC11" s="769" t="e">
        <f t="shared" ca="1" si="9"/>
        <v>#NAME?</v>
      </c>
      <c r="BD11" s="452" t="s">
        <v>499</v>
      </c>
      <c r="BE11" s="452"/>
    </row>
    <row r="12" spans="1:57">
      <c r="A12" s="249" t="s">
        <v>3273</v>
      </c>
      <c r="C12" s="249" t="s">
        <v>3394</v>
      </c>
      <c r="D12" s="448">
        <v>11</v>
      </c>
      <c r="E12" s="449">
        <v>40088</v>
      </c>
      <c r="F12" s="348">
        <v>39854</v>
      </c>
      <c r="G12" s="448"/>
      <c r="H12" s="448">
        <v>1</v>
      </c>
      <c r="I12" s="448"/>
      <c r="J12" s="448"/>
      <c r="K12" s="448">
        <v>1</v>
      </c>
      <c r="L12" s="448">
        <v>171.2</v>
      </c>
      <c r="M12" s="448">
        <v>72.3</v>
      </c>
      <c r="N12" s="448">
        <v>198</v>
      </c>
      <c r="O12" s="450">
        <v>650</v>
      </c>
      <c r="P12" s="448">
        <v>1</v>
      </c>
      <c r="Q12" s="448"/>
      <c r="R12" s="448"/>
      <c r="S12" s="454">
        <v>1</v>
      </c>
      <c r="T12" s="448"/>
      <c r="U12" s="448">
        <v>1</v>
      </c>
      <c r="V12" s="448"/>
      <c r="W12" s="448">
        <v>1</v>
      </c>
      <c r="X12" s="448"/>
      <c r="Y12" s="448">
        <v>1</v>
      </c>
      <c r="Z12" s="448">
        <v>1</v>
      </c>
      <c r="AA12" s="448"/>
      <c r="AC12" s="614" t="s">
        <v>3408</v>
      </c>
      <c r="AD12" s="448">
        <v>1</v>
      </c>
      <c r="AE12" s="448">
        <v>1</v>
      </c>
      <c r="AF12" s="448"/>
      <c r="AH12" s="448">
        <v>300</v>
      </c>
      <c r="AI12" s="448">
        <v>1200</v>
      </c>
      <c r="AJ12" s="327">
        <v>170</v>
      </c>
      <c r="AK12" s="326" t="e">
        <f t="shared" ca="1" si="0"/>
        <v>#NAME?</v>
      </c>
      <c r="AL12" s="261">
        <v>1168</v>
      </c>
      <c r="AM12" s="316" t="e">
        <f t="shared" ca="1" si="1"/>
        <v>#NAME?</v>
      </c>
      <c r="AN12" s="316">
        <v>136</v>
      </c>
      <c r="AO12" s="316" t="e">
        <f t="shared" ca="1" si="2"/>
        <v>#NAME?</v>
      </c>
      <c r="AP12" s="316">
        <v>134.5</v>
      </c>
      <c r="AQ12" s="316" t="e">
        <f t="shared" ca="1" si="3"/>
        <v>#NAME?</v>
      </c>
      <c r="AR12" s="316">
        <v>176.5</v>
      </c>
      <c r="AS12" s="317" t="e">
        <f t="shared" ca="1" si="4"/>
        <v>#NAME?</v>
      </c>
      <c r="AT12" s="317">
        <v>175</v>
      </c>
      <c r="AU12" s="755" t="e">
        <f t="shared" ca="1" si="5"/>
        <v>#NAME?</v>
      </c>
      <c r="AV12" s="265">
        <v>1979.5</v>
      </c>
      <c r="AW12" s="755" t="e">
        <f t="shared" ca="1" si="6"/>
        <v>#NAME?</v>
      </c>
      <c r="AX12" s="318">
        <v>577</v>
      </c>
      <c r="AY12" s="755" t="e">
        <f t="shared" ca="1" si="7"/>
        <v>#NAME?</v>
      </c>
      <c r="AZ12" s="367">
        <v>2918</v>
      </c>
      <c r="BA12" s="755" t="e">
        <f t="shared" ca="1" si="8"/>
        <v>#NAME?</v>
      </c>
      <c r="BB12" s="318">
        <v>243.5</v>
      </c>
      <c r="BC12" s="769" t="e">
        <f t="shared" ca="1" si="9"/>
        <v>#NAME?</v>
      </c>
      <c r="BD12" s="452" t="s">
        <v>500</v>
      </c>
      <c r="BE12" s="452"/>
    </row>
    <row r="13" spans="1:57">
      <c r="A13" s="249" t="s">
        <v>3273</v>
      </c>
      <c r="C13" s="249" t="s">
        <v>3394</v>
      </c>
      <c r="D13" s="448">
        <v>12</v>
      </c>
      <c r="E13" s="449">
        <v>40088</v>
      </c>
      <c r="F13" s="348">
        <v>39854</v>
      </c>
      <c r="G13" s="448">
        <v>1</v>
      </c>
      <c r="H13" s="448"/>
      <c r="I13" s="448"/>
      <c r="J13" s="448"/>
      <c r="K13" s="448">
        <v>1</v>
      </c>
      <c r="L13" s="448">
        <v>172.1</v>
      </c>
      <c r="M13" s="448">
        <v>75</v>
      </c>
      <c r="N13" s="448">
        <v>214</v>
      </c>
      <c r="O13" s="450">
        <v>718</v>
      </c>
      <c r="P13" s="448"/>
      <c r="Q13" s="448">
        <v>1</v>
      </c>
      <c r="R13" s="448"/>
      <c r="S13" s="454">
        <v>1</v>
      </c>
      <c r="T13" s="448"/>
      <c r="U13" s="448">
        <v>1</v>
      </c>
      <c r="V13" s="448"/>
      <c r="W13" s="448"/>
      <c r="X13" s="448">
        <v>1</v>
      </c>
      <c r="Y13" s="448">
        <v>1</v>
      </c>
      <c r="Z13" s="448">
        <v>1</v>
      </c>
      <c r="AA13" s="448"/>
      <c r="AC13" s="614" t="s">
        <v>3408</v>
      </c>
      <c r="AD13" s="448">
        <v>1</v>
      </c>
      <c r="AE13" s="448">
        <v>1</v>
      </c>
      <c r="AF13" s="448"/>
      <c r="AH13" s="448">
        <v>300</v>
      </c>
      <c r="AI13" s="448">
        <v>1200</v>
      </c>
      <c r="AJ13" s="265">
        <v>4179.5</v>
      </c>
      <c r="AK13" s="326" t="e">
        <f t="shared" ca="1" si="0"/>
        <v>#NAME?</v>
      </c>
      <c r="AL13" s="264">
        <v>25000</v>
      </c>
      <c r="AM13" s="316" t="e">
        <f t="shared" ca="1" si="1"/>
        <v>#NAME?</v>
      </c>
      <c r="AN13" s="316">
        <v>210.5</v>
      </c>
      <c r="AO13" s="316" t="e">
        <f t="shared" ca="1" si="2"/>
        <v>#NAME?</v>
      </c>
      <c r="AP13" s="261">
        <v>5275.5</v>
      </c>
      <c r="AQ13" s="316" t="e">
        <f t="shared" ca="1" si="3"/>
        <v>#NAME?</v>
      </c>
      <c r="AR13" s="261">
        <v>14495</v>
      </c>
      <c r="AS13" s="317" t="e">
        <f t="shared" ca="1" si="4"/>
        <v>#NAME?</v>
      </c>
      <c r="AT13" s="317">
        <v>128</v>
      </c>
      <c r="AU13" s="755" t="e">
        <f t="shared" ca="1" si="5"/>
        <v>#NAME?</v>
      </c>
      <c r="AV13" s="265">
        <v>2759</v>
      </c>
      <c r="AW13" s="755" t="e">
        <f t="shared" ca="1" si="6"/>
        <v>#NAME?</v>
      </c>
      <c r="AX13" s="318">
        <v>190.5</v>
      </c>
      <c r="AY13" s="755" t="e">
        <f t="shared" ca="1" si="7"/>
        <v>#NAME?</v>
      </c>
      <c r="AZ13" s="366">
        <v>6572</v>
      </c>
      <c r="BA13" s="755" t="e">
        <f t="shared" ca="1" si="8"/>
        <v>#NAME?</v>
      </c>
      <c r="BB13" s="318">
        <v>828</v>
      </c>
      <c r="BC13" s="769" t="e">
        <f t="shared" ca="1" si="9"/>
        <v>#NAME?</v>
      </c>
      <c r="BD13" s="452" t="s">
        <v>501</v>
      </c>
      <c r="BE13" s="452"/>
    </row>
    <row r="14" spans="1:57">
      <c r="A14" s="249" t="s">
        <v>3273</v>
      </c>
      <c r="C14" s="249" t="s">
        <v>3394</v>
      </c>
      <c r="D14" s="448">
        <v>13</v>
      </c>
      <c r="E14" s="449">
        <v>40088</v>
      </c>
      <c r="F14" s="348">
        <v>39854</v>
      </c>
      <c r="G14" s="448">
        <v>1</v>
      </c>
      <c r="H14" s="448"/>
      <c r="I14" s="448"/>
      <c r="J14" s="448"/>
      <c r="K14" s="448">
        <v>1</v>
      </c>
      <c r="L14" s="448">
        <v>171.3</v>
      </c>
      <c r="M14" s="448">
        <v>72</v>
      </c>
      <c r="N14" s="448">
        <v>199</v>
      </c>
      <c r="O14" s="450">
        <v>643</v>
      </c>
      <c r="P14" s="448"/>
      <c r="Q14" s="448">
        <v>1</v>
      </c>
      <c r="R14" s="448"/>
      <c r="S14" s="454">
        <v>1</v>
      </c>
      <c r="T14" s="448"/>
      <c r="U14" s="448">
        <v>1</v>
      </c>
      <c r="V14" s="448"/>
      <c r="W14" s="448">
        <v>1</v>
      </c>
      <c r="X14" s="448"/>
      <c r="Y14" s="448">
        <v>1</v>
      </c>
      <c r="Z14" s="448"/>
      <c r="AA14" s="448">
        <v>1</v>
      </c>
      <c r="AC14" s="614" t="s">
        <v>3408</v>
      </c>
      <c r="AD14" s="448">
        <v>1</v>
      </c>
      <c r="AE14" s="448"/>
      <c r="AF14" s="448">
        <v>1</v>
      </c>
      <c r="AH14" s="448">
        <v>300</v>
      </c>
      <c r="AI14" s="448">
        <v>800</v>
      </c>
      <c r="AJ14" s="327">
        <v>887</v>
      </c>
      <c r="AK14" s="326" t="e">
        <f t="shared" ca="1" si="0"/>
        <v>#NAME?</v>
      </c>
      <c r="AL14" s="316">
        <v>200</v>
      </c>
      <c r="AM14" s="316" t="e">
        <f t="shared" ca="1" si="1"/>
        <v>#NAME?</v>
      </c>
      <c r="AN14" s="261">
        <v>2216.5</v>
      </c>
      <c r="AO14" s="316" t="e">
        <f t="shared" ca="1" si="2"/>
        <v>#NAME?</v>
      </c>
      <c r="AP14" s="316">
        <v>253</v>
      </c>
      <c r="AQ14" s="316" t="e">
        <f t="shared" ca="1" si="3"/>
        <v>#NAME?</v>
      </c>
      <c r="AR14" s="316">
        <v>364.5</v>
      </c>
      <c r="AS14" s="317" t="e">
        <f t="shared" ca="1" si="4"/>
        <v>#NAME?</v>
      </c>
      <c r="AT14" s="269">
        <v>1710</v>
      </c>
      <c r="AU14" s="755" t="e">
        <f t="shared" ca="1" si="5"/>
        <v>#NAME?</v>
      </c>
      <c r="AV14" s="327">
        <v>308</v>
      </c>
      <c r="AW14" s="755" t="e">
        <f t="shared" ca="1" si="6"/>
        <v>#NAME?</v>
      </c>
      <c r="AX14" s="318">
        <v>178</v>
      </c>
      <c r="AY14" s="755" t="e">
        <f t="shared" ca="1" si="7"/>
        <v>#NAME?</v>
      </c>
      <c r="AZ14" s="366">
        <v>4141</v>
      </c>
      <c r="BA14" s="755" t="e">
        <f t="shared" ca="1" si="8"/>
        <v>#NAME?</v>
      </c>
      <c r="BB14" s="318">
        <v>514</v>
      </c>
      <c r="BC14" s="769" t="e">
        <f t="shared" ca="1" si="9"/>
        <v>#NAME?</v>
      </c>
      <c r="BD14" s="452" t="s">
        <v>502</v>
      </c>
      <c r="BE14" s="452" t="s">
        <v>503</v>
      </c>
    </row>
    <row r="15" spans="1:57">
      <c r="A15" s="249" t="s">
        <v>3273</v>
      </c>
      <c r="C15" s="249" t="s">
        <v>3394</v>
      </c>
      <c r="D15" s="448">
        <v>14</v>
      </c>
      <c r="E15" s="449">
        <v>40088</v>
      </c>
      <c r="F15" s="348">
        <v>39854</v>
      </c>
      <c r="G15" s="448"/>
      <c r="H15" s="448">
        <v>1</v>
      </c>
      <c r="I15" s="448"/>
      <c r="J15" s="448"/>
      <c r="K15" s="448">
        <v>1</v>
      </c>
      <c r="L15" s="448">
        <v>171.2</v>
      </c>
      <c r="M15" s="448">
        <v>68</v>
      </c>
      <c r="N15" s="448">
        <v>186</v>
      </c>
      <c r="O15" s="450">
        <v>619</v>
      </c>
      <c r="P15" s="448">
        <v>1</v>
      </c>
      <c r="Q15" s="448"/>
      <c r="R15" s="448"/>
      <c r="S15" s="454">
        <v>1</v>
      </c>
      <c r="T15" s="448"/>
      <c r="U15" s="448">
        <v>1</v>
      </c>
      <c r="V15" s="448"/>
      <c r="W15" s="448">
        <v>1</v>
      </c>
      <c r="X15" s="448"/>
      <c r="Y15" s="448">
        <v>1</v>
      </c>
      <c r="Z15" s="448"/>
      <c r="AA15" s="448">
        <v>1</v>
      </c>
      <c r="AC15" s="614" t="s">
        <v>3408</v>
      </c>
      <c r="AD15" s="448">
        <v>1</v>
      </c>
      <c r="AE15" s="448"/>
      <c r="AF15" s="448">
        <v>1</v>
      </c>
      <c r="AH15" s="448">
        <v>300</v>
      </c>
      <c r="AI15" s="448">
        <v>1200</v>
      </c>
      <c r="AJ15" s="327">
        <v>615.5</v>
      </c>
      <c r="AK15" s="326" t="e">
        <f t="shared" ca="1" si="0"/>
        <v>#NAME?</v>
      </c>
      <c r="AL15" s="261">
        <v>5181</v>
      </c>
      <c r="AM15" s="316" t="e">
        <f t="shared" ca="1" si="1"/>
        <v>#NAME?</v>
      </c>
      <c r="AN15" s="261">
        <v>546.5</v>
      </c>
      <c r="AO15" s="316" t="e">
        <f t="shared" ca="1" si="2"/>
        <v>#NAME?</v>
      </c>
      <c r="AP15" s="316">
        <v>262</v>
      </c>
      <c r="AQ15" s="316" t="e">
        <f t="shared" ca="1" si="3"/>
        <v>#NAME?</v>
      </c>
      <c r="AR15" s="316">
        <v>286</v>
      </c>
      <c r="AS15" s="317" t="e">
        <f t="shared" ca="1" si="4"/>
        <v>#NAME?</v>
      </c>
      <c r="AT15" s="317">
        <v>705</v>
      </c>
      <c r="AU15" s="755" t="e">
        <f t="shared" ca="1" si="5"/>
        <v>#NAME?</v>
      </c>
      <c r="AV15" s="327">
        <v>704</v>
      </c>
      <c r="AW15" s="755" t="e">
        <f t="shared" ca="1" si="6"/>
        <v>#NAME?</v>
      </c>
      <c r="AX15" s="318">
        <v>472</v>
      </c>
      <c r="AY15" s="755" t="e">
        <f t="shared" ca="1" si="7"/>
        <v>#NAME?</v>
      </c>
      <c r="AZ15" s="367">
        <v>3314</v>
      </c>
      <c r="BA15" s="755" t="e">
        <f t="shared" ca="1" si="8"/>
        <v>#NAME?</v>
      </c>
      <c r="BB15" s="318">
        <v>377.5</v>
      </c>
      <c r="BC15" s="769" t="e">
        <f t="shared" ca="1" si="9"/>
        <v>#NAME?</v>
      </c>
      <c r="BD15" s="452" t="s">
        <v>504</v>
      </c>
      <c r="BE15" s="452"/>
    </row>
    <row r="16" spans="1:57">
      <c r="A16" s="249" t="s">
        <v>3273</v>
      </c>
      <c r="C16" s="249" t="s">
        <v>3394</v>
      </c>
      <c r="D16" s="448">
        <v>15</v>
      </c>
      <c r="E16" s="449">
        <v>40088</v>
      </c>
      <c r="F16" s="348">
        <v>39854</v>
      </c>
      <c r="G16" s="448"/>
      <c r="H16" s="448">
        <v>1</v>
      </c>
      <c r="I16" s="448"/>
      <c r="J16" s="448"/>
      <c r="K16" s="448">
        <v>1</v>
      </c>
      <c r="L16" s="448">
        <v>173.4</v>
      </c>
      <c r="M16" s="448">
        <v>70.7</v>
      </c>
      <c r="N16" s="448">
        <v>197</v>
      </c>
      <c r="O16" s="450">
        <v>626</v>
      </c>
      <c r="P16" s="448">
        <v>1</v>
      </c>
      <c r="Q16" s="448"/>
      <c r="R16" s="448"/>
      <c r="S16" s="454">
        <v>1</v>
      </c>
      <c r="T16" s="448"/>
      <c r="U16" s="448">
        <v>1</v>
      </c>
      <c r="V16" s="448"/>
      <c r="W16" s="448">
        <v>1</v>
      </c>
      <c r="X16" s="448"/>
      <c r="Y16" s="448">
        <v>1</v>
      </c>
      <c r="Z16" s="448"/>
      <c r="AA16" s="448">
        <v>1</v>
      </c>
      <c r="AC16" s="614" t="s">
        <v>3408</v>
      </c>
      <c r="AD16" s="448">
        <v>1</v>
      </c>
      <c r="AE16" s="448"/>
      <c r="AF16" s="448">
        <v>1</v>
      </c>
      <c r="AH16" s="448">
        <v>300</v>
      </c>
      <c r="AI16" s="448">
        <v>1000</v>
      </c>
      <c r="AJ16" s="327">
        <v>620</v>
      </c>
      <c r="AK16" s="326" t="e">
        <f t="shared" ca="1" si="0"/>
        <v>#NAME?</v>
      </c>
      <c r="AL16" s="316">
        <v>148</v>
      </c>
      <c r="AM16" s="316" t="e">
        <f t="shared" ca="1" si="1"/>
        <v>#NAME?</v>
      </c>
      <c r="AN16" s="261">
        <v>1401</v>
      </c>
      <c r="AO16" s="316" t="e">
        <f t="shared" ca="1" si="2"/>
        <v>#NAME?</v>
      </c>
      <c r="AP16" s="316">
        <v>219.5</v>
      </c>
      <c r="AQ16" s="316" t="e">
        <f t="shared" ca="1" si="3"/>
        <v>#NAME?</v>
      </c>
      <c r="AR16" s="316">
        <v>207.5</v>
      </c>
      <c r="AS16" s="317" t="e">
        <f t="shared" ca="1" si="4"/>
        <v>#NAME?</v>
      </c>
      <c r="AT16" s="317">
        <v>831</v>
      </c>
      <c r="AU16" s="755" t="e">
        <f t="shared" ca="1" si="5"/>
        <v>#NAME?</v>
      </c>
      <c r="AV16" s="327">
        <v>191</v>
      </c>
      <c r="AW16" s="755" t="e">
        <f t="shared" ca="1" si="6"/>
        <v>#NAME?</v>
      </c>
      <c r="AX16" s="318">
        <v>131.5</v>
      </c>
      <c r="AY16" s="755" t="e">
        <f t="shared" ca="1" si="7"/>
        <v>#NAME?</v>
      </c>
      <c r="AZ16" s="366">
        <v>5432</v>
      </c>
      <c r="BA16" s="755" t="e">
        <f t="shared" ca="1" si="8"/>
        <v>#NAME?</v>
      </c>
      <c r="BB16" s="318">
        <v>872</v>
      </c>
      <c r="BC16" s="769" t="e">
        <f t="shared" ca="1" si="9"/>
        <v>#NAME?</v>
      </c>
      <c r="BD16" s="452" t="s">
        <v>505</v>
      </c>
      <c r="BE16" s="452"/>
    </row>
    <row r="17" spans="1:57">
      <c r="A17" s="249" t="s">
        <v>3273</v>
      </c>
      <c r="C17" s="249" t="s">
        <v>3394</v>
      </c>
      <c r="D17" s="448">
        <v>16</v>
      </c>
      <c r="E17" s="449">
        <v>40088</v>
      </c>
      <c r="F17" s="348">
        <v>39854</v>
      </c>
      <c r="G17" s="448"/>
      <c r="H17" s="448">
        <v>1</v>
      </c>
      <c r="I17" s="448"/>
      <c r="J17" s="448">
        <v>1</v>
      </c>
      <c r="K17" s="448"/>
      <c r="L17" s="448">
        <v>164</v>
      </c>
      <c r="M17" s="448">
        <v>63.2</v>
      </c>
      <c r="N17" s="448">
        <v>178</v>
      </c>
      <c r="O17" s="450">
        <v>414</v>
      </c>
      <c r="P17" s="448"/>
      <c r="Q17" s="448">
        <v>1</v>
      </c>
      <c r="R17" s="448"/>
      <c r="S17" s="454">
        <v>1</v>
      </c>
      <c r="T17" s="448"/>
      <c r="U17" s="448">
        <v>1</v>
      </c>
      <c r="V17" s="448"/>
      <c r="W17" s="448"/>
      <c r="X17" s="448">
        <v>1</v>
      </c>
      <c r="Y17" s="448">
        <v>1</v>
      </c>
      <c r="Z17" s="448"/>
      <c r="AA17" s="448">
        <v>1</v>
      </c>
      <c r="AC17" s="614" t="s">
        <v>3408</v>
      </c>
      <c r="AD17" s="448">
        <v>1</v>
      </c>
      <c r="AE17" s="448"/>
      <c r="AF17" s="448">
        <v>1</v>
      </c>
      <c r="AH17" s="448">
        <v>300</v>
      </c>
      <c r="AI17" s="448">
        <v>1400</v>
      </c>
      <c r="AJ17" s="327">
        <v>178</v>
      </c>
      <c r="AK17" s="326" t="e">
        <f t="shared" ca="1" si="0"/>
        <v>#NAME?</v>
      </c>
      <c r="AL17" s="261">
        <v>1154</v>
      </c>
      <c r="AM17" s="316" t="e">
        <f t="shared" ca="1" si="1"/>
        <v>#NAME?</v>
      </c>
      <c r="AN17" s="316">
        <v>145</v>
      </c>
      <c r="AO17" s="316" t="e">
        <f t="shared" ca="1" si="2"/>
        <v>#NAME?</v>
      </c>
      <c r="AP17" s="316">
        <v>70.5</v>
      </c>
      <c r="AQ17" s="316" t="e">
        <f t="shared" ca="1" si="3"/>
        <v>#NAME?</v>
      </c>
      <c r="AR17" s="316">
        <v>172</v>
      </c>
      <c r="AS17" s="317" t="e">
        <f t="shared" ca="1" si="4"/>
        <v>#NAME?</v>
      </c>
      <c r="AT17" s="317">
        <v>103</v>
      </c>
      <c r="AU17" s="755" t="e">
        <f t="shared" ca="1" si="5"/>
        <v>#NAME?</v>
      </c>
      <c r="AV17" s="265">
        <v>1094</v>
      </c>
      <c r="AW17" s="755" t="e">
        <f t="shared" ca="1" si="6"/>
        <v>#NAME?</v>
      </c>
      <c r="AX17" s="318">
        <v>117</v>
      </c>
      <c r="AY17" s="755" t="e">
        <f t="shared" ca="1" si="7"/>
        <v>#NAME?</v>
      </c>
      <c r="AZ17" s="367">
        <v>504</v>
      </c>
      <c r="BA17" s="755" t="e">
        <f t="shared" ca="1" si="8"/>
        <v>#NAME?</v>
      </c>
      <c r="BB17" s="318">
        <v>244</v>
      </c>
      <c r="BC17" s="769" t="e">
        <f t="shared" ca="1" si="9"/>
        <v>#NAME?</v>
      </c>
      <c r="BD17" s="452" t="s">
        <v>506</v>
      </c>
      <c r="BE17" s="452"/>
    </row>
    <row r="18" spans="1:57">
      <c r="A18" s="249" t="s">
        <v>3273</v>
      </c>
      <c r="C18" s="249" t="s">
        <v>3394</v>
      </c>
      <c r="D18" s="448">
        <v>17</v>
      </c>
      <c r="E18" s="449">
        <v>40088</v>
      </c>
      <c r="F18" s="348">
        <v>39854</v>
      </c>
      <c r="G18" s="448"/>
      <c r="H18" s="448">
        <v>1</v>
      </c>
      <c r="I18" s="448"/>
      <c r="J18" s="448"/>
      <c r="K18" s="448">
        <v>1</v>
      </c>
      <c r="L18" s="448">
        <v>169.7</v>
      </c>
      <c r="M18" s="448">
        <v>71</v>
      </c>
      <c r="N18" s="448">
        <v>198.8</v>
      </c>
      <c r="O18" s="450">
        <v>624</v>
      </c>
      <c r="P18" s="448">
        <v>1</v>
      </c>
      <c r="Q18" s="448"/>
      <c r="R18" s="448"/>
      <c r="S18" s="454">
        <v>1</v>
      </c>
      <c r="T18" s="448"/>
      <c r="U18" s="448">
        <v>1</v>
      </c>
      <c r="V18" s="448"/>
      <c r="W18" s="448">
        <v>1</v>
      </c>
      <c r="X18" s="448"/>
      <c r="Y18" s="448">
        <v>1</v>
      </c>
      <c r="Z18" s="448">
        <v>1</v>
      </c>
      <c r="AA18" s="448"/>
      <c r="AC18" s="614" t="s">
        <v>3408</v>
      </c>
      <c r="AD18" s="448">
        <v>1</v>
      </c>
      <c r="AE18" s="448">
        <v>1</v>
      </c>
      <c r="AF18" s="448"/>
      <c r="AH18" s="448">
        <v>300</v>
      </c>
      <c r="AI18" s="448">
        <v>1000</v>
      </c>
      <c r="AJ18" s="265">
        <v>6694.5</v>
      </c>
      <c r="AK18" s="326" t="e">
        <f t="shared" ca="1" si="0"/>
        <v>#NAME?</v>
      </c>
      <c r="AL18" s="264">
        <v>26401</v>
      </c>
      <c r="AM18" s="316" t="e">
        <f t="shared" ca="1" si="1"/>
        <v>#NAME?</v>
      </c>
      <c r="AN18" s="316">
        <v>433.5</v>
      </c>
      <c r="AO18" s="316" t="e">
        <f t="shared" ca="1" si="2"/>
        <v>#NAME?</v>
      </c>
      <c r="AP18" s="261">
        <v>1257</v>
      </c>
      <c r="AQ18" s="316" t="e">
        <f t="shared" ca="1" si="3"/>
        <v>#NAME?</v>
      </c>
      <c r="AR18" s="261">
        <v>5582</v>
      </c>
      <c r="AS18" s="317" t="e">
        <f t="shared" ca="1" si="4"/>
        <v>#NAME?</v>
      </c>
      <c r="AT18" s="317">
        <v>155.5</v>
      </c>
      <c r="AU18" s="755" t="e">
        <f t="shared" ca="1" si="5"/>
        <v>#NAME?</v>
      </c>
      <c r="AV18" s="327">
        <v>624</v>
      </c>
      <c r="AW18" s="755" t="e">
        <f t="shared" ca="1" si="6"/>
        <v>#NAME?</v>
      </c>
      <c r="AX18" s="318">
        <v>141</v>
      </c>
      <c r="AY18" s="755" t="e">
        <f t="shared" ca="1" si="7"/>
        <v>#NAME?</v>
      </c>
      <c r="AZ18" s="367">
        <v>3324</v>
      </c>
      <c r="BA18" s="755" t="e">
        <f t="shared" ca="1" si="8"/>
        <v>#NAME?</v>
      </c>
      <c r="BB18" s="318">
        <v>288.5</v>
      </c>
      <c r="BC18" s="769" t="e">
        <f t="shared" ca="1" si="9"/>
        <v>#NAME?</v>
      </c>
      <c r="BD18" s="452" t="s">
        <v>507</v>
      </c>
      <c r="BE18" s="452"/>
    </row>
    <row r="19" spans="1:57">
      <c r="A19" s="249" t="s">
        <v>3273</v>
      </c>
      <c r="C19" s="249" t="s">
        <v>3394</v>
      </c>
      <c r="D19" s="448">
        <v>18</v>
      </c>
      <c r="E19" s="449">
        <v>40119</v>
      </c>
      <c r="F19" s="348">
        <v>39855</v>
      </c>
      <c r="G19" s="448"/>
      <c r="H19" s="448">
        <v>1</v>
      </c>
      <c r="I19" s="448"/>
      <c r="J19" s="448"/>
      <c r="K19" s="448">
        <v>1</v>
      </c>
      <c r="L19" s="448">
        <v>162</v>
      </c>
      <c r="M19" s="448">
        <v>68.8</v>
      </c>
      <c r="N19" s="448">
        <v>190</v>
      </c>
      <c r="O19" s="450">
        <v>706</v>
      </c>
      <c r="P19" s="448">
        <v>1</v>
      </c>
      <c r="Q19" s="448"/>
      <c r="R19" s="448"/>
      <c r="S19" s="454">
        <v>1</v>
      </c>
      <c r="T19" s="448"/>
      <c r="U19" s="448">
        <v>1</v>
      </c>
      <c r="V19" s="448"/>
      <c r="W19" s="448"/>
      <c r="X19" s="448">
        <v>1</v>
      </c>
      <c r="Y19" s="448">
        <v>1</v>
      </c>
      <c r="Z19" s="448">
        <v>1</v>
      </c>
      <c r="AA19" s="448"/>
      <c r="AC19" s="614" t="s">
        <v>3408</v>
      </c>
      <c r="AD19" s="448">
        <v>1</v>
      </c>
      <c r="AE19" s="448">
        <v>1</v>
      </c>
      <c r="AF19" s="448"/>
      <c r="AH19" s="448">
        <v>300</v>
      </c>
      <c r="AI19" s="448">
        <v>800</v>
      </c>
      <c r="AJ19" s="327">
        <v>98</v>
      </c>
      <c r="AK19" s="326" t="e">
        <f t="shared" ca="1" si="0"/>
        <v>#NAME?</v>
      </c>
      <c r="AL19" s="316">
        <v>131</v>
      </c>
      <c r="AM19" s="316" t="e">
        <f t="shared" ca="1" si="1"/>
        <v>#NAME?</v>
      </c>
      <c r="AN19" s="316">
        <v>92</v>
      </c>
      <c r="AO19" s="316" t="e">
        <f t="shared" ca="1" si="2"/>
        <v>#NAME?</v>
      </c>
      <c r="AP19" s="316">
        <v>158</v>
      </c>
      <c r="AQ19" s="316" t="e">
        <f t="shared" ca="1" si="3"/>
        <v>#NAME?</v>
      </c>
      <c r="AR19" s="316">
        <v>232</v>
      </c>
      <c r="AS19" s="317" t="e">
        <f t="shared" ca="1" si="4"/>
        <v>#NAME?</v>
      </c>
      <c r="AT19" s="317">
        <v>113.5</v>
      </c>
      <c r="AU19" s="755" t="e">
        <f t="shared" ca="1" si="5"/>
        <v>#NAME?</v>
      </c>
      <c r="AV19" s="327">
        <v>604</v>
      </c>
      <c r="AW19" s="755" t="e">
        <f t="shared" ca="1" si="6"/>
        <v>#NAME?</v>
      </c>
      <c r="AX19" s="318">
        <v>126.5</v>
      </c>
      <c r="AY19" s="755" t="e">
        <f t="shared" ca="1" si="7"/>
        <v>#NAME?</v>
      </c>
      <c r="AZ19" s="367">
        <v>3549</v>
      </c>
      <c r="BA19" s="755" t="e">
        <f t="shared" ca="1" si="8"/>
        <v>#NAME?</v>
      </c>
      <c r="BB19" s="318">
        <v>820</v>
      </c>
      <c r="BC19" s="769" t="e">
        <f t="shared" ca="1" si="9"/>
        <v>#NAME?</v>
      </c>
      <c r="BD19" s="452" t="s">
        <v>508</v>
      </c>
      <c r="BE19" s="452"/>
    </row>
    <row r="20" spans="1:57">
      <c r="A20" s="249" t="s">
        <v>3273</v>
      </c>
      <c r="C20" s="249" t="s">
        <v>3394</v>
      </c>
      <c r="D20" s="448">
        <v>19</v>
      </c>
      <c r="E20" s="449">
        <v>40119</v>
      </c>
      <c r="F20" s="348">
        <v>39855</v>
      </c>
      <c r="G20" s="448">
        <v>1</v>
      </c>
      <c r="H20" s="448"/>
      <c r="I20" s="448"/>
      <c r="J20" s="448"/>
      <c r="K20" s="448">
        <v>1</v>
      </c>
      <c r="L20" s="448">
        <v>171.2</v>
      </c>
      <c r="M20" s="448">
        <v>72.2</v>
      </c>
      <c r="N20" s="448">
        <v>216.2</v>
      </c>
      <c r="O20" s="450">
        <v>697</v>
      </c>
      <c r="P20" s="448"/>
      <c r="Q20" s="448">
        <v>1</v>
      </c>
      <c r="R20" s="448"/>
      <c r="S20" s="454">
        <v>1</v>
      </c>
      <c r="T20" s="448"/>
      <c r="U20" s="448">
        <v>1</v>
      </c>
      <c r="V20" s="448"/>
      <c r="W20" s="448"/>
      <c r="X20" s="448">
        <v>1</v>
      </c>
      <c r="Y20" s="448">
        <v>1</v>
      </c>
      <c r="Z20" s="448"/>
      <c r="AA20" s="448">
        <v>1</v>
      </c>
      <c r="AC20" s="614" t="s">
        <v>3408</v>
      </c>
      <c r="AD20" s="448">
        <v>1</v>
      </c>
      <c r="AE20" s="448"/>
      <c r="AF20" s="448">
        <v>1</v>
      </c>
      <c r="AH20" s="448">
        <v>300</v>
      </c>
      <c r="AI20" s="448">
        <v>1000</v>
      </c>
      <c r="AJ20" s="327">
        <v>123</v>
      </c>
      <c r="AK20" s="326" t="e">
        <f t="shared" ca="1" si="0"/>
        <v>#NAME?</v>
      </c>
      <c r="AL20" s="316">
        <v>304</v>
      </c>
      <c r="AM20" s="316" t="e">
        <f t="shared" ca="1" si="1"/>
        <v>#NAME?</v>
      </c>
      <c r="AN20" s="316">
        <v>175.5</v>
      </c>
      <c r="AO20" s="316" t="e">
        <f t="shared" ca="1" si="2"/>
        <v>#NAME?</v>
      </c>
      <c r="AP20" s="316">
        <v>119</v>
      </c>
      <c r="AQ20" s="316" t="e">
        <f t="shared" ca="1" si="3"/>
        <v>#NAME?</v>
      </c>
      <c r="AR20" s="316">
        <v>178.5</v>
      </c>
      <c r="AS20" s="317" t="e">
        <f t="shared" ca="1" si="4"/>
        <v>#NAME?</v>
      </c>
      <c r="AT20" s="317">
        <v>109</v>
      </c>
      <c r="AU20" s="755" t="e">
        <f t="shared" ca="1" si="5"/>
        <v>#NAME?</v>
      </c>
      <c r="AV20" s="327">
        <v>218</v>
      </c>
      <c r="AW20" s="755" t="e">
        <f t="shared" ca="1" si="6"/>
        <v>#NAME?</v>
      </c>
      <c r="AX20" s="318">
        <v>121</v>
      </c>
      <c r="AY20" s="755" t="e">
        <f t="shared" ca="1" si="7"/>
        <v>#NAME?</v>
      </c>
      <c r="AZ20" s="367">
        <v>3682</v>
      </c>
      <c r="BA20" s="755" t="e">
        <f t="shared" ca="1" si="8"/>
        <v>#NAME?</v>
      </c>
      <c r="BB20" s="318">
        <v>273</v>
      </c>
      <c r="BC20" s="769" t="e">
        <f t="shared" ca="1" si="9"/>
        <v>#NAME?</v>
      </c>
      <c r="BD20" s="452" t="s">
        <v>509</v>
      </c>
      <c r="BE20" s="452"/>
    </row>
    <row r="21" spans="1:57">
      <c r="A21" s="249" t="s">
        <v>3273</v>
      </c>
      <c r="C21" s="249" t="s">
        <v>3394</v>
      </c>
      <c r="D21" s="448">
        <v>20</v>
      </c>
      <c r="E21" s="449">
        <v>40119</v>
      </c>
      <c r="F21" s="348">
        <v>39855</v>
      </c>
      <c r="G21" s="448">
        <v>1</v>
      </c>
      <c r="H21" s="448"/>
      <c r="I21" s="448"/>
      <c r="J21" s="448"/>
      <c r="K21" s="448">
        <v>1</v>
      </c>
      <c r="L21" s="448">
        <v>174.4</v>
      </c>
      <c r="M21" s="448">
        <v>75.599999999999994</v>
      </c>
      <c r="N21" s="448">
        <v>212.5</v>
      </c>
      <c r="O21" s="450">
        <v>749</v>
      </c>
      <c r="P21" s="448"/>
      <c r="Q21" s="448">
        <v>1</v>
      </c>
      <c r="R21" s="448"/>
      <c r="S21" s="454">
        <v>1</v>
      </c>
      <c r="T21" s="448"/>
      <c r="U21" s="448">
        <v>1</v>
      </c>
      <c r="V21" s="448"/>
      <c r="W21" s="448">
        <v>1</v>
      </c>
      <c r="X21" s="448"/>
      <c r="Y21" s="448">
        <v>1</v>
      </c>
      <c r="Z21" s="448">
        <v>1</v>
      </c>
      <c r="AA21" s="448"/>
      <c r="AC21" s="614" t="s">
        <v>3408</v>
      </c>
      <c r="AD21" s="448">
        <v>1</v>
      </c>
      <c r="AE21" s="448">
        <v>1</v>
      </c>
      <c r="AF21" s="448"/>
      <c r="AH21" s="448">
        <v>300</v>
      </c>
      <c r="AI21" s="448">
        <v>800</v>
      </c>
      <c r="AJ21" s="265">
        <v>1157</v>
      </c>
      <c r="AK21" s="326" t="e">
        <f t="shared" ca="1" si="0"/>
        <v>#NAME?</v>
      </c>
      <c r="AL21" s="264">
        <v>18315</v>
      </c>
      <c r="AM21" s="316" t="e">
        <f t="shared" ca="1" si="1"/>
        <v>#NAME?</v>
      </c>
      <c r="AN21" s="261">
        <v>572</v>
      </c>
      <c r="AO21" s="316" t="e">
        <f t="shared" ca="1" si="2"/>
        <v>#NAME?</v>
      </c>
      <c r="AP21" s="316">
        <v>933.5</v>
      </c>
      <c r="AQ21" s="316" t="e">
        <f t="shared" ca="1" si="3"/>
        <v>#NAME?</v>
      </c>
      <c r="AR21" s="316">
        <v>373</v>
      </c>
      <c r="AS21" s="317" t="e">
        <f t="shared" ca="1" si="4"/>
        <v>#NAME?</v>
      </c>
      <c r="AT21" s="317">
        <v>704</v>
      </c>
      <c r="AU21" s="755" t="e">
        <f t="shared" ca="1" si="5"/>
        <v>#NAME?</v>
      </c>
      <c r="AV21" s="265">
        <v>2563</v>
      </c>
      <c r="AW21" s="755" t="e">
        <f t="shared" ca="1" si="6"/>
        <v>#NAME?</v>
      </c>
      <c r="AX21" s="266">
        <v>1318</v>
      </c>
      <c r="AY21" s="755" t="e">
        <f t="shared" ca="1" si="7"/>
        <v>#NAME?</v>
      </c>
      <c r="AZ21" s="367">
        <v>2370</v>
      </c>
      <c r="BA21" s="755" t="e">
        <f t="shared" ca="1" si="8"/>
        <v>#NAME?</v>
      </c>
      <c r="BB21" s="318">
        <v>661</v>
      </c>
      <c r="BC21" s="769" t="e">
        <f t="shared" ca="1" si="9"/>
        <v>#NAME?</v>
      </c>
      <c r="BD21" s="452" t="s">
        <v>510</v>
      </c>
      <c r="BE21" s="452"/>
    </row>
    <row r="22" spans="1:57">
      <c r="A22" s="249" t="s">
        <v>3273</v>
      </c>
      <c r="C22" s="249" t="s">
        <v>3394</v>
      </c>
      <c r="D22" s="455">
        <v>21</v>
      </c>
      <c r="E22" s="456">
        <v>40119</v>
      </c>
      <c r="F22" s="348">
        <v>39855</v>
      </c>
      <c r="G22" s="455"/>
      <c r="H22" s="455">
        <v>1</v>
      </c>
      <c r="I22" s="455"/>
      <c r="J22" s="455"/>
      <c r="K22" s="455">
        <v>1</v>
      </c>
      <c r="L22" s="455">
        <v>156.80000000000001</v>
      </c>
      <c r="M22" s="455">
        <v>72.5</v>
      </c>
      <c r="N22" s="455">
        <v>178.7</v>
      </c>
      <c r="O22" s="457">
        <v>534</v>
      </c>
      <c r="P22" s="455">
        <v>1</v>
      </c>
      <c r="Q22" s="455"/>
      <c r="R22" s="455"/>
      <c r="S22" s="455">
        <v>1</v>
      </c>
      <c r="T22" s="455"/>
      <c r="U22" s="455">
        <v>1</v>
      </c>
      <c r="V22" s="455"/>
      <c r="W22" s="455"/>
      <c r="X22" s="455">
        <v>1</v>
      </c>
      <c r="Y22" s="455">
        <v>1</v>
      </c>
      <c r="Z22" s="455">
        <v>1</v>
      </c>
      <c r="AA22" s="455"/>
      <c r="AC22" s="614" t="s">
        <v>3408</v>
      </c>
      <c r="AD22" s="455">
        <v>1</v>
      </c>
      <c r="AE22" s="455">
        <v>1</v>
      </c>
      <c r="AF22" s="455"/>
      <c r="AH22" s="455">
        <v>300</v>
      </c>
      <c r="AI22" s="455">
        <v>700</v>
      </c>
      <c r="AJ22" s="265">
        <v>2590</v>
      </c>
      <c r="AK22" s="326" t="e">
        <f t="shared" ca="1" si="0"/>
        <v>#NAME?</v>
      </c>
      <c r="AL22" s="264">
        <v>25817</v>
      </c>
      <c r="AM22" s="316" t="e">
        <f t="shared" ca="1" si="1"/>
        <v>#NAME?</v>
      </c>
      <c r="AN22" s="316">
        <v>193</v>
      </c>
      <c r="AO22" s="316" t="e">
        <f t="shared" ca="1" si="2"/>
        <v>#NAME?</v>
      </c>
      <c r="AP22" s="316">
        <v>275</v>
      </c>
      <c r="AQ22" s="316" t="e">
        <f t="shared" ca="1" si="3"/>
        <v>#NAME?</v>
      </c>
      <c r="AR22" s="261">
        <v>1829</v>
      </c>
      <c r="AS22" s="317" t="e">
        <f t="shared" ca="1" si="4"/>
        <v>#NAME?</v>
      </c>
      <c r="AT22" s="317">
        <v>201</v>
      </c>
      <c r="AU22" s="755" t="e">
        <f t="shared" ca="1" si="5"/>
        <v>#NAME?</v>
      </c>
      <c r="AV22" s="327">
        <v>773</v>
      </c>
      <c r="AW22" s="755" t="e">
        <f t="shared" ca="1" si="6"/>
        <v>#NAME?</v>
      </c>
      <c r="AX22" s="318">
        <v>138</v>
      </c>
      <c r="AY22" s="755" t="e">
        <f t="shared" ca="1" si="7"/>
        <v>#NAME?</v>
      </c>
      <c r="AZ22" s="453">
        <v>10006.5</v>
      </c>
      <c r="BA22" s="755" t="e">
        <f t="shared" ca="1" si="8"/>
        <v>#NAME?</v>
      </c>
      <c r="BB22" s="318">
        <v>366.5</v>
      </c>
      <c r="BC22" s="769" t="e">
        <f t="shared" ca="1" si="9"/>
        <v>#NAME?</v>
      </c>
      <c r="BD22" s="458" t="s">
        <v>511</v>
      </c>
      <c r="BE22" s="458"/>
    </row>
    <row r="23" spans="1:57">
      <c r="A23" s="249" t="s">
        <v>3273</v>
      </c>
      <c r="C23" s="249" t="s">
        <v>3394</v>
      </c>
      <c r="D23" s="448">
        <v>22</v>
      </c>
      <c r="E23" s="449">
        <v>40119</v>
      </c>
      <c r="F23" s="348">
        <v>39855</v>
      </c>
      <c r="G23" s="448"/>
      <c r="H23" s="448">
        <v>1</v>
      </c>
      <c r="I23" s="448"/>
      <c r="J23" s="448"/>
      <c r="K23" s="448">
        <v>1</v>
      </c>
      <c r="L23" s="448">
        <v>165</v>
      </c>
      <c r="M23" s="448">
        <v>72.3</v>
      </c>
      <c r="N23" s="448">
        <v>194.4</v>
      </c>
      <c r="O23" s="450">
        <v>717</v>
      </c>
      <c r="P23" s="448">
        <v>1</v>
      </c>
      <c r="Q23" s="448"/>
      <c r="R23" s="448"/>
      <c r="S23" s="454">
        <v>1</v>
      </c>
      <c r="T23" s="448"/>
      <c r="U23" s="448">
        <v>1</v>
      </c>
      <c r="V23" s="448"/>
      <c r="W23" s="448"/>
      <c r="X23" s="448">
        <v>1</v>
      </c>
      <c r="Y23" s="448">
        <v>1</v>
      </c>
      <c r="Z23" s="448">
        <v>1</v>
      </c>
      <c r="AA23" s="448"/>
      <c r="AC23" s="614" t="s">
        <v>3408</v>
      </c>
      <c r="AD23" s="448">
        <v>1</v>
      </c>
      <c r="AE23" s="448">
        <v>1</v>
      </c>
      <c r="AF23" s="448"/>
      <c r="AH23" s="448">
        <v>300</v>
      </c>
      <c r="AI23" s="448">
        <v>1000</v>
      </c>
      <c r="AJ23" s="327">
        <v>749</v>
      </c>
      <c r="AK23" s="326" t="e">
        <f t="shared" ca="1" si="0"/>
        <v>#NAME?</v>
      </c>
      <c r="AL23" s="261">
        <v>6255</v>
      </c>
      <c r="AM23" s="316" t="e">
        <f t="shared" ca="1" si="1"/>
        <v>#NAME?</v>
      </c>
      <c r="AN23" s="261">
        <v>663</v>
      </c>
      <c r="AO23" s="316" t="e">
        <f t="shared" ca="1" si="2"/>
        <v>#NAME?</v>
      </c>
      <c r="AP23" s="316">
        <v>593</v>
      </c>
      <c r="AQ23" s="316" t="e">
        <f t="shared" ca="1" si="3"/>
        <v>#NAME?</v>
      </c>
      <c r="AR23" s="316">
        <v>207</v>
      </c>
      <c r="AS23" s="317" t="e">
        <f t="shared" ca="1" si="4"/>
        <v>#NAME?</v>
      </c>
      <c r="AT23" s="317">
        <v>682</v>
      </c>
      <c r="AU23" s="755" t="e">
        <f t="shared" ca="1" si="5"/>
        <v>#NAME?</v>
      </c>
      <c r="AV23" s="327">
        <v>779</v>
      </c>
      <c r="AW23" s="755" t="e">
        <f t="shared" ca="1" si="6"/>
        <v>#NAME?</v>
      </c>
      <c r="AX23" s="318">
        <v>487</v>
      </c>
      <c r="AY23" s="755" t="e">
        <f t="shared" ca="1" si="7"/>
        <v>#NAME?</v>
      </c>
      <c r="AZ23" s="367">
        <v>2090.5</v>
      </c>
      <c r="BA23" s="755" t="e">
        <f t="shared" ca="1" si="8"/>
        <v>#NAME?</v>
      </c>
      <c r="BB23" s="318">
        <v>405</v>
      </c>
      <c r="BC23" s="769" t="e">
        <f t="shared" ca="1" si="9"/>
        <v>#NAME?</v>
      </c>
      <c r="BD23" s="452" t="s">
        <v>512</v>
      </c>
      <c r="BE23" s="452"/>
    </row>
    <row r="24" spans="1:57">
      <c r="A24" s="249" t="s">
        <v>3273</v>
      </c>
      <c r="C24" s="249" t="s">
        <v>3394</v>
      </c>
      <c r="D24" s="448">
        <v>23</v>
      </c>
      <c r="E24" s="449">
        <v>40119</v>
      </c>
      <c r="F24" s="348">
        <v>39855</v>
      </c>
      <c r="G24" s="448">
        <v>1</v>
      </c>
      <c r="H24" s="448"/>
      <c r="I24" s="448"/>
      <c r="J24" s="448">
        <v>1</v>
      </c>
      <c r="K24" s="448"/>
      <c r="L24" s="448">
        <v>157.9</v>
      </c>
      <c r="M24" s="448">
        <v>74.400000000000006</v>
      </c>
      <c r="N24" s="448">
        <v>185.4</v>
      </c>
      <c r="O24" s="450">
        <v>458</v>
      </c>
      <c r="P24" s="448"/>
      <c r="Q24" s="448">
        <v>1</v>
      </c>
      <c r="R24" s="448"/>
      <c r="S24" s="454">
        <v>1</v>
      </c>
      <c r="T24" s="448"/>
      <c r="U24" s="448">
        <v>1</v>
      </c>
      <c r="V24" s="448"/>
      <c r="W24" s="448">
        <v>1</v>
      </c>
      <c r="X24" s="448"/>
      <c r="Y24" s="448">
        <v>1</v>
      </c>
      <c r="Z24" s="448">
        <v>1</v>
      </c>
      <c r="AA24" s="448"/>
      <c r="AC24" s="614" t="s">
        <v>3408</v>
      </c>
      <c r="AD24" s="448">
        <v>1</v>
      </c>
      <c r="AE24" s="448">
        <v>1</v>
      </c>
      <c r="AF24" s="448"/>
      <c r="AH24" s="448">
        <v>300</v>
      </c>
      <c r="AI24" s="448">
        <v>600</v>
      </c>
      <c r="AJ24" s="327">
        <v>376</v>
      </c>
      <c r="AK24" s="326" t="e">
        <f t="shared" ca="1" si="0"/>
        <v>#NAME?</v>
      </c>
      <c r="AL24" s="316">
        <v>111.5</v>
      </c>
      <c r="AM24" s="316" t="e">
        <f t="shared" ca="1" si="1"/>
        <v>#NAME?</v>
      </c>
      <c r="AN24" s="261">
        <v>880</v>
      </c>
      <c r="AO24" s="316" t="e">
        <f t="shared" ca="1" si="2"/>
        <v>#NAME?</v>
      </c>
      <c r="AP24" s="316">
        <v>211</v>
      </c>
      <c r="AQ24" s="316" t="e">
        <f t="shared" ca="1" si="3"/>
        <v>#NAME?</v>
      </c>
      <c r="AR24" s="316">
        <v>184</v>
      </c>
      <c r="AS24" s="317" t="e">
        <f t="shared" ca="1" si="4"/>
        <v>#NAME?</v>
      </c>
      <c r="AT24" s="317">
        <v>611</v>
      </c>
      <c r="AU24" s="755" t="e">
        <f t="shared" ca="1" si="5"/>
        <v>#NAME?</v>
      </c>
      <c r="AV24" s="327">
        <v>240</v>
      </c>
      <c r="AW24" s="755" t="e">
        <f t="shared" ca="1" si="6"/>
        <v>#NAME?</v>
      </c>
      <c r="AX24" s="318">
        <v>182.5</v>
      </c>
      <c r="AY24" s="755" t="e">
        <f t="shared" ca="1" si="7"/>
        <v>#NAME?</v>
      </c>
      <c r="AZ24" s="367">
        <v>2445</v>
      </c>
      <c r="BA24" s="755" t="e">
        <f t="shared" ca="1" si="8"/>
        <v>#NAME?</v>
      </c>
      <c r="BB24" s="318">
        <v>534</v>
      </c>
      <c r="BC24" s="769" t="e">
        <f t="shared" ca="1" si="9"/>
        <v>#NAME?</v>
      </c>
      <c r="BD24" s="452" t="s">
        <v>513</v>
      </c>
      <c r="BE24" s="452"/>
    </row>
    <row r="25" spans="1:57">
      <c r="A25" s="249" t="s">
        <v>3273</v>
      </c>
      <c r="C25" s="249" t="s">
        <v>3394</v>
      </c>
      <c r="D25" s="448">
        <v>24</v>
      </c>
      <c r="E25" s="449">
        <v>40119</v>
      </c>
      <c r="F25" s="348">
        <v>39855</v>
      </c>
      <c r="G25" s="448">
        <v>1</v>
      </c>
      <c r="H25" s="448"/>
      <c r="I25" s="448"/>
      <c r="J25" s="448"/>
      <c r="K25" s="448">
        <v>1</v>
      </c>
      <c r="L25" s="448">
        <v>176.2</v>
      </c>
      <c r="M25" s="448">
        <v>79.900000000000006</v>
      </c>
      <c r="N25" s="448">
        <v>215.4</v>
      </c>
      <c r="O25" s="450">
        <v>737</v>
      </c>
      <c r="P25" s="448"/>
      <c r="Q25" s="448">
        <v>1</v>
      </c>
      <c r="R25" s="448"/>
      <c r="S25" s="454">
        <v>1</v>
      </c>
      <c r="T25" s="448"/>
      <c r="U25" s="448">
        <v>1</v>
      </c>
      <c r="V25" s="448"/>
      <c r="W25" s="448"/>
      <c r="X25" s="448">
        <v>1</v>
      </c>
      <c r="Y25" s="448">
        <v>1</v>
      </c>
      <c r="Z25" s="448"/>
      <c r="AA25" s="448">
        <v>1</v>
      </c>
      <c r="AC25" s="614" t="s">
        <v>3408</v>
      </c>
      <c r="AD25" s="448">
        <v>1</v>
      </c>
      <c r="AE25" s="448"/>
      <c r="AF25" s="448">
        <v>1</v>
      </c>
      <c r="AH25" s="448">
        <v>300</v>
      </c>
      <c r="AI25" s="448">
        <v>800</v>
      </c>
      <c r="AJ25" s="327">
        <v>416</v>
      </c>
      <c r="AK25" s="326" t="e">
        <f t="shared" ca="1" si="0"/>
        <v>#NAME?</v>
      </c>
      <c r="AL25" s="261">
        <v>8606</v>
      </c>
      <c r="AM25" s="316" t="e">
        <f t="shared" ca="1" si="1"/>
        <v>#NAME?</v>
      </c>
      <c r="AN25" s="316">
        <v>170</v>
      </c>
      <c r="AO25" s="316" t="e">
        <f t="shared" ca="1" si="2"/>
        <v>#NAME?</v>
      </c>
      <c r="AP25" s="316">
        <v>187</v>
      </c>
      <c r="AQ25" s="316" t="e">
        <f t="shared" ca="1" si="3"/>
        <v>#NAME?</v>
      </c>
      <c r="AR25" s="316">
        <v>223</v>
      </c>
      <c r="AS25" s="317" t="e">
        <f t="shared" ca="1" si="4"/>
        <v>#NAME?</v>
      </c>
      <c r="AT25" s="317">
        <v>117</v>
      </c>
      <c r="AU25" s="755" t="e">
        <f t="shared" ca="1" si="5"/>
        <v>#NAME?</v>
      </c>
      <c r="AV25" s="327">
        <v>747.5</v>
      </c>
      <c r="AW25" s="755" t="e">
        <f t="shared" ca="1" si="6"/>
        <v>#NAME?</v>
      </c>
      <c r="AX25" s="318">
        <v>316.5</v>
      </c>
      <c r="AY25" s="755" t="e">
        <f t="shared" ca="1" si="7"/>
        <v>#NAME?</v>
      </c>
      <c r="AZ25" s="366">
        <v>4355</v>
      </c>
      <c r="BA25" s="755" t="e">
        <f t="shared" ca="1" si="8"/>
        <v>#NAME?</v>
      </c>
      <c r="BB25" s="318">
        <v>303</v>
      </c>
      <c r="BC25" s="769" t="e">
        <f t="shared" ca="1" si="9"/>
        <v>#NAME?</v>
      </c>
      <c r="BD25" s="452" t="s">
        <v>514</v>
      </c>
      <c r="BE25" s="452"/>
    </row>
    <row r="26" spans="1:57">
      <c r="A26" s="249" t="s">
        <v>3273</v>
      </c>
      <c r="C26" s="249" t="s">
        <v>3394</v>
      </c>
      <c r="D26" s="448">
        <v>25</v>
      </c>
      <c r="E26" s="449">
        <v>40119</v>
      </c>
      <c r="F26" s="348">
        <v>39855</v>
      </c>
      <c r="G26" s="448">
        <v>1</v>
      </c>
      <c r="H26" s="448"/>
      <c r="I26" s="448"/>
      <c r="J26" s="448"/>
      <c r="K26" s="448">
        <v>1</v>
      </c>
      <c r="L26" s="448">
        <v>170</v>
      </c>
      <c r="M26" s="448">
        <v>73.3</v>
      </c>
      <c r="N26" s="448">
        <v>196</v>
      </c>
      <c r="O26" s="450">
        <v>693</v>
      </c>
      <c r="P26" s="448"/>
      <c r="Q26" s="448">
        <v>1</v>
      </c>
      <c r="R26" s="448"/>
      <c r="S26" s="454">
        <v>1</v>
      </c>
      <c r="T26" s="448"/>
      <c r="U26" s="448">
        <v>1</v>
      </c>
      <c r="V26" s="448"/>
      <c r="W26" s="448"/>
      <c r="X26" s="448">
        <v>1</v>
      </c>
      <c r="Y26" s="448">
        <v>1</v>
      </c>
      <c r="Z26" s="448">
        <v>1</v>
      </c>
      <c r="AA26" s="448"/>
      <c r="AC26" s="614" t="s">
        <v>3408</v>
      </c>
      <c r="AD26" s="448">
        <v>1</v>
      </c>
      <c r="AE26" s="448">
        <v>1</v>
      </c>
      <c r="AF26" s="448"/>
      <c r="AH26" s="448">
        <v>300</v>
      </c>
      <c r="AI26" s="448">
        <v>900</v>
      </c>
      <c r="AJ26" s="327">
        <v>164</v>
      </c>
      <c r="AK26" s="326" t="e">
        <f t="shared" ca="1" si="0"/>
        <v>#NAME?</v>
      </c>
      <c r="AL26" s="316">
        <v>466.5</v>
      </c>
      <c r="AM26" s="316" t="e">
        <f t="shared" ca="1" si="1"/>
        <v>#NAME?</v>
      </c>
      <c r="AN26" s="316">
        <v>205</v>
      </c>
      <c r="AO26" s="316" t="e">
        <f t="shared" ca="1" si="2"/>
        <v>#NAME?</v>
      </c>
      <c r="AP26" s="316">
        <v>124</v>
      </c>
      <c r="AQ26" s="316" t="e">
        <f t="shared" ca="1" si="3"/>
        <v>#NAME?</v>
      </c>
      <c r="AR26" s="316">
        <v>177.5</v>
      </c>
      <c r="AS26" s="317" t="e">
        <f t="shared" ca="1" si="4"/>
        <v>#NAME?</v>
      </c>
      <c r="AT26" s="317">
        <v>176</v>
      </c>
      <c r="AU26" s="755" t="e">
        <f t="shared" ca="1" si="5"/>
        <v>#NAME?</v>
      </c>
      <c r="AV26" s="327">
        <v>159</v>
      </c>
      <c r="AW26" s="755" t="e">
        <f t="shared" ca="1" si="6"/>
        <v>#NAME?</v>
      </c>
      <c r="AX26" s="318">
        <v>91</v>
      </c>
      <c r="AY26" s="755" t="e">
        <f t="shared" ca="1" si="7"/>
        <v>#NAME?</v>
      </c>
      <c r="AZ26" s="367">
        <v>2211</v>
      </c>
      <c r="BA26" s="755" t="e">
        <f t="shared" ca="1" si="8"/>
        <v>#NAME?</v>
      </c>
      <c r="BB26" s="318">
        <v>225</v>
      </c>
      <c r="BC26" s="769" t="e">
        <f t="shared" ca="1" si="9"/>
        <v>#NAME?</v>
      </c>
      <c r="BD26" s="452" t="s">
        <v>515</v>
      </c>
      <c r="BE26" s="452"/>
    </row>
    <row r="27" spans="1:57">
      <c r="A27" s="249" t="s">
        <v>3273</v>
      </c>
      <c r="C27" s="249" t="s">
        <v>3394</v>
      </c>
      <c r="D27" s="448">
        <v>26</v>
      </c>
      <c r="E27" s="449">
        <v>40119</v>
      </c>
      <c r="F27" s="348">
        <v>39855</v>
      </c>
      <c r="G27" s="448">
        <v>1</v>
      </c>
      <c r="H27" s="448"/>
      <c r="I27" s="448"/>
      <c r="J27" s="448"/>
      <c r="K27" s="448">
        <v>1</v>
      </c>
      <c r="L27" s="448">
        <v>172.7</v>
      </c>
      <c r="M27" s="448">
        <v>74.8</v>
      </c>
      <c r="N27" s="448">
        <v>203.3</v>
      </c>
      <c r="O27" s="450">
        <v>778</v>
      </c>
      <c r="P27" s="448"/>
      <c r="Q27" s="448">
        <v>1</v>
      </c>
      <c r="R27" s="448"/>
      <c r="S27" s="454">
        <v>1</v>
      </c>
      <c r="T27" s="448"/>
      <c r="U27" s="448">
        <v>1</v>
      </c>
      <c r="V27" s="448"/>
      <c r="W27" s="448"/>
      <c r="X27" s="448">
        <v>1</v>
      </c>
      <c r="Y27" s="448">
        <v>1</v>
      </c>
      <c r="Z27" s="448">
        <v>1</v>
      </c>
      <c r="AA27" s="448"/>
      <c r="AC27" s="614" t="s">
        <v>3408</v>
      </c>
      <c r="AD27" s="448">
        <v>1</v>
      </c>
      <c r="AE27" s="448">
        <v>1</v>
      </c>
      <c r="AF27" s="448"/>
      <c r="AH27" s="448">
        <v>300</v>
      </c>
      <c r="AI27" s="448">
        <v>600</v>
      </c>
      <c r="AJ27" s="265">
        <v>5680</v>
      </c>
      <c r="AK27" s="326" t="e">
        <f t="shared" ca="1" si="0"/>
        <v>#NAME?</v>
      </c>
      <c r="AL27" s="264">
        <v>26131</v>
      </c>
      <c r="AM27" s="316" t="e">
        <f t="shared" ca="1" si="1"/>
        <v>#NAME?</v>
      </c>
      <c r="AN27" s="261">
        <v>645</v>
      </c>
      <c r="AO27" s="316" t="e">
        <f t="shared" ca="1" si="2"/>
        <v>#NAME?</v>
      </c>
      <c r="AP27" s="261">
        <v>1071</v>
      </c>
      <c r="AQ27" s="316" t="e">
        <f t="shared" ca="1" si="3"/>
        <v>#NAME?</v>
      </c>
      <c r="AR27" s="316">
        <v>812</v>
      </c>
      <c r="AS27" s="317" t="e">
        <f t="shared" ca="1" si="4"/>
        <v>#NAME?</v>
      </c>
      <c r="AT27" s="317">
        <v>605</v>
      </c>
      <c r="AU27" s="755" t="e">
        <f t="shared" ca="1" si="5"/>
        <v>#NAME?</v>
      </c>
      <c r="AV27" s="327">
        <v>408.5</v>
      </c>
      <c r="AW27" s="755" t="e">
        <f t="shared" ca="1" si="6"/>
        <v>#NAME?</v>
      </c>
      <c r="AX27" s="318">
        <v>349.5</v>
      </c>
      <c r="AY27" s="755" t="e">
        <f t="shared" ca="1" si="7"/>
        <v>#NAME?</v>
      </c>
      <c r="AZ27" s="367">
        <v>3462.5</v>
      </c>
      <c r="BA27" s="755" t="e">
        <f t="shared" ca="1" si="8"/>
        <v>#NAME?</v>
      </c>
      <c r="BB27" s="318">
        <v>189</v>
      </c>
      <c r="BC27" s="769" t="e">
        <f t="shared" ca="1" si="9"/>
        <v>#NAME?</v>
      </c>
      <c r="BD27" s="452" t="s">
        <v>516</v>
      </c>
      <c r="BE27" s="452"/>
    </row>
    <row r="28" spans="1:57">
      <c r="A28" s="249" t="s">
        <v>3273</v>
      </c>
      <c r="C28" s="249" t="s">
        <v>3394</v>
      </c>
      <c r="D28" s="448">
        <v>27</v>
      </c>
      <c r="E28" s="449">
        <v>40119</v>
      </c>
      <c r="F28" s="348">
        <v>39855</v>
      </c>
      <c r="G28" s="448">
        <v>1</v>
      </c>
      <c r="H28" s="448"/>
      <c r="I28" s="448"/>
      <c r="J28" s="448"/>
      <c r="K28" s="448">
        <v>1</v>
      </c>
      <c r="L28" s="448">
        <v>166.5</v>
      </c>
      <c r="M28" s="448">
        <v>70.7</v>
      </c>
      <c r="N28" s="448">
        <v>203</v>
      </c>
      <c r="O28" s="450">
        <v>664</v>
      </c>
      <c r="P28" s="448"/>
      <c r="Q28" s="448">
        <v>1</v>
      </c>
      <c r="R28" s="448"/>
      <c r="S28" s="454">
        <v>1</v>
      </c>
      <c r="T28" s="448"/>
      <c r="U28" s="448">
        <v>1</v>
      </c>
      <c r="V28" s="448"/>
      <c r="W28" s="448"/>
      <c r="X28" s="448">
        <v>1</v>
      </c>
      <c r="Y28" s="448">
        <v>1</v>
      </c>
      <c r="Z28" s="448">
        <v>1</v>
      </c>
      <c r="AA28" s="448"/>
      <c r="AC28" s="614" t="s">
        <v>3408</v>
      </c>
      <c r="AD28" s="448">
        <v>1</v>
      </c>
      <c r="AE28" s="448">
        <v>1</v>
      </c>
      <c r="AF28" s="448"/>
      <c r="AH28" s="448">
        <v>300</v>
      </c>
      <c r="AI28" s="448">
        <v>600</v>
      </c>
      <c r="AJ28" s="327">
        <v>283</v>
      </c>
      <c r="AK28" s="326" t="e">
        <f t="shared" ca="1" si="0"/>
        <v>#NAME?</v>
      </c>
      <c r="AL28" s="261">
        <v>2922</v>
      </c>
      <c r="AM28" s="316" t="e">
        <f t="shared" ca="1" si="1"/>
        <v>#NAME?</v>
      </c>
      <c r="AN28" s="316">
        <v>265</v>
      </c>
      <c r="AO28" s="316" t="e">
        <f t="shared" ca="1" si="2"/>
        <v>#NAME?</v>
      </c>
      <c r="AP28" s="316">
        <v>248</v>
      </c>
      <c r="AQ28" s="316" t="e">
        <f t="shared" ca="1" si="3"/>
        <v>#NAME?</v>
      </c>
      <c r="AR28" s="316">
        <v>226</v>
      </c>
      <c r="AS28" s="317" t="e">
        <f t="shared" ca="1" si="4"/>
        <v>#NAME?</v>
      </c>
      <c r="AT28" s="317">
        <v>268</v>
      </c>
      <c r="AU28" s="755" t="e">
        <f t="shared" ca="1" si="5"/>
        <v>#NAME?</v>
      </c>
      <c r="AV28" s="327">
        <v>306.5</v>
      </c>
      <c r="AW28" s="755" t="e">
        <f t="shared" ca="1" si="6"/>
        <v>#NAME?</v>
      </c>
      <c r="AX28" s="318">
        <v>163.5</v>
      </c>
      <c r="AY28" s="755" t="e">
        <f t="shared" ca="1" si="7"/>
        <v>#NAME?</v>
      </c>
      <c r="AZ28" s="366">
        <v>5486</v>
      </c>
      <c r="BA28" s="755" t="e">
        <f t="shared" ca="1" si="8"/>
        <v>#NAME?</v>
      </c>
      <c r="BB28" s="318">
        <v>278.5</v>
      </c>
      <c r="BC28" s="769" t="e">
        <f t="shared" ca="1" si="9"/>
        <v>#NAME?</v>
      </c>
      <c r="BD28" s="452" t="s">
        <v>517</v>
      </c>
      <c r="BE28" s="452"/>
    </row>
    <row r="29" spans="1:57">
      <c r="A29" s="249" t="s">
        <v>3273</v>
      </c>
      <c r="C29" s="249" t="s">
        <v>3394</v>
      </c>
      <c r="D29" s="448">
        <v>28</v>
      </c>
      <c r="E29" s="449">
        <v>40119</v>
      </c>
      <c r="F29" s="348">
        <v>39855</v>
      </c>
      <c r="G29" s="448"/>
      <c r="H29" s="448">
        <v>1</v>
      </c>
      <c r="I29" s="448"/>
      <c r="J29" s="448"/>
      <c r="K29" s="448">
        <v>1</v>
      </c>
      <c r="L29" s="448">
        <v>157</v>
      </c>
      <c r="M29" s="448">
        <v>71.099999999999994</v>
      </c>
      <c r="N29" s="448">
        <v>182.8</v>
      </c>
      <c r="O29" s="450">
        <v>600</v>
      </c>
      <c r="P29" s="448"/>
      <c r="Q29" s="448">
        <v>1</v>
      </c>
      <c r="R29" s="448"/>
      <c r="S29" s="454">
        <v>1</v>
      </c>
      <c r="T29" s="448"/>
      <c r="U29" s="448">
        <v>1</v>
      </c>
      <c r="V29" s="448"/>
      <c r="W29" s="448">
        <v>1</v>
      </c>
      <c r="X29" s="448"/>
      <c r="Y29" s="448">
        <v>1</v>
      </c>
      <c r="Z29" s="448"/>
      <c r="AA29" s="448">
        <v>1</v>
      </c>
      <c r="AC29" s="614" t="s">
        <v>3408</v>
      </c>
      <c r="AD29" s="448">
        <v>1</v>
      </c>
      <c r="AE29" s="448"/>
      <c r="AF29" s="448">
        <v>1</v>
      </c>
      <c r="AH29" s="448">
        <v>300</v>
      </c>
      <c r="AI29" s="448">
        <v>800</v>
      </c>
      <c r="AJ29" s="265">
        <v>5322.5</v>
      </c>
      <c r="AK29" s="326" t="e">
        <f t="shared" ca="1" si="0"/>
        <v>#NAME?</v>
      </c>
      <c r="AL29" s="264">
        <v>27223</v>
      </c>
      <c r="AM29" s="316" t="e">
        <f t="shared" ca="1" si="1"/>
        <v>#NAME?</v>
      </c>
      <c r="AN29" s="316">
        <v>353.5</v>
      </c>
      <c r="AO29" s="316" t="e">
        <f t="shared" ca="1" si="2"/>
        <v>#NAME?</v>
      </c>
      <c r="AP29" s="316">
        <v>300.5</v>
      </c>
      <c r="AQ29" s="316" t="e">
        <f t="shared" ca="1" si="3"/>
        <v>#NAME?</v>
      </c>
      <c r="AR29" s="316">
        <v>355</v>
      </c>
      <c r="AS29" s="317" t="e">
        <f t="shared" ca="1" si="4"/>
        <v>#NAME?</v>
      </c>
      <c r="AT29" s="317">
        <v>178</v>
      </c>
      <c r="AU29" s="755" t="e">
        <f t="shared" ca="1" si="5"/>
        <v>#NAME?</v>
      </c>
      <c r="AV29" s="327">
        <v>414.5</v>
      </c>
      <c r="AW29" s="755" t="e">
        <f t="shared" ca="1" si="6"/>
        <v>#NAME?</v>
      </c>
      <c r="AX29" s="318">
        <v>122</v>
      </c>
      <c r="AY29" s="755" t="e">
        <f t="shared" ca="1" si="7"/>
        <v>#NAME?</v>
      </c>
      <c r="AZ29" s="367">
        <v>2550</v>
      </c>
      <c r="BA29" s="755" t="e">
        <f t="shared" ca="1" si="8"/>
        <v>#NAME?</v>
      </c>
      <c r="BB29" s="318">
        <v>138</v>
      </c>
      <c r="BC29" s="769" t="e">
        <f t="shared" ca="1" si="9"/>
        <v>#NAME?</v>
      </c>
      <c r="BD29" s="452" t="s">
        <v>518</v>
      </c>
      <c r="BE29" s="452"/>
    </row>
    <row r="30" spans="1:57">
      <c r="A30" s="249" t="s">
        <v>3273</v>
      </c>
      <c r="C30" s="249" t="s">
        <v>3394</v>
      </c>
      <c r="D30" s="448">
        <v>29</v>
      </c>
      <c r="E30" s="449">
        <v>40119</v>
      </c>
      <c r="F30" s="348">
        <v>39855</v>
      </c>
      <c r="G30" s="448">
        <v>1</v>
      </c>
      <c r="H30" s="448"/>
      <c r="I30" s="448"/>
      <c r="J30" s="448"/>
      <c r="K30" s="448">
        <v>1</v>
      </c>
      <c r="L30" s="448">
        <v>168.6</v>
      </c>
      <c r="M30" s="448">
        <v>72.599999999999994</v>
      </c>
      <c r="N30" s="448">
        <v>202.6</v>
      </c>
      <c r="O30" s="450">
        <v>686</v>
      </c>
      <c r="P30" s="448"/>
      <c r="Q30" s="448"/>
      <c r="R30" s="448"/>
      <c r="S30" s="454">
        <v>1</v>
      </c>
      <c r="T30" s="448"/>
      <c r="U30" s="448">
        <v>1</v>
      </c>
      <c r="V30" s="448"/>
      <c r="W30" s="448">
        <v>1</v>
      </c>
      <c r="X30" s="448"/>
      <c r="Y30" s="448">
        <v>1</v>
      </c>
      <c r="Z30" s="448"/>
      <c r="AA30" s="448">
        <v>1</v>
      </c>
      <c r="AC30" s="614" t="s">
        <v>3408</v>
      </c>
      <c r="AD30" s="448">
        <v>1</v>
      </c>
      <c r="AE30" s="448"/>
      <c r="AF30" s="448">
        <v>1</v>
      </c>
      <c r="AH30" s="448">
        <v>300</v>
      </c>
      <c r="AI30" s="448">
        <v>1000</v>
      </c>
      <c r="AJ30" s="327">
        <v>323</v>
      </c>
      <c r="AK30" s="326" t="e">
        <f t="shared" ca="1" si="0"/>
        <v>#NAME?</v>
      </c>
      <c r="AL30" s="261">
        <v>9592.5</v>
      </c>
      <c r="AM30" s="316" t="e">
        <f t="shared" ca="1" si="1"/>
        <v>#NAME?</v>
      </c>
      <c r="AN30" s="316">
        <v>122.5</v>
      </c>
      <c r="AO30" s="316" t="e">
        <f t="shared" ca="1" si="2"/>
        <v>#NAME?</v>
      </c>
      <c r="AP30" s="316">
        <v>163</v>
      </c>
      <c r="AQ30" s="316" t="e">
        <f t="shared" ca="1" si="3"/>
        <v>#NAME?</v>
      </c>
      <c r="AR30" s="316">
        <v>208</v>
      </c>
      <c r="AS30" s="317" t="e">
        <f t="shared" ca="1" si="4"/>
        <v>#NAME?</v>
      </c>
      <c r="AT30" s="317">
        <v>150</v>
      </c>
      <c r="AU30" s="755" t="e">
        <f t="shared" ca="1" si="5"/>
        <v>#NAME?</v>
      </c>
      <c r="AV30" s="327">
        <v>265</v>
      </c>
      <c r="AW30" s="755" t="e">
        <f t="shared" ca="1" si="6"/>
        <v>#NAME?</v>
      </c>
      <c r="AX30" s="318">
        <v>216.5</v>
      </c>
      <c r="AY30" s="755" t="e">
        <f t="shared" ca="1" si="7"/>
        <v>#NAME?</v>
      </c>
      <c r="AZ30" s="367">
        <v>2566</v>
      </c>
      <c r="BA30" s="755" t="e">
        <f t="shared" ca="1" si="8"/>
        <v>#NAME?</v>
      </c>
      <c r="BB30" s="318">
        <v>606</v>
      </c>
      <c r="BC30" s="769" t="e">
        <f t="shared" ca="1" si="9"/>
        <v>#NAME?</v>
      </c>
      <c r="BD30" s="452" t="s">
        <v>519</v>
      </c>
      <c r="BE30" s="452"/>
    </row>
    <row r="31" spans="1:57">
      <c r="A31" s="249" t="s">
        <v>3273</v>
      </c>
      <c r="C31" s="249" t="s">
        <v>3394</v>
      </c>
      <c r="D31" s="448">
        <v>30</v>
      </c>
      <c r="E31" s="449">
        <v>40119</v>
      </c>
      <c r="F31" s="348">
        <v>39855</v>
      </c>
      <c r="G31" s="448">
        <v>1</v>
      </c>
      <c r="H31" s="448"/>
      <c r="I31" s="448"/>
      <c r="J31" s="448"/>
      <c r="K31" s="448">
        <v>1</v>
      </c>
      <c r="L31" s="448">
        <v>156</v>
      </c>
      <c r="M31" s="448">
        <v>72.599999999999994</v>
      </c>
      <c r="N31" s="448">
        <v>198.2</v>
      </c>
      <c r="O31" s="450">
        <v>608</v>
      </c>
      <c r="P31" s="448"/>
      <c r="Q31" s="448">
        <v>1</v>
      </c>
      <c r="R31" s="448"/>
      <c r="S31" s="454">
        <v>1</v>
      </c>
      <c r="T31" s="448"/>
      <c r="U31" s="448">
        <v>1</v>
      </c>
      <c r="V31" s="448"/>
      <c r="W31" s="448"/>
      <c r="X31" s="448">
        <v>1</v>
      </c>
      <c r="Y31" s="448">
        <v>1</v>
      </c>
      <c r="Z31" s="448"/>
      <c r="AA31" s="448">
        <v>1</v>
      </c>
      <c r="AC31" s="614" t="s">
        <v>3408</v>
      </c>
      <c r="AD31" s="448">
        <v>1</v>
      </c>
      <c r="AE31" s="448"/>
      <c r="AF31" s="448">
        <v>1</v>
      </c>
      <c r="AH31" s="448">
        <v>300</v>
      </c>
      <c r="AI31" s="448">
        <v>800</v>
      </c>
      <c r="AJ31" s="327">
        <v>348.5</v>
      </c>
      <c r="AK31" s="326" t="e">
        <f t="shared" ca="1" si="0"/>
        <v>#NAME?</v>
      </c>
      <c r="AL31" s="261">
        <v>4693.5</v>
      </c>
      <c r="AM31" s="316" t="e">
        <f t="shared" ca="1" si="1"/>
        <v>#NAME?</v>
      </c>
      <c r="AN31" s="316">
        <v>228</v>
      </c>
      <c r="AO31" s="316" t="e">
        <f t="shared" ca="1" si="2"/>
        <v>#NAME?</v>
      </c>
      <c r="AP31" s="316">
        <v>226</v>
      </c>
      <c r="AQ31" s="316" t="e">
        <f t="shared" ca="1" si="3"/>
        <v>#NAME?</v>
      </c>
      <c r="AR31" s="316">
        <v>272</v>
      </c>
      <c r="AS31" s="317" t="e">
        <f t="shared" ca="1" si="4"/>
        <v>#NAME?</v>
      </c>
      <c r="AT31" s="317">
        <v>129.5</v>
      </c>
      <c r="AU31" s="755" t="e">
        <f t="shared" ca="1" si="5"/>
        <v>#NAME?</v>
      </c>
      <c r="AV31" s="327">
        <v>194.5</v>
      </c>
      <c r="AW31" s="755" t="e">
        <f t="shared" ca="1" si="6"/>
        <v>#NAME?</v>
      </c>
      <c r="AX31" s="318">
        <v>77</v>
      </c>
      <c r="AY31" s="755" t="e">
        <f t="shared" ca="1" si="7"/>
        <v>#NAME?</v>
      </c>
      <c r="AZ31" s="366">
        <v>5151</v>
      </c>
      <c r="BA31" s="755" t="e">
        <f t="shared" ca="1" si="8"/>
        <v>#NAME?</v>
      </c>
      <c r="BB31" s="318">
        <v>325</v>
      </c>
      <c r="BC31" s="769" t="e">
        <f t="shared" ca="1" si="9"/>
        <v>#NAME?</v>
      </c>
      <c r="BD31" s="452" t="s">
        <v>520</v>
      </c>
      <c r="BE31" s="452"/>
    </row>
    <row r="32" spans="1:57">
      <c r="A32" s="249" t="s">
        <v>3273</v>
      </c>
      <c r="C32" s="249" t="s">
        <v>3395</v>
      </c>
      <c r="D32" s="448">
        <v>31</v>
      </c>
      <c r="E32" s="449">
        <v>40149</v>
      </c>
      <c r="F32" s="348">
        <v>39856</v>
      </c>
      <c r="G32" s="448"/>
      <c r="H32" s="448">
        <v>1</v>
      </c>
      <c r="I32" s="448"/>
      <c r="J32" s="448">
        <v>1</v>
      </c>
      <c r="K32" s="448"/>
      <c r="L32" s="448">
        <v>166.1</v>
      </c>
      <c r="M32" s="448">
        <v>68.5</v>
      </c>
      <c r="N32" s="448">
        <v>177</v>
      </c>
      <c r="O32" s="450">
        <v>447</v>
      </c>
      <c r="P32" s="448"/>
      <c r="Q32" s="448">
        <v>1</v>
      </c>
      <c r="R32" s="448"/>
      <c r="S32" s="454">
        <v>1</v>
      </c>
      <c r="T32" s="448"/>
      <c r="U32" s="448">
        <v>1</v>
      </c>
      <c r="V32" s="448"/>
      <c r="W32" s="448">
        <v>1</v>
      </c>
      <c r="X32" s="448"/>
      <c r="Y32" s="448">
        <v>1</v>
      </c>
      <c r="Z32" s="448">
        <v>1</v>
      </c>
      <c r="AA32" s="448"/>
      <c r="AC32" s="614" t="s">
        <v>3408</v>
      </c>
      <c r="AD32" s="448">
        <v>1</v>
      </c>
      <c r="AE32" s="448">
        <v>1</v>
      </c>
      <c r="AF32" s="448"/>
      <c r="AH32" s="448">
        <v>300</v>
      </c>
      <c r="AI32" s="448">
        <v>700</v>
      </c>
      <c r="AJ32" s="327">
        <v>264</v>
      </c>
      <c r="AK32" s="326" t="e">
        <f t="shared" ca="1" si="0"/>
        <v>#NAME?</v>
      </c>
      <c r="AL32" s="316">
        <v>130</v>
      </c>
      <c r="AM32" s="316" t="e">
        <f t="shared" ca="1" si="1"/>
        <v>#NAME?</v>
      </c>
      <c r="AN32" s="261">
        <v>578.5</v>
      </c>
      <c r="AO32" s="316" t="e">
        <f t="shared" ca="1" si="2"/>
        <v>#NAME?</v>
      </c>
      <c r="AP32" s="316">
        <v>218</v>
      </c>
      <c r="AQ32" s="316" t="e">
        <f t="shared" ca="1" si="3"/>
        <v>#NAME?</v>
      </c>
      <c r="AR32" s="316">
        <v>242</v>
      </c>
      <c r="AS32" s="317" t="e">
        <f t="shared" ca="1" si="4"/>
        <v>#NAME?</v>
      </c>
      <c r="AT32" s="317">
        <v>407</v>
      </c>
      <c r="AU32" s="755" t="e">
        <f t="shared" ca="1" si="5"/>
        <v>#NAME?</v>
      </c>
      <c r="AV32" s="327">
        <v>388</v>
      </c>
      <c r="AW32" s="755" t="e">
        <f t="shared" ca="1" si="6"/>
        <v>#NAME?</v>
      </c>
      <c r="AX32" s="318">
        <v>147</v>
      </c>
      <c r="AY32" s="755" t="e">
        <f t="shared" ca="1" si="7"/>
        <v>#NAME?</v>
      </c>
      <c r="AZ32" s="367">
        <v>446.5</v>
      </c>
      <c r="BA32" s="755" t="e">
        <f t="shared" ca="1" si="8"/>
        <v>#NAME?</v>
      </c>
      <c r="BB32" s="318">
        <v>378</v>
      </c>
      <c r="BC32" s="769" t="e">
        <f t="shared" ca="1" si="9"/>
        <v>#NAME?</v>
      </c>
      <c r="BD32" s="452" t="s">
        <v>521</v>
      </c>
      <c r="BE32" s="452"/>
    </row>
    <row r="33" spans="1:57">
      <c r="A33" s="249" t="s">
        <v>3273</v>
      </c>
      <c r="C33" s="249" t="s">
        <v>3395</v>
      </c>
      <c r="D33" s="448">
        <v>32</v>
      </c>
      <c r="E33" s="449">
        <v>40149</v>
      </c>
      <c r="F33" s="348">
        <v>39856</v>
      </c>
      <c r="G33" s="448"/>
      <c r="H33" s="448">
        <v>1</v>
      </c>
      <c r="I33" s="448"/>
      <c r="J33" s="448"/>
      <c r="K33" s="448">
        <v>1</v>
      </c>
      <c r="L33" s="448">
        <v>158</v>
      </c>
      <c r="M33" s="448">
        <v>71.2</v>
      </c>
      <c r="N33" s="448">
        <v>202.2</v>
      </c>
      <c r="O33" s="450">
        <v>620</v>
      </c>
      <c r="P33" s="448">
        <v>1</v>
      </c>
      <c r="Q33" s="448"/>
      <c r="R33" s="448"/>
      <c r="S33" s="454">
        <v>1</v>
      </c>
      <c r="T33" s="448"/>
      <c r="U33" s="448">
        <v>1</v>
      </c>
      <c r="V33" s="448"/>
      <c r="W33" s="448">
        <v>1</v>
      </c>
      <c r="X33" s="448"/>
      <c r="Y33" s="448">
        <v>1</v>
      </c>
      <c r="Z33" s="448">
        <v>1</v>
      </c>
      <c r="AA33" s="448"/>
      <c r="AC33" s="614" t="s">
        <v>3408</v>
      </c>
      <c r="AD33" s="448">
        <v>1</v>
      </c>
      <c r="AE33" s="448">
        <v>1</v>
      </c>
      <c r="AF33" s="448"/>
      <c r="AH33" s="448">
        <v>300</v>
      </c>
      <c r="AI33" s="448">
        <v>900</v>
      </c>
      <c r="AJ33" s="327">
        <v>988</v>
      </c>
      <c r="AK33" s="326" t="e">
        <f t="shared" ca="1" si="0"/>
        <v>#NAME?</v>
      </c>
      <c r="AL33" s="264">
        <v>14120.5</v>
      </c>
      <c r="AM33" s="316" t="e">
        <f t="shared" ca="1" si="1"/>
        <v>#NAME?</v>
      </c>
      <c r="AN33" s="316">
        <v>183</v>
      </c>
      <c r="AO33" s="316" t="e">
        <f t="shared" ca="1" si="2"/>
        <v>#NAME?</v>
      </c>
      <c r="AP33" s="316">
        <v>299</v>
      </c>
      <c r="AQ33" s="316" t="e">
        <f t="shared" ca="1" si="3"/>
        <v>#NAME?</v>
      </c>
      <c r="AR33" s="316">
        <v>439</v>
      </c>
      <c r="AS33" s="317" t="e">
        <f t="shared" ca="1" si="4"/>
        <v>#NAME?</v>
      </c>
      <c r="AT33" s="317">
        <v>474.5</v>
      </c>
      <c r="AU33" s="755" t="e">
        <f t="shared" ca="1" si="5"/>
        <v>#NAME?</v>
      </c>
      <c r="AV33" s="265">
        <v>4135</v>
      </c>
      <c r="AW33" s="755" t="e">
        <f t="shared" ca="1" si="6"/>
        <v>#NAME?</v>
      </c>
      <c r="AX33" s="266">
        <v>1318</v>
      </c>
      <c r="AY33" s="755" t="e">
        <f t="shared" ca="1" si="7"/>
        <v>#NAME?</v>
      </c>
      <c r="AZ33" s="366">
        <v>6364</v>
      </c>
      <c r="BA33" s="755" t="e">
        <f t="shared" ca="1" si="8"/>
        <v>#NAME?</v>
      </c>
      <c r="BB33" s="318">
        <v>622.5</v>
      </c>
      <c r="BC33" s="769" t="e">
        <f t="shared" ca="1" si="9"/>
        <v>#NAME?</v>
      </c>
      <c r="BD33" s="452" t="s">
        <v>522</v>
      </c>
      <c r="BE33" s="452"/>
    </row>
    <row r="34" spans="1:57">
      <c r="A34" s="249" t="s">
        <v>3273</v>
      </c>
      <c r="C34" s="249" t="s">
        <v>3395</v>
      </c>
      <c r="D34" s="448">
        <v>33</v>
      </c>
      <c r="E34" s="449">
        <v>40149</v>
      </c>
      <c r="F34" s="348">
        <v>39856</v>
      </c>
      <c r="G34" s="448"/>
      <c r="H34" s="448">
        <v>1</v>
      </c>
      <c r="I34" s="448"/>
      <c r="J34" s="448">
        <v>1</v>
      </c>
      <c r="K34" s="448"/>
      <c r="L34" s="448">
        <v>158</v>
      </c>
      <c r="M34" s="448">
        <v>64</v>
      </c>
      <c r="N34" s="448">
        <v>158.30000000000001</v>
      </c>
      <c r="O34" s="450">
        <v>427</v>
      </c>
      <c r="P34" s="448"/>
      <c r="Q34" s="448">
        <v>1</v>
      </c>
      <c r="R34" s="448"/>
      <c r="S34" s="454">
        <v>1</v>
      </c>
      <c r="T34" s="448"/>
      <c r="U34" s="448">
        <v>1</v>
      </c>
      <c r="V34" s="448"/>
      <c r="W34" s="448">
        <v>1</v>
      </c>
      <c r="X34" s="448"/>
      <c r="Y34" s="448">
        <v>1</v>
      </c>
      <c r="Z34" s="448">
        <v>1</v>
      </c>
      <c r="AA34" s="448"/>
      <c r="AC34" s="614" t="s">
        <v>3408</v>
      </c>
      <c r="AD34" s="448">
        <v>1</v>
      </c>
      <c r="AE34" s="448">
        <v>1</v>
      </c>
      <c r="AF34" s="448"/>
      <c r="AH34" s="448">
        <v>300</v>
      </c>
      <c r="AI34" s="448">
        <v>1000</v>
      </c>
      <c r="AJ34" s="327">
        <v>192</v>
      </c>
      <c r="AK34" s="326" t="e">
        <f t="shared" ca="1" si="0"/>
        <v>#NAME?</v>
      </c>
      <c r="AL34" s="316">
        <v>91</v>
      </c>
      <c r="AM34" s="316" t="e">
        <f t="shared" ca="1" si="1"/>
        <v>#NAME?</v>
      </c>
      <c r="AN34" s="316">
        <v>385.5</v>
      </c>
      <c r="AO34" s="316" t="e">
        <f t="shared" ca="1" si="2"/>
        <v>#NAME?</v>
      </c>
      <c r="AP34" s="316">
        <v>134.5</v>
      </c>
      <c r="AQ34" s="316" t="e">
        <f t="shared" ca="1" si="3"/>
        <v>#NAME?</v>
      </c>
      <c r="AR34" s="316">
        <v>172.5</v>
      </c>
      <c r="AS34" s="317" t="e">
        <f t="shared" ca="1" si="4"/>
        <v>#NAME?</v>
      </c>
      <c r="AT34" s="317">
        <v>252</v>
      </c>
      <c r="AU34" s="755" t="e">
        <f t="shared" ca="1" si="5"/>
        <v>#NAME?</v>
      </c>
      <c r="AV34" s="327">
        <v>192</v>
      </c>
      <c r="AW34" s="755" t="e">
        <f t="shared" ca="1" si="6"/>
        <v>#NAME?</v>
      </c>
      <c r="AX34" s="318">
        <v>150</v>
      </c>
      <c r="AY34" s="755" t="e">
        <f t="shared" ca="1" si="7"/>
        <v>#NAME?</v>
      </c>
      <c r="AZ34" s="367">
        <v>344</v>
      </c>
      <c r="BA34" s="755" t="e">
        <f t="shared" ca="1" si="8"/>
        <v>#NAME?</v>
      </c>
      <c r="BB34" s="318">
        <v>246.5</v>
      </c>
      <c r="BC34" s="769" t="e">
        <f t="shared" ca="1" si="9"/>
        <v>#NAME?</v>
      </c>
      <c r="BD34" s="452" t="s">
        <v>523</v>
      </c>
      <c r="BE34" s="452"/>
    </row>
    <row r="35" spans="1:57">
      <c r="A35" s="249" t="s">
        <v>3273</v>
      </c>
      <c r="C35" s="249" t="s">
        <v>3395</v>
      </c>
      <c r="D35" s="448">
        <v>34</v>
      </c>
      <c r="E35" s="449">
        <v>40149</v>
      </c>
      <c r="F35" s="348">
        <v>39856</v>
      </c>
      <c r="G35" s="448">
        <v>1</v>
      </c>
      <c r="H35" s="448"/>
      <c r="I35" s="448"/>
      <c r="J35" s="448">
        <v>1</v>
      </c>
      <c r="K35" s="448"/>
      <c r="L35" s="448">
        <v>140</v>
      </c>
      <c r="M35" s="448">
        <v>66.3</v>
      </c>
      <c r="N35" s="448">
        <v>165</v>
      </c>
      <c r="O35" s="450">
        <v>399</v>
      </c>
      <c r="P35" s="448"/>
      <c r="Q35" s="448">
        <v>1</v>
      </c>
      <c r="R35" s="448"/>
      <c r="S35" s="454">
        <v>1</v>
      </c>
      <c r="T35" s="448"/>
      <c r="U35" s="448">
        <v>1</v>
      </c>
      <c r="V35" s="448"/>
      <c r="W35" s="448"/>
      <c r="X35" s="448">
        <v>1</v>
      </c>
      <c r="Y35" s="448">
        <v>1</v>
      </c>
      <c r="Z35" s="448">
        <v>1</v>
      </c>
      <c r="AA35" s="448"/>
      <c r="AC35" s="614" t="s">
        <v>3408</v>
      </c>
      <c r="AD35" s="448">
        <v>1</v>
      </c>
      <c r="AE35" s="448">
        <v>1</v>
      </c>
      <c r="AF35" s="448"/>
      <c r="AH35" s="448">
        <v>300</v>
      </c>
      <c r="AI35" s="448">
        <v>1000</v>
      </c>
      <c r="AJ35" s="327">
        <v>540.5</v>
      </c>
      <c r="AK35" s="326" t="e">
        <f t="shared" ca="1" si="0"/>
        <v>#NAME?</v>
      </c>
      <c r="AL35" s="316">
        <v>340</v>
      </c>
      <c r="AM35" s="316" t="e">
        <f t="shared" ca="1" si="1"/>
        <v>#NAME?</v>
      </c>
      <c r="AN35" s="261">
        <v>1385</v>
      </c>
      <c r="AO35" s="316" t="e">
        <f t="shared" ca="1" si="2"/>
        <v>#NAME?</v>
      </c>
      <c r="AP35" s="316">
        <v>253</v>
      </c>
      <c r="AQ35" s="316" t="e">
        <f t="shared" ca="1" si="3"/>
        <v>#NAME?</v>
      </c>
      <c r="AR35" s="316">
        <v>236</v>
      </c>
      <c r="AS35" s="317" t="e">
        <f t="shared" ca="1" si="4"/>
        <v>#NAME?</v>
      </c>
      <c r="AT35" s="317">
        <v>851</v>
      </c>
      <c r="AU35" s="755" t="e">
        <f t="shared" ca="1" si="5"/>
        <v>#NAME?</v>
      </c>
      <c r="AV35" s="327">
        <v>282</v>
      </c>
      <c r="AW35" s="755" t="e">
        <f t="shared" ca="1" si="6"/>
        <v>#NAME?</v>
      </c>
      <c r="AX35" s="318">
        <v>123</v>
      </c>
      <c r="AY35" s="755" t="e">
        <f t="shared" ca="1" si="7"/>
        <v>#NAME?</v>
      </c>
      <c r="AZ35" s="367">
        <v>1041</v>
      </c>
      <c r="BA35" s="755" t="e">
        <f t="shared" ca="1" si="8"/>
        <v>#NAME?</v>
      </c>
      <c r="BB35" s="266">
        <v>1007</v>
      </c>
      <c r="BC35" s="769" t="e">
        <f t="shared" ca="1" si="9"/>
        <v>#NAME?</v>
      </c>
      <c r="BD35" s="452" t="s">
        <v>524</v>
      </c>
      <c r="BE35" s="452"/>
    </row>
    <row r="36" spans="1:57">
      <c r="A36" s="249" t="s">
        <v>3273</v>
      </c>
      <c r="C36" s="249" t="s">
        <v>3395</v>
      </c>
      <c r="D36" s="448">
        <v>35</v>
      </c>
      <c r="E36" s="449">
        <v>40149</v>
      </c>
      <c r="F36" s="348">
        <v>39856</v>
      </c>
      <c r="G36" s="448">
        <v>1</v>
      </c>
      <c r="H36" s="448"/>
      <c r="I36" s="448"/>
      <c r="J36" s="448"/>
      <c r="K36" s="448">
        <v>1</v>
      </c>
      <c r="L36" s="448">
        <v>158.5</v>
      </c>
      <c r="M36" s="448">
        <v>69.2</v>
      </c>
      <c r="N36" s="448">
        <v>190.5</v>
      </c>
      <c r="O36" s="450">
        <v>576</v>
      </c>
      <c r="P36" s="448"/>
      <c r="Q36" s="448">
        <v>1</v>
      </c>
      <c r="R36" s="448"/>
      <c r="S36" s="454">
        <v>1</v>
      </c>
      <c r="T36" s="448"/>
      <c r="U36" s="448">
        <v>1</v>
      </c>
      <c r="V36" s="448"/>
      <c r="W36" s="448"/>
      <c r="X36" s="448">
        <v>1</v>
      </c>
      <c r="Y36" s="448">
        <v>1</v>
      </c>
      <c r="Z36" s="448">
        <v>1</v>
      </c>
      <c r="AA36" s="448"/>
      <c r="AC36" s="614" t="s">
        <v>3408</v>
      </c>
      <c r="AD36" s="448">
        <v>1</v>
      </c>
      <c r="AE36" s="448">
        <v>1</v>
      </c>
      <c r="AF36" s="448"/>
      <c r="AH36" s="448">
        <v>300</v>
      </c>
      <c r="AI36" s="448">
        <v>700</v>
      </c>
      <c r="AJ36" s="327">
        <v>147</v>
      </c>
      <c r="AK36" s="326" t="e">
        <f t="shared" ca="1" si="0"/>
        <v>#NAME?</v>
      </c>
      <c r="AL36" s="316">
        <v>121.5</v>
      </c>
      <c r="AM36" s="316" t="e">
        <f t="shared" ca="1" si="1"/>
        <v>#NAME?</v>
      </c>
      <c r="AN36" s="316">
        <v>94</v>
      </c>
      <c r="AO36" s="316" t="e">
        <f t="shared" ca="1" si="2"/>
        <v>#NAME?</v>
      </c>
      <c r="AP36" s="316">
        <v>155</v>
      </c>
      <c r="AQ36" s="316" t="e">
        <f t="shared" ca="1" si="3"/>
        <v>#NAME?</v>
      </c>
      <c r="AR36" s="316">
        <v>194</v>
      </c>
      <c r="AS36" s="317" t="e">
        <f t="shared" ca="1" si="4"/>
        <v>#NAME?</v>
      </c>
      <c r="AT36" s="317">
        <v>92</v>
      </c>
      <c r="AU36" s="755" t="e">
        <f t="shared" ca="1" si="5"/>
        <v>#NAME?</v>
      </c>
      <c r="AV36" s="327">
        <v>278</v>
      </c>
      <c r="AW36" s="755" t="e">
        <f t="shared" ca="1" si="6"/>
        <v>#NAME?</v>
      </c>
      <c r="AX36" s="318">
        <v>96</v>
      </c>
      <c r="AY36" s="755" t="e">
        <f t="shared" ca="1" si="7"/>
        <v>#NAME?</v>
      </c>
      <c r="AZ36" s="366">
        <v>5395</v>
      </c>
      <c r="BA36" s="755" t="e">
        <f t="shared" ca="1" si="8"/>
        <v>#NAME?</v>
      </c>
      <c r="BB36" s="318">
        <v>153</v>
      </c>
      <c r="BC36" s="769" t="e">
        <f t="shared" ca="1" si="9"/>
        <v>#NAME?</v>
      </c>
      <c r="BD36" s="452" t="s">
        <v>525</v>
      </c>
      <c r="BE36" s="452"/>
    </row>
    <row r="37" spans="1:57">
      <c r="A37" s="249" t="s">
        <v>3273</v>
      </c>
      <c r="C37" s="249" t="s">
        <v>3394</v>
      </c>
      <c r="D37" s="448">
        <v>36</v>
      </c>
      <c r="E37" s="449" t="s">
        <v>526</v>
      </c>
      <c r="F37" s="348">
        <v>39857</v>
      </c>
      <c r="G37" s="448"/>
      <c r="H37" s="448">
        <v>1</v>
      </c>
      <c r="I37" s="448"/>
      <c r="J37" s="448"/>
      <c r="K37" s="448">
        <v>1</v>
      </c>
      <c r="L37" s="448">
        <v>162.6</v>
      </c>
      <c r="M37" s="448">
        <v>70.2</v>
      </c>
      <c r="N37" s="448">
        <v>208.9</v>
      </c>
      <c r="O37" s="450">
        <v>595</v>
      </c>
      <c r="P37" s="448">
        <v>1</v>
      </c>
      <c r="Q37" s="448"/>
      <c r="R37" s="448"/>
      <c r="S37" s="454">
        <v>1</v>
      </c>
      <c r="T37" s="448"/>
      <c r="U37" s="448">
        <v>1</v>
      </c>
      <c r="V37" s="448"/>
      <c r="W37" s="448"/>
      <c r="X37" s="448">
        <v>1</v>
      </c>
      <c r="Y37" s="448">
        <v>1</v>
      </c>
      <c r="Z37" s="448">
        <v>1</v>
      </c>
      <c r="AA37" s="448"/>
      <c r="AC37" s="614" t="s">
        <v>3408</v>
      </c>
      <c r="AD37" s="448">
        <v>1</v>
      </c>
      <c r="AE37" s="448">
        <v>1</v>
      </c>
      <c r="AF37" s="448"/>
      <c r="AH37" s="448">
        <v>300</v>
      </c>
      <c r="AI37" s="448">
        <v>1400</v>
      </c>
      <c r="AJ37" s="265">
        <v>6611</v>
      </c>
      <c r="AK37" s="326" t="e">
        <f t="shared" ca="1" si="0"/>
        <v>#NAME?</v>
      </c>
      <c r="AL37" s="264">
        <v>24690</v>
      </c>
      <c r="AM37" s="316" t="e">
        <f t="shared" ca="1" si="1"/>
        <v>#NAME?</v>
      </c>
      <c r="AN37" s="316">
        <v>284</v>
      </c>
      <c r="AO37" s="316" t="e">
        <f t="shared" ca="1" si="2"/>
        <v>#NAME?</v>
      </c>
      <c r="AP37" s="316">
        <v>152.5</v>
      </c>
      <c r="AQ37" s="316" t="e">
        <f t="shared" ca="1" si="3"/>
        <v>#NAME?</v>
      </c>
      <c r="AR37" s="316">
        <v>254</v>
      </c>
      <c r="AS37" s="317" t="e">
        <f t="shared" ca="1" si="4"/>
        <v>#NAME?</v>
      </c>
      <c r="AT37" s="317">
        <v>186</v>
      </c>
      <c r="AU37" s="755" t="e">
        <f t="shared" ca="1" si="5"/>
        <v>#NAME?</v>
      </c>
      <c r="AV37" s="265">
        <v>1840</v>
      </c>
      <c r="AW37" s="755" t="e">
        <f t="shared" ca="1" si="6"/>
        <v>#NAME?</v>
      </c>
      <c r="AX37" s="318">
        <v>167</v>
      </c>
      <c r="AY37" s="755" t="e">
        <f t="shared" ca="1" si="7"/>
        <v>#NAME?</v>
      </c>
      <c r="AZ37" s="367">
        <v>3864</v>
      </c>
      <c r="BA37" s="755" t="e">
        <f t="shared" ca="1" si="8"/>
        <v>#NAME?</v>
      </c>
      <c r="BB37" s="318">
        <v>429</v>
      </c>
      <c r="BC37" s="769" t="e">
        <f t="shared" ca="1" si="9"/>
        <v>#NAME?</v>
      </c>
      <c r="BD37" s="452" t="s">
        <v>527</v>
      </c>
      <c r="BE37" s="452"/>
    </row>
    <row r="38" spans="1:57">
      <c r="A38" s="249" t="s">
        <v>3273</v>
      </c>
      <c r="C38" s="249" t="s">
        <v>3394</v>
      </c>
      <c r="D38" s="448">
        <v>37</v>
      </c>
      <c r="E38" s="449" t="s">
        <v>526</v>
      </c>
      <c r="F38" s="348">
        <v>39857</v>
      </c>
      <c r="G38" s="448">
        <v>1</v>
      </c>
      <c r="H38" s="448"/>
      <c r="I38" s="448"/>
      <c r="J38" s="448"/>
      <c r="K38" s="448">
        <v>1</v>
      </c>
      <c r="L38" s="448">
        <v>174</v>
      </c>
      <c r="M38" s="448">
        <v>76.900000000000006</v>
      </c>
      <c r="N38" s="448">
        <v>214.4</v>
      </c>
      <c r="O38" s="450">
        <v>770</v>
      </c>
      <c r="P38" s="448"/>
      <c r="Q38" s="448">
        <v>1</v>
      </c>
      <c r="R38" s="448"/>
      <c r="S38" s="454">
        <v>1</v>
      </c>
      <c r="T38" s="448"/>
      <c r="U38" s="448">
        <v>1</v>
      </c>
      <c r="V38" s="448"/>
      <c r="W38" s="448">
        <v>1</v>
      </c>
      <c r="X38" s="448"/>
      <c r="Y38" s="448">
        <v>1</v>
      </c>
      <c r="Z38" s="448">
        <v>1</v>
      </c>
      <c r="AA38" s="448"/>
      <c r="AC38" s="614" t="s">
        <v>3408</v>
      </c>
      <c r="AD38" s="448">
        <v>1</v>
      </c>
      <c r="AE38" s="448">
        <v>1</v>
      </c>
      <c r="AF38" s="448"/>
      <c r="AH38" s="448">
        <v>300</v>
      </c>
      <c r="AI38" s="448">
        <v>1000</v>
      </c>
      <c r="AJ38" s="265">
        <v>1497</v>
      </c>
      <c r="AK38" s="326" t="e">
        <f t="shared" ca="1" si="0"/>
        <v>#NAME?</v>
      </c>
      <c r="AL38" s="264">
        <v>22869</v>
      </c>
      <c r="AM38" s="316" t="e">
        <f t="shared" ca="1" si="1"/>
        <v>#NAME?</v>
      </c>
      <c r="AN38" s="261">
        <v>649</v>
      </c>
      <c r="AO38" s="316" t="e">
        <f t="shared" ca="1" si="2"/>
        <v>#NAME?</v>
      </c>
      <c r="AP38" s="316">
        <v>298</v>
      </c>
      <c r="AQ38" s="316" t="e">
        <f t="shared" ca="1" si="3"/>
        <v>#NAME?</v>
      </c>
      <c r="AR38" s="316">
        <v>297</v>
      </c>
      <c r="AS38" s="317" t="e">
        <f t="shared" ca="1" si="4"/>
        <v>#NAME?</v>
      </c>
      <c r="AT38" s="317">
        <v>509</v>
      </c>
      <c r="AU38" s="755" t="e">
        <f t="shared" ca="1" si="5"/>
        <v>#NAME?</v>
      </c>
      <c r="AV38" s="265">
        <v>1167</v>
      </c>
      <c r="AW38" s="755" t="e">
        <f t="shared" ca="1" si="6"/>
        <v>#NAME?</v>
      </c>
      <c r="AX38" s="318">
        <v>384</v>
      </c>
      <c r="AY38" s="755" t="e">
        <f t="shared" ca="1" si="7"/>
        <v>#NAME?</v>
      </c>
      <c r="AZ38" s="367">
        <v>2655.5</v>
      </c>
      <c r="BA38" s="755" t="e">
        <f t="shared" ca="1" si="8"/>
        <v>#NAME?</v>
      </c>
      <c r="BB38" s="318">
        <v>488.5</v>
      </c>
      <c r="BC38" s="769" t="e">
        <f t="shared" ca="1" si="9"/>
        <v>#NAME?</v>
      </c>
      <c r="BD38" s="452" t="s">
        <v>528</v>
      </c>
      <c r="BE38" s="452"/>
    </row>
    <row r="39" spans="1:57">
      <c r="A39" s="249" t="s">
        <v>3273</v>
      </c>
      <c r="C39" s="249" t="s">
        <v>3394</v>
      </c>
      <c r="D39" s="448">
        <v>38</v>
      </c>
      <c r="E39" s="449" t="s">
        <v>526</v>
      </c>
      <c r="F39" s="348">
        <v>39857</v>
      </c>
      <c r="G39" s="448"/>
      <c r="H39" s="448">
        <v>1</v>
      </c>
      <c r="I39" s="448"/>
      <c r="J39" s="448">
        <v>1</v>
      </c>
      <c r="K39" s="448"/>
      <c r="L39" s="448">
        <v>150.69999999999999</v>
      </c>
      <c r="M39" s="448">
        <v>67.5</v>
      </c>
      <c r="N39" s="448">
        <v>188.4</v>
      </c>
      <c r="O39" s="450">
        <v>420</v>
      </c>
      <c r="P39" s="448"/>
      <c r="Q39" s="448">
        <v>1</v>
      </c>
      <c r="R39" s="448"/>
      <c r="S39" s="454">
        <v>1</v>
      </c>
      <c r="T39" s="448"/>
      <c r="U39" s="448">
        <v>1</v>
      </c>
      <c r="V39" s="448"/>
      <c r="W39" s="448">
        <v>1</v>
      </c>
      <c r="X39" s="448"/>
      <c r="Y39" s="448">
        <v>1</v>
      </c>
      <c r="Z39" s="448">
        <v>1</v>
      </c>
      <c r="AA39" s="448"/>
      <c r="AC39" s="614" t="s">
        <v>3408</v>
      </c>
      <c r="AD39" s="448">
        <v>1</v>
      </c>
      <c r="AE39" s="448">
        <v>1</v>
      </c>
      <c r="AF39" s="448"/>
      <c r="AH39" s="448">
        <v>300</v>
      </c>
      <c r="AI39" s="448">
        <v>700</v>
      </c>
      <c r="AJ39" s="265">
        <v>1456</v>
      </c>
      <c r="AK39" s="326" t="e">
        <f t="shared" ca="1" si="0"/>
        <v>#NAME?</v>
      </c>
      <c r="AL39" s="264">
        <v>11247</v>
      </c>
      <c r="AM39" s="316" t="e">
        <f t="shared" ca="1" si="1"/>
        <v>#NAME?</v>
      </c>
      <c r="AN39" s="316">
        <v>348</v>
      </c>
      <c r="AO39" s="316" t="e">
        <f t="shared" ca="1" si="2"/>
        <v>#NAME?</v>
      </c>
      <c r="AP39" s="316">
        <v>519.5</v>
      </c>
      <c r="AQ39" s="316" t="e">
        <f t="shared" ca="1" si="3"/>
        <v>#NAME?</v>
      </c>
      <c r="AR39" s="316">
        <v>232.5</v>
      </c>
      <c r="AS39" s="317" t="e">
        <f t="shared" ca="1" si="4"/>
        <v>#NAME?</v>
      </c>
      <c r="AT39" s="317">
        <v>577</v>
      </c>
      <c r="AU39" s="755" t="e">
        <f t="shared" ca="1" si="5"/>
        <v>#NAME?</v>
      </c>
      <c r="AV39" s="265">
        <v>3689</v>
      </c>
      <c r="AW39" s="755" t="e">
        <f t="shared" ca="1" si="6"/>
        <v>#NAME?</v>
      </c>
      <c r="AX39" s="266">
        <v>1671</v>
      </c>
      <c r="AY39" s="755" t="e">
        <f t="shared" ca="1" si="7"/>
        <v>#NAME?</v>
      </c>
      <c r="AZ39" s="367">
        <v>514</v>
      </c>
      <c r="BA39" s="755" t="e">
        <f t="shared" ca="1" si="8"/>
        <v>#NAME?</v>
      </c>
      <c r="BB39" s="318">
        <v>559.5</v>
      </c>
      <c r="BC39" s="769" t="e">
        <f t="shared" ca="1" si="9"/>
        <v>#NAME?</v>
      </c>
      <c r="BD39" s="452" t="s">
        <v>529</v>
      </c>
      <c r="BE39" s="452"/>
    </row>
    <row r="40" spans="1:57">
      <c r="A40" s="249" t="s">
        <v>3273</v>
      </c>
      <c r="C40" s="249" t="s">
        <v>3394</v>
      </c>
      <c r="D40" s="459">
        <v>39</v>
      </c>
      <c r="E40" s="460" t="s">
        <v>526</v>
      </c>
      <c r="F40" s="348">
        <v>39857</v>
      </c>
      <c r="G40" s="459"/>
      <c r="H40" s="459">
        <v>1</v>
      </c>
      <c r="I40" s="459"/>
      <c r="J40" s="459"/>
      <c r="K40" s="459">
        <v>1</v>
      </c>
      <c r="L40" s="459">
        <v>169.7</v>
      </c>
      <c r="M40" s="459">
        <v>74.7</v>
      </c>
      <c r="N40" s="459">
        <v>197.5</v>
      </c>
      <c r="O40" s="461">
        <v>673</v>
      </c>
      <c r="P40" s="459">
        <v>1</v>
      </c>
      <c r="Q40" s="459"/>
      <c r="R40" s="459"/>
      <c r="S40" s="459">
        <v>1</v>
      </c>
      <c r="T40" s="459"/>
      <c r="U40" s="459">
        <v>1</v>
      </c>
      <c r="V40" s="459"/>
      <c r="W40" s="459"/>
      <c r="X40" s="459">
        <v>1</v>
      </c>
      <c r="Y40" s="459">
        <v>1</v>
      </c>
      <c r="Z40" s="459"/>
      <c r="AA40" s="459">
        <v>1</v>
      </c>
      <c r="AC40" s="614" t="s">
        <v>3408</v>
      </c>
      <c r="AD40" s="459">
        <v>1</v>
      </c>
      <c r="AE40" s="459"/>
      <c r="AF40" s="459">
        <v>1</v>
      </c>
      <c r="AH40" s="459">
        <v>300</v>
      </c>
      <c r="AI40" s="459">
        <v>800</v>
      </c>
      <c r="AJ40" s="265">
        <v>1621</v>
      </c>
      <c r="AK40" s="326" t="e">
        <f t="shared" ca="1" si="0"/>
        <v>#NAME?</v>
      </c>
      <c r="AL40" s="264">
        <v>20743</v>
      </c>
      <c r="AM40" s="316" t="e">
        <f t="shared" ca="1" si="1"/>
        <v>#NAME?</v>
      </c>
      <c r="AN40" s="316">
        <v>352.5</v>
      </c>
      <c r="AO40" s="316" t="e">
        <f t="shared" ca="1" si="2"/>
        <v>#NAME?</v>
      </c>
      <c r="AP40" s="316">
        <v>461</v>
      </c>
      <c r="AQ40" s="316" t="e">
        <f t="shared" ca="1" si="3"/>
        <v>#NAME?</v>
      </c>
      <c r="AR40" s="316">
        <v>262.5</v>
      </c>
      <c r="AS40" s="317" t="e">
        <f t="shared" ca="1" si="4"/>
        <v>#NAME?</v>
      </c>
      <c r="AT40" s="317">
        <v>491</v>
      </c>
      <c r="AU40" s="755" t="e">
        <f t="shared" ca="1" si="5"/>
        <v>#NAME?</v>
      </c>
      <c r="AV40" s="327">
        <v>907</v>
      </c>
      <c r="AW40" s="755" t="e">
        <f t="shared" ca="1" si="6"/>
        <v>#NAME?</v>
      </c>
      <c r="AX40" s="318">
        <v>401.5</v>
      </c>
      <c r="AY40" s="755" t="e">
        <f t="shared" ca="1" si="7"/>
        <v>#NAME?</v>
      </c>
      <c r="AZ40" s="367">
        <v>1849</v>
      </c>
      <c r="BA40" s="755" t="e">
        <f t="shared" ca="1" si="8"/>
        <v>#NAME?</v>
      </c>
      <c r="BB40" s="318">
        <v>162</v>
      </c>
      <c r="BC40" s="769" t="e">
        <f t="shared" ca="1" si="9"/>
        <v>#NAME?</v>
      </c>
      <c r="BD40" s="462" t="s">
        <v>530</v>
      </c>
      <c r="BE40" s="462" t="s">
        <v>531</v>
      </c>
    </row>
    <row r="41" spans="1:57" ht="16" thickBot="1">
      <c r="A41" s="249" t="s">
        <v>3273</v>
      </c>
      <c r="C41" s="249" t="s">
        <v>3394</v>
      </c>
      <c r="D41" s="448">
        <v>40</v>
      </c>
      <c r="E41" s="449" t="s">
        <v>526</v>
      </c>
      <c r="F41" s="348">
        <v>39857</v>
      </c>
      <c r="G41" s="448"/>
      <c r="H41" s="448">
        <v>1</v>
      </c>
      <c r="I41" s="448"/>
      <c r="J41" s="448">
        <v>1</v>
      </c>
      <c r="K41" s="448"/>
      <c r="L41" s="448">
        <v>149.4</v>
      </c>
      <c r="M41" s="448">
        <v>66.599999999999994</v>
      </c>
      <c r="N41" s="448">
        <v>173.7</v>
      </c>
      <c r="O41" s="450">
        <v>386</v>
      </c>
      <c r="P41" s="448"/>
      <c r="Q41" s="448">
        <v>1</v>
      </c>
      <c r="R41" s="448"/>
      <c r="S41" s="454">
        <v>1</v>
      </c>
      <c r="T41" s="448"/>
      <c r="U41" s="448">
        <v>1</v>
      </c>
      <c r="V41" s="448"/>
      <c r="W41" s="448">
        <v>1</v>
      </c>
      <c r="X41" s="448"/>
      <c r="Y41" s="448">
        <v>1</v>
      </c>
      <c r="Z41" s="448">
        <v>1</v>
      </c>
      <c r="AA41" s="448"/>
      <c r="AC41" s="614" t="s">
        <v>3408</v>
      </c>
      <c r="AD41" s="448">
        <v>1</v>
      </c>
      <c r="AE41" s="448">
        <v>1</v>
      </c>
      <c r="AF41" s="448"/>
      <c r="AH41" s="448">
        <v>300</v>
      </c>
      <c r="AI41" s="448">
        <v>800</v>
      </c>
      <c r="AJ41" s="358">
        <v>438.5</v>
      </c>
      <c r="AK41" s="326" t="e">
        <f t="shared" ca="1" si="0"/>
        <v>#NAME?</v>
      </c>
      <c r="AL41" s="293">
        <v>1295.5</v>
      </c>
      <c r="AM41" s="316" t="e">
        <f t="shared" ca="1" si="1"/>
        <v>#NAME?</v>
      </c>
      <c r="AN41" s="293">
        <v>771</v>
      </c>
      <c r="AO41" s="316" t="e">
        <f t="shared" ca="1" si="2"/>
        <v>#NAME?</v>
      </c>
      <c r="AP41" s="360">
        <v>239.5</v>
      </c>
      <c r="AQ41" s="316" t="e">
        <f t="shared" ca="1" si="3"/>
        <v>#NAME?</v>
      </c>
      <c r="AR41" s="360">
        <v>215.5</v>
      </c>
      <c r="AS41" s="317" t="e">
        <f t="shared" ca="1" si="4"/>
        <v>#NAME?</v>
      </c>
      <c r="AT41" s="361">
        <v>617</v>
      </c>
      <c r="AU41" s="755" t="e">
        <f t="shared" ca="1" si="5"/>
        <v>#NAME?</v>
      </c>
      <c r="AV41" s="294">
        <v>2177</v>
      </c>
      <c r="AW41" s="755" t="e">
        <f t="shared" ca="1" si="6"/>
        <v>#NAME?</v>
      </c>
      <c r="AX41" s="362">
        <v>238</v>
      </c>
      <c r="AY41" s="755" t="e">
        <f t="shared" ca="1" si="7"/>
        <v>#NAME?</v>
      </c>
      <c r="AZ41" s="463">
        <v>1338</v>
      </c>
      <c r="BA41" s="755" t="e">
        <f t="shared" ca="1" si="8"/>
        <v>#NAME?</v>
      </c>
      <c r="BB41" s="362">
        <v>576</v>
      </c>
      <c r="BC41" s="769" t="e">
        <f t="shared" ca="1" si="9"/>
        <v>#NAME?</v>
      </c>
      <c r="BD41" s="452" t="s">
        <v>532</v>
      </c>
      <c r="BE41" s="452"/>
    </row>
    <row r="42" spans="1:57">
      <c r="A42" s="249" t="s">
        <v>3273</v>
      </c>
      <c r="C42" s="249" t="s">
        <v>3394</v>
      </c>
      <c r="D42" s="448">
        <v>41</v>
      </c>
      <c r="E42" s="449" t="s">
        <v>526</v>
      </c>
      <c r="F42" s="348">
        <v>39857</v>
      </c>
      <c r="G42" s="448"/>
      <c r="H42" s="448">
        <v>1</v>
      </c>
      <c r="I42" s="448"/>
      <c r="J42" s="448">
        <v>1</v>
      </c>
      <c r="K42" s="448"/>
      <c r="L42" s="448">
        <v>146</v>
      </c>
      <c r="M42" s="448">
        <v>61.5</v>
      </c>
      <c r="N42" s="448">
        <v>149.19999999999999</v>
      </c>
      <c r="O42" s="450">
        <v>343</v>
      </c>
      <c r="P42" s="448"/>
      <c r="Q42" s="448">
        <v>1</v>
      </c>
      <c r="R42" s="448"/>
      <c r="S42" s="454">
        <v>1</v>
      </c>
      <c r="T42" s="448"/>
      <c r="U42" s="448">
        <v>1</v>
      </c>
      <c r="V42" s="448"/>
      <c r="W42" s="448">
        <v>1</v>
      </c>
      <c r="X42" s="448"/>
      <c r="Y42" s="448">
        <v>1</v>
      </c>
      <c r="Z42" s="448">
        <v>1</v>
      </c>
      <c r="AA42" s="448"/>
      <c r="AC42" s="614" t="s">
        <v>3408</v>
      </c>
      <c r="AD42" s="448">
        <v>1</v>
      </c>
      <c r="AE42" s="448">
        <v>1</v>
      </c>
      <c r="AF42" s="448"/>
      <c r="AH42" s="448">
        <v>300</v>
      </c>
      <c r="AI42" s="448">
        <v>900</v>
      </c>
      <c r="AJ42" s="349">
        <v>183</v>
      </c>
      <c r="AK42" s="326" t="e">
        <f t="shared" ca="1" si="0"/>
        <v>#NAME?</v>
      </c>
      <c r="AL42" s="306">
        <v>235</v>
      </c>
      <c r="AM42" s="316" t="e">
        <f t="shared" ca="1" si="1"/>
        <v>#NAME?</v>
      </c>
      <c r="AN42" s="254">
        <v>307</v>
      </c>
      <c r="AO42" s="316" t="e">
        <f t="shared" ca="1" si="2"/>
        <v>#NAME?</v>
      </c>
      <c r="AP42" s="306">
        <v>110</v>
      </c>
      <c r="AQ42" s="316" t="e">
        <f t="shared" ca="1" si="3"/>
        <v>#NAME?</v>
      </c>
      <c r="AR42" s="306">
        <v>228</v>
      </c>
      <c r="AS42" s="317" t="e">
        <f t="shared" ca="1" si="4"/>
        <v>#NAME?</v>
      </c>
      <c r="AT42" s="350">
        <v>177.5</v>
      </c>
      <c r="AU42" s="755" t="e">
        <f t="shared" ca="1" si="5"/>
        <v>#NAME?</v>
      </c>
      <c r="AV42" s="351">
        <v>623</v>
      </c>
      <c r="AW42" s="755" t="e">
        <f t="shared" ca="1" si="6"/>
        <v>#NAME?</v>
      </c>
      <c r="AX42" s="307">
        <v>56</v>
      </c>
      <c r="AY42" s="755" t="e">
        <f t="shared" ca="1" si="7"/>
        <v>#NAME?</v>
      </c>
      <c r="AZ42" s="349">
        <v>327</v>
      </c>
      <c r="BA42" s="755" t="e">
        <f t="shared" ca="1" si="8"/>
        <v>#NAME?</v>
      </c>
      <c r="BB42" s="350">
        <v>476</v>
      </c>
      <c r="BC42" s="769" t="e">
        <f t="shared" ca="1" si="9"/>
        <v>#NAME?</v>
      </c>
      <c r="BD42" s="452" t="s">
        <v>533</v>
      </c>
      <c r="BE42" s="452"/>
    </row>
    <row r="43" spans="1:57">
      <c r="A43" s="249" t="s">
        <v>3273</v>
      </c>
      <c r="C43" s="249" t="s">
        <v>3394</v>
      </c>
      <c r="D43" s="448">
        <v>42</v>
      </c>
      <c r="E43" s="449" t="s">
        <v>526</v>
      </c>
      <c r="F43" s="348">
        <v>39857</v>
      </c>
      <c r="G43" s="448"/>
      <c r="H43" s="448">
        <v>1</v>
      </c>
      <c r="I43" s="448"/>
      <c r="J43" s="448"/>
      <c r="K43" s="448">
        <v>1</v>
      </c>
      <c r="L43" s="448">
        <v>164.4</v>
      </c>
      <c r="M43" s="448">
        <v>72.8</v>
      </c>
      <c r="N43" s="448">
        <v>196.4</v>
      </c>
      <c r="O43" s="450">
        <v>643</v>
      </c>
      <c r="P43" s="448"/>
      <c r="Q43" s="448">
        <v>1</v>
      </c>
      <c r="R43" s="448"/>
      <c r="S43" s="454">
        <v>1</v>
      </c>
      <c r="T43" s="448"/>
      <c r="U43" s="448">
        <v>1</v>
      </c>
      <c r="V43" s="448"/>
      <c r="W43" s="448"/>
      <c r="X43" s="448">
        <v>1</v>
      </c>
      <c r="Y43" s="448">
        <v>1</v>
      </c>
      <c r="Z43" s="448">
        <v>1</v>
      </c>
      <c r="AA43" s="448"/>
      <c r="AC43" s="614" t="s">
        <v>3408</v>
      </c>
      <c r="AD43" s="448">
        <v>1</v>
      </c>
      <c r="AE43" s="448">
        <v>1</v>
      </c>
      <c r="AF43" s="448"/>
      <c r="AH43" s="448">
        <v>300</v>
      </c>
      <c r="AI43" s="448">
        <v>700</v>
      </c>
      <c r="AJ43" s="327">
        <v>344.5</v>
      </c>
      <c r="AK43" s="326" t="e">
        <f t="shared" ca="1" si="0"/>
        <v>#NAME?</v>
      </c>
      <c r="AL43" s="261">
        <v>8826</v>
      </c>
      <c r="AM43" s="316" t="e">
        <f t="shared" ca="1" si="1"/>
        <v>#NAME?</v>
      </c>
      <c r="AN43" s="259">
        <v>177</v>
      </c>
      <c r="AO43" s="316" t="e">
        <f t="shared" ca="1" si="2"/>
        <v>#NAME?</v>
      </c>
      <c r="AP43" s="316">
        <v>788</v>
      </c>
      <c r="AQ43" s="316" t="e">
        <f t="shared" ca="1" si="3"/>
        <v>#NAME?</v>
      </c>
      <c r="AR43" s="261">
        <v>2997.5</v>
      </c>
      <c r="AS43" s="317" t="e">
        <f t="shared" ca="1" si="4"/>
        <v>#NAME?</v>
      </c>
      <c r="AT43" s="318">
        <v>111</v>
      </c>
      <c r="AU43" s="755" t="e">
        <f t="shared" ca="1" si="5"/>
        <v>#NAME?</v>
      </c>
      <c r="AV43" s="326">
        <v>454</v>
      </c>
      <c r="AW43" s="755" t="e">
        <f t="shared" ca="1" si="6"/>
        <v>#NAME?</v>
      </c>
      <c r="AX43" s="317">
        <v>191</v>
      </c>
      <c r="AY43" s="755" t="e">
        <f t="shared" ca="1" si="7"/>
        <v>#NAME?</v>
      </c>
      <c r="AZ43" s="265">
        <v>4001.5</v>
      </c>
      <c r="BA43" s="755" t="e">
        <f t="shared" ca="1" si="8"/>
        <v>#NAME?</v>
      </c>
      <c r="BB43" s="318">
        <v>113</v>
      </c>
      <c r="BC43" s="769" t="e">
        <f t="shared" ca="1" si="9"/>
        <v>#NAME?</v>
      </c>
      <c r="BD43" s="452" t="s">
        <v>534</v>
      </c>
      <c r="BE43" s="452"/>
    </row>
    <row r="44" spans="1:57">
      <c r="A44" s="249" t="s">
        <v>3273</v>
      </c>
      <c r="C44" s="249" t="s">
        <v>3394</v>
      </c>
      <c r="D44" s="448">
        <v>43</v>
      </c>
      <c r="E44" s="449" t="s">
        <v>526</v>
      </c>
      <c r="F44" s="348">
        <v>39857</v>
      </c>
      <c r="G44" s="448">
        <v>1</v>
      </c>
      <c r="H44" s="448"/>
      <c r="I44" s="448"/>
      <c r="J44" s="448">
        <v>1</v>
      </c>
      <c r="K44" s="448"/>
      <c r="L44" s="448">
        <v>160</v>
      </c>
      <c r="M44" s="448">
        <v>66.400000000000006</v>
      </c>
      <c r="N44" s="448">
        <v>168</v>
      </c>
      <c r="O44" s="450">
        <v>475</v>
      </c>
      <c r="P44" s="448"/>
      <c r="Q44" s="448">
        <v>1</v>
      </c>
      <c r="R44" s="448"/>
      <c r="S44" s="454">
        <v>1</v>
      </c>
      <c r="T44" s="448"/>
      <c r="U44" s="448">
        <v>1</v>
      </c>
      <c r="V44" s="448"/>
      <c r="W44" s="448"/>
      <c r="X44" s="448">
        <v>1</v>
      </c>
      <c r="Y44" s="448">
        <v>1</v>
      </c>
      <c r="Z44" s="448"/>
      <c r="AA44" s="448">
        <v>1</v>
      </c>
      <c r="AC44" s="614" t="s">
        <v>3408</v>
      </c>
      <c r="AD44" s="448">
        <v>1</v>
      </c>
      <c r="AE44" s="448"/>
      <c r="AF44" s="448">
        <v>1</v>
      </c>
      <c r="AH44" s="448">
        <v>300</v>
      </c>
      <c r="AI44" s="448">
        <v>600</v>
      </c>
      <c r="AJ44" s="327">
        <v>95.5</v>
      </c>
      <c r="AK44" s="326" t="e">
        <f t="shared" ca="1" si="0"/>
        <v>#NAME?</v>
      </c>
      <c r="AL44" s="316">
        <v>318</v>
      </c>
      <c r="AM44" s="316" t="e">
        <f t="shared" ca="1" si="1"/>
        <v>#NAME?</v>
      </c>
      <c r="AN44" s="259">
        <v>106</v>
      </c>
      <c r="AO44" s="316" t="e">
        <f t="shared" ca="1" si="2"/>
        <v>#NAME?</v>
      </c>
      <c r="AP44" s="316">
        <v>81</v>
      </c>
      <c r="AQ44" s="316" t="e">
        <f t="shared" ca="1" si="3"/>
        <v>#NAME?</v>
      </c>
      <c r="AR44" s="316">
        <v>128</v>
      </c>
      <c r="AS44" s="317" t="e">
        <f t="shared" ca="1" si="4"/>
        <v>#NAME?</v>
      </c>
      <c r="AT44" s="318">
        <v>99</v>
      </c>
      <c r="AU44" s="755" t="e">
        <f t="shared" ca="1" si="5"/>
        <v>#NAME?</v>
      </c>
      <c r="AV44" s="326">
        <v>191.5</v>
      </c>
      <c r="AW44" s="755" t="e">
        <f t="shared" ca="1" si="6"/>
        <v>#NAME?</v>
      </c>
      <c r="AX44" s="317">
        <v>83.5</v>
      </c>
      <c r="AY44" s="755" t="e">
        <f t="shared" ca="1" si="7"/>
        <v>#NAME?</v>
      </c>
      <c r="AZ44" s="265">
        <v>6237</v>
      </c>
      <c r="BA44" s="755" t="e">
        <f t="shared" ca="1" si="8"/>
        <v>#NAME?</v>
      </c>
      <c r="BB44" s="318">
        <v>275</v>
      </c>
      <c r="BC44" s="769" t="e">
        <f t="shared" ca="1" si="9"/>
        <v>#NAME?</v>
      </c>
      <c r="BD44" s="452" t="s">
        <v>535</v>
      </c>
      <c r="BE44" s="452"/>
    </row>
    <row r="45" spans="1:57">
      <c r="A45" s="249" t="s">
        <v>3273</v>
      </c>
      <c r="C45" s="249" t="s">
        <v>3394</v>
      </c>
      <c r="D45" s="459">
        <v>44</v>
      </c>
      <c r="E45" s="460" t="s">
        <v>526</v>
      </c>
      <c r="F45" s="348">
        <v>39857</v>
      </c>
      <c r="G45" s="459"/>
      <c r="H45" s="459">
        <v>1</v>
      </c>
      <c r="I45" s="459"/>
      <c r="J45" s="459"/>
      <c r="K45" s="459">
        <v>1</v>
      </c>
      <c r="L45" s="459">
        <v>171.4</v>
      </c>
      <c r="M45" s="459">
        <v>71.099999999999994</v>
      </c>
      <c r="N45" s="459">
        <v>195.7</v>
      </c>
      <c r="O45" s="461">
        <v>663</v>
      </c>
      <c r="P45" s="459"/>
      <c r="Q45" s="459">
        <v>1</v>
      </c>
      <c r="R45" s="459"/>
      <c r="S45" s="459">
        <v>1</v>
      </c>
      <c r="T45" s="459"/>
      <c r="U45" s="459">
        <v>1</v>
      </c>
      <c r="V45" s="459"/>
      <c r="W45" s="459"/>
      <c r="X45" s="459">
        <v>1</v>
      </c>
      <c r="Y45" s="459">
        <v>1</v>
      </c>
      <c r="Z45" s="459"/>
      <c r="AA45" s="459">
        <v>1</v>
      </c>
      <c r="AC45" s="614" t="s">
        <v>3408</v>
      </c>
      <c r="AD45" s="459">
        <v>1</v>
      </c>
      <c r="AE45" s="459"/>
      <c r="AF45" s="459">
        <v>1</v>
      </c>
      <c r="AH45" s="459">
        <v>300</v>
      </c>
      <c r="AI45" s="459">
        <v>1000</v>
      </c>
      <c r="AJ45" s="265">
        <v>4611</v>
      </c>
      <c r="AK45" s="326" t="e">
        <f t="shared" ca="1" si="0"/>
        <v>#NAME?</v>
      </c>
      <c r="AL45" s="352">
        <v>26500</v>
      </c>
      <c r="AM45" s="316" t="e">
        <f t="shared" ca="1" si="1"/>
        <v>#NAME?</v>
      </c>
      <c r="AN45" s="259">
        <v>277.5</v>
      </c>
      <c r="AO45" s="316" t="e">
        <f t="shared" ca="1" si="2"/>
        <v>#NAME?</v>
      </c>
      <c r="AP45" s="316">
        <v>192.5</v>
      </c>
      <c r="AQ45" s="316" t="e">
        <f t="shared" ca="1" si="3"/>
        <v>#NAME?</v>
      </c>
      <c r="AR45" s="261">
        <v>1291</v>
      </c>
      <c r="AS45" s="317" t="e">
        <f t="shared" ca="1" si="4"/>
        <v>#NAME?</v>
      </c>
      <c r="AT45" s="318">
        <v>122</v>
      </c>
      <c r="AU45" s="755" t="e">
        <f t="shared" ca="1" si="5"/>
        <v>#NAME?</v>
      </c>
      <c r="AV45" s="326">
        <v>379</v>
      </c>
      <c r="AW45" s="755" t="e">
        <f t="shared" ca="1" si="6"/>
        <v>#NAME?</v>
      </c>
      <c r="AX45" s="317">
        <v>51.5</v>
      </c>
      <c r="AY45" s="755" t="e">
        <f t="shared" ca="1" si="7"/>
        <v>#NAME?</v>
      </c>
      <c r="AZ45" s="265">
        <v>5090</v>
      </c>
      <c r="BA45" s="755" t="e">
        <f t="shared" ca="1" si="8"/>
        <v>#NAME?</v>
      </c>
      <c r="BB45" s="318">
        <v>218.5</v>
      </c>
      <c r="BC45" s="769" t="e">
        <f t="shared" ca="1" si="9"/>
        <v>#NAME?</v>
      </c>
      <c r="BD45" s="462" t="s">
        <v>536</v>
      </c>
      <c r="BE45" s="462" t="s">
        <v>537</v>
      </c>
    </row>
    <row r="46" spans="1:57">
      <c r="A46" s="249" t="s">
        <v>3273</v>
      </c>
      <c r="C46" s="249" t="s">
        <v>3394</v>
      </c>
      <c r="D46" s="448">
        <v>45</v>
      </c>
      <c r="E46" s="449" t="s">
        <v>526</v>
      </c>
      <c r="F46" s="348">
        <v>39857</v>
      </c>
      <c r="G46" s="448">
        <v>1</v>
      </c>
      <c r="H46" s="448"/>
      <c r="I46" s="448"/>
      <c r="J46" s="448">
        <v>1</v>
      </c>
      <c r="K46" s="448"/>
      <c r="L46" s="448">
        <v>154.6</v>
      </c>
      <c r="M46" s="448">
        <v>65.400000000000006</v>
      </c>
      <c r="N46" s="448">
        <v>167.6</v>
      </c>
      <c r="O46" s="450">
        <v>429</v>
      </c>
      <c r="P46" s="448">
        <v>1</v>
      </c>
      <c r="Q46" s="448"/>
      <c r="R46" s="448"/>
      <c r="S46" s="454">
        <v>1</v>
      </c>
      <c r="T46" s="448"/>
      <c r="U46" s="448">
        <v>1</v>
      </c>
      <c r="V46" s="448"/>
      <c r="W46" s="448"/>
      <c r="X46" s="448">
        <v>1</v>
      </c>
      <c r="Y46" s="448">
        <v>1</v>
      </c>
      <c r="Z46" s="448">
        <v>1</v>
      </c>
      <c r="AA46" s="448"/>
      <c r="AC46" s="614" t="s">
        <v>3408</v>
      </c>
      <c r="AD46" s="448">
        <v>1</v>
      </c>
      <c r="AE46" s="448">
        <v>1</v>
      </c>
      <c r="AF46" s="448"/>
      <c r="AH46" s="448">
        <v>300</v>
      </c>
      <c r="AI46" s="448">
        <v>1100</v>
      </c>
      <c r="AJ46" s="265">
        <v>1901.5</v>
      </c>
      <c r="AK46" s="326" t="e">
        <f t="shared" ca="1" si="0"/>
        <v>#NAME?</v>
      </c>
      <c r="AL46" s="316">
        <v>874</v>
      </c>
      <c r="AM46" s="316" t="e">
        <f t="shared" ca="1" si="1"/>
        <v>#NAME?</v>
      </c>
      <c r="AN46" s="259">
        <v>175</v>
      </c>
      <c r="AO46" s="316" t="e">
        <f t="shared" ca="1" si="2"/>
        <v>#NAME?</v>
      </c>
      <c r="AP46" s="316">
        <v>128</v>
      </c>
      <c r="AQ46" s="316" t="e">
        <f t="shared" ca="1" si="3"/>
        <v>#NAME?</v>
      </c>
      <c r="AR46" s="316">
        <v>166.5</v>
      </c>
      <c r="AS46" s="317" t="e">
        <f t="shared" ca="1" si="4"/>
        <v>#NAME?</v>
      </c>
      <c r="AT46" s="318">
        <v>146</v>
      </c>
      <c r="AU46" s="755" t="e">
        <f t="shared" ca="1" si="5"/>
        <v>#NAME?</v>
      </c>
      <c r="AV46" s="326">
        <v>372</v>
      </c>
      <c r="AW46" s="755" t="e">
        <f t="shared" ca="1" si="6"/>
        <v>#NAME?</v>
      </c>
      <c r="AX46" s="317">
        <v>78</v>
      </c>
      <c r="AY46" s="755" t="e">
        <f t="shared" ca="1" si="7"/>
        <v>#NAME?</v>
      </c>
      <c r="AZ46" s="327">
        <v>1714</v>
      </c>
      <c r="BA46" s="755" t="e">
        <f t="shared" ca="1" si="8"/>
        <v>#NAME?</v>
      </c>
      <c r="BB46" s="318">
        <v>227.5</v>
      </c>
      <c r="BC46" s="769" t="e">
        <f t="shared" ca="1" si="9"/>
        <v>#NAME?</v>
      </c>
      <c r="BD46" s="452" t="s">
        <v>538</v>
      </c>
      <c r="BE46" s="452"/>
    </row>
    <row r="47" spans="1:57">
      <c r="A47" s="249" t="s">
        <v>3273</v>
      </c>
      <c r="C47" s="249" t="s">
        <v>3394</v>
      </c>
      <c r="D47" s="448">
        <v>46</v>
      </c>
      <c r="E47" s="449" t="s">
        <v>526</v>
      </c>
      <c r="F47" s="348">
        <v>39857</v>
      </c>
      <c r="G47" s="448"/>
      <c r="H47" s="448">
        <v>1</v>
      </c>
      <c r="I47" s="448"/>
      <c r="J47" s="448"/>
      <c r="K47" s="448">
        <v>1</v>
      </c>
      <c r="L47" s="448">
        <v>165</v>
      </c>
      <c r="M47" s="448">
        <v>71.400000000000006</v>
      </c>
      <c r="N47" s="448">
        <v>204.3</v>
      </c>
      <c r="O47" s="450">
        <v>588</v>
      </c>
      <c r="P47" s="448">
        <v>1</v>
      </c>
      <c r="Q47" s="448"/>
      <c r="R47" s="448"/>
      <c r="S47" s="454">
        <v>1</v>
      </c>
      <c r="T47" s="448"/>
      <c r="U47" s="448">
        <v>1</v>
      </c>
      <c r="V47" s="448"/>
      <c r="W47" s="448">
        <v>1</v>
      </c>
      <c r="X47" s="448"/>
      <c r="Y47" s="448">
        <v>1</v>
      </c>
      <c r="Z47" s="448">
        <v>1</v>
      </c>
      <c r="AA47" s="448"/>
      <c r="AC47" s="614" t="s">
        <v>3408</v>
      </c>
      <c r="AD47" s="448">
        <v>1</v>
      </c>
      <c r="AE47" s="448">
        <v>1</v>
      </c>
      <c r="AF47" s="448"/>
      <c r="AH47" s="448">
        <v>300</v>
      </c>
      <c r="AI47" s="448">
        <v>1500</v>
      </c>
      <c r="AJ47" s="327">
        <v>137</v>
      </c>
      <c r="AK47" s="326" t="e">
        <f t="shared" ca="1" si="0"/>
        <v>#NAME?</v>
      </c>
      <c r="AL47" s="316">
        <v>748</v>
      </c>
      <c r="AM47" s="316" t="e">
        <f t="shared" ca="1" si="1"/>
        <v>#NAME?</v>
      </c>
      <c r="AN47" s="259">
        <v>130</v>
      </c>
      <c r="AO47" s="316" t="e">
        <f t="shared" ca="1" si="2"/>
        <v>#NAME?</v>
      </c>
      <c r="AP47" s="316">
        <v>181</v>
      </c>
      <c r="AQ47" s="316" t="e">
        <f t="shared" ca="1" si="3"/>
        <v>#NAME?</v>
      </c>
      <c r="AR47" s="316">
        <v>166</v>
      </c>
      <c r="AS47" s="317" t="e">
        <f t="shared" ca="1" si="4"/>
        <v>#NAME?</v>
      </c>
      <c r="AT47" s="318">
        <v>176.5</v>
      </c>
      <c r="AU47" s="755" t="e">
        <f t="shared" ca="1" si="5"/>
        <v>#NAME?</v>
      </c>
      <c r="AV47" s="326">
        <v>551.5</v>
      </c>
      <c r="AW47" s="755" t="e">
        <f t="shared" ca="1" si="6"/>
        <v>#NAME?</v>
      </c>
      <c r="AX47" s="317">
        <v>146</v>
      </c>
      <c r="AY47" s="755" t="e">
        <f t="shared" ca="1" si="7"/>
        <v>#NAME?</v>
      </c>
      <c r="AZ47" s="327">
        <v>2369</v>
      </c>
      <c r="BA47" s="755" t="e">
        <f t="shared" ca="1" si="8"/>
        <v>#NAME?</v>
      </c>
      <c r="BB47" s="318">
        <v>464.5</v>
      </c>
      <c r="BC47" s="769" t="e">
        <f t="shared" ca="1" si="9"/>
        <v>#NAME?</v>
      </c>
      <c r="BD47" s="452" t="s">
        <v>539</v>
      </c>
      <c r="BE47" s="452"/>
    </row>
    <row r="48" spans="1:57">
      <c r="A48" s="249" t="s">
        <v>3273</v>
      </c>
      <c r="C48" s="249" t="s">
        <v>3396</v>
      </c>
      <c r="D48" s="448">
        <v>47</v>
      </c>
      <c r="E48" s="449" t="s">
        <v>540</v>
      </c>
      <c r="F48" s="348">
        <v>39858</v>
      </c>
      <c r="G48" s="448"/>
      <c r="H48" s="448">
        <v>1</v>
      </c>
      <c r="I48" s="448"/>
      <c r="J48" s="448">
        <v>1</v>
      </c>
      <c r="K48" s="448"/>
      <c r="L48" s="448">
        <v>162.80000000000001</v>
      </c>
      <c r="M48" s="448">
        <v>57.7</v>
      </c>
      <c r="N48" s="448">
        <v>202</v>
      </c>
      <c r="O48" s="450">
        <v>478</v>
      </c>
      <c r="P48" s="448"/>
      <c r="Q48" s="448">
        <v>1</v>
      </c>
      <c r="R48" s="448"/>
      <c r="S48" s="454">
        <v>1</v>
      </c>
      <c r="T48" s="448"/>
      <c r="U48" s="448">
        <v>1</v>
      </c>
      <c r="V48" s="448"/>
      <c r="W48" s="448"/>
      <c r="X48" s="448">
        <v>1</v>
      </c>
      <c r="Y48" s="448">
        <v>1</v>
      </c>
      <c r="Z48" s="448">
        <v>1</v>
      </c>
      <c r="AA48" s="448"/>
      <c r="AC48" s="614" t="s">
        <v>3408</v>
      </c>
      <c r="AD48" s="448">
        <v>1</v>
      </c>
      <c r="AE48" s="448">
        <v>1</v>
      </c>
      <c r="AF48" s="448"/>
      <c r="AH48" s="448">
        <v>300</v>
      </c>
      <c r="AI48" s="448">
        <v>800</v>
      </c>
      <c r="AJ48" s="265">
        <v>6456</v>
      </c>
      <c r="AK48" s="326" t="e">
        <f t="shared" ca="1" si="0"/>
        <v>#NAME?</v>
      </c>
      <c r="AL48" s="352">
        <v>26434</v>
      </c>
      <c r="AM48" s="316" t="e">
        <f t="shared" ca="1" si="1"/>
        <v>#NAME?</v>
      </c>
      <c r="AN48" s="261">
        <v>540</v>
      </c>
      <c r="AO48" s="316" t="e">
        <f t="shared" ca="1" si="2"/>
        <v>#NAME?</v>
      </c>
      <c r="AP48" s="316">
        <v>363.5</v>
      </c>
      <c r="AQ48" s="316" t="e">
        <f t="shared" ca="1" si="3"/>
        <v>#NAME?</v>
      </c>
      <c r="AR48" s="316">
        <v>680</v>
      </c>
      <c r="AS48" s="317" t="e">
        <f t="shared" ca="1" si="4"/>
        <v>#NAME?</v>
      </c>
      <c r="AT48" s="318">
        <v>276</v>
      </c>
      <c r="AU48" s="755" t="e">
        <f t="shared" ca="1" si="5"/>
        <v>#NAME?</v>
      </c>
      <c r="AV48" s="326">
        <v>552.5</v>
      </c>
      <c r="AW48" s="755" t="e">
        <f t="shared" ca="1" si="6"/>
        <v>#NAME?</v>
      </c>
      <c r="AX48" s="317">
        <v>97.5</v>
      </c>
      <c r="AY48" s="755" t="e">
        <f t="shared" ca="1" si="7"/>
        <v>#NAME?</v>
      </c>
      <c r="AZ48" s="327">
        <v>2529</v>
      </c>
      <c r="BA48" s="755" t="e">
        <f t="shared" ca="1" si="8"/>
        <v>#NAME?</v>
      </c>
      <c r="BB48" s="318">
        <v>313</v>
      </c>
      <c r="BC48" s="769" t="e">
        <f t="shared" ca="1" si="9"/>
        <v>#NAME?</v>
      </c>
      <c r="BD48" s="452" t="s">
        <v>541</v>
      </c>
      <c r="BE48" s="452"/>
    </row>
    <row r="49" spans="1:57">
      <c r="A49" s="249" t="s">
        <v>3273</v>
      </c>
      <c r="C49" s="249" t="s">
        <v>3396</v>
      </c>
      <c r="D49" s="448">
        <v>48</v>
      </c>
      <c r="E49" s="449" t="s">
        <v>540</v>
      </c>
      <c r="F49" s="348">
        <v>39858</v>
      </c>
      <c r="G49" s="448">
        <v>1</v>
      </c>
      <c r="H49" s="448"/>
      <c r="I49" s="448"/>
      <c r="J49" s="448">
        <v>1</v>
      </c>
      <c r="K49" s="448"/>
      <c r="L49" s="448">
        <v>148.69999999999999</v>
      </c>
      <c r="M49" s="448">
        <v>58.4</v>
      </c>
      <c r="N49" s="448">
        <v>171.3</v>
      </c>
      <c r="O49" s="450">
        <v>375</v>
      </c>
      <c r="P49" s="448"/>
      <c r="Q49" s="448">
        <v>1</v>
      </c>
      <c r="R49" s="448"/>
      <c r="S49" s="454">
        <v>1</v>
      </c>
      <c r="T49" s="448"/>
      <c r="U49" s="448">
        <v>1</v>
      </c>
      <c r="V49" s="448"/>
      <c r="W49" s="448">
        <v>1</v>
      </c>
      <c r="X49" s="448"/>
      <c r="Y49" s="448">
        <v>1</v>
      </c>
      <c r="Z49" s="448"/>
      <c r="AA49" s="448">
        <v>1</v>
      </c>
      <c r="AC49" s="614" t="s">
        <v>3408</v>
      </c>
      <c r="AD49" s="448">
        <v>1</v>
      </c>
      <c r="AE49" s="448"/>
      <c r="AF49" s="448">
        <v>1</v>
      </c>
      <c r="AH49" s="448">
        <v>300</v>
      </c>
      <c r="AI49" s="448">
        <v>1100</v>
      </c>
      <c r="AJ49" s="327">
        <v>193</v>
      </c>
      <c r="AK49" s="326" t="e">
        <f t="shared" ca="1" si="0"/>
        <v>#NAME?</v>
      </c>
      <c r="AL49" s="316">
        <v>205.5</v>
      </c>
      <c r="AM49" s="316" t="e">
        <f t="shared" ca="1" si="1"/>
        <v>#NAME?</v>
      </c>
      <c r="AN49" s="259">
        <v>233.5</v>
      </c>
      <c r="AO49" s="316" t="e">
        <f t="shared" ca="1" si="2"/>
        <v>#NAME?</v>
      </c>
      <c r="AP49" s="316">
        <v>149</v>
      </c>
      <c r="AQ49" s="316" t="e">
        <f t="shared" ca="1" si="3"/>
        <v>#NAME?</v>
      </c>
      <c r="AR49" s="316">
        <v>166</v>
      </c>
      <c r="AS49" s="317" t="e">
        <f t="shared" ca="1" si="4"/>
        <v>#NAME?</v>
      </c>
      <c r="AT49" s="318">
        <v>256</v>
      </c>
      <c r="AU49" s="755" t="e">
        <f t="shared" ca="1" si="5"/>
        <v>#NAME?</v>
      </c>
      <c r="AV49" s="326">
        <v>903.5</v>
      </c>
      <c r="AW49" s="755" t="e">
        <f t="shared" ca="1" si="6"/>
        <v>#NAME?</v>
      </c>
      <c r="AX49" s="317">
        <v>81.5</v>
      </c>
      <c r="AY49" s="755" t="e">
        <f t="shared" ca="1" si="7"/>
        <v>#NAME?</v>
      </c>
      <c r="AZ49" s="327">
        <v>433</v>
      </c>
      <c r="BA49" s="755" t="e">
        <f t="shared" ca="1" si="8"/>
        <v>#NAME?</v>
      </c>
      <c r="BB49" s="318">
        <v>440</v>
      </c>
      <c r="BC49" s="769" t="e">
        <f t="shared" ca="1" si="9"/>
        <v>#NAME?</v>
      </c>
      <c r="BD49" s="452" t="s">
        <v>542</v>
      </c>
      <c r="BE49" s="452"/>
    </row>
    <row r="50" spans="1:57">
      <c r="A50" s="249" t="s">
        <v>3273</v>
      </c>
      <c r="C50" s="249" t="s">
        <v>3396</v>
      </c>
      <c r="D50" s="448">
        <v>49</v>
      </c>
      <c r="E50" s="449" t="s">
        <v>540</v>
      </c>
      <c r="F50" s="348">
        <v>39858</v>
      </c>
      <c r="G50" s="448">
        <v>1</v>
      </c>
      <c r="H50" s="448"/>
      <c r="I50" s="448"/>
      <c r="J50" s="448">
        <v>1</v>
      </c>
      <c r="K50" s="448"/>
      <c r="L50" s="448">
        <v>157.19999999999999</v>
      </c>
      <c r="M50" s="448">
        <v>65.8</v>
      </c>
      <c r="N50" s="448">
        <v>158</v>
      </c>
      <c r="O50" s="450">
        <v>413</v>
      </c>
      <c r="P50" s="448"/>
      <c r="Q50" s="448">
        <v>1</v>
      </c>
      <c r="R50" s="448"/>
      <c r="S50" s="454">
        <v>1</v>
      </c>
      <c r="T50" s="448"/>
      <c r="U50" s="448">
        <v>1</v>
      </c>
      <c r="V50" s="448"/>
      <c r="W50" s="448">
        <v>1</v>
      </c>
      <c r="X50" s="448"/>
      <c r="Y50" s="448">
        <v>1</v>
      </c>
      <c r="Z50" s="448"/>
      <c r="AA50" s="448">
        <v>1</v>
      </c>
      <c r="AC50" s="614" t="s">
        <v>3408</v>
      </c>
      <c r="AD50" s="448">
        <v>1</v>
      </c>
      <c r="AE50" s="448"/>
      <c r="AF50" s="448">
        <v>1</v>
      </c>
      <c r="AH50" s="448">
        <v>300</v>
      </c>
      <c r="AI50" s="448">
        <v>1000</v>
      </c>
      <c r="AJ50" s="327">
        <v>219</v>
      </c>
      <c r="AK50" s="326" t="e">
        <f t="shared" ca="1" si="0"/>
        <v>#NAME?</v>
      </c>
      <c r="AL50" s="261">
        <v>1366.5</v>
      </c>
      <c r="AM50" s="316" t="e">
        <f t="shared" ca="1" si="1"/>
        <v>#NAME?</v>
      </c>
      <c r="AN50" s="259">
        <v>399</v>
      </c>
      <c r="AO50" s="316" t="e">
        <f t="shared" ca="1" si="2"/>
        <v>#NAME?</v>
      </c>
      <c r="AP50" s="316">
        <v>147.5</v>
      </c>
      <c r="AQ50" s="316" t="e">
        <f t="shared" ca="1" si="3"/>
        <v>#NAME?</v>
      </c>
      <c r="AR50" s="316">
        <v>199</v>
      </c>
      <c r="AS50" s="317" t="e">
        <f t="shared" ca="1" si="4"/>
        <v>#NAME?</v>
      </c>
      <c r="AT50" s="318">
        <v>241.5</v>
      </c>
      <c r="AU50" s="755" t="e">
        <f t="shared" ca="1" si="5"/>
        <v>#NAME?</v>
      </c>
      <c r="AV50" s="326">
        <v>929</v>
      </c>
      <c r="AW50" s="755" t="e">
        <f t="shared" ca="1" si="6"/>
        <v>#NAME?</v>
      </c>
      <c r="AX50" s="317">
        <v>148</v>
      </c>
      <c r="AY50" s="755" t="e">
        <f t="shared" ca="1" si="7"/>
        <v>#NAME?</v>
      </c>
      <c r="AZ50" s="265">
        <v>5108.5</v>
      </c>
      <c r="BA50" s="755" t="e">
        <f t="shared" ca="1" si="8"/>
        <v>#NAME?</v>
      </c>
      <c r="BB50" s="318">
        <v>315.5</v>
      </c>
      <c r="BC50" s="769" t="e">
        <f t="shared" ca="1" si="9"/>
        <v>#NAME?</v>
      </c>
      <c r="BD50" s="452" t="s">
        <v>543</v>
      </c>
      <c r="BE50" s="452"/>
    </row>
    <row r="51" spans="1:57">
      <c r="A51" s="249" t="s">
        <v>3273</v>
      </c>
      <c r="C51" s="249" t="s">
        <v>3396</v>
      </c>
      <c r="D51" s="448">
        <v>50</v>
      </c>
      <c r="E51" s="449" t="s">
        <v>540</v>
      </c>
      <c r="F51" s="348">
        <v>39858</v>
      </c>
      <c r="G51" s="448"/>
      <c r="H51" s="448">
        <v>1</v>
      </c>
      <c r="I51" s="448"/>
      <c r="J51" s="448"/>
      <c r="K51" s="448">
        <v>1</v>
      </c>
      <c r="L51" s="448">
        <v>176.4</v>
      </c>
      <c r="M51" s="448">
        <v>72.3</v>
      </c>
      <c r="N51" s="448">
        <v>202.6</v>
      </c>
      <c r="O51" s="450">
        <v>664</v>
      </c>
      <c r="P51" s="448">
        <v>1</v>
      </c>
      <c r="Q51" s="448"/>
      <c r="R51" s="448"/>
      <c r="S51" s="454">
        <v>1</v>
      </c>
      <c r="T51" s="448"/>
      <c r="U51" s="448">
        <v>1</v>
      </c>
      <c r="V51" s="448"/>
      <c r="W51" s="448"/>
      <c r="X51" s="448">
        <v>1</v>
      </c>
      <c r="Y51" s="448">
        <v>1</v>
      </c>
      <c r="Z51" s="448">
        <v>1</v>
      </c>
      <c r="AA51" s="448"/>
      <c r="AC51" s="614" t="s">
        <v>3408</v>
      </c>
      <c r="AD51" s="448">
        <v>1</v>
      </c>
      <c r="AE51" s="448">
        <v>1</v>
      </c>
      <c r="AF51" s="448"/>
      <c r="AH51" s="448">
        <v>300</v>
      </c>
      <c r="AI51" s="448">
        <v>1000</v>
      </c>
      <c r="AJ51" s="327">
        <v>90</v>
      </c>
      <c r="AK51" s="326" t="e">
        <f t="shared" ca="1" si="0"/>
        <v>#NAME?</v>
      </c>
      <c r="AL51" s="316">
        <v>55</v>
      </c>
      <c r="AM51" s="316" t="e">
        <f t="shared" ca="1" si="1"/>
        <v>#NAME?</v>
      </c>
      <c r="AN51" s="259">
        <v>80</v>
      </c>
      <c r="AO51" s="316" t="e">
        <f t="shared" ca="1" si="2"/>
        <v>#NAME?</v>
      </c>
      <c r="AP51" s="316">
        <v>64</v>
      </c>
      <c r="AQ51" s="316" t="e">
        <f t="shared" ca="1" si="3"/>
        <v>#NAME?</v>
      </c>
      <c r="AR51" s="316">
        <v>258</v>
      </c>
      <c r="AS51" s="317" t="e">
        <f t="shared" ca="1" si="4"/>
        <v>#NAME?</v>
      </c>
      <c r="AT51" s="318">
        <v>52.5</v>
      </c>
      <c r="AU51" s="755" t="e">
        <f t="shared" ca="1" si="5"/>
        <v>#NAME?</v>
      </c>
      <c r="AV51" s="326">
        <v>204</v>
      </c>
      <c r="AW51" s="755" t="e">
        <f t="shared" ca="1" si="6"/>
        <v>#NAME?</v>
      </c>
      <c r="AX51" s="317">
        <v>94</v>
      </c>
      <c r="AY51" s="755" t="e">
        <f t="shared" ca="1" si="7"/>
        <v>#NAME?</v>
      </c>
      <c r="AZ51" s="327">
        <v>2367</v>
      </c>
      <c r="BA51" s="755" t="e">
        <f t="shared" ca="1" si="8"/>
        <v>#NAME?</v>
      </c>
      <c r="BB51" s="318">
        <v>216</v>
      </c>
      <c r="BC51" s="769" t="e">
        <f t="shared" ca="1" si="9"/>
        <v>#NAME?</v>
      </c>
      <c r="BD51" s="452" t="s">
        <v>544</v>
      </c>
      <c r="BE51" s="452"/>
    </row>
    <row r="52" spans="1:57">
      <c r="A52" s="249" t="s">
        <v>3273</v>
      </c>
      <c r="C52" s="249" t="s">
        <v>3396</v>
      </c>
      <c r="D52" s="448">
        <v>51</v>
      </c>
      <c r="E52" s="449" t="s">
        <v>540</v>
      </c>
      <c r="F52" s="348">
        <v>39858</v>
      </c>
      <c r="G52" s="448">
        <v>1</v>
      </c>
      <c r="H52" s="448"/>
      <c r="I52" s="448"/>
      <c r="J52" s="448"/>
      <c r="K52" s="448">
        <v>1</v>
      </c>
      <c r="L52" s="448">
        <v>166.1</v>
      </c>
      <c r="M52" s="448">
        <v>73.3</v>
      </c>
      <c r="N52" s="448">
        <v>214.6</v>
      </c>
      <c r="O52" s="450">
        <v>679</v>
      </c>
      <c r="P52" s="448"/>
      <c r="Q52" s="448">
        <v>1</v>
      </c>
      <c r="R52" s="448"/>
      <c r="S52" s="454">
        <v>1</v>
      </c>
      <c r="T52" s="448"/>
      <c r="U52" s="448">
        <v>1</v>
      </c>
      <c r="V52" s="448"/>
      <c r="W52" s="448"/>
      <c r="X52" s="448">
        <v>1</v>
      </c>
      <c r="Y52" s="448">
        <v>1</v>
      </c>
      <c r="Z52" s="448">
        <v>1</v>
      </c>
      <c r="AA52" s="448"/>
      <c r="AC52" s="614" t="s">
        <v>3408</v>
      </c>
      <c r="AD52" s="448">
        <v>1</v>
      </c>
      <c r="AE52" s="448">
        <v>1</v>
      </c>
      <c r="AF52" s="448"/>
      <c r="AH52" s="448">
        <v>300</v>
      </c>
      <c r="AI52" s="454">
        <v>500</v>
      </c>
      <c r="AJ52" s="327">
        <v>130.5</v>
      </c>
      <c r="AK52" s="326" t="e">
        <f t="shared" ca="1" si="0"/>
        <v>#NAME?</v>
      </c>
      <c r="AL52" s="316">
        <v>904.5</v>
      </c>
      <c r="AM52" s="316" t="e">
        <f t="shared" ca="1" si="1"/>
        <v>#NAME?</v>
      </c>
      <c r="AN52" s="259">
        <v>74</v>
      </c>
      <c r="AO52" s="316" t="e">
        <f t="shared" ca="1" si="2"/>
        <v>#NAME?</v>
      </c>
      <c r="AP52" s="316">
        <v>141.5</v>
      </c>
      <c r="AQ52" s="316" t="e">
        <f t="shared" ca="1" si="3"/>
        <v>#NAME?</v>
      </c>
      <c r="AR52" s="316">
        <v>144</v>
      </c>
      <c r="AS52" s="317" t="e">
        <f t="shared" ca="1" si="4"/>
        <v>#NAME?</v>
      </c>
      <c r="AT52" s="318">
        <v>63</v>
      </c>
      <c r="AU52" s="755" t="e">
        <f t="shared" ca="1" si="5"/>
        <v>#NAME?</v>
      </c>
      <c r="AV52" s="326">
        <v>729</v>
      </c>
      <c r="AW52" s="755" t="e">
        <f t="shared" ca="1" si="6"/>
        <v>#NAME?</v>
      </c>
      <c r="AX52" s="317">
        <v>103.5</v>
      </c>
      <c r="AY52" s="755" t="e">
        <f t="shared" ca="1" si="7"/>
        <v>#NAME?</v>
      </c>
      <c r="AZ52" s="265">
        <v>9212</v>
      </c>
      <c r="BA52" s="755" t="e">
        <f t="shared" ca="1" si="8"/>
        <v>#NAME?</v>
      </c>
      <c r="BB52" s="318">
        <v>137</v>
      </c>
      <c r="BC52" s="769" t="e">
        <f t="shared" ca="1" si="9"/>
        <v>#NAME?</v>
      </c>
      <c r="BD52" s="452" t="s">
        <v>545</v>
      </c>
      <c r="BE52" s="452"/>
    </row>
    <row r="53" spans="1:57">
      <c r="A53" s="249" t="s">
        <v>3273</v>
      </c>
      <c r="C53" s="249" t="s">
        <v>3396</v>
      </c>
      <c r="D53" s="448">
        <v>52</v>
      </c>
      <c r="E53" s="449" t="s">
        <v>540</v>
      </c>
      <c r="F53" s="348">
        <v>39858</v>
      </c>
      <c r="G53" s="454"/>
      <c r="H53" s="454">
        <v>1</v>
      </c>
      <c r="I53" s="454"/>
      <c r="J53" s="454">
        <v>1</v>
      </c>
      <c r="K53" s="454"/>
      <c r="L53" s="454">
        <v>159.30000000000001</v>
      </c>
      <c r="M53" s="454">
        <v>71</v>
      </c>
      <c r="N53" s="454">
        <v>180.9</v>
      </c>
      <c r="O53" s="464">
        <v>458</v>
      </c>
      <c r="P53" s="454"/>
      <c r="Q53" s="454">
        <v>1</v>
      </c>
      <c r="R53" s="454"/>
      <c r="S53" s="454">
        <v>1</v>
      </c>
      <c r="T53" s="454"/>
      <c r="U53" s="448">
        <v>1</v>
      </c>
      <c r="V53" s="454"/>
      <c r="W53" s="448">
        <v>1</v>
      </c>
      <c r="X53" s="454"/>
      <c r="Y53" s="448">
        <v>1</v>
      </c>
      <c r="Z53" s="454"/>
      <c r="AA53" s="454">
        <v>1</v>
      </c>
      <c r="AC53" s="614" t="s">
        <v>3408</v>
      </c>
      <c r="AD53" s="448">
        <v>1</v>
      </c>
      <c r="AE53" s="454"/>
      <c r="AF53" s="454">
        <v>1</v>
      </c>
      <c r="AH53" s="448">
        <v>300</v>
      </c>
      <c r="AI53" s="454">
        <v>900</v>
      </c>
      <c r="AJ53" s="327">
        <v>195</v>
      </c>
      <c r="AK53" s="326" t="e">
        <f t="shared" ca="1" si="0"/>
        <v>#NAME?</v>
      </c>
      <c r="AL53" s="316">
        <v>177</v>
      </c>
      <c r="AM53" s="316" t="e">
        <f t="shared" ca="1" si="1"/>
        <v>#NAME?</v>
      </c>
      <c r="AN53" s="259">
        <v>356</v>
      </c>
      <c r="AO53" s="316" t="e">
        <f t="shared" ca="1" si="2"/>
        <v>#NAME?</v>
      </c>
      <c r="AP53" s="316">
        <v>122</v>
      </c>
      <c r="AQ53" s="316" t="e">
        <f t="shared" ca="1" si="3"/>
        <v>#NAME?</v>
      </c>
      <c r="AR53" s="316">
        <v>147</v>
      </c>
      <c r="AS53" s="317" t="e">
        <f t="shared" ca="1" si="4"/>
        <v>#NAME?</v>
      </c>
      <c r="AT53" s="318">
        <v>296</v>
      </c>
      <c r="AU53" s="755" t="e">
        <f t="shared" ca="1" si="5"/>
        <v>#NAME?</v>
      </c>
      <c r="AV53" s="283">
        <v>2499</v>
      </c>
      <c r="AW53" s="755" t="e">
        <f t="shared" ca="1" si="6"/>
        <v>#NAME?</v>
      </c>
      <c r="AX53" s="317">
        <v>141</v>
      </c>
      <c r="AY53" s="755" t="e">
        <f t="shared" ca="1" si="7"/>
        <v>#NAME?</v>
      </c>
      <c r="AZ53" s="327">
        <v>354</v>
      </c>
      <c r="BA53" s="755" t="e">
        <f t="shared" ca="1" si="8"/>
        <v>#NAME?</v>
      </c>
      <c r="BB53" s="318">
        <v>326.5</v>
      </c>
      <c r="BC53" s="769" t="e">
        <f t="shared" ca="1" si="9"/>
        <v>#NAME?</v>
      </c>
      <c r="BD53" s="452" t="s">
        <v>546</v>
      </c>
      <c r="BE53" s="452"/>
    </row>
    <row r="54" spans="1:57">
      <c r="A54" s="249" t="s">
        <v>3273</v>
      </c>
      <c r="C54" s="249" t="s">
        <v>3396</v>
      </c>
      <c r="D54" s="448">
        <v>53</v>
      </c>
      <c r="E54" s="449" t="s">
        <v>540</v>
      </c>
      <c r="F54" s="348">
        <v>39858</v>
      </c>
      <c r="G54" s="454">
        <v>1</v>
      </c>
      <c r="H54" s="454"/>
      <c r="I54" s="454"/>
      <c r="J54" s="454"/>
      <c r="K54" s="454">
        <v>1</v>
      </c>
      <c r="L54" s="454">
        <v>179.6</v>
      </c>
      <c r="M54" s="454">
        <v>78.8</v>
      </c>
      <c r="N54" s="454">
        <v>180.9</v>
      </c>
      <c r="O54" s="464">
        <v>591</v>
      </c>
      <c r="P54" s="454"/>
      <c r="Q54" s="454">
        <v>1</v>
      </c>
      <c r="R54" s="454"/>
      <c r="S54" s="454">
        <v>1</v>
      </c>
      <c r="T54" s="454"/>
      <c r="U54" s="448">
        <v>1</v>
      </c>
      <c r="V54" s="454"/>
      <c r="W54" s="448"/>
      <c r="X54" s="454">
        <v>1</v>
      </c>
      <c r="Y54" s="448">
        <v>1</v>
      </c>
      <c r="Z54" s="454">
        <v>1</v>
      </c>
      <c r="AA54" s="454"/>
      <c r="AC54" s="614" t="s">
        <v>3408</v>
      </c>
      <c r="AD54" s="448">
        <v>1</v>
      </c>
      <c r="AE54" s="454">
        <v>1</v>
      </c>
      <c r="AF54" s="454"/>
      <c r="AH54" s="448">
        <v>300</v>
      </c>
      <c r="AI54" s="454">
        <v>1000</v>
      </c>
      <c r="AJ54" s="327">
        <v>320</v>
      </c>
      <c r="AK54" s="326" t="e">
        <f t="shared" ca="1" si="0"/>
        <v>#NAME?</v>
      </c>
      <c r="AL54" s="316">
        <v>240</v>
      </c>
      <c r="AM54" s="316" t="e">
        <f t="shared" ca="1" si="1"/>
        <v>#NAME?</v>
      </c>
      <c r="AN54" s="261">
        <v>645.5</v>
      </c>
      <c r="AO54" s="316" t="e">
        <f t="shared" ca="1" si="2"/>
        <v>#NAME?</v>
      </c>
      <c r="AP54" s="316">
        <v>215</v>
      </c>
      <c r="AQ54" s="316" t="e">
        <f t="shared" ca="1" si="3"/>
        <v>#NAME?</v>
      </c>
      <c r="AR54" s="316">
        <v>261</v>
      </c>
      <c r="AS54" s="317" t="e">
        <f t="shared" ca="1" si="4"/>
        <v>#NAME?</v>
      </c>
      <c r="AT54" s="318">
        <v>421</v>
      </c>
      <c r="AU54" s="755" t="e">
        <f t="shared" ca="1" si="5"/>
        <v>#NAME?</v>
      </c>
      <c r="AV54" s="326">
        <v>163</v>
      </c>
      <c r="AW54" s="755" t="e">
        <f t="shared" ca="1" si="6"/>
        <v>#NAME?</v>
      </c>
      <c r="AX54" s="317">
        <v>76</v>
      </c>
      <c r="AY54" s="755" t="e">
        <f t="shared" ca="1" si="7"/>
        <v>#NAME?</v>
      </c>
      <c r="AZ54" s="265">
        <v>9811.5</v>
      </c>
      <c r="BA54" s="755" t="e">
        <f t="shared" ca="1" si="8"/>
        <v>#NAME?</v>
      </c>
      <c r="BB54" s="318">
        <v>753.5</v>
      </c>
      <c r="BC54" s="769" t="e">
        <f t="shared" ca="1" si="9"/>
        <v>#NAME?</v>
      </c>
      <c r="BD54" s="452" t="s">
        <v>547</v>
      </c>
      <c r="BE54" s="452"/>
    </row>
    <row r="55" spans="1:57">
      <c r="A55" s="249" t="s">
        <v>3273</v>
      </c>
      <c r="C55" s="249" t="s">
        <v>3396</v>
      </c>
      <c r="D55" s="448">
        <v>54</v>
      </c>
      <c r="E55" s="449" t="s">
        <v>540</v>
      </c>
      <c r="F55" s="348">
        <v>39858</v>
      </c>
      <c r="G55" s="454">
        <v>1</v>
      </c>
      <c r="H55" s="454"/>
      <c r="I55" s="454"/>
      <c r="J55" s="454">
        <v>1</v>
      </c>
      <c r="K55" s="454"/>
      <c r="L55" s="454">
        <v>167.9</v>
      </c>
      <c r="M55" s="454">
        <v>71.7</v>
      </c>
      <c r="N55" s="454">
        <v>177.2</v>
      </c>
      <c r="O55" s="464">
        <v>496</v>
      </c>
      <c r="P55" s="454"/>
      <c r="Q55" s="454">
        <v>1</v>
      </c>
      <c r="R55" s="454"/>
      <c r="S55" s="454">
        <v>1</v>
      </c>
      <c r="T55" s="454"/>
      <c r="U55" s="448">
        <v>1</v>
      </c>
      <c r="V55" s="454"/>
      <c r="W55" s="448"/>
      <c r="X55" s="454">
        <v>1</v>
      </c>
      <c r="Y55" s="448">
        <v>1</v>
      </c>
      <c r="Z55" s="454">
        <v>1</v>
      </c>
      <c r="AA55" s="454"/>
      <c r="AC55" s="614" t="s">
        <v>3408</v>
      </c>
      <c r="AD55" s="448">
        <v>1</v>
      </c>
      <c r="AE55" s="454">
        <v>1</v>
      </c>
      <c r="AF55" s="454"/>
      <c r="AH55" s="448">
        <v>300</v>
      </c>
      <c r="AI55" s="454">
        <v>900</v>
      </c>
      <c r="AJ55" s="265">
        <v>1108</v>
      </c>
      <c r="AK55" s="326" t="e">
        <f t="shared" ca="1" si="0"/>
        <v>#NAME?</v>
      </c>
      <c r="AL55" s="261">
        <v>1411</v>
      </c>
      <c r="AM55" s="316" t="e">
        <f t="shared" ca="1" si="1"/>
        <v>#NAME?</v>
      </c>
      <c r="AN55" s="261">
        <v>2248</v>
      </c>
      <c r="AO55" s="316" t="e">
        <f t="shared" ca="1" si="2"/>
        <v>#NAME?</v>
      </c>
      <c r="AP55" s="316">
        <v>390</v>
      </c>
      <c r="AQ55" s="316" t="e">
        <f t="shared" ca="1" si="3"/>
        <v>#NAME?</v>
      </c>
      <c r="AR55" s="316">
        <v>287</v>
      </c>
      <c r="AS55" s="317" t="e">
        <f t="shared" ca="1" si="4"/>
        <v>#NAME?</v>
      </c>
      <c r="AT55" s="266">
        <v>1632.5</v>
      </c>
      <c r="AU55" s="755" t="e">
        <f t="shared" ca="1" si="5"/>
        <v>#NAME?</v>
      </c>
      <c r="AV55" s="283">
        <v>2538</v>
      </c>
      <c r="AW55" s="755" t="e">
        <f t="shared" ca="1" si="6"/>
        <v>#NAME?</v>
      </c>
      <c r="AX55" s="317">
        <v>136.5</v>
      </c>
      <c r="AY55" s="755" t="e">
        <f t="shared" ca="1" si="7"/>
        <v>#NAME?</v>
      </c>
      <c r="AZ55" s="327">
        <v>1519</v>
      </c>
      <c r="BA55" s="755" t="e">
        <f t="shared" ca="1" si="8"/>
        <v>#NAME?</v>
      </c>
      <c r="BB55" s="266">
        <v>1345.5</v>
      </c>
      <c r="BC55" s="769" t="e">
        <f t="shared" ca="1" si="9"/>
        <v>#NAME?</v>
      </c>
      <c r="BD55" s="452" t="s">
        <v>548</v>
      </c>
      <c r="BE55" s="452"/>
    </row>
    <row r="56" spans="1:57">
      <c r="A56" s="249" t="s">
        <v>3273</v>
      </c>
      <c r="C56" s="249" t="s">
        <v>3396</v>
      </c>
      <c r="D56" s="448">
        <v>55</v>
      </c>
      <c r="E56" s="449" t="s">
        <v>540</v>
      </c>
      <c r="F56" s="348">
        <v>39858</v>
      </c>
      <c r="G56" s="454">
        <v>1</v>
      </c>
      <c r="H56" s="454"/>
      <c r="I56" s="454"/>
      <c r="J56" s="454"/>
      <c r="K56" s="454">
        <v>1</v>
      </c>
      <c r="L56" s="454">
        <v>184.5</v>
      </c>
      <c r="M56" s="454">
        <v>73.5</v>
      </c>
      <c r="N56" s="454">
        <v>205.5</v>
      </c>
      <c r="O56" s="464">
        <v>679</v>
      </c>
      <c r="P56" s="454"/>
      <c r="Q56" s="454">
        <v>1</v>
      </c>
      <c r="R56" s="454"/>
      <c r="S56" s="454">
        <v>1</v>
      </c>
      <c r="T56" s="454"/>
      <c r="U56" s="448">
        <v>1</v>
      </c>
      <c r="V56" s="454"/>
      <c r="W56" s="448">
        <v>1</v>
      </c>
      <c r="X56" s="454"/>
      <c r="Y56" s="448">
        <v>1</v>
      </c>
      <c r="Z56" s="454">
        <v>1</v>
      </c>
      <c r="AA56" s="454"/>
      <c r="AC56" s="614" t="s">
        <v>3408</v>
      </c>
      <c r="AD56" s="448">
        <v>1</v>
      </c>
      <c r="AE56" s="454">
        <v>1</v>
      </c>
      <c r="AF56" s="454"/>
      <c r="AH56" s="448">
        <v>300</v>
      </c>
      <c r="AI56" s="454">
        <v>1000</v>
      </c>
      <c r="AJ56" s="327">
        <v>891</v>
      </c>
      <c r="AK56" s="326" t="e">
        <f t="shared" ca="1" si="0"/>
        <v>#NAME?</v>
      </c>
      <c r="AL56" s="264">
        <v>13722</v>
      </c>
      <c r="AM56" s="316" t="e">
        <f t="shared" ca="1" si="1"/>
        <v>#NAME?</v>
      </c>
      <c r="AN56" s="261">
        <v>468</v>
      </c>
      <c r="AO56" s="316" t="e">
        <f t="shared" ca="1" si="2"/>
        <v>#NAME?</v>
      </c>
      <c r="AP56" s="316">
        <v>451.5</v>
      </c>
      <c r="AQ56" s="316" t="e">
        <f t="shared" ca="1" si="3"/>
        <v>#NAME?</v>
      </c>
      <c r="AR56" s="316">
        <v>521</v>
      </c>
      <c r="AS56" s="317" t="e">
        <f t="shared" ca="1" si="4"/>
        <v>#NAME?</v>
      </c>
      <c r="AT56" s="318">
        <v>383</v>
      </c>
      <c r="AU56" s="755" t="e">
        <f t="shared" ca="1" si="5"/>
        <v>#NAME?</v>
      </c>
      <c r="AV56" s="283">
        <v>1018</v>
      </c>
      <c r="AW56" s="755" t="e">
        <f t="shared" ca="1" si="6"/>
        <v>#NAME?</v>
      </c>
      <c r="AX56" s="317">
        <v>134</v>
      </c>
      <c r="AY56" s="755" t="e">
        <f t="shared" ca="1" si="7"/>
        <v>#NAME?</v>
      </c>
      <c r="AZ56" s="327">
        <v>3587</v>
      </c>
      <c r="BA56" s="755" t="e">
        <f t="shared" ca="1" si="8"/>
        <v>#NAME?</v>
      </c>
      <c r="BB56" s="318">
        <v>451</v>
      </c>
      <c r="BC56" s="769" t="e">
        <f t="shared" ca="1" si="9"/>
        <v>#NAME?</v>
      </c>
      <c r="BD56" s="452" t="s">
        <v>549</v>
      </c>
      <c r="BE56" s="452"/>
    </row>
    <row r="57" spans="1:57">
      <c r="A57" s="249" t="s">
        <v>3273</v>
      </c>
      <c r="C57" s="249" t="s">
        <v>3396</v>
      </c>
      <c r="D57" s="448">
        <v>56</v>
      </c>
      <c r="E57" s="449" t="s">
        <v>540</v>
      </c>
      <c r="F57" s="348">
        <v>39858</v>
      </c>
      <c r="G57" s="454">
        <v>1</v>
      </c>
      <c r="H57" s="454"/>
      <c r="I57" s="454"/>
      <c r="J57" s="454">
        <v>1</v>
      </c>
      <c r="K57" s="454"/>
      <c r="L57" s="454">
        <v>160.69999999999999</v>
      </c>
      <c r="M57" s="454">
        <v>73.400000000000006</v>
      </c>
      <c r="N57" s="454">
        <v>173.3</v>
      </c>
      <c r="O57" s="464">
        <v>420</v>
      </c>
      <c r="P57" s="454"/>
      <c r="Q57" s="454">
        <v>1</v>
      </c>
      <c r="R57" s="454"/>
      <c r="S57" s="454">
        <v>1</v>
      </c>
      <c r="T57" s="454"/>
      <c r="U57" s="448">
        <v>1</v>
      </c>
      <c r="V57" s="454"/>
      <c r="W57" s="448"/>
      <c r="X57" s="454">
        <v>1</v>
      </c>
      <c r="Y57" s="448">
        <v>1</v>
      </c>
      <c r="Z57" s="454">
        <v>1</v>
      </c>
      <c r="AA57" s="454"/>
      <c r="AC57" s="614" t="s">
        <v>3408</v>
      </c>
      <c r="AD57" s="448">
        <v>1</v>
      </c>
      <c r="AE57" s="454">
        <v>1</v>
      </c>
      <c r="AF57" s="454"/>
      <c r="AH57" s="448">
        <v>300</v>
      </c>
      <c r="AI57" s="454">
        <v>1000</v>
      </c>
      <c r="AJ57" s="327">
        <v>107</v>
      </c>
      <c r="AK57" s="326" t="e">
        <f t="shared" ca="1" si="0"/>
        <v>#NAME?</v>
      </c>
      <c r="AL57" s="316">
        <v>78</v>
      </c>
      <c r="AM57" s="316" t="e">
        <f t="shared" ca="1" si="1"/>
        <v>#NAME?</v>
      </c>
      <c r="AN57" s="259">
        <v>147</v>
      </c>
      <c r="AO57" s="316" t="e">
        <f t="shared" ca="1" si="2"/>
        <v>#NAME?</v>
      </c>
      <c r="AP57" s="316">
        <v>112.5</v>
      </c>
      <c r="AQ57" s="316" t="e">
        <f t="shared" ca="1" si="3"/>
        <v>#NAME?</v>
      </c>
      <c r="AR57" s="316">
        <v>149.5</v>
      </c>
      <c r="AS57" s="317" t="e">
        <f t="shared" ca="1" si="4"/>
        <v>#NAME?</v>
      </c>
      <c r="AT57" s="318">
        <v>109</v>
      </c>
      <c r="AU57" s="755" t="e">
        <f t="shared" ca="1" si="5"/>
        <v>#NAME?</v>
      </c>
      <c r="AV57" s="326">
        <v>378</v>
      </c>
      <c r="AW57" s="755" t="e">
        <f t="shared" ca="1" si="6"/>
        <v>#NAME?</v>
      </c>
      <c r="AX57" s="317">
        <v>103</v>
      </c>
      <c r="AY57" s="755" t="e">
        <f t="shared" ca="1" si="7"/>
        <v>#NAME?</v>
      </c>
      <c r="AZ57" s="265">
        <v>5822.5</v>
      </c>
      <c r="BA57" s="755" t="e">
        <f t="shared" ca="1" si="8"/>
        <v>#NAME?</v>
      </c>
      <c r="BB57" s="318">
        <v>296.5</v>
      </c>
      <c r="BC57" s="769" t="e">
        <f t="shared" ca="1" si="9"/>
        <v>#NAME?</v>
      </c>
      <c r="BD57" s="452" t="s">
        <v>550</v>
      </c>
      <c r="BE57" s="452"/>
    </row>
    <row r="58" spans="1:57">
      <c r="A58" s="249" t="s">
        <v>3273</v>
      </c>
      <c r="C58" s="249" t="s">
        <v>3396</v>
      </c>
      <c r="D58" s="459">
        <v>57</v>
      </c>
      <c r="E58" s="460" t="s">
        <v>540</v>
      </c>
      <c r="F58" s="348">
        <v>39858</v>
      </c>
      <c r="G58" s="459">
        <v>1</v>
      </c>
      <c r="H58" s="459"/>
      <c r="I58" s="459"/>
      <c r="J58" s="459"/>
      <c r="K58" s="459">
        <v>1</v>
      </c>
      <c r="L58" s="459">
        <v>182.5</v>
      </c>
      <c r="M58" s="459">
        <v>78.400000000000006</v>
      </c>
      <c r="N58" s="459">
        <v>217.6</v>
      </c>
      <c r="O58" s="461">
        <v>688</v>
      </c>
      <c r="P58" s="459"/>
      <c r="Q58" s="459">
        <v>1</v>
      </c>
      <c r="R58" s="459"/>
      <c r="S58" s="459">
        <v>1</v>
      </c>
      <c r="T58" s="459"/>
      <c r="U58" s="459">
        <v>1</v>
      </c>
      <c r="V58" s="459"/>
      <c r="W58" s="459"/>
      <c r="X58" s="459">
        <v>1</v>
      </c>
      <c r="Y58" s="459">
        <v>1</v>
      </c>
      <c r="Z58" s="459">
        <v>1</v>
      </c>
      <c r="AA58" s="459"/>
      <c r="AC58" s="614" t="s">
        <v>3408</v>
      </c>
      <c r="AD58" s="459">
        <v>1</v>
      </c>
      <c r="AE58" s="459">
        <v>1</v>
      </c>
      <c r="AF58" s="459"/>
      <c r="AH58" s="459">
        <v>300</v>
      </c>
      <c r="AI58" s="459">
        <v>1000</v>
      </c>
      <c r="AJ58" s="296">
        <v>13702</v>
      </c>
      <c r="AK58" s="326" t="e">
        <f t="shared" ca="1" si="0"/>
        <v>#NAME?</v>
      </c>
      <c r="AL58" s="264">
        <v>29238.5</v>
      </c>
      <c r="AM58" s="316" t="e">
        <f t="shared" ca="1" si="1"/>
        <v>#NAME?</v>
      </c>
      <c r="AN58" s="261">
        <v>1235</v>
      </c>
      <c r="AO58" s="316" t="e">
        <f t="shared" ca="1" si="2"/>
        <v>#NAME?</v>
      </c>
      <c r="AP58" s="316">
        <v>407.5</v>
      </c>
      <c r="AQ58" s="316" t="e">
        <f t="shared" ca="1" si="3"/>
        <v>#NAME?</v>
      </c>
      <c r="AR58" s="316">
        <v>787</v>
      </c>
      <c r="AS58" s="317" t="e">
        <f t="shared" ca="1" si="4"/>
        <v>#NAME?</v>
      </c>
      <c r="AT58" s="318">
        <v>724.5</v>
      </c>
      <c r="AU58" s="755" t="e">
        <f t="shared" ca="1" si="5"/>
        <v>#NAME?</v>
      </c>
      <c r="AV58" s="326">
        <v>323</v>
      </c>
      <c r="AW58" s="755" t="e">
        <f t="shared" ca="1" si="6"/>
        <v>#NAME?</v>
      </c>
      <c r="AX58" s="317">
        <v>174</v>
      </c>
      <c r="AY58" s="755" t="e">
        <f t="shared" ca="1" si="7"/>
        <v>#NAME?</v>
      </c>
      <c r="AZ58" s="265">
        <v>6852</v>
      </c>
      <c r="BA58" s="755" t="e">
        <f t="shared" ca="1" si="8"/>
        <v>#NAME?</v>
      </c>
      <c r="BB58" s="318">
        <v>749.5</v>
      </c>
      <c r="BC58" s="769" t="e">
        <f t="shared" ca="1" si="9"/>
        <v>#NAME?</v>
      </c>
      <c r="BD58" s="462" t="s">
        <v>551</v>
      </c>
      <c r="BE58" s="462" t="s">
        <v>552</v>
      </c>
    </row>
    <row r="59" spans="1:57">
      <c r="A59" s="249" t="s">
        <v>3273</v>
      </c>
      <c r="C59" s="249" t="s">
        <v>3396</v>
      </c>
      <c r="D59" s="459">
        <v>58</v>
      </c>
      <c r="E59" s="460" t="s">
        <v>540</v>
      </c>
      <c r="F59" s="348">
        <v>39858</v>
      </c>
      <c r="G59" s="459">
        <v>1</v>
      </c>
      <c r="H59" s="459"/>
      <c r="I59" s="459"/>
      <c r="J59" s="459"/>
      <c r="K59" s="459">
        <v>1</v>
      </c>
      <c r="L59" s="459">
        <v>186.4</v>
      </c>
      <c r="M59" s="459">
        <v>76.099999999999994</v>
      </c>
      <c r="N59" s="459">
        <v>201.6</v>
      </c>
      <c r="O59" s="461">
        <v>665</v>
      </c>
      <c r="P59" s="459"/>
      <c r="Q59" s="459"/>
      <c r="R59" s="459"/>
      <c r="S59" s="459">
        <v>1</v>
      </c>
      <c r="T59" s="459"/>
      <c r="U59" s="459">
        <v>1</v>
      </c>
      <c r="V59" s="459"/>
      <c r="W59" s="459"/>
      <c r="X59" s="459">
        <v>1</v>
      </c>
      <c r="Y59" s="459">
        <v>1</v>
      </c>
      <c r="Z59" s="459"/>
      <c r="AA59" s="459">
        <v>1</v>
      </c>
      <c r="AC59" s="614" t="s">
        <v>3408</v>
      </c>
      <c r="AD59" s="459">
        <v>1</v>
      </c>
      <c r="AE59" s="459"/>
      <c r="AF59" s="459">
        <v>1</v>
      </c>
      <c r="AH59" s="459">
        <v>300</v>
      </c>
      <c r="AI59" s="459">
        <v>1000</v>
      </c>
      <c r="AJ59" s="327">
        <v>178</v>
      </c>
      <c r="AK59" s="326" t="e">
        <f t="shared" ca="1" si="0"/>
        <v>#NAME?</v>
      </c>
      <c r="AL59" s="316">
        <v>355</v>
      </c>
      <c r="AM59" s="316" t="e">
        <f t="shared" ca="1" si="1"/>
        <v>#NAME?</v>
      </c>
      <c r="AN59" s="259">
        <v>128</v>
      </c>
      <c r="AO59" s="316" t="e">
        <f t="shared" ca="1" si="2"/>
        <v>#NAME?</v>
      </c>
      <c r="AP59" s="316">
        <v>279</v>
      </c>
      <c r="AQ59" s="316" t="e">
        <f t="shared" ca="1" si="3"/>
        <v>#NAME?</v>
      </c>
      <c r="AR59" s="316">
        <v>201</v>
      </c>
      <c r="AS59" s="317" t="e">
        <f t="shared" ca="1" si="4"/>
        <v>#NAME?</v>
      </c>
      <c r="AT59" s="318">
        <v>136.5</v>
      </c>
      <c r="AU59" s="755" t="e">
        <f t="shared" ca="1" si="5"/>
        <v>#NAME?</v>
      </c>
      <c r="AV59" s="283">
        <v>1898</v>
      </c>
      <c r="AW59" s="755" t="e">
        <f t="shared" ca="1" si="6"/>
        <v>#NAME?</v>
      </c>
      <c r="AX59" s="317">
        <v>85</v>
      </c>
      <c r="AY59" s="755" t="e">
        <f t="shared" ca="1" si="7"/>
        <v>#NAME?</v>
      </c>
      <c r="AZ59" s="327">
        <v>1351</v>
      </c>
      <c r="BA59" s="755" t="e">
        <f t="shared" ca="1" si="8"/>
        <v>#NAME?</v>
      </c>
      <c r="BB59" s="318">
        <v>157</v>
      </c>
      <c r="BC59" s="769" t="e">
        <f t="shared" ca="1" si="9"/>
        <v>#NAME?</v>
      </c>
      <c r="BD59" s="462" t="s">
        <v>3451</v>
      </c>
      <c r="BE59" s="462" t="s">
        <v>3452</v>
      </c>
    </row>
    <row r="60" spans="1:57">
      <c r="A60" s="249" t="s">
        <v>3273</v>
      </c>
      <c r="C60" s="249" t="s">
        <v>3396</v>
      </c>
      <c r="D60" s="448">
        <v>59</v>
      </c>
      <c r="E60" s="449" t="s">
        <v>540</v>
      </c>
      <c r="F60" s="348">
        <v>39858</v>
      </c>
      <c r="G60" s="454"/>
      <c r="H60" s="454">
        <v>1</v>
      </c>
      <c r="I60" s="454"/>
      <c r="J60" s="454">
        <v>1</v>
      </c>
      <c r="K60" s="454"/>
      <c r="L60" s="454">
        <v>162.30000000000001</v>
      </c>
      <c r="M60" s="454">
        <v>66.7</v>
      </c>
      <c r="N60" s="454">
        <v>184.5</v>
      </c>
      <c r="O60" s="464">
        <v>437</v>
      </c>
      <c r="P60" s="454"/>
      <c r="Q60" s="454">
        <v>1</v>
      </c>
      <c r="R60" s="454"/>
      <c r="S60" s="454">
        <v>1</v>
      </c>
      <c r="T60" s="454"/>
      <c r="U60" s="448">
        <v>1</v>
      </c>
      <c r="V60" s="454"/>
      <c r="W60" s="454"/>
      <c r="X60" s="454">
        <v>1</v>
      </c>
      <c r="Y60" s="448">
        <v>1</v>
      </c>
      <c r="Z60" s="454">
        <v>1</v>
      </c>
      <c r="AA60" s="454"/>
      <c r="AC60" s="614" t="s">
        <v>3408</v>
      </c>
      <c r="AD60" s="448">
        <v>1</v>
      </c>
      <c r="AE60" s="454">
        <v>1</v>
      </c>
      <c r="AF60" s="454"/>
      <c r="AH60" s="448">
        <v>300</v>
      </c>
      <c r="AI60" s="454">
        <v>600</v>
      </c>
      <c r="AJ60" s="327">
        <v>226</v>
      </c>
      <c r="AK60" s="326" t="e">
        <f t="shared" ca="1" si="0"/>
        <v>#NAME?</v>
      </c>
      <c r="AL60" s="316">
        <v>429</v>
      </c>
      <c r="AM60" s="316" t="e">
        <f t="shared" ca="1" si="1"/>
        <v>#NAME?</v>
      </c>
      <c r="AN60" s="259">
        <v>396</v>
      </c>
      <c r="AO60" s="316" t="e">
        <f t="shared" ca="1" si="2"/>
        <v>#NAME?</v>
      </c>
      <c r="AP60" s="316">
        <v>132</v>
      </c>
      <c r="AQ60" s="316" t="e">
        <f t="shared" ca="1" si="3"/>
        <v>#NAME?</v>
      </c>
      <c r="AR60" s="316">
        <v>170</v>
      </c>
      <c r="AS60" s="317" t="e">
        <f t="shared" ca="1" si="4"/>
        <v>#NAME?</v>
      </c>
      <c r="AT60" s="318">
        <v>264</v>
      </c>
      <c r="AU60" s="755" t="e">
        <f t="shared" ca="1" si="5"/>
        <v>#NAME?</v>
      </c>
      <c r="AV60" s="326">
        <v>491.5</v>
      </c>
      <c r="AW60" s="755" t="e">
        <f t="shared" ca="1" si="6"/>
        <v>#NAME?</v>
      </c>
      <c r="AX60" s="317">
        <v>74</v>
      </c>
      <c r="AY60" s="755" t="e">
        <f t="shared" ca="1" si="7"/>
        <v>#NAME?</v>
      </c>
      <c r="AZ60" s="265">
        <v>4375</v>
      </c>
      <c r="BA60" s="755" t="e">
        <f t="shared" ca="1" si="8"/>
        <v>#NAME?</v>
      </c>
      <c r="BB60" s="318">
        <v>299.5</v>
      </c>
      <c r="BC60" s="769" t="e">
        <f t="shared" ca="1" si="9"/>
        <v>#NAME?</v>
      </c>
      <c r="BD60" s="452" t="s">
        <v>553</v>
      </c>
      <c r="BE60" s="452"/>
    </row>
    <row r="61" spans="1:57">
      <c r="A61" s="249" t="s">
        <v>3273</v>
      </c>
      <c r="C61" s="249" t="s">
        <v>3396</v>
      </c>
      <c r="D61" s="448">
        <v>60</v>
      </c>
      <c r="E61" s="449" t="s">
        <v>540</v>
      </c>
      <c r="F61" s="348">
        <v>39858</v>
      </c>
      <c r="G61" s="454">
        <v>1</v>
      </c>
      <c r="H61" s="454"/>
      <c r="I61" s="454"/>
      <c r="J61" s="454">
        <v>1</v>
      </c>
      <c r="K61" s="454"/>
      <c r="L61" s="454">
        <v>162.6</v>
      </c>
      <c r="M61" s="454">
        <v>67.900000000000006</v>
      </c>
      <c r="N61" s="454">
        <v>166.6</v>
      </c>
      <c r="O61" s="464">
        <v>406</v>
      </c>
      <c r="P61" s="454"/>
      <c r="Q61" s="454">
        <v>1</v>
      </c>
      <c r="R61" s="454"/>
      <c r="S61" s="454">
        <v>1</v>
      </c>
      <c r="T61" s="454"/>
      <c r="U61" s="448">
        <v>1</v>
      </c>
      <c r="V61" s="454"/>
      <c r="W61" s="454">
        <v>1</v>
      </c>
      <c r="X61" s="454"/>
      <c r="Y61" s="448">
        <v>1</v>
      </c>
      <c r="Z61" s="454">
        <v>1</v>
      </c>
      <c r="AA61" s="454"/>
      <c r="AC61" s="614" t="s">
        <v>3408</v>
      </c>
      <c r="AD61" s="448">
        <v>1</v>
      </c>
      <c r="AE61" s="454">
        <v>1</v>
      </c>
      <c r="AF61" s="454"/>
      <c r="AH61" s="448">
        <v>300</v>
      </c>
      <c r="AI61" s="454">
        <v>800</v>
      </c>
      <c r="AJ61" s="327">
        <v>380</v>
      </c>
      <c r="AK61" s="326" t="e">
        <f t="shared" ca="1" si="0"/>
        <v>#NAME?</v>
      </c>
      <c r="AL61" s="261">
        <v>1219</v>
      </c>
      <c r="AM61" s="316" t="e">
        <f t="shared" ca="1" si="1"/>
        <v>#NAME?</v>
      </c>
      <c r="AN61" s="261">
        <v>734</v>
      </c>
      <c r="AO61" s="316" t="e">
        <f t="shared" ca="1" si="2"/>
        <v>#NAME?</v>
      </c>
      <c r="AP61" s="316">
        <v>177</v>
      </c>
      <c r="AQ61" s="316" t="e">
        <f t="shared" ca="1" si="3"/>
        <v>#NAME?</v>
      </c>
      <c r="AR61" s="316">
        <v>121.5</v>
      </c>
      <c r="AS61" s="317" t="e">
        <f t="shared" ca="1" si="4"/>
        <v>#NAME?</v>
      </c>
      <c r="AT61" s="318">
        <v>541</v>
      </c>
      <c r="AU61" s="755" t="e">
        <f t="shared" ca="1" si="5"/>
        <v>#NAME?</v>
      </c>
      <c r="AV61" s="326">
        <v>639.5</v>
      </c>
      <c r="AW61" s="755" t="e">
        <f t="shared" ca="1" si="6"/>
        <v>#NAME?</v>
      </c>
      <c r="AX61" s="317">
        <v>92.5</v>
      </c>
      <c r="AY61" s="755" t="e">
        <f t="shared" ca="1" si="7"/>
        <v>#NAME?</v>
      </c>
      <c r="AZ61" s="327">
        <v>1734</v>
      </c>
      <c r="BA61" s="755" t="e">
        <f t="shared" ca="1" si="8"/>
        <v>#NAME?</v>
      </c>
      <c r="BB61" s="318">
        <v>370</v>
      </c>
      <c r="BC61" s="769" t="e">
        <f t="shared" ca="1" si="9"/>
        <v>#NAME?</v>
      </c>
      <c r="BD61" s="452" t="s">
        <v>554</v>
      </c>
      <c r="BE61" s="452"/>
    </row>
    <row r="62" spans="1:57">
      <c r="A62" s="249" t="s">
        <v>3273</v>
      </c>
      <c r="C62" s="249" t="s">
        <v>3397</v>
      </c>
      <c r="D62" s="448">
        <v>61</v>
      </c>
      <c r="E62" s="465" t="s">
        <v>555</v>
      </c>
      <c r="F62" s="348">
        <v>39860</v>
      </c>
      <c r="G62" s="454"/>
      <c r="H62" s="454">
        <v>1</v>
      </c>
      <c r="I62" s="454"/>
      <c r="J62" s="454"/>
      <c r="K62" s="454">
        <v>1</v>
      </c>
      <c r="L62" s="454">
        <v>166.7</v>
      </c>
      <c r="M62" s="454">
        <v>69.599999999999994</v>
      </c>
      <c r="N62" s="454">
        <v>205.1</v>
      </c>
      <c r="O62" s="464">
        <v>684</v>
      </c>
      <c r="P62" s="454">
        <v>1</v>
      </c>
      <c r="Q62" s="454"/>
      <c r="R62" s="454">
        <v>1</v>
      </c>
      <c r="S62" s="454"/>
      <c r="T62" s="454"/>
      <c r="U62" s="448">
        <v>1</v>
      </c>
      <c r="V62" s="454"/>
      <c r="W62" s="454"/>
      <c r="X62" s="454">
        <v>1</v>
      </c>
      <c r="Y62" s="448">
        <v>1</v>
      </c>
      <c r="Z62" s="454">
        <v>1</v>
      </c>
      <c r="AA62" s="454"/>
      <c r="AC62" s="614" t="s">
        <v>3408</v>
      </c>
      <c r="AD62" s="448">
        <v>1</v>
      </c>
      <c r="AE62" s="454">
        <v>1</v>
      </c>
      <c r="AF62" s="454"/>
      <c r="AH62" s="448">
        <v>300</v>
      </c>
      <c r="AI62" s="454">
        <v>1000</v>
      </c>
      <c r="AJ62" s="265">
        <v>1205</v>
      </c>
      <c r="AK62" s="326" t="e">
        <f t="shared" ca="1" si="0"/>
        <v>#NAME?</v>
      </c>
      <c r="AL62" s="264">
        <v>27073</v>
      </c>
      <c r="AM62" s="316" t="e">
        <f t="shared" ca="1" si="1"/>
        <v>#NAME?</v>
      </c>
      <c r="AN62" s="259">
        <v>301</v>
      </c>
      <c r="AO62" s="316" t="e">
        <f t="shared" ca="1" si="2"/>
        <v>#NAME?</v>
      </c>
      <c r="AP62" s="316">
        <v>277</v>
      </c>
      <c r="AQ62" s="316" t="e">
        <f t="shared" ca="1" si="3"/>
        <v>#NAME?</v>
      </c>
      <c r="AR62" s="316">
        <v>800</v>
      </c>
      <c r="AS62" s="317" t="e">
        <f t="shared" ca="1" si="4"/>
        <v>#NAME?</v>
      </c>
      <c r="AT62" s="318">
        <v>118</v>
      </c>
      <c r="AU62" s="755" t="e">
        <f t="shared" ca="1" si="5"/>
        <v>#NAME?</v>
      </c>
      <c r="AV62" s="326">
        <v>339</v>
      </c>
      <c r="AW62" s="755" t="e">
        <f t="shared" ca="1" si="6"/>
        <v>#NAME?</v>
      </c>
      <c r="AX62" s="317">
        <v>69.5</v>
      </c>
      <c r="AY62" s="755" t="e">
        <f t="shared" ca="1" si="7"/>
        <v>#NAME?</v>
      </c>
      <c r="AZ62" s="265">
        <v>6018</v>
      </c>
      <c r="BA62" s="755" t="e">
        <f t="shared" ca="1" si="8"/>
        <v>#NAME?</v>
      </c>
      <c r="BB62" s="318">
        <v>219</v>
      </c>
      <c r="BC62" s="769" t="e">
        <f t="shared" ca="1" si="9"/>
        <v>#NAME?</v>
      </c>
      <c r="BD62" s="452" t="s">
        <v>556</v>
      </c>
      <c r="BE62" s="452" t="s">
        <v>557</v>
      </c>
    </row>
    <row r="63" spans="1:57">
      <c r="A63" s="249" t="s">
        <v>3273</v>
      </c>
      <c r="C63" s="249" t="s">
        <v>3397</v>
      </c>
      <c r="D63" s="448">
        <v>62</v>
      </c>
      <c r="E63" s="465" t="s">
        <v>555</v>
      </c>
      <c r="F63" s="348">
        <v>39860</v>
      </c>
      <c r="G63" s="454">
        <v>1</v>
      </c>
      <c r="H63" s="454"/>
      <c r="I63" s="454"/>
      <c r="J63" s="454"/>
      <c r="K63" s="454">
        <v>1</v>
      </c>
      <c r="L63" s="454">
        <v>172.2</v>
      </c>
      <c r="M63" s="454">
        <v>72</v>
      </c>
      <c r="N63" s="454">
        <v>216</v>
      </c>
      <c r="O63" s="464">
        <v>659</v>
      </c>
      <c r="P63" s="454"/>
      <c r="Q63" s="454">
        <v>1</v>
      </c>
      <c r="R63" s="454"/>
      <c r="S63" s="454">
        <v>1</v>
      </c>
      <c r="T63" s="454"/>
      <c r="U63" s="448">
        <v>1</v>
      </c>
      <c r="V63" s="454"/>
      <c r="W63" s="454"/>
      <c r="X63" s="454">
        <v>1</v>
      </c>
      <c r="Y63" s="448">
        <v>1</v>
      </c>
      <c r="Z63" s="454"/>
      <c r="AA63" s="454">
        <v>1</v>
      </c>
      <c r="AC63" s="614" t="s">
        <v>3408</v>
      </c>
      <c r="AD63" s="448">
        <v>1</v>
      </c>
      <c r="AE63" s="454"/>
      <c r="AF63" s="454">
        <v>1</v>
      </c>
      <c r="AH63" s="448">
        <v>300</v>
      </c>
      <c r="AI63" s="454">
        <v>800</v>
      </c>
      <c r="AJ63" s="265">
        <v>3634</v>
      </c>
      <c r="AK63" s="326" t="e">
        <f t="shared" ca="1" si="0"/>
        <v>#NAME?</v>
      </c>
      <c r="AL63" s="264">
        <v>20436.5</v>
      </c>
      <c r="AM63" s="316" t="e">
        <f t="shared" ca="1" si="1"/>
        <v>#NAME?</v>
      </c>
      <c r="AN63" s="261">
        <v>2068.5</v>
      </c>
      <c r="AO63" s="316" t="e">
        <f t="shared" ca="1" si="2"/>
        <v>#NAME?</v>
      </c>
      <c r="AP63" s="261">
        <v>3119</v>
      </c>
      <c r="AQ63" s="316" t="e">
        <f t="shared" ca="1" si="3"/>
        <v>#NAME?</v>
      </c>
      <c r="AR63" s="316">
        <v>405.5</v>
      </c>
      <c r="AS63" s="317" t="e">
        <f t="shared" ca="1" si="4"/>
        <v>#NAME?</v>
      </c>
      <c r="AT63" s="266">
        <v>2813</v>
      </c>
      <c r="AU63" s="755" t="e">
        <f t="shared" ca="1" si="5"/>
        <v>#NAME?</v>
      </c>
      <c r="AV63" s="283">
        <v>3678</v>
      </c>
      <c r="AW63" s="755" t="e">
        <f t="shared" ca="1" si="6"/>
        <v>#NAME?</v>
      </c>
      <c r="AX63" s="269">
        <v>2177</v>
      </c>
      <c r="AY63" s="755" t="e">
        <f t="shared" ca="1" si="7"/>
        <v>#NAME?</v>
      </c>
      <c r="AZ63" s="265">
        <v>7855</v>
      </c>
      <c r="BA63" s="755" t="e">
        <f t="shared" ca="1" si="8"/>
        <v>#NAME?</v>
      </c>
      <c r="BB63" s="318">
        <v>645.5</v>
      </c>
      <c r="BC63" s="769" t="e">
        <f t="shared" ca="1" si="9"/>
        <v>#NAME?</v>
      </c>
      <c r="BD63" s="452" t="s">
        <v>558</v>
      </c>
      <c r="BE63" s="452"/>
    </row>
    <row r="64" spans="1:57">
      <c r="A64" s="249" t="s">
        <v>3273</v>
      </c>
      <c r="C64" s="249" t="s">
        <v>3397</v>
      </c>
      <c r="D64" s="448">
        <v>63</v>
      </c>
      <c r="E64" s="465" t="s">
        <v>555</v>
      </c>
      <c r="F64" s="348">
        <v>39860</v>
      </c>
      <c r="G64" s="454"/>
      <c r="H64" s="454">
        <v>1</v>
      </c>
      <c r="I64" s="454"/>
      <c r="J64" s="454"/>
      <c r="K64" s="454">
        <v>1</v>
      </c>
      <c r="L64" s="454">
        <v>163.69999999999999</v>
      </c>
      <c r="M64" s="454">
        <v>70.7</v>
      </c>
      <c r="N64" s="454">
        <v>203.5</v>
      </c>
      <c r="O64" s="464">
        <v>616</v>
      </c>
      <c r="P64" s="454">
        <v>1</v>
      </c>
      <c r="Q64" s="454"/>
      <c r="R64" s="454">
        <v>1</v>
      </c>
      <c r="S64" s="454"/>
      <c r="T64" s="454"/>
      <c r="U64" s="448">
        <v>1</v>
      </c>
      <c r="V64" s="454"/>
      <c r="W64" s="454"/>
      <c r="X64" s="454">
        <v>1</v>
      </c>
      <c r="Y64" s="448">
        <v>1</v>
      </c>
      <c r="Z64" s="454"/>
      <c r="AA64" s="454">
        <v>1</v>
      </c>
      <c r="AC64" s="614" t="s">
        <v>3408</v>
      </c>
      <c r="AD64" s="448">
        <v>1</v>
      </c>
      <c r="AE64" s="454"/>
      <c r="AF64" s="454">
        <v>1</v>
      </c>
      <c r="AH64" s="448">
        <v>300</v>
      </c>
      <c r="AI64" s="454">
        <v>900</v>
      </c>
      <c r="AJ64" s="327">
        <v>81.5</v>
      </c>
      <c r="AK64" s="326" t="e">
        <f t="shared" ca="1" si="0"/>
        <v>#NAME?</v>
      </c>
      <c r="AL64" s="316">
        <v>96.5</v>
      </c>
      <c r="AM64" s="316" t="e">
        <f t="shared" ca="1" si="1"/>
        <v>#NAME?</v>
      </c>
      <c r="AN64" s="259">
        <v>73</v>
      </c>
      <c r="AO64" s="316" t="e">
        <f t="shared" ca="1" si="2"/>
        <v>#NAME?</v>
      </c>
      <c r="AP64" s="316">
        <v>82</v>
      </c>
      <c r="AQ64" s="316" t="e">
        <f t="shared" ca="1" si="3"/>
        <v>#NAME?</v>
      </c>
      <c r="AR64" s="316">
        <v>103</v>
      </c>
      <c r="AS64" s="317" t="e">
        <f t="shared" ca="1" si="4"/>
        <v>#NAME?</v>
      </c>
      <c r="AT64" s="318">
        <v>55</v>
      </c>
      <c r="AU64" s="755" t="e">
        <f t="shared" ca="1" si="5"/>
        <v>#NAME?</v>
      </c>
      <c r="AV64" s="326">
        <v>581</v>
      </c>
      <c r="AW64" s="755" t="e">
        <f t="shared" ca="1" si="6"/>
        <v>#NAME?</v>
      </c>
      <c r="AX64" s="317">
        <v>74</v>
      </c>
      <c r="AY64" s="755" t="e">
        <f t="shared" ca="1" si="7"/>
        <v>#NAME?</v>
      </c>
      <c r="AZ64" s="327">
        <v>2186.5</v>
      </c>
      <c r="BA64" s="755" t="e">
        <f t="shared" ca="1" si="8"/>
        <v>#NAME?</v>
      </c>
      <c r="BB64" s="318">
        <v>275</v>
      </c>
      <c r="BC64" s="769" t="e">
        <f t="shared" ca="1" si="9"/>
        <v>#NAME?</v>
      </c>
      <c r="BD64" s="452" t="s">
        <v>559</v>
      </c>
      <c r="BE64" s="452"/>
    </row>
    <row r="65" spans="1:57">
      <c r="A65" s="249" t="s">
        <v>3273</v>
      </c>
      <c r="C65" s="249" t="s">
        <v>3397</v>
      </c>
      <c r="D65" s="448">
        <v>64</v>
      </c>
      <c r="E65" s="465" t="s">
        <v>555</v>
      </c>
      <c r="F65" s="348">
        <v>39860</v>
      </c>
      <c r="G65" s="454"/>
      <c r="H65" s="454">
        <v>1</v>
      </c>
      <c r="I65" s="454"/>
      <c r="J65" s="454">
        <v>1</v>
      </c>
      <c r="K65" s="454"/>
      <c r="L65" s="454">
        <v>148</v>
      </c>
      <c r="M65" s="454">
        <v>64.3</v>
      </c>
      <c r="N65" s="454">
        <v>185.4</v>
      </c>
      <c r="O65" s="464">
        <v>376</v>
      </c>
      <c r="P65" s="454"/>
      <c r="Q65" s="454">
        <v>1</v>
      </c>
      <c r="R65" s="454"/>
      <c r="S65" s="454">
        <v>1</v>
      </c>
      <c r="T65" s="454"/>
      <c r="U65" s="448">
        <v>1</v>
      </c>
      <c r="V65" s="454"/>
      <c r="W65" s="454">
        <v>1</v>
      </c>
      <c r="X65" s="454"/>
      <c r="Y65" s="448">
        <v>1</v>
      </c>
      <c r="Z65" s="454"/>
      <c r="AA65" s="454">
        <v>1</v>
      </c>
      <c r="AC65" s="614" t="s">
        <v>3408</v>
      </c>
      <c r="AD65" s="448">
        <v>1</v>
      </c>
      <c r="AE65" s="454"/>
      <c r="AF65" s="454">
        <v>1</v>
      </c>
      <c r="AH65" s="448">
        <v>300</v>
      </c>
      <c r="AI65" s="454">
        <v>1000</v>
      </c>
      <c r="AJ65" s="327">
        <v>91</v>
      </c>
      <c r="AK65" s="326" t="e">
        <f t="shared" ca="1" si="0"/>
        <v>#NAME?</v>
      </c>
      <c r="AL65" s="316">
        <v>54</v>
      </c>
      <c r="AM65" s="316" t="e">
        <f t="shared" ca="1" si="1"/>
        <v>#NAME?</v>
      </c>
      <c r="AN65" s="259">
        <v>81</v>
      </c>
      <c r="AO65" s="316" t="e">
        <f t="shared" ca="1" si="2"/>
        <v>#NAME?</v>
      </c>
      <c r="AP65" s="316">
        <v>88.5</v>
      </c>
      <c r="AQ65" s="316" t="e">
        <f t="shared" ca="1" si="3"/>
        <v>#NAME?</v>
      </c>
      <c r="AR65" s="316">
        <v>152</v>
      </c>
      <c r="AS65" s="317" t="e">
        <f t="shared" ca="1" si="4"/>
        <v>#NAME?</v>
      </c>
      <c r="AT65" s="318">
        <v>81</v>
      </c>
      <c r="AU65" s="755" t="e">
        <f t="shared" ca="1" si="5"/>
        <v>#NAME?</v>
      </c>
      <c r="AV65" s="326">
        <v>309.5</v>
      </c>
      <c r="AW65" s="755" t="e">
        <f t="shared" ca="1" si="6"/>
        <v>#NAME?</v>
      </c>
      <c r="AX65" s="317">
        <v>206.5</v>
      </c>
      <c r="AY65" s="755" t="e">
        <f t="shared" ca="1" si="7"/>
        <v>#NAME?</v>
      </c>
      <c r="AZ65" s="327">
        <v>2402.5</v>
      </c>
      <c r="BA65" s="755" t="e">
        <f t="shared" ca="1" si="8"/>
        <v>#NAME?</v>
      </c>
      <c r="BB65" s="318">
        <v>114</v>
      </c>
      <c r="BC65" s="769" t="e">
        <f t="shared" ca="1" si="9"/>
        <v>#NAME?</v>
      </c>
      <c r="BD65" s="452" t="s">
        <v>560</v>
      </c>
      <c r="BE65" s="452"/>
    </row>
    <row r="66" spans="1:57">
      <c r="A66" s="249" t="s">
        <v>3273</v>
      </c>
      <c r="C66" s="249" t="s">
        <v>3397</v>
      </c>
      <c r="D66" s="459">
        <v>65</v>
      </c>
      <c r="E66" s="460" t="s">
        <v>555</v>
      </c>
      <c r="F66" s="348">
        <v>39860</v>
      </c>
      <c r="G66" s="459">
        <v>1</v>
      </c>
      <c r="H66" s="459"/>
      <c r="I66" s="459"/>
      <c r="J66" s="459"/>
      <c r="K66" s="459">
        <v>1</v>
      </c>
      <c r="L66" s="459">
        <v>166.6</v>
      </c>
      <c r="M66" s="459">
        <v>68.7</v>
      </c>
      <c r="N66" s="459">
        <v>221.6</v>
      </c>
      <c r="O66" s="461">
        <v>684</v>
      </c>
      <c r="P66" s="459"/>
      <c r="Q66" s="459">
        <v>1</v>
      </c>
      <c r="R66" s="459"/>
      <c r="S66" s="459">
        <v>1</v>
      </c>
      <c r="T66" s="459"/>
      <c r="U66" s="459">
        <v>1</v>
      </c>
      <c r="V66" s="459"/>
      <c r="W66" s="459"/>
      <c r="X66" s="459">
        <v>1</v>
      </c>
      <c r="Y66" s="459">
        <v>1</v>
      </c>
      <c r="Z66" s="459">
        <v>1</v>
      </c>
      <c r="AA66" s="459"/>
      <c r="AC66" s="614" t="s">
        <v>3408</v>
      </c>
      <c r="AD66" s="459">
        <v>1</v>
      </c>
      <c r="AE66" s="459">
        <v>1</v>
      </c>
      <c r="AF66" s="459"/>
      <c r="AH66" s="459">
        <v>300</v>
      </c>
      <c r="AI66" s="459">
        <v>900</v>
      </c>
      <c r="AJ66" s="327">
        <v>161.5</v>
      </c>
      <c r="AK66" s="326" t="e">
        <f t="shared" ca="1" si="0"/>
        <v>#NAME?</v>
      </c>
      <c r="AL66" s="261">
        <v>4282</v>
      </c>
      <c r="AM66" s="316" t="e">
        <f t="shared" ca="1" si="1"/>
        <v>#NAME?</v>
      </c>
      <c r="AN66" s="259">
        <v>91</v>
      </c>
      <c r="AO66" s="316" t="e">
        <f t="shared" ca="1" si="2"/>
        <v>#NAME?</v>
      </c>
      <c r="AP66" s="316">
        <v>99.5</v>
      </c>
      <c r="AQ66" s="316" t="e">
        <f t="shared" ca="1" si="3"/>
        <v>#NAME?</v>
      </c>
      <c r="AR66" s="316">
        <v>151.5</v>
      </c>
      <c r="AS66" s="317" t="e">
        <f t="shared" ca="1" si="4"/>
        <v>#NAME?</v>
      </c>
      <c r="AT66" s="318">
        <v>65</v>
      </c>
      <c r="AU66" s="755" t="e">
        <f t="shared" ca="1" si="5"/>
        <v>#NAME?</v>
      </c>
      <c r="AV66" s="326">
        <v>941</v>
      </c>
      <c r="AW66" s="755" t="e">
        <f t="shared" ca="1" si="6"/>
        <v>#NAME?</v>
      </c>
      <c r="AX66" s="317">
        <v>240</v>
      </c>
      <c r="AY66" s="755" t="e">
        <f t="shared" ca="1" si="7"/>
        <v>#NAME?</v>
      </c>
      <c r="AZ66" s="327">
        <v>1342</v>
      </c>
      <c r="BA66" s="755" t="e">
        <f t="shared" ca="1" si="8"/>
        <v>#NAME?</v>
      </c>
      <c r="BB66" s="318">
        <v>112.5</v>
      </c>
      <c r="BC66" s="769" t="e">
        <f t="shared" ca="1" si="9"/>
        <v>#NAME?</v>
      </c>
      <c r="BD66" s="462" t="s">
        <v>561</v>
      </c>
      <c r="BE66" s="462" t="s">
        <v>562</v>
      </c>
    </row>
    <row r="67" spans="1:57">
      <c r="A67" s="249" t="s">
        <v>3273</v>
      </c>
      <c r="C67" s="249" t="s">
        <v>3397</v>
      </c>
      <c r="D67" s="448">
        <v>66</v>
      </c>
      <c r="E67" s="465" t="s">
        <v>555</v>
      </c>
      <c r="F67" s="348">
        <v>39860</v>
      </c>
      <c r="G67" s="454">
        <v>1</v>
      </c>
      <c r="H67" s="454"/>
      <c r="I67" s="454"/>
      <c r="J67" s="454"/>
      <c r="K67" s="454">
        <v>1</v>
      </c>
      <c r="L67" s="454">
        <v>173.3</v>
      </c>
      <c r="M67" s="454">
        <v>74</v>
      </c>
      <c r="N67" s="454">
        <v>208.8</v>
      </c>
      <c r="O67" s="464">
        <v>723</v>
      </c>
      <c r="P67" s="454"/>
      <c r="Q67" s="454">
        <v>1</v>
      </c>
      <c r="R67" s="454"/>
      <c r="S67" s="454">
        <v>1</v>
      </c>
      <c r="T67" s="454"/>
      <c r="U67" s="448">
        <v>1</v>
      </c>
      <c r="V67" s="454"/>
      <c r="W67" s="454"/>
      <c r="X67" s="454">
        <v>1</v>
      </c>
      <c r="Y67" s="448">
        <v>1</v>
      </c>
      <c r="Z67" s="454"/>
      <c r="AA67" s="454">
        <v>1</v>
      </c>
      <c r="AC67" s="614" t="s">
        <v>3408</v>
      </c>
      <c r="AD67" s="448">
        <v>1</v>
      </c>
      <c r="AE67" s="454"/>
      <c r="AF67" s="454">
        <v>1</v>
      </c>
      <c r="AH67" s="448">
        <v>300</v>
      </c>
      <c r="AI67" s="454">
        <v>700</v>
      </c>
      <c r="AJ67" s="327">
        <v>127</v>
      </c>
      <c r="AK67" s="326" t="e">
        <f t="shared" ref="AK67:AK101" ca="1" si="10">cellcOLOR(AJ67)</f>
        <v>#NAME?</v>
      </c>
      <c r="AL67" s="261">
        <v>2434</v>
      </c>
      <c r="AM67" s="316" t="e">
        <f t="shared" ref="AM67:AM101" ca="1" si="11">cellcOLOR(AL67)</f>
        <v>#NAME?</v>
      </c>
      <c r="AN67" s="259">
        <v>115.5</v>
      </c>
      <c r="AO67" s="316" t="e">
        <f t="shared" ref="AO67:AO101" ca="1" si="12">cellcOLOR(AN67)</f>
        <v>#NAME?</v>
      </c>
      <c r="AP67" s="316">
        <v>71</v>
      </c>
      <c r="AQ67" s="316" t="e">
        <f t="shared" ref="AQ67:AQ101" ca="1" si="13">cellcOLOR(AP67)</f>
        <v>#NAME?</v>
      </c>
      <c r="AR67" s="316">
        <v>141</v>
      </c>
      <c r="AS67" s="317" t="e">
        <f t="shared" ref="AS67:AS101" ca="1" si="14">cellcOLOR(AR67)</f>
        <v>#NAME?</v>
      </c>
      <c r="AT67" s="318">
        <v>52</v>
      </c>
      <c r="AU67" s="755" t="e">
        <f t="shared" ref="AU67:AU101" ca="1" si="15">cellcOLOR(AT67)</f>
        <v>#NAME?</v>
      </c>
      <c r="AV67" s="326">
        <v>105</v>
      </c>
      <c r="AW67" s="755" t="e">
        <f t="shared" ref="AW67:AW101" ca="1" si="16">cellcOLOR(AV67)</f>
        <v>#NAME?</v>
      </c>
      <c r="AX67" s="317">
        <v>47</v>
      </c>
      <c r="AY67" s="755" t="e">
        <f t="shared" ref="AY67:AY101" ca="1" si="17">cellcOLOR(AX67)</f>
        <v>#NAME?</v>
      </c>
      <c r="AZ67" s="265">
        <v>4230</v>
      </c>
      <c r="BA67" s="755" t="e">
        <f t="shared" ref="BA67:BA101" ca="1" si="18">cellcOLOR(AZ67)</f>
        <v>#NAME?</v>
      </c>
      <c r="BB67" s="318">
        <v>171</v>
      </c>
      <c r="BC67" s="769" t="e">
        <f t="shared" ref="BC67:BC101" ca="1" si="19">cellcOLOR(BB67)</f>
        <v>#NAME?</v>
      </c>
      <c r="BD67" s="452" t="s">
        <v>563</v>
      </c>
      <c r="BE67" s="452"/>
    </row>
    <row r="68" spans="1:57">
      <c r="A68" s="249" t="s">
        <v>3273</v>
      </c>
      <c r="C68" s="249" t="s">
        <v>3397</v>
      </c>
      <c r="D68" s="448">
        <v>67</v>
      </c>
      <c r="E68" s="465" t="s">
        <v>555</v>
      </c>
      <c r="F68" s="348">
        <v>39860</v>
      </c>
      <c r="G68" s="454"/>
      <c r="H68" s="454">
        <v>1</v>
      </c>
      <c r="I68" s="454"/>
      <c r="J68" s="454">
        <v>1</v>
      </c>
      <c r="K68" s="454"/>
      <c r="L68" s="454">
        <v>151.30000000000001</v>
      </c>
      <c r="M68" s="454">
        <v>66.5</v>
      </c>
      <c r="N68" s="454">
        <v>177.1</v>
      </c>
      <c r="O68" s="464">
        <v>401</v>
      </c>
      <c r="P68" s="454"/>
      <c r="Q68" s="454">
        <v>1</v>
      </c>
      <c r="R68" s="454"/>
      <c r="S68" s="454">
        <v>1</v>
      </c>
      <c r="T68" s="454"/>
      <c r="U68" s="448">
        <v>1</v>
      </c>
      <c r="V68" s="454"/>
      <c r="W68" s="454">
        <v>1</v>
      </c>
      <c r="X68" s="454"/>
      <c r="Y68" s="448">
        <v>1</v>
      </c>
      <c r="Z68" s="454">
        <v>1</v>
      </c>
      <c r="AA68" s="454"/>
      <c r="AC68" s="614" t="s">
        <v>3408</v>
      </c>
      <c r="AD68" s="448">
        <v>1</v>
      </c>
      <c r="AE68" s="454">
        <v>1</v>
      </c>
      <c r="AF68" s="454"/>
      <c r="AH68" s="448">
        <v>300</v>
      </c>
      <c r="AI68" s="454">
        <v>900</v>
      </c>
      <c r="AJ68" s="327">
        <v>109</v>
      </c>
      <c r="AK68" s="326" t="e">
        <f t="shared" ca="1" si="10"/>
        <v>#NAME?</v>
      </c>
      <c r="AL68" s="316">
        <v>76.5</v>
      </c>
      <c r="AM68" s="316" t="e">
        <f t="shared" ca="1" si="11"/>
        <v>#NAME?</v>
      </c>
      <c r="AN68" s="259">
        <v>87.5</v>
      </c>
      <c r="AO68" s="316" t="e">
        <f t="shared" ca="1" si="12"/>
        <v>#NAME?</v>
      </c>
      <c r="AP68" s="316">
        <v>102.5</v>
      </c>
      <c r="AQ68" s="316" t="e">
        <f t="shared" ca="1" si="13"/>
        <v>#NAME?</v>
      </c>
      <c r="AR68" s="316">
        <v>216</v>
      </c>
      <c r="AS68" s="317" t="e">
        <f t="shared" ca="1" si="14"/>
        <v>#NAME?</v>
      </c>
      <c r="AT68" s="318">
        <v>76</v>
      </c>
      <c r="AU68" s="755" t="e">
        <f t="shared" ca="1" si="15"/>
        <v>#NAME?</v>
      </c>
      <c r="AV68" s="326">
        <v>223.5</v>
      </c>
      <c r="AW68" s="755" t="e">
        <f t="shared" ca="1" si="16"/>
        <v>#NAME?</v>
      </c>
      <c r="AX68" s="317">
        <v>81</v>
      </c>
      <c r="AY68" s="755" t="e">
        <f t="shared" ca="1" si="17"/>
        <v>#NAME?</v>
      </c>
      <c r="AZ68" s="327">
        <v>1465.5</v>
      </c>
      <c r="BA68" s="755" t="e">
        <f t="shared" ca="1" si="18"/>
        <v>#NAME?</v>
      </c>
      <c r="BB68" s="318">
        <v>170</v>
      </c>
      <c r="BC68" s="769" t="e">
        <f t="shared" ca="1" si="19"/>
        <v>#NAME?</v>
      </c>
      <c r="BD68" s="452" t="s">
        <v>564</v>
      </c>
      <c r="BE68" s="452"/>
    </row>
    <row r="69" spans="1:57">
      <c r="A69" s="249" t="s">
        <v>3273</v>
      </c>
      <c r="C69" s="249" t="s">
        <v>3397</v>
      </c>
      <c r="D69" s="448">
        <v>68</v>
      </c>
      <c r="E69" s="465" t="s">
        <v>555</v>
      </c>
      <c r="F69" s="348">
        <v>39860</v>
      </c>
      <c r="G69" s="454">
        <v>1</v>
      </c>
      <c r="H69" s="454"/>
      <c r="I69" s="454"/>
      <c r="J69" s="454"/>
      <c r="K69" s="454">
        <v>1</v>
      </c>
      <c r="L69" s="454">
        <v>174.4</v>
      </c>
      <c r="M69" s="454">
        <v>73.8</v>
      </c>
      <c r="N69" s="454">
        <v>203.2</v>
      </c>
      <c r="O69" s="464">
        <v>626</v>
      </c>
      <c r="P69" s="454"/>
      <c r="Q69" s="454">
        <v>1</v>
      </c>
      <c r="R69" s="454"/>
      <c r="S69" s="454">
        <v>1</v>
      </c>
      <c r="T69" s="454"/>
      <c r="U69" s="448">
        <v>1</v>
      </c>
      <c r="V69" s="454"/>
      <c r="W69" s="454"/>
      <c r="X69" s="454">
        <v>1</v>
      </c>
      <c r="Y69" s="448">
        <v>1</v>
      </c>
      <c r="Z69" s="454"/>
      <c r="AA69" s="454">
        <v>1</v>
      </c>
      <c r="AC69" s="614" t="s">
        <v>3408</v>
      </c>
      <c r="AD69" s="448">
        <v>1</v>
      </c>
      <c r="AE69" s="454"/>
      <c r="AF69" s="454">
        <v>1</v>
      </c>
      <c r="AH69" s="448">
        <v>300</v>
      </c>
      <c r="AI69" s="454">
        <v>1000</v>
      </c>
      <c r="AJ69" s="327">
        <v>137</v>
      </c>
      <c r="AK69" s="326" t="e">
        <f t="shared" ca="1" si="10"/>
        <v>#NAME?</v>
      </c>
      <c r="AL69" s="261">
        <v>1325</v>
      </c>
      <c r="AM69" s="316" t="e">
        <f t="shared" ca="1" si="11"/>
        <v>#NAME?</v>
      </c>
      <c r="AN69" s="259">
        <v>119</v>
      </c>
      <c r="AO69" s="316" t="e">
        <f t="shared" ca="1" si="12"/>
        <v>#NAME?</v>
      </c>
      <c r="AP69" s="316">
        <v>96</v>
      </c>
      <c r="AQ69" s="316" t="e">
        <f t="shared" ca="1" si="13"/>
        <v>#NAME?</v>
      </c>
      <c r="AR69" s="316">
        <v>93</v>
      </c>
      <c r="AS69" s="317" t="e">
        <f t="shared" ca="1" si="14"/>
        <v>#NAME?</v>
      </c>
      <c r="AT69" s="318">
        <v>114</v>
      </c>
      <c r="AU69" s="755" t="e">
        <f t="shared" ca="1" si="15"/>
        <v>#NAME?</v>
      </c>
      <c r="AV69" s="326">
        <v>394</v>
      </c>
      <c r="AW69" s="755" t="e">
        <f t="shared" ca="1" si="16"/>
        <v>#NAME?</v>
      </c>
      <c r="AX69" s="317">
        <v>64</v>
      </c>
      <c r="AY69" s="755" t="e">
        <f t="shared" ca="1" si="17"/>
        <v>#NAME?</v>
      </c>
      <c r="AZ69" s="327">
        <v>3021.5</v>
      </c>
      <c r="BA69" s="755" t="e">
        <f t="shared" ca="1" si="18"/>
        <v>#NAME?</v>
      </c>
      <c r="BB69" s="318">
        <v>119.5</v>
      </c>
      <c r="BC69" s="769" t="e">
        <f t="shared" ca="1" si="19"/>
        <v>#NAME?</v>
      </c>
      <c r="BD69" s="452" t="s">
        <v>565</v>
      </c>
      <c r="BE69" s="452"/>
    </row>
    <row r="70" spans="1:57">
      <c r="A70" s="249" t="s">
        <v>3273</v>
      </c>
      <c r="C70" s="249" t="s">
        <v>3397</v>
      </c>
      <c r="D70" s="448">
        <v>69</v>
      </c>
      <c r="E70" s="465" t="s">
        <v>555</v>
      </c>
      <c r="F70" s="348">
        <v>39860</v>
      </c>
      <c r="G70" s="454">
        <v>1</v>
      </c>
      <c r="H70" s="454"/>
      <c r="I70" s="454"/>
      <c r="J70" s="454"/>
      <c r="K70" s="454">
        <v>1</v>
      </c>
      <c r="L70" s="454">
        <v>166.5</v>
      </c>
      <c r="M70" s="454">
        <v>75.8</v>
      </c>
      <c r="N70" s="454">
        <v>217.6</v>
      </c>
      <c r="O70" s="464">
        <v>739</v>
      </c>
      <c r="P70" s="454"/>
      <c r="Q70" s="454">
        <v>1</v>
      </c>
      <c r="R70" s="454"/>
      <c r="S70" s="454">
        <v>1</v>
      </c>
      <c r="T70" s="454"/>
      <c r="U70" s="448">
        <v>1</v>
      </c>
      <c r="V70" s="454"/>
      <c r="W70" s="454"/>
      <c r="X70" s="454">
        <v>1</v>
      </c>
      <c r="Y70" s="448">
        <v>1</v>
      </c>
      <c r="Z70" s="454"/>
      <c r="AA70" s="454">
        <v>1</v>
      </c>
      <c r="AC70" s="614" t="s">
        <v>3408</v>
      </c>
      <c r="AD70" s="448">
        <v>1</v>
      </c>
      <c r="AE70" s="454"/>
      <c r="AF70" s="454">
        <v>1</v>
      </c>
      <c r="AH70" s="448">
        <v>300</v>
      </c>
      <c r="AI70" s="454">
        <v>1000</v>
      </c>
      <c r="AJ70" s="327">
        <v>257</v>
      </c>
      <c r="AK70" s="326" t="e">
        <f t="shared" ca="1" si="10"/>
        <v>#NAME?</v>
      </c>
      <c r="AL70" s="316">
        <v>401</v>
      </c>
      <c r="AM70" s="316" t="e">
        <f t="shared" ca="1" si="11"/>
        <v>#NAME?</v>
      </c>
      <c r="AN70" s="261">
        <v>423.5</v>
      </c>
      <c r="AO70" s="316" t="e">
        <f t="shared" ca="1" si="12"/>
        <v>#NAME?</v>
      </c>
      <c r="AP70" s="316">
        <v>206</v>
      </c>
      <c r="AQ70" s="316" t="e">
        <f t="shared" ca="1" si="13"/>
        <v>#NAME?</v>
      </c>
      <c r="AR70" s="316">
        <v>191</v>
      </c>
      <c r="AS70" s="317" t="e">
        <f t="shared" ca="1" si="14"/>
        <v>#NAME?</v>
      </c>
      <c r="AT70" s="318">
        <v>317</v>
      </c>
      <c r="AU70" s="755" t="e">
        <f t="shared" ca="1" si="15"/>
        <v>#NAME?</v>
      </c>
      <c r="AV70" s="326">
        <v>236.5</v>
      </c>
      <c r="AW70" s="755" t="e">
        <f t="shared" ca="1" si="16"/>
        <v>#NAME?</v>
      </c>
      <c r="AX70" s="317">
        <v>76</v>
      </c>
      <c r="AY70" s="755" t="e">
        <f t="shared" ca="1" si="17"/>
        <v>#NAME?</v>
      </c>
      <c r="AZ70" s="327">
        <v>3206</v>
      </c>
      <c r="BA70" s="755" t="e">
        <f t="shared" ca="1" si="18"/>
        <v>#NAME?</v>
      </c>
      <c r="BB70" s="318">
        <v>469.5</v>
      </c>
      <c r="BC70" s="769" t="e">
        <f t="shared" ca="1" si="19"/>
        <v>#NAME?</v>
      </c>
      <c r="BD70" s="452" t="s">
        <v>566</v>
      </c>
      <c r="BE70" s="452"/>
    </row>
    <row r="71" spans="1:57">
      <c r="A71" s="249" t="s">
        <v>3273</v>
      </c>
      <c r="C71" s="249" t="s">
        <v>3397</v>
      </c>
      <c r="D71" s="448">
        <v>70</v>
      </c>
      <c r="E71" s="465" t="s">
        <v>555</v>
      </c>
      <c r="F71" s="348">
        <v>39860</v>
      </c>
      <c r="G71" s="454">
        <v>1</v>
      </c>
      <c r="H71" s="454"/>
      <c r="I71" s="454"/>
      <c r="J71" s="454"/>
      <c r="K71" s="454">
        <v>1</v>
      </c>
      <c r="L71" s="454">
        <v>167</v>
      </c>
      <c r="M71" s="454">
        <v>76.3</v>
      </c>
      <c r="N71" s="454">
        <v>221.9</v>
      </c>
      <c r="O71" s="464">
        <v>786</v>
      </c>
      <c r="P71" s="454"/>
      <c r="Q71" s="454">
        <v>1</v>
      </c>
      <c r="R71" s="454"/>
      <c r="S71" s="454">
        <v>1</v>
      </c>
      <c r="T71" s="454"/>
      <c r="U71" s="448">
        <v>1</v>
      </c>
      <c r="V71" s="454"/>
      <c r="W71" s="454"/>
      <c r="X71" s="454">
        <v>1</v>
      </c>
      <c r="Y71" s="448">
        <v>1</v>
      </c>
      <c r="Z71" s="454"/>
      <c r="AA71" s="454">
        <v>1</v>
      </c>
      <c r="AC71" s="614" t="s">
        <v>3408</v>
      </c>
      <c r="AD71" s="448">
        <v>1</v>
      </c>
      <c r="AE71" s="454"/>
      <c r="AF71" s="454">
        <v>1</v>
      </c>
      <c r="AH71" s="448">
        <v>300</v>
      </c>
      <c r="AI71" s="454">
        <v>900</v>
      </c>
      <c r="AJ71" s="327">
        <v>120</v>
      </c>
      <c r="AK71" s="326" t="e">
        <f t="shared" ca="1" si="10"/>
        <v>#NAME?</v>
      </c>
      <c r="AL71" s="261">
        <v>2504</v>
      </c>
      <c r="AM71" s="316" t="e">
        <f t="shared" ca="1" si="11"/>
        <v>#NAME?</v>
      </c>
      <c r="AN71" s="259">
        <v>65</v>
      </c>
      <c r="AO71" s="316" t="e">
        <f t="shared" ca="1" si="12"/>
        <v>#NAME?</v>
      </c>
      <c r="AP71" s="316">
        <v>97</v>
      </c>
      <c r="AQ71" s="316" t="e">
        <f t="shared" ca="1" si="13"/>
        <v>#NAME?</v>
      </c>
      <c r="AR71" s="316">
        <v>157</v>
      </c>
      <c r="AS71" s="317" t="e">
        <f t="shared" ca="1" si="14"/>
        <v>#NAME?</v>
      </c>
      <c r="AT71" s="318">
        <v>44.5</v>
      </c>
      <c r="AU71" s="755" t="e">
        <f t="shared" ca="1" si="15"/>
        <v>#NAME?</v>
      </c>
      <c r="AV71" s="326">
        <v>113</v>
      </c>
      <c r="AW71" s="755" t="e">
        <f t="shared" ca="1" si="16"/>
        <v>#NAME?</v>
      </c>
      <c r="AX71" s="317">
        <v>69</v>
      </c>
      <c r="AY71" s="755" t="e">
        <f t="shared" ca="1" si="17"/>
        <v>#NAME?</v>
      </c>
      <c r="AZ71" s="327">
        <v>2035</v>
      </c>
      <c r="BA71" s="755" t="e">
        <f t="shared" ca="1" si="18"/>
        <v>#NAME?</v>
      </c>
      <c r="BB71" s="318">
        <v>210</v>
      </c>
      <c r="BC71" s="769" t="e">
        <f t="shared" ca="1" si="19"/>
        <v>#NAME?</v>
      </c>
      <c r="BD71" s="452" t="s">
        <v>567</v>
      </c>
      <c r="BE71" s="452"/>
    </row>
    <row r="72" spans="1:57">
      <c r="A72" s="249" t="s">
        <v>3273</v>
      </c>
      <c r="C72" s="249" t="s">
        <v>3397</v>
      </c>
      <c r="D72" s="448">
        <v>71</v>
      </c>
      <c r="E72" s="465" t="s">
        <v>555</v>
      </c>
      <c r="F72" s="348">
        <v>39860</v>
      </c>
      <c r="G72" s="454"/>
      <c r="H72" s="454">
        <v>1</v>
      </c>
      <c r="I72" s="454"/>
      <c r="J72" s="454"/>
      <c r="K72" s="454">
        <v>1</v>
      </c>
      <c r="L72" s="454">
        <v>150.1</v>
      </c>
      <c r="M72" s="454">
        <v>68.3</v>
      </c>
      <c r="N72" s="454">
        <v>162.69999999999999</v>
      </c>
      <c r="O72" s="464">
        <v>405</v>
      </c>
      <c r="P72" s="454"/>
      <c r="Q72" s="454">
        <v>1</v>
      </c>
      <c r="R72" s="454"/>
      <c r="S72" s="454">
        <v>1</v>
      </c>
      <c r="T72" s="454"/>
      <c r="U72" s="448">
        <v>1</v>
      </c>
      <c r="V72" s="454"/>
      <c r="W72" s="454">
        <v>1</v>
      </c>
      <c r="X72" s="454"/>
      <c r="Y72" s="448">
        <v>1</v>
      </c>
      <c r="Z72" s="454">
        <v>1</v>
      </c>
      <c r="AA72" s="454"/>
      <c r="AC72" s="614" t="s">
        <v>3408</v>
      </c>
      <c r="AD72" s="448">
        <v>1</v>
      </c>
      <c r="AE72" s="454">
        <v>1</v>
      </c>
      <c r="AF72" s="454"/>
      <c r="AH72" s="448">
        <v>300</v>
      </c>
      <c r="AI72" s="454">
        <v>1100</v>
      </c>
      <c r="AJ72" s="327">
        <v>130</v>
      </c>
      <c r="AK72" s="326" t="e">
        <f t="shared" ca="1" si="10"/>
        <v>#NAME?</v>
      </c>
      <c r="AL72" s="316">
        <v>68.5</v>
      </c>
      <c r="AM72" s="316" t="e">
        <f t="shared" ca="1" si="11"/>
        <v>#NAME?</v>
      </c>
      <c r="AN72" s="259">
        <v>263</v>
      </c>
      <c r="AO72" s="316" t="e">
        <f t="shared" ca="1" si="12"/>
        <v>#NAME?</v>
      </c>
      <c r="AP72" s="316">
        <v>99</v>
      </c>
      <c r="AQ72" s="316" t="e">
        <f t="shared" ca="1" si="13"/>
        <v>#NAME?</v>
      </c>
      <c r="AR72" s="316">
        <v>142.5</v>
      </c>
      <c r="AS72" s="317" t="e">
        <f t="shared" ca="1" si="14"/>
        <v>#NAME?</v>
      </c>
      <c r="AT72" s="318">
        <v>135</v>
      </c>
      <c r="AU72" s="755" t="e">
        <f t="shared" ca="1" si="15"/>
        <v>#NAME?</v>
      </c>
      <c r="AV72" s="326">
        <v>632</v>
      </c>
      <c r="AW72" s="755" t="e">
        <f t="shared" ca="1" si="16"/>
        <v>#NAME?</v>
      </c>
      <c r="AX72" s="317">
        <v>74</v>
      </c>
      <c r="AY72" s="755" t="e">
        <f t="shared" ca="1" si="17"/>
        <v>#NAME?</v>
      </c>
      <c r="AZ72" s="265">
        <v>5260.5</v>
      </c>
      <c r="BA72" s="755" t="e">
        <f t="shared" ca="1" si="18"/>
        <v>#NAME?</v>
      </c>
      <c r="BB72" s="318">
        <v>280.5</v>
      </c>
      <c r="BC72" s="769" t="e">
        <f t="shared" ca="1" si="19"/>
        <v>#NAME?</v>
      </c>
      <c r="BD72" s="452" t="s">
        <v>568</v>
      </c>
      <c r="BE72" s="452"/>
    </row>
    <row r="73" spans="1:57">
      <c r="A73" s="249" t="s">
        <v>3273</v>
      </c>
      <c r="C73" s="249" t="s">
        <v>3397</v>
      </c>
      <c r="D73" s="448">
        <v>72</v>
      </c>
      <c r="E73" s="465" t="s">
        <v>555</v>
      </c>
      <c r="F73" s="348">
        <v>39860</v>
      </c>
      <c r="G73" s="454">
        <v>1</v>
      </c>
      <c r="H73" s="454"/>
      <c r="I73" s="454"/>
      <c r="J73" s="454"/>
      <c r="K73" s="454">
        <v>1</v>
      </c>
      <c r="L73" s="454">
        <v>174.3</v>
      </c>
      <c r="M73" s="454">
        <v>76.3</v>
      </c>
      <c r="N73" s="454">
        <v>203.9</v>
      </c>
      <c r="O73" s="464">
        <v>640</v>
      </c>
      <c r="P73" s="454"/>
      <c r="Q73" s="454">
        <v>1</v>
      </c>
      <c r="R73" s="454"/>
      <c r="S73" s="454">
        <v>1</v>
      </c>
      <c r="T73" s="454"/>
      <c r="U73" s="448">
        <v>1</v>
      </c>
      <c r="V73" s="454"/>
      <c r="W73" s="454">
        <v>1</v>
      </c>
      <c r="X73" s="454"/>
      <c r="Y73" s="448">
        <v>1</v>
      </c>
      <c r="Z73" s="454">
        <v>1</v>
      </c>
      <c r="AA73" s="454"/>
      <c r="AC73" s="614" t="s">
        <v>3408</v>
      </c>
      <c r="AD73" s="448">
        <v>1</v>
      </c>
      <c r="AE73" s="454">
        <v>1</v>
      </c>
      <c r="AF73" s="454"/>
      <c r="AH73" s="448">
        <v>300</v>
      </c>
      <c r="AI73" s="454">
        <v>1000</v>
      </c>
      <c r="AJ73" s="327">
        <v>349.5</v>
      </c>
      <c r="AK73" s="326" t="e">
        <f t="shared" ca="1" si="10"/>
        <v>#NAME?</v>
      </c>
      <c r="AL73" s="264">
        <v>10811</v>
      </c>
      <c r="AM73" s="316" t="e">
        <f t="shared" ca="1" si="11"/>
        <v>#NAME?</v>
      </c>
      <c r="AN73" s="259">
        <v>146.5</v>
      </c>
      <c r="AO73" s="316" t="e">
        <f t="shared" ca="1" si="12"/>
        <v>#NAME?</v>
      </c>
      <c r="AP73" s="316">
        <v>112.5</v>
      </c>
      <c r="AQ73" s="316" t="e">
        <f t="shared" ca="1" si="13"/>
        <v>#NAME?</v>
      </c>
      <c r="AR73" s="316">
        <v>146</v>
      </c>
      <c r="AS73" s="317" t="e">
        <f t="shared" ca="1" si="14"/>
        <v>#NAME?</v>
      </c>
      <c r="AT73" s="318">
        <v>124</v>
      </c>
      <c r="AU73" s="755" t="e">
        <f t="shared" ca="1" si="15"/>
        <v>#NAME?</v>
      </c>
      <c r="AV73" s="326">
        <v>319</v>
      </c>
      <c r="AW73" s="755" t="e">
        <f t="shared" ca="1" si="16"/>
        <v>#NAME?</v>
      </c>
      <c r="AX73" s="317">
        <v>111</v>
      </c>
      <c r="AY73" s="755" t="e">
        <f t="shared" ca="1" si="17"/>
        <v>#NAME?</v>
      </c>
      <c r="AZ73" s="327">
        <v>2877.5</v>
      </c>
      <c r="BA73" s="755" t="e">
        <f t="shared" ca="1" si="18"/>
        <v>#NAME?</v>
      </c>
      <c r="BB73" s="318">
        <v>211.5</v>
      </c>
      <c r="BC73" s="769" t="e">
        <f t="shared" ca="1" si="19"/>
        <v>#NAME?</v>
      </c>
      <c r="BD73" s="452" t="s">
        <v>569</v>
      </c>
      <c r="BE73" s="452"/>
    </row>
    <row r="74" spans="1:57">
      <c r="A74" s="249" t="s">
        <v>3273</v>
      </c>
      <c r="C74" s="249" t="s">
        <v>3397</v>
      </c>
      <c r="D74" s="448">
        <v>73</v>
      </c>
      <c r="E74" s="465" t="s">
        <v>555</v>
      </c>
      <c r="F74" s="348">
        <v>39860</v>
      </c>
      <c r="G74" s="454"/>
      <c r="H74" s="454">
        <v>1</v>
      </c>
      <c r="I74" s="454"/>
      <c r="J74" s="454"/>
      <c r="K74" s="454">
        <v>1</v>
      </c>
      <c r="L74" s="454">
        <v>179.9</v>
      </c>
      <c r="M74" s="454">
        <v>71.7</v>
      </c>
      <c r="N74" s="454">
        <v>192.8</v>
      </c>
      <c r="O74" s="464">
        <v>527</v>
      </c>
      <c r="P74" s="454">
        <v>1</v>
      </c>
      <c r="Q74" s="454"/>
      <c r="R74" s="454"/>
      <c r="S74" s="454">
        <v>1</v>
      </c>
      <c r="T74" s="454"/>
      <c r="U74" s="448">
        <v>1</v>
      </c>
      <c r="V74" s="454"/>
      <c r="W74" s="454"/>
      <c r="X74" s="454">
        <v>1</v>
      </c>
      <c r="Y74" s="448">
        <v>1</v>
      </c>
      <c r="Z74" s="454">
        <v>1</v>
      </c>
      <c r="AA74" s="454"/>
      <c r="AC74" s="614" t="s">
        <v>3408</v>
      </c>
      <c r="AD74" s="448">
        <v>1</v>
      </c>
      <c r="AE74" s="454">
        <v>1</v>
      </c>
      <c r="AF74" s="454"/>
      <c r="AH74" s="448">
        <v>300</v>
      </c>
      <c r="AI74" s="454">
        <v>800</v>
      </c>
      <c r="AJ74" s="265">
        <v>3928</v>
      </c>
      <c r="AK74" s="326" t="e">
        <f t="shared" ca="1" si="10"/>
        <v>#NAME?</v>
      </c>
      <c r="AL74" s="264">
        <v>28115</v>
      </c>
      <c r="AM74" s="316" t="e">
        <f t="shared" ca="1" si="11"/>
        <v>#NAME?</v>
      </c>
      <c r="AN74" s="259">
        <v>211.5</v>
      </c>
      <c r="AO74" s="316" t="e">
        <f t="shared" ca="1" si="12"/>
        <v>#NAME?</v>
      </c>
      <c r="AP74" s="316">
        <v>159</v>
      </c>
      <c r="AQ74" s="316" t="e">
        <f t="shared" ca="1" si="13"/>
        <v>#NAME?</v>
      </c>
      <c r="AR74" s="316">
        <v>205</v>
      </c>
      <c r="AS74" s="317" t="e">
        <f t="shared" ca="1" si="14"/>
        <v>#NAME?</v>
      </c>
      <c r="AT74" s="318">
        <v>131</v>
      </c>
      <c r="AU74" s="755" t="e">
        <f t="shared" ca="1" si="15"/>
        <v>#NAME?</v>
      </c>
      <c r="AV74" s="283">
        <v>1133</v>
      </c>
      <c r="AW74" s="755" t="e">
        <f t="shared" ca="1" si="16"/>
        <v>#NAME?</v>
      </c>
      <c r="AX74" s="317">
        <v>155.5</v>
      </c>
      <c r="AY74" s="755" t="e">
        <f t="shared" ca="1" si="17"/>
        <v>#NAME?</v>
      </c>
      <c r="AZ74" s="327">
        <v>2477.5</v>
      </c>
      <c r="BA74" s="755" t="e">
        <f t="shared" ca="1" si="18"/>
        <v>#NAME?</v>
      </c>
      <c r="BB74" s="318">
        <v>798</v>
      </c>
      <c r="BC74" s="769" t="e">
        <f t="shared" ca="1" si="19"/>
        <v>#NAME?</v>
      </c>
      <c r="BD74" s="452" t="s">
        <v>570</v>
      </c>
      <c r="BE74" s="452" t="s">
        <v>571</v>
      </c>
    </row>
    <row r="75" spans="1:57">
      <c r="A75" s="249" t="s">
        <v>3273</v>
      </c>
      <c r="C75" s="249" t="s">
        <v>3397</v>
      </c>
      <c r="D75" s="448">
        <v>74</v>
      </c>
      <c r="E75" s="465" t="s">
        <v>555</v>
      </c>
      <c r="F75" s="348">
        <v>39860</v>
      </c>
      <c r="G75" s="454"/>
      <c r="H75" s="454">
        <v>1</v>
      </c>
      <c r="I75" s="454"/>
      <c r="J75" s="454"/>
      <c r="K75" s="454">
        <v>1</v>
      </c>
      <c r="L75" s="454">
        <v>176.2</v>
      </c>
      <c r="M75" s="454">
        <v>73.599999999999994</v>
      </c>
      <c r="N75" s="454">
        <v>185</v>
      </c>
      <c r="O75" s="464">
        <v>548</v>
      </c>
      <c r="P75" s="454">
        <v>1</v>
      </c>
      <c r="Q75" s="454"/>
      <c r="R75" s="454">
        <v>1</v>
      </c>
      <c r="S75" s="454"/>
      <c r="T75" s="454"/>
      <c r="U75" s="448">
        <v>1</v>
      </c>
      <c r="V75" s="454"/>
      <c r="W75" s="454"/>
      <c r="X75" s="454">
        <v>1</v>
      </c>
      <c r="Y75" s="448">
        <v>1</v>
      </c>
      <c r="Z75" s="454"/>
      <c r="AA75" s="454">
        <v>1</v>
      </c>
      <c r="AC75" s="614" t="s">
        <v>3408</v>
      </c>
      <c r="AD75" s="448">
        <v>1</v>
      </c>
      <c r="AE75" s="454"/>
      <c r="AF75" s="454">
        <v>1</v>
      </c>
      <c r="AH75" s="448">
        <v>300</v>
      </c>
      <c r="AI75" s="454">
        <v>700</v>
      </c>
      <c r="AJ75" s="327">
        <v>276</v>
      </c>
      <c r="AK75" s="326" t="e">
        <f t="shared" ca="1" si="10"/>
        <v>#NAME?</v>
      </c>
      <c r="AL75" s="261">
        <v>5040</v>
      </c>
      <c r="AM75" s="316" t="e">
        <f t="shared" ca="1" si="11"/>
        <v>#NAME?</v>
      </c>
      <c r="AN75" s="259">
        <v>124</v>
      </c>
      <c r="AO75" s="316" t="e">
        <f t="shared" ca="1" si="12"/>
        <v>#NAME?</v>
      </c>
      <c r="AP75" s="316">
        <v>169</v>
      </c>
      <c r="AQ75" s="316" t="e">
        <f t="shared" ca="1" si="13"/>
        <v>#NAME?</v>
      </c>
      <c r="AR75" s="316">
        <v>150</v>
      </c>
      <c r="AS75" s="317" t="e">
        <f t="shared" ca="1" si="14"/>
        <v>#NAME?</v>
      </c>
      <c r="AT75" s="318">
        <v>76.5</v>
      </c>
      <c r="AU75" s="755" t="e">
        <f t="shared" ca="1" si="15"/>
        <v>#NAME?</v>
      </c>
      <c r="AV75" s="326">
        <v>318</v>
      </c>
      <c r="AW75" s="755" t="e">
        <f t="shared" ca="1" si="16"/>
        <v>#NAME?</v>
      </c>
      <c r="AX75" s="317">
        <v>159</v>
      </c>
      <c r="AY75" s="755" t="e">
        <f t="shared" ca="1" si="17"/>
        <v>#NAME?</v>
      </c>
      <c r="AZ75" s="327">
        <v>2091.5</v>
      </c>
      <c r="BA75" s="755" t="e">
        <f t="shared" ca="1" si="18"/>
        <v>#NAME?</v>
      </c>
      <c r="BB75" s="318">
        <v>130</v>
      </c>
      <c r="BC75" s="769" t="e">
        <f t="shared" ca="1" si="19"/>
        <v>#NAME?</v>
      </c>
      <c r="BD75" s="452" t="s">
        <v>572</v>
      </c>
      <c r="BE75" s="452"/>
    </row>
    <row r="76" spans="1:57">
      <c r="A76" s="249" t="s">
        <v>3273</v>
      </c>
      <c r="C76" s="249" t="s">
        <v>3397</v>
      </c>
      <c r="D76" s="459">
        <v>75</v>
      </c>
      <c r="E76" s="460" t="s">
        <v>555</v>
      </c>
      <c r="F76" s="348">
        <v>39860</v>
      </c>
      <c r="G76" s="459"/>
      <c r="H76" s="459">
        <v>1</v>
      </c>
      <c r="I76" s="459"/>
      <c r="J76" s="459"/>
      <c r="K76" s="459">
        <v>1</v>
      </c>
      <c r="L76" s="459">
        <v>181.6</v>
      </c>
      <c r="M76" s="459">
        <v>71.8</v>
      </c>
      <c r="N76" s="459">
        <v>206.3</v>
      </c>
      <c r="O76" s="461">
        <v>652</v>
      </c>
      <c r="P76" s="459">
        <v>1</v>
      </c>
      <c r="Q76" s="459"/>
      <c r="R76" s="459">
        <v>1</v>
      </c>
      <c r="S76" s="459"/>
      <c r="T76" s="459"/>
      <c r="U76" s="459">
        <v>1</v>
      </c>
      <c r="V76" s="459"/>
      <c r="W76" s="459">
        <v>1</v>
      </c>
      <c r="X76" s="459"/>
      <c r="Y76" s="459">
        <v>1</v>
      </c>
      <c r="Z76" s="459">
        <v>1</v>
      </c>
      <c r="AA76" s="459"/>
      <c r="AC76" s="614" t="s">
        <v>3408</v>
      </c>
      <c r="AD76" s="459">
        <v>1</v>
      </c>
      <c r="AE76" s="459">
        <v>1</v>
      </c>
      <c r="AF76" s="459"/>
      <c r="AH76" s="459">
        <v>300</v>
      </c>
      <c r="AI76" s="459">
        <v>600</v>
      </c>
      <c r="AJ76" s="327">
        <v>102</v>
      </c>
      <c r="AK76" s="326" t="e">
        <f t="shared" ca="1" si="10"/>
        <v>#NAME?</v>
      </c>
      <c r="AL76" s="316">
        <v>149.5</v>
      </c>
      <c r="AM76" s="316" t="e">
        <f t="shared" ca="1" si="11"/>
        <v>#NAME?</v>
      </c>
      <c r="AN76" s="259">
        <v>112.5</v>
      </c>
      <c r="AO76" s="316" t="e">
        <f t="shared" ca="1" si="12"/>
        <v>#NAME?</v>
      </c>
      <c r="AP76" s="316">
        <v>84</v>
      </c>
      <c r="AQ76" s="316" t="e">
        <f t="shared" ca="1" si="13"/>
        <v>#NAME?</v>
      </c>
      <c r="AR76" s="316">
        <v>160</v>
      </c>
      <c r="AS76" s="317" t="e">
        <f t="shared" ca="1" si="14"/>
        <v>#NAME?</v>
      </c>
      <c r="AT76" s="318">
        <v>110</v>
      </c>
      <c r="AU76" s="755" t="e">
        <f t="shared" ca="1" si="15"/>
        <v>#NAME?</v>
      </c>
      <c r="AV76" s="326">
        <v>125</v>
      </c>
      <c r="AW76" s="755" t="e">
        <f t="shared" ca="1" si="16"/>
        <v>#NAME?</v>
      </c>
      <c r="AX76" s="317">
        <v>78</v>
      </c>
      <c r="AY76" s="755" t="e">
        <f t="shared" ca="1" si="17"/>
        <v>#NAME?</v>
      </c>
      <c r="AZ76" s="327">
        <v>3130.5</v>
      </c>
      <c r="BA76" s="755" t="e">
        <f t="shared" ca="1" si="18"/>
        <v>#NAME?</v>
      </c>
      <c r="BB76" s="318">
        <v>149</v>
      </c>
      <c r="BC76" s="769" t="e">
        <f t="shared" ca="1" si="19"/>
        <v>#NAME?</v>
      </c>
      <c r="BD76" s="462" t="s">
        <v>573</v>
      </c>
      <c r="BE76" s="462" t="s">
        <v>574</v>
      </c>
    </row>
    <row r="77" spans="1:57">
      <c r="A77" s="249" t="s">
        <v>3273</v>
      </c>
      <c r="C77" s="249" t="s">
        <v>3397</v>
      </c>
      <c r="D77" s="448">
        <v>76</v>
      </c>
      <c r="E77" s="465" t="s">
        <v>555</v>
      </c>
      <c r="F77" s="348">
        <v>39860</v>
      </c>
      <c r="G77" s="454"/>
      <c r="H77" s="454">
        <v>1</v>
      </c>
      <c r="I77" s="454"/>
      <c r="J77" s="454"/>
      <c r="K77" s="454">
        <v>1</v>
      </c>
      <c r="L77" s="454">
        <v>176.3</v>
      </c>
      <c r="M77" s="454">
        <v>71.7</v>
      </c>
      <c r="N77" s="454">
        <v>197.1</v>
      </c>
      <c r="O77" s="464">
        <v>581</v>
      </c>
      <c r="P77" s="454">
        <v>1</v>
      </c>
      <c r="Q77" s="454"/>
      <c r="R77" s="454"/>
      <c r="S77" s="454">
        <v>1</v>
      </c>
      <c r="T77" s="454"/>
      <c r="U77" s="448">
        <v>1</v>
      </c>
      <c r="V77" s="454"/>
      <c r="W77" s="454"/>
      <c r="X77" s="454">
        <v>1</v>
      </c>
      <c r="Y77" s="448">
        <v>1</v>
      </c>
      <c r="Z77" s="454">
        <v>1</v>
      </c>
      <c r="AA77" s="454"/>
      <c r="AC77" s="614" t="s">
        <v>3408</v>
      </c>
      <c r="AD77" s="448">
        <v>1</v>
      </c>
      <c r="AE77" s="454">
        <v>1</v>
      </c>
      <c r="AF77" s="454"/>
      <c r="AH77" s="448">
        <v>300</v>
      </c>
      <c r="AI77" s="454">
        <v>800</v>
      </c>
      <c r="AJ77" s="327">
        <v>184.5</v>
      </c>
      <c r="AK77" s="326" t="e">
        <f t="shared" ca="1" si="10"/>
        <v>#NAME?</v>
      </c>
      <c r="AL77" s="261">
        <v>4211</v>
      </c>
      <c r="AM77" s="316" t="e">
        <f t="shared" ca="1" si="11"/>
        <v>#NAME?</v>
      </c>
      <c r="AN77" s="259">
        <v>50</v>
      </c>
      <c r="AO77" s="316" t="e">
        <f t="shared" ca="1" si="12"/>
        <v>#NAME?</v>
      </c>
      <c r="AP77" s="316">
        <v>76</v>
      </c>
      <c r="AQ77" s="316" t="e">
        <f t="shared" ca="1" si="13"/>
        <v>#NAME?</v>
      </c>
      <c r="AR77" s="316">
        <v>136</v>
      </c>
      <c r="AS77" s="317" t="e">
        <f t="shared" ca="1" si="14"/>
        <v>#NAME?</v>
      </c>
      <c r="AT77" s="318">
        <v>189</v>
      </c>
      <c r="AU77" s="755" t="e">
        <f t="shared" ca="1" si="15"/>
        <v>#NAME?</v>
      </c>
      <c r="AV77" s="326">
        <v>531</v>
      </c>
      <c r="AW77" s="755" t="e">
        <f t="shared" ca="1" si="16"/>
        <v>#NAME?</v>
      </c>
      <c r="AX77" s="317">
        <v>252.5</v>
      </c>
      <c r="AY77" s="755" t="e">
        <f t="shared" ca="1" si="17"/>
        <v>#NAME?</v>
      </c>
      <c r="AZ77" s="327">
        <v>1805</v>
      </c>
      <c r="BA77" s="755" t="e">
        <f t="shared" ca="1" si="18"/>
        <v>#NAME?</v>
      </c>
      <c r="BB77" s="318">
        <v>128.5</v>
      </c>
      <c r="BC77" s="769" t="e">
        <f t="shared" ca="1" si="19"/>
        <v>#NAME?</v>
      </c>
      <c r="BD77" s="452" t="s">
        <v>575</v>
      </c>
      <c r="BE77" s="452"/>
    </row>
    <row r="78" spans="1:57">
      <c r="A78" s="249" t="s">
        <v>3273</v>
      </c>
      <c r="C78" s="249" t="s">
        <v>3394</v>
      </c>
      <c r="D78" s="448">
        <v>77</v>
      </c>
      <c r="E78" s="465" t="s">
        <v>576</v>
      </c>
      <c r="F78" s="348">
        <v>39861</v>
      </c>
      <c r="G78" s="454">
        <v>1</v>
      </c>
      <c r="H78" s="454"/>
      <c r="I78" s="454"/>
      <c r="J78" s="454"/>
      <c r="K78" s="454">
        <v>1</v>
      </c>
      <c r="L78" s="454">
        <v>176.4</v>
      </c>
      <c r="M78" s="454">
        <v>73</v>
      </c>
      <c r="N78" s="454">
        <v>207.3</v>
      </c>
      <c r="O78" s="464">
        <v>713</v>
      </c>
      <c r="P78" s="454"/>
      <c r="Q78" s="454">
        <v>1</v>
      </c>
      <c r="R78" s="454"/>
      <c r="S78" s="454">
        <v>1</v>
      </c>
      <c r="T78" s="454"/>
      <c r="U78" s="448">
        <v>1</v>
      </c>
      <c r="V78" s="454"/>
      <c r="W78" s="454"/>
      <c r="X78" s="454">
        <v>1</v>
      </c>
      <c r="Y78" s="448">
        <v>1</v>
      </c>
      <c r="Z78" s="454"/>
      <c r="AA78" s="454">
        <v>1</v>
      </c>
      <c r="AC78" s="614" t="s">
        <v>3408</v>
      </c>
      <c r="AD78" s="448">
        <v>1</v>
      </c>
      <c r="AE78" s="454"/>
      <c r="AF78" s="454">
        <v>1</v>
      </c>
      <c r="AH78" s="448">
        <v>300</v>
      </c>
      <c r="AI78" s="448">
        <v>800</v>
      </c>
      <c r="AJ78" s="265">
        <v>1751</v>
      </c>
      <c r="AK78" s="326" t="e">
        <f t="shared" ca="1" si="10"/>
        <v>#NAME?</v>
      </c>
      <c r="AL78" s="264">
        <v>24303</v>
      </c>
      <c r="AM78" s="316" t="e">
        <f t="shared" ca="1" si="11"/>
        <v>#NAME?</v>
      </c>
      <c r="AN78" s="259">
        <v>204</v>
      </c>
      <c r="AO78" s="316" t="e">
        <f t="shared" ca="1" si="12"/>
        <v>#NAME?</v>
      </c>
      <c r="AP78" s="316">
        <v>273</v>
      </c>
      <c r="AQ78" s="316" t="e">
        <f t="shared" ca="1" si="13"/>
        <v>#NAME?</v>
      </c>
      <c r="AR78" s="316">
        <v>533</v>
      </c>
      <c r="AS78" s="317" t="e">
        <f t="shared" ca="1" si="14"/>
        <v>#NAME?</v>
      </c>
      <c r="AT78" s="318">
        <v>136</v>
      </c>
      <c r="AU78" s="755" t="e">
        <f t="shared" ca="1" si="15"/>
        <v>#NAME?</v>
      </c>
      <c r="AV78" s="326">
        <v>481.5</v>
      </c>
      <c r="AW78" s="755" t="e">
        <f t="shared" ca="1" si="16"/>
        <v>#NAME?</v>
      </c>
      <c r="AX78" s="317">
        <v>80</v>
      </c>
      <c r="AY78" s="755" t="e">
        <f t="shared" ca="1" si="17"/>
        <v>#NAME?</v>
      </c>
      <c r="AZ78" s="265">
        <v>6992</v>
      </c>
      <c r="BA78" s="755" t="e">
        <f t="shared" ca="1" si="18"/>
        <v>#NAME?</v>
      </c>
      <c r="BB78" s="318">
        <v>194.5</v>
      </c>
      <c r="BC78" s="769" t="e">
        <f t="shared" ca="1" si="19"/>
        <v>#NAME?</v>
      </c>
      <c r="BD78" s="452" t="s">
        <v>577</v>
      </c>
      <c r="BE78" s="452"/>
    </row>
    <row r="79" spans="1:57">
      <c r="A79" s="249" t="s">
        <v>3273</v>
      </c>
      <c r="C79" s="249" t="s">
        <v>3397</v>
      </c>
      <c r="D79" s="448">
        <v>78</v>
      </c>
      <c r="E79" s="465" t="s">
        <v>578</v>
      </c>
      <c r="F79" s="348">
        <v>39862</v>
      </c>
      <c r="G79" s="454">
        <v>1</v>
      </c>
      <c r="H79" s="454"/>
      <c r="I79" s="454"/>
      <c r="J79" s="454">
        <v>1</v>
      </c>
      <c r="K79" s="454"/>
      <c r="L79" s="454">
        <v>131.5</v>
      </c>
      <c r="M79" s="454">
        <v>61</v>
      </c>
      <c r="N79" s="454">
        <v>156</v>
      </c>
      <c r="O79" s="464">
        <v>269</v>
      </c>
      <c r="P79" s="454"/>
      <c r="Q79" s="454">
        <v>1</v>
      </c>
      <c r="R79" s="454"/>
      <c r="S79" s="454">
        <v>1</v>
      </c>
      <c r="T79" s="454"/>
      <c r="U79" s="454">
        <v>1</v>
      </c>
      <c r="V79" s="454"/>
      <c r="W79" s="454">
        <v>1</v>
      </c>
      <c r="X79" s="454"/>
      <c r="Y79" s="448">
        <v>1</v>
      </c>
      <c r="Z79" s="454"/>
      <c r="AA79" s="454">
        <v>1</v>
      </c>
      <c r="AC79" s="614" t="s">
        <v>3408</v>
      </c>
      <c r="AD79" s="448">
        <v>1</v>
      </c>
      <c r="AE79" s="454"/>
      <c r="AF79" s="454">
        <v>1</v>
      </c>
      <c r="AH79" s="448">
        <v>300</v>
      </c>
      <c r="AI79" s="466">
        <v>800</v>
      </c>
      <c r="AJ79" s="327">
        <v>73</v>
      </c>
      <c r="AK79" s="326" t="e">
        <f t="shared" ca="1" si="10"/>
        <v>#NAME?</v>
      </c>
      <c r="AL79" s="316">
        <v>65</v>
      </c>
      <c r="AM79" s="316" t="e">
        <f t="shared" ca="1" si="11"/>
        <v>#NAME?</v>
      </c>
      <c r="AN79" s="259">
        <v>68.5</v>
      </c>
      <c r="AO79" s="316" t="e">
        <f t="shared" ca="1" si="12"/>
        <v>#NAME?</v>
      </c>
      <c r="AP79" s="316">
        <v>72.5</v>
      </c>
      <c r="AQ79" s="316" t="e">
        <f t="shared" ca="1" si="13"/>
        <v>#NAME?</v>
      </c>
      <c r="AR79" s="316">
        <v>114</v>
      </c>
      <c r="AS79" s="317" t="e">
        <f t="shared" ca="1" si="14"/>
        <v>#NAME?</v>
      </c>
      <c r="AT79" s="318">
        <v>71</v>
      </c>
      <c r="AU79" s="755" t="e">
        <f t="shared" ca="1" si="15"/>
        <v>#NAME?</v>
      </c>
      <c r="AV79" s="326">
        <v>108.5</v>
      </c>
      <c r="AW79" s="755" t="e">
        <f t="shared" ca="1" si="16"/>
        <v>#NAME?</v>
      </c>
      <c r="AX79" s="317">
        <v>68</v>
      </c>
      <c r="AY79" s="755" t="e">
        <f t="shared" ca="1" si="17"/>
        <v>#NAME?</v>
      </c>
      <c r="AZ79" s="327">
        <v>1011</v>
      </c>
      <c r="BA79" s="755" t="e">
        <f t="shared" ca="1" si="18"/>
        <v>#NAME?</v>
      </c>
      <c r="BB79" s="318">
        <v>155</v>
      </c>
      <c r="BC79" s="769" t="e">
        <f t="shared" ca="1" si="19"/>
        <v>#NAME?</v>
      </c>
      <c r="BD79" s="452" t="s">
        <v>579</v>
      </c>
      <c r="BE79" s="452"/>
    </row>
    <row r="80" spans="1:57">
      <c r="A80" s="249" t="s">
        <v>3273</v>
      </c>
      <c r="C80" s="249" t="s">
        <v>3397</v>
      </c>
      <c r="D80" s="448">
        <v>79</v>
      </c>
      <c r="E80" s="465" t="s">
        <v>578</v>
      </c>
      <c r="F80" s="348">
        <v>39862</v>
      </c>
      <c r="G80" s="454"/>
      <c r="H80" s="454">
        <v>1</v>
      </c>
      <c r="I80" s="454"/>
      <c r="J80" s="454"/>
      <c r="K80" s="454">
        <v>1</v>
      </c>
      <c r="L80" s="454">
        <v>166.4</v>
      </c>
      <c r="M80" s="454">
        <v>74.5</v>
      </c>
      <c r="N80" s="454">
        <v>203.1</v>
      </c>
      <c r="O80" s="464">
        <v>604</v>
      </c>
      <c r="P80" s="454">
        <v>1</v>
      </c>
      <c r="Q80" s="454"/>
      <c r="R80" s="454"/>
      <c r="S80" s="454">
        <v>1</v>
      </c>
      <c r="T80" s="454"/>
      <c r="U80" s="454">
        <v>1</v>
      </c>
      <c r="V80" s="454"/>
      <c r="W80" s="454"/>
      <c r="X80" s="454">
        <v>1</v>
      </c>
      <c r="Y80" s="448">
        <v>1</v>
      </c>
      <c r="Z80" s="454"/>
      <c r="AA80" s="454">
        <v>1</v>
      </c>
      <c r="AC80" s="614" t="s">
        <v>3408</v>
      </c>
      <c r="AD80" s="448">
        <v>1</v>
      </c>
      <c r="AE80" s="454"/>
      <c r="AF80" s="454">
        <v>1</v>
      </c>
      <c r="AH80" s="448">
        <v>300</v>
      </c>
      <c r="AI80" s="454">
        <v>900</v>
      </c>
      <c r="AJ80" s="327">
        <v>322.5</v>
      </c>
      <c r="AK80" s="326" t="e">
        <f t="shared" ca="1" si="10"/>
        <v>#NAME?</v>
      </c>
      <c r="AL80" s="261">
        <v>6253.5</v>
      </c>
      <c r="AM80" s="316" t="e">
        <f t="shared" ca="1" si="11"/>
        <v>#NAME?</v>
      </c>
      <c r="AN80" s="259">
        <v>75</v>
      </c>
      <c r="AO80" s="316" t="e">
        <f t="shared" ca="1" si="12"/>
        <v>#NAME?</v>
      </c>
      <c r="AP80" s="316">
        <v>86.5</v>
      </c>
      <c r="AQ80" s="316" t="e">
        <f t="shared" ca="1" si="13"/>
        <v>#NAME?</v>
      </c>
      <c r="AR80" s="316">
        <v>193</v>
      </c>
      <c r="AS80" s="317" t="e">
        <f t="shared" ca="1" si="14"/>
        <v>#NAME?</v>
      </c>
      <c r="AT80" s="318">
        <v>93</v>
      </c>
      <c r="AU80" s="755" t="e">
        <f t="shared" ca="1" si="15"/>
        <v>#NAME?</v>
      </c>
      <c r="AV80" s="326">
        <v>695</v>
      </c>
      <c r="AW80" s="755" t="e">
        <f t="shared" ca="1" si="16"/>
        <v>#NAME?</v>
      </c>
      <c r="AX80" s="317">
        <v>285</v>
      </c>
      <c r="AY80" s="755" t="e">
        <f t="shared" ca="1" si="17"/>
        <v>#NAME?</v>
      </c>
      <c r="AZ80" s="265">
        <v>4156</v>
      </c>
      <c r="BA80" s="755" t="e">
        <f t="shared" ca="1" si="18"/>
        <v>#NAME?</v>
      </c>
      <c r="BB80" s="318">
        <v>106</v>
      </c>
      <c r="BC80" s="769" t="e">
        <f t="shared" ca="1" si="19"/>
        <v>#NAME?</v>
      </c>
      <c r="BD80" s="452" t="s">
        <v>580</v>
      </c>
      <c r="BE80" s="452"/>
    </row>
    <row r="81" spans="1:57">
      <c r="A81" s="249" t="s">
        <v>3273</v>
      </c>
      <c r="C81" s="249" t="s">
        <v>3397</v>
      </c>
      <c r="D81" s="448">
        <v>80</v>
      </c>
      <c r="E81" s="465" t="s">
        <v>578</v>
      </c>
      <c r="F81" s="348">
        <v>39862</v>
      </c>
      <c r="G81" s="454"/>
      <c r="H81" s="454">
        <v>1</v>
      </c>
      <c r="I81" s="454"/>
      <c r="J81" s="454"/>
      <c r="K81" s="454">
        <v>1</v>
      </c>
      <c r="L81" s="454">
        <v>165.4</v>
      </c>
      <c r="M81" s="454">
        <v>72.8</v>
      </c>
      <c r="N81" s="454">
        <v>212.2</v>
      </c>
      <c r="O81" s="464">
        <v>647</v>
      </c>
      <c r="P81" s="454">
        <v>1</v>
      </c>
      <c r="Q81" s="454"/>
      <c r="R81" s="454">
        <v>1</v>
      </c>
      <c r="S81" s="454"/>
      <c r="T81" s="454"/>
      <c r="U81" s="454">
        <v>1</v>
      </c>
      <c r="V81" s="454"/>
      <c r="W81" s="454"/>
      <c r="X81" s="454">
        <v>1</v>
      </c>
      <c r="Y81" s="448">
        <v>1</v>
      </c>
      <c r="Z81" s="454"/>
      <c r="AA81" s="454">
        <v>1</v>
      </c>
      <c r="AC81" s="614" t="s">
        <v>3408</v>
      </c>
      <c r="AD81" s="448">
        <v>1</v>
      </c>
      <c r="AE81" s="454"/>
      <c r="AF81" s="454">
        <v>1</v>
      </c>
      <c r="AH81" s="448">
        <v>300</v>
      </c>
      <c r="AI81" s="454">
        <v>1000</v>
      </c>
      <c r="AJ81" s="265">
        <v>1004</v>
      </c>
      <c r="AK81" s="326" t="e">
        <f t="shared" ca="1" si="10"/>
        <v>#NAME?</v>
      </c>
      <c r="AL81" s="261">
        <v>8793.5</v>
      </c>
      <c r="AM81" s="316" t="e">
        <f t="shared" ca="1" si="11"/>
        <v>#NAME?</v>
      </c>
      <c r="AN81" s="261">
        <v>652</v>
      </c>
      <c r="AO81" s="316" t="e">
        <f t="shared" ca="1" si="12"/>
        <v>#NAME?</v>
      </c>
      <c r="AP81" s="316">
        <v>667</v>
      </c>
      <c r="AQ81" s="316" t="e">
        <f t="shared" ca="1" si="13"/>
        <v>#NAME?</v>
      </c>
      <c r="AR81" s="316">
        <v>167</v>
      </c>
      <c r="AS81" s="317" t="e">
        <f t="shared" ca="1" si="14"/>
        <v>#NAME?</v>
      </c>
      <c r="AT81" s="318">
        <v>642</v>
      </c>
      <c r="AU81" s="755" t="e">
        <f t="shared" ca="1" si="15"/>
        <v>#NAME?</v>
      </c>
      <c r="AV81" s="283">
        <v>3835</v>
      </c>
      <c r="AW81" s="755" t="e">
        <f t="shared" ca="1" si="16"/>
        <v>#NAME?</v>
      </c>
      <c r="AX81" s="317">
        <v>860</v>
      </c>
      <c r="AY81" s="755" t="e">
        <f t="shared" ca="1" si="17"/>
        <v>#NAME?</v>
      </c>
      <c r="AZ81" s="327">
        <v>3223</v>
      </c>
      <c r="BA81" s="755" t="e">
        <f t="shared" ca="1" si="18"/>
        <v>#NAME?</v>
      </c>
      <c r="BB81" s="318">
        <v>198</v>
      </c>
      <c r="BC81" s="769" t="e">
        <f t="shared" ca="1" si="19"/>
        <v>#NAME?</v>
      </c>
      <c r="BD81" s="452" t="s">
        <v>581</v>
      </c>
      <c r="BE81" s="452"/>
    </row>
    <row r="82" spans="1:57">
      <c r="A82" s="249" t="s">
        <v>3273</v>
      </c>
      <c r="C82" s="249" t="s">
        <v>3397</v>
      </c>
      <c r="D82" s="448">
        <v>81</v>
      </c>
      <c r="E82" s="465" t="s">
        <v>578</v>
      </c>
      <c r="F82" s="348">
        <v>39862</v>
      </c>
      <c r="G82" s="454">
        <v>1</v>
      </c>
      <c r="H82" s="454"/>
      <c r="I82" s="454"/>
      <c r="J82" s="454"/>
      <c r="K82" s="454">
        <v>1</v>
      </c>
      <c r="L82" s="454">
        <v>170.2</v>
      </c>
      <c r="M82" s="454">
        <v>73.099999999999994</v>
      </c>
      <c r="N82" s="454">
        <v>209.4</v>
      </c>
      <c r="O82" s="464">
        <v>620</v>
      </c>
      <c r="P82" s="454"/>
      <c r="Q82" s="454">
        <v>1</v>
      </c>
      <c r="R82" s="454"/>
      <c r="S82" s="454">
        <v>1</v>
      </c>
      <c r="T82" s="454"/>
      <c r="U82" s="454">
        <v>1</v>
      </c>
      <c r="V82" s="454"/>
      <c r="W82" s="454"/>
      <c r="X82" s="454">
        <v>1</v>
      </c>
      <c r="Y82" s="448">
        <v>1</v>
      </c>
      <c r="Z82" s="454"/>
      <c r="AA82" s="454">
        <v>1</v>
      </c>
      <c r="AC82" s="614" t="s">
        <v>3408</v>
      </c>
      <c r="AD82" s="448">
        <v>1</v>
      </c>
      <c r="AE82" s="454"/>
      <c r="AF82" s="454">
        <v>1</v>
      </c>
      <c r="AH82" s="448">
        <v>300</v>
      </c>
      <c r="AI82" s="454">
        <v>1000</v>
      </c>
      <c r="AJ82" s="265">
        <v>1514.5</v>
      </c>
      <c r="AK82" s="326" t="e">
        <f t="shared" ca="1" si="10"/>
        <v>#NAME?</v>
      </c>
      <c r="AL82" s="261">
        <v>4823</v>
      </c>
      <c r="AM82" s="316" t="e">
        <f t="shared" ca="1" si="11"/>
        <v>#NAME?</v>
      </c>
      <c r="AN82" s="261">
        <v>927</v>
      </c>
      <c r="AO82" s="316" t="e">
        <f t="shared" ca="1" si="12"/>
        <v>#NAME?</v>
      </c>
      <c r="AP82" s="261">
        <v>1751</v>
      </c>
      <c r="AQ82" s="316" t="e">
        <f t="shared" ca="1" si="13"/>
        <v>#NAME?</v>
      </c>
      <c r="AR82" s="316">
        <v>254</v>
      </c>
      <c r="AS82" s="317" t="e">
        <f t="shared" ca="1" si="14"/>
        <v>#NAME?</v>
      </c>
      <c r="AT82" s="266">
        <v>1677.5</v>
      </c>
      <c r="AU82" s="755" t="e">
        <f t="shared" ca="1" si="15"/>
        <v>#NAME?</v>
      </c>
      <c r="AV82" s="283">
        <v>1884</v>
      </c>
      <c r="AW82" s="755" t="e">
        <f t="shared" ca="1" si="16"/>
        <v>#NAME?</v>
      </c>
      <c r="AX82" s="317">
        <v>935</v>
      </c>
      <c r="AY82" s="755" t="e">
        <f t="shared" ca="1" si="17"/>
        <v>#NAME?</v>
      </c>
      <c r="AZ82" s="327">
        <v>2580</v>
      </c>
      <c r="BA82" s="755" t="e">
        <f t="shared" ca="1" si="18"/>
        <v>#NAME?</v>
      </c>
      <c r="BB82" s="318">
        <v>162.5</v>
      </c>
      <c r="BC82" s="769" t="e">
        <f t="shared" ca="1" si="19"/>
        <v>#NAME?</v>
      </c>
      <c r="BD82" s="452" t="s">
        <v>582</v>
      </c>
      <c r="BE82" s="452"/>
    </row>
    <row r="83" spans="1:57">
      <c r="A83" s="249" t="s">
        <v>3273</v>
      </c>
      <c r="C83" s="249" t="s">
        <v>3397</v>
      </c>
      <c r="D83" s="448">
        <v>82</v>
      </c>
      <c r="E83" s="465" t="s">
        <v>578</v>
      </c>
      <c r="F83" s="348">
        <v>39862</v>
      </c>
      <c r="G83" s="454"/>
      <c r="H83" s="454">
        <v>1</v>
      </c>
      <c r="I83" s="454"/>
      <c r="J83" s="454">
        <v>1</v>
      </c>
      <c r="K83" s="454"/>
      <c r="L83" s="454">
        <v>150</v>
      </c>
      <c r="M83" s="454">
        <v>66.599999999999994</v>
      </c>
      <c r="N83" s="454">
        <v>180.8</v>
      </c>
      <c r="O83" s="464">
        <v>365</v>
      </c>
      <c r="P83" s="454"/>
      <c r="Q83" s="454">
        <v>1</v>
      </c>
      <c r="R83" s="454"/>
      <c r="S83" s="454">
        <v>1</v>
      </c>
      <c r="T83" s="454"/>
      <c r="U83" s="454">
        <v>1</v>
      </c>
      <c r="V83" s="454"/>
      <c r="W83" s="454">
        <v>1</v>
      </c>
      <c r="X83" s="454"/>
      <c r="Y83" s="448">
        <v>1</v>
      </c>
      <c r="Z83" s="454"/>
      <c r="AA83" s="454">
        <v>1</v>
      </c>
      <c r="AC83" s="614" t="s">
        <v>3408</v>
      </c>
      <c r="AD83" s="448">
        <v>1</v>
      </c>
      <c r="AE83" s="454"/>
      <c r="AF83" s="454">
        <v>1</v>
      </c>
      <c r="AH83" s="448">
        <v>300</v>
      </c>
      <c r="AI83" s="454">
        <v>1100</v>
      </c>
      <c r="AJ83" s="327">
        <v>253</v>
      </c>
      <c r="AK83" s="326" t="e">
        <f t="shared" ca="1" si="10"/>
        <v>#NAME?</v>
      </c>
      <c r="AL83" s="261">
        <v>2009.5</v>
      </c>
      <c r="AM83" s="316" t="e">
        <f t="shared" ca="1" si="11"/>
        <v>#NAME?</v>
      </c>
      <c r="AN83" s="259">
        <v>455.5</v>
      </c>
      <c r="AO83" s="316" t="e">
        <f t="shared" ca="1" si="12"/>
        <v>#NAME?</v>
      </c>
      <c r="AP83" s="316">
        <v>96</v>
      </c>
      <c r="AQ83" s="316" t="e">
        <f t="shared" ca="1" si="13"/>
        <v>#NAME?</v>
      </c>
      <c r="AR83" s="316">
        <v>305</v>
      </c>
      <c r="AS83" s="317" t="e">
        <f t="shared" ca="1" si="14"/>
        <v>#NAME?</v>
      </c>
      <c r="AT83" s="318">
        <v>249</v>
      </c>
      <c r="AU83" s="755" t="e">
        <f t="shared" ca="1" si="15"/>
        <v>#NAME?</v>
      </c>
      <c r="AV83" s="326">
        <v>261</v>
      </c>
      <c r="AW83" s="755" t="e">
        <f t="shared" ca="1" si="16"/>
        <v>#NAME?</v>
      </c>
      <c r="AX83" s="317">
        <v>72.5</v>
      </c>
      <c r="AY83" s="755" t="e">
        <f t="shared" ca="1" si="17"/>
        <v>#NAME?</v>
      </c>
      <c r="AZ83" s="327">
        <v>609</v>
      </c>
      <c r="BA83" s="755" t="e">
        <f t="shared" ca="1" si="18"/>
        <v>#NAME?</v>
      </c>
      <c r="BB83" s="318">
        <v>641</v>
      </c>
      <c r="BC83" s="769" t="e">
        <f t="shared" ca="1" si="19"/>
        <v>#NAME?</v>
      </c>
      <c r="BD83" s="452" t="s">
        <v>583</v>
      </c>
      <c r="BE83" s="452"/>
    </row>
    <row r="84" spans="1:57">
      <c r="A84" s="249" t="s">
        <v>3273</v>
      </c>
      <c r="C84" s="249" t="s">
        <v>3397</v>
      </c>
      <c r="D84" s="448">
        <v>83</v>
      </c>
      <c r="E84" s="465" t="s">
        <v>578</v>
      </c>
      <c r="F84" s="348">
        <v>39862</v>
      </c>
      <c r="G84" s="454">
        <v>1</v>
      </c>
      <c r="H84" s="454"/>
      <c r="I84" s="454"/>
      <c r="J84" s="454">
        <v>1</v>
      </c>
      <c r="K84" s="454"/>
      <c r="L84" s="454">
        <v>151</v>
      </c>
      <c r="M84" s="454">
        <v>70.5</v>
      </c>
      <c r="N84" s="454">
        <v>187.2</v>
      </c>
      <c r="O84" s="464">
        <v>435</v>
      </c>
      <c r="P84" s="454"/>
      <c r="Q84" s="454">
        <v>1</v>
      </c>
      <c r="R84" s="454"/>
      <c r="S84" s="454">
        <v>1</v>
      </c>
      <c r="T84" s="454"/>
      <c r="U84" s="454">
        <v>1</v>
      </c>
      <c r="V84" s="454"/>
      <c r="W84" s="454"/>
      <c r="X84" s="454">
        <v>1</v>
      </c>
      <c r="Y84" s="448">
        <v>1</v>
      </c>
      <c r="Z84" s="454">
        <v>1</v>
      </c>
      <c r="AA84" s="454"/>
      <c r="AC84" s="614" t="s">
        <v>3408</v>
      </c>
      <c r="AD84" s="448">
        <v>1</v>
      </c>
      <c r="AE84" s="454">
        <v>1</v>
      </c>
      <c r="AF84" s="454"/>
      <c r="AH84" s="448">
        <v>300</v>
      </c>
      <c r="AI84" s="454">
        <v>1000</v>
      </c>
      <c r="AJ84" s="327">
        <v>128.5</v>
      </c>
      <c r="AK84" s="326" t="e">
        <f t="shared" ca="1" si="10"/>
        <v>#NAME?</v>
      </c>
      <c r="AL84" s="316">
        <v>897.5</v>
      </c>
      <c r="AM84" s="316" t="e">
        <f t="shared" ca="1" si="11"/>
        <v>#NAME?</v>
      </c>
      <c r="AN84" s="259">
        <v>91.5</v>
      </c>
      <c r="AO84" s="316" t="e">
        <f t="shared" ca="1" si="12"/>
        <v>#NAME?</v>
      </c>
      <c r="AP84" s="316">
        <v>87</v>
      </c>
      <c r="AQ84" s="316" t="e">
        <f t="shared" ca="1" si="13"/>
        <v>#NAME?</v>
      </c>
      <c r="AR84" s="316">
        <v>148.5</v>
      </c>
      <c r="AS84" s="317" t="e">
        <f t="shared" ca="1" si="14"/>
        <v>#NAME?</v>
      </c>
      <c r="AT84" s="318">
        <v>106.5</v>
      </c>
      <c r="AU84" s="755" t="e">
        <f t="shared" ca="1" si="15"/>
        <v>#NAME?</v>
      </c>
      <c r="AV84" s="326">
        <v>341.5</v>
      </c>
      <c r="AW84" s="755" t="e">
        <f t="shared" ca="1" si="16"/>
        <v>#NAME?</v>
      </c>
      <c r="AX84" s="317">
        <v>80</v>
      </c>
      <c r="AY84" s="755" t="e">
        <f t="shared" ca="1" si="17"/>
        <v>#NAME?</v>
      </c>
      <c r="AZ84" s="327">
        <v>3088.5</v>
      </c>
      <c r="BA84" s="755" t="e">
        <f t="shared" ca="1" si="18"/>
        <v>#NAME?</v>
      </c>
      <c r="BB84" s="318">
        <v>332</v>
      </c>
      <c r="BC84" s="769" t="e">
        <f t="shared" ca="1" si="19"/>
        <v>#NAME?</v>
      </c>
      <c r="BD84" s="452" t="s">
        <v>584</v>
      </c>
      <c r="BE84" s="452"/>
    </row>
    <row r="85" spans="1:57">
      <c r="A85" s="249" t="s">
        <v>3273</v>
      </c>
      <c r="C85" s="249" t="s">
        <v>3397</v>
      </c>
      <c r="D85" s="448">
        <v>84</v>
      </c>
      <c r="E85" s="465" t="s">
        <v>578</v>
      </c>
      <c r="F85" s="348">
        <v>39862</v>
      </c>
      <c r="G85" s="454">
        <v>1</v>
      </c>
      <c r="H85" s="454"/>
      <c r="I85" s="454"/>
      <c r="J85" s="454"/>
      <c r="K85" s="454">
        <v>1</v>
      </c>
      <c r="L85" s="454">
        <v>173.8</v>
      </c>
      <c r="M85" s="454">
        <v>73.2</v>
      </c>
      <c r="N85" s="454">
        <v>207.9</v>
      </c>
      <c r="O85" s="464">
        <v>643</v>
      </c>
      <c r="P85" s="454"/>
      <c r="Q85" s="454">
        <v>1</v>
      </c>
      <c r="R85" s="454"/>
      <c r="S85" s="454">
        <v>1</v>
      </c>
      <c r="T85" s="454"/>
      <c r="U85" s="454">
        <v>1</v>
      </c>
      <c r="V85" s="454"/>
      <c r="W85" s="454"/>
      <c r="X85" s="454">
        <v>1</v>
      </c>
      <c r="Y85" s="448">
        <v>1</v>
      </c>
      <c r="Z85" s="454">
        <v>1</v>
      </c>
      <c r="AA85" s="454"/>
      <c r="AC85" s="614" t="s">
        <v>3408</v>
      </c>
      <c r="AD85" s="448">
        <v>1</v>
      </c>
      <c r="AE85" s="454">
        <v>1</v>
      </c>
      <c r="AF85" s="454"/>
      <c r="AH85" s="448">
        <v>300</v>
      </c>
      <c r="AI85" s="454">
        <v>1000</v>
      </c>
      <c r="AJ85" s="327">
        <v>130</v>
      </c>
      <c r="AK85" s="326" t="e">
        <f t="shared" ca="1" si="10"/>
        <v>#NAME?</v>
      </c>
      <c r="AL85" s="316">
        <v>960</v>
      </c>
      <c r="AM85" s="316" t="e">
        <f t="shared" ca="1" si="11"/>
        <v>#NAME?</v>
      </c>
      <c r="AN85" s="259">
        <v>143</v>
      </c>
      <c r="AO85" s="316" t="e">
        <f t="shared" ca="1" si="12"/>
        <v>#NAME?</v>
      </c>
      <c r="AP85" s="316">
        <v>148</v>
      </c>
      <c r="AQ85" s="316" t="e">
        <f t="shared" ca="1" si="13"/>
        <v>#NAME?</v>
      </c>
      <c r="AR85" s="316">
        <v>152.5</v>
      </c>
      <c r="AS85" s="317" t="e">
        <f t="shared" ca="1" si="14"/>
        <v>#NAME?</v>
      </c>
      <c r="AT85" s="318">
        <v>143</v>
      </c>
      <c r="AU85" s="755" t="e">
        <f t="shared" ca="1" si="15"/>
        <v>#NAME?</v>
      </c>
      <c r="AV85" s="326">
        <v>434</v>
      </c>
      <c r="AW85" s="755" t="e">
        <f t="shared" ca="1" si="16"/>
        <v>#NAME?</v>
      </c>
      <c r="AX85" s="317">
        <v>129</v>
      </c>
      <c r="AY85" s="755" t="e">
        <f t="shared" ca="1" si="17"/>
        <v>#NAME?</v>
      </c>
      <c r="AZ85" s="265">
        <v>7444</v>
      </c>
      <c r="BA85" s="755" t="e">
        <f t="shared" ca="1" si="18"/>
        <v>#NAME?</v>
      </c>
      <c r="BB85" s="318">
        <v>143.5</v>
      </c>
      <c r="BC85" s="769" t="e">
        <f t="shared" ca="1" si="19"/>
        <v>#NAME?</v>
      </c>
      <c r="BD85" s="452" t="s">
        <v>585</v>
      </c>
      <c r="BE85" s="452"/>
    </row>
    <row r="86" spans="1:57">
      <c r="A86" s="249" t="s">
        <v>3273</v>
      </c>
      <c r="C86" s="249" t="s">
        <v>3397</v>
      </c>
      <c r="D86" s="448">
        <v>85</v>
      </c>
      <c r="E86" s="465" t="s">
        <v>578</v>
      </c>
      <c r="F86" s="348">
        <v>39862</v>
      </c>
      <c r="G86" s="454">
        <v>1</v>
      </c>
      <c r="H86" s="454"/>
      <c r="I86" s="454"/>
      <c r="J86" s="454"/>
      <c r="K86" s="454">
        <v>1</v>
      </c>
      <c r="L86" s="454">
        <v>171.3</v>
      </c>
      <c r="M86" s="454">
        <v>72.5</v>
      </c>
      <c r="N86" s="454">
        <v>205.6</v>
      </c>
      <c r="O86" s="464">
        <v>732</v>
      </c>
      <c r="P86" s="454"/>
      <c r="Q86" s="454">
        <v>1</v>
      </c>
      <c r="R86" s="454"/>
      <c r="S86" s="454">
        <v>1</v>
      </c>
      <c r="T86" s="454"/>
      <c r="U86" s="454">
        <v>1</v>
      </c>
      <c r="V86" s="454"/>
      <c r="W86" s="454"/>
      <c r="X86" s="454">
        <v>1</v>
      </c>
      <c r="Y86" s="448">
        <v>1</v>
      </c>
      <c r="Z86" s="454"/>
      <c r="AA86" s="454">
        <v>1</v>
      </c>
      <c r="AC86" s="614" t="s">
        <v>3408</v>
      </c>
      <c r="AD86" s="448">
        <v>1</v>
      </c>
      <c r="AE86" s="454"/>
      <c r="AF86" s="454">
        <v>1</v>
      </c>
      <c r="AH86" s="448">
        <v>300</v>
      </c>
      <c r="AI86" s="454">
        <v>1000</v>
      </c>
      <c r="AJ86" s="265">
        <v>2141.5</v>
      </c>
      <c r="AK86" s="326" t="e">
        <f t="shared" ca="1" si="10"/>
        <v>#NAME?</v>
      </c>
      <c r="AL86" s="264">
        <v>14960.5</v>
      </c>
      <c r="AM86" s="316" t="e">
        <f t="shared" ca="1" si="11"/>
        <v>#NAME?</v>
      </c>
      <c r="AN86" s="261">
        <v>566</v>
      </c>
      <c r="AO86" s="316" t="e">
        <f t="shared" ca="1" si="12"/>
        <v>#NAME?</v>
      </c>
      <c r="AP86" s="316">
        <v>202</v>
      </c>
      <c r="AQ86" s="316" t="e">
        <f t="shared" ca="1" si="13"/>
        <v>#NAME?</v>
      </c>
      <c r="AR86" s="316">
        <v>192</v>
      </c>
      <c r="AS86" s="317" t="e">
        <f t="shared" ca="1" si="14"/>
        <v>#NAME?</v>
      </c>
      <c r="AT86" s="318">
        <v>371</v>
      </c>
      <c r="AU86" s="755" t="e">
        <f t="shared" ca="1" si="15"/>
        <v>#NAME?</v>
      </c>
      <c r="AV86" s="326">
        <v>165</v>
      </c>
      <c r="AW86" s="755" t="e">
        <f t="shared" ca="1" si="16"/>
        <v>#NAME?</v>
      </c>
      <c r="AX86" s="317">
        <v>104</v>
      </c>
      <c r="AY86" s="755" t="e">
        <f t="shared" ca="1" si="17"/>
        <v>#NAME?</v>
      </c>
      <c r="AZ86" s="327">
        <v>1940</v>
      </c>
      <c r="BA86" s="755" t="e">
        <f t="shared" ca="1" si="18"/>
        <v>#NAME?</v>
      </c>
      <c r="BB86" s="318">
        <v>534.5</v>
      </c>
      <c r="BC86" s="769" t="e">
        <f t="shared" ca="1" si="19"/>
        <v>#NAME?</v>
      </c>
      <c r="BD86" s="452" t="s">
        <v>586</v>
      </c>
      <c r="BE86" s="452"/>
    </row>
    <row r="87" spans="1:57">
      <c r="A87" s="249" t="s">
        <v>3273</v>
      </c>
      <c r="C87" s="249" t="s">
        <v>3397</v>
      </c>
      <c r="D87" s="448">
        <v>86</v>
      </c>
      <c r="E87" s="465" t="s">
        <v>578</v>
      </c>
      <c r="F87" s="348">
        <v>39862</v>
      </c>
      <c r="G87" s="454">
        <v>1</v>
      </c>
      <c r="H87" s="454"/>
      <c r="I87" s="454"/>
      <c r="J87" s="454"/>
      <c r="K87" s="454">
        <v>1</v>
      </c>
      <c r="L87" s="454">
        <v>171</v>
      </c>
      <c r="M87" s="454">
        <v>74.2</v>
      </c>
      <c r="N87" s="454">
        <v>212.6</v>
      </c>
      <c r="O87" s="464">
        <v>733</v>
      </c>
      <c r="P87" s="454"/>
      <c r="Q87" s="454">
        <v>1</v>
      </c>
      <c r="R87" s="454"/>
      <c r="S87" s="454">
        <v>1</v>
      </c>
      <c r="T87" s="454"/>
      <c r="U87" s="454">
        <v>1</v>
      </c>
      <c r="V87" s="454"/>
      <c r="W87" s="454"/>
      <c r="X87" s="454">
        <v>1</v>
      </c>
      <c r="Y87" s="448">
        <v>1</v>
      </c>
      <c r="Z87" s="454">
        <v>1</v>
      </c>
      <c r="AA87" s="454"/>
      <c r="AC87" s="614" t="s">
        <v>3408</v>
      </c>
      <c r="AD87" s="448">
        <v>1</v>
      </c>
      <c r="AE87" s="454">
        <v>1</v>
      </c>
      <c r="AF87" s="454"/>
      <c r="AH87" s="448">
        <v>300</v>
      </c>
      <c r="AI87" s="454">
        <v>1000</v>
      </c>
      <c r="AJ87" s="327">
        <v>233</v>
      </c>
      <c r="AK87" s="326" t="e">
        <f t="shared" ca="1" si="10"/>
        <v>#NAME?</v>
      </c>
      <c r="AL87" s="261">
        <v>3641</v>
      </c>
      <c r="AM87" s="316" t="e">
        <f t="shared" ca="1" si="11"/>
        <v>#NAME?</v>
      </c>
      <c r="AN87" s="259">
        <v>145</v>
      </c>
      <c r="AO87" s="316" t="e">
        <f t="shared" ca="1" si="12"/>
        <v>#NAME?</v>
      </c>
      <c r="AP87" s="316">
        <v>105.5</v>
      </c>
      <c r="AQ87" s="316" t="e">
        <f t="shared" ca="1" si="13"/>
        <v>#NAME?</v>
      </c>
      <c r="AR87" s="316">
        <v>534.5</v>
      </c>
      <c r="AS87" s="317" t="e">
        <f t="shared" ca="1" si="14"/>
        <v>#NAME?</v>
      </c>
      <c r="AT87" s="318">
        <v>88</v>
      </c>
      <c r="AU87" s="755" t="e">
        <f t="shared" ca="1" si="15"/>
        <v>#NAME?</v>
      </c>
      <c r="AV87" s="326">
        <v>517.5</v>
      </c>
      <c r="AW87" s="755" t="e">
        <f t="shared" ca="1" si="16"/>
        <v>#NAME?</v>
      </c>
      <c r="AX87" s="317">
        <v>80</v>
      </c>
      <c r="AY87" s="755" t="e">
        <f t="shared" ca="1" si="17"/>
        <v>#NAME?</v>
      </c>
      <c r="AZ87" s="327">
        <v>2728</v>
      </c>
      <c r="BA87" s="755" t="e">
        <f t="shared" ca="1" si="18"/>
        <v>#NAME?</v>
      </c>
      <c r="BB87" s="318">
        <v>312</v>
      </c>
      <c r="BC87" s="769" t="e">
        <f t="shared" ca="1" si="19"/>
        <v>#NAME?</v>
      </c>
      <c r="BD87" s="452" t="s">
        <v>587</v>
      </c>
      <c r="BE87" s="452"/>
    </row>
    <row r="88" spans="1:57">
      <c r="A88" s="249" t="s">
        <v>3273</v>
      </c>
      <c r="C88" s="249" t="s">
        <v>3397</v>
      </c>
      <c r="D88" s="448">
        <v>87</v>
      </c>
      <c r="E88" s="465" t="s">
        <v>578</v>
      </c>
      <c r="F88" s="348">
        <v>39862</v>
      </c>
      <c r="G88" s="454"/>
      <c r="H88" s="454">
        <v>1</v>
      </c>
      <c r="I88" s="454"/>
      <c r="J88" s="454">
        <v>1</v>
      </c>
      <c r="K88" s="454"/>
      <c r="L88" s="454">
        <v>154.6</v>
      </c>
      <c r="M88" s="454">
        <v>65.3</v>
      </c>
      <c r="N88" s="454">
        <v>188</v>
      </c>
      <c r="O88" s="464">
        <v>441</v>
      </c>
      <c r="P88" s="454"/>
      <c r="Q88" s="454">
        <v>1</v>
      </c>
      <c r="R88" s="454"/>
      <c r="S88" s="454">
        <v>1</v>
      </c>
      <c r="T88" s="454"/>
      <c r="U88" s="454">
        <v>1</v>
      </c>
      <c r="V88" s="454"/>
      <c r="W88" s="454"/>
      <c r="X88" s="454">
        <v>1</v>
      </c>
      <c r="Y88" s="448">
        <v>1</v>
      </c>
      <c r="Z88" s="454">
        <v>1</v>
      </c>
      <c r="AA88" s="454"/>
      <c r="AC88" s="614" t="s">
        <v>3408</v>
      </c>
      <c r="AD88" s="448">
        <v>1</v>
      </c>
      <c r="AE88" s="454">
        <v>1</v>
      </c>
      <c r="AF88" s="454"/>
      <c r="AH88" s="448">
        <v>300</v>
      </c>
      <c r="AI88" s="454">
        <v>1100</v>
      </c>
      <c r="AJ88" s="327">
        <v>156</v>
      </c>
      <c r="AK88" s="326" t="e">
        <f t="shared" ca="1" si="10"/>
        <v>#NAME?</v>
      </c>
      <c r="AL88" s="316">
        <v>99.5</v>
      </c>
      <c r="AM88" s="316" t="e">
        <f t="shared" ca="1" si="11"/>
        <v>#NAME?</v>
      </c>
      <c r="AN88" s="259">
        <v>232</v>
      </c>
      <c r="AO88" s="316" t="e">
        <f t="shared" ca="1" si="12"/>
        <v>#NAME?</v>
      </c>
      <c r="AP88" s="316">
        <v>113</v>
      </c>
      <c r="AQ88" s="316" t="e">
        <f t="shared" ca="1" si="13"/>
        <v>#NAME?</v>
      </c>
      <c r="AR88" s="316">
        <v>186.5</v>
      </c>
      <c r="AS88" s="317" t="e">
        <f t="shared" ca="1" si="14"/>
        <v>#NAME?</v>
      </c>
      <c r="AT88" s="318">
        <v>150</v>
      </c>
      <c r="AU88" s="755" t="e">
        <f t="shared" ca="1" si="15"/>
        <v>#NAME?</v>
      </c>
      <c r="AV88" s="326">
        <v>499</v>
      </c>
      <c r="AW88" s="755" t="e">
        <f t="shared" ca="1" si="16"/>
        <v>#NAME?</v>
      </c>
      <c r="AX88" s="317">
        <v>94</v>
      </c>
      <c r="AY88" s="755" t="e">
        <f t="shared" ca="1" si="17"/>
        <v>#NAME?</v>
      </c>
      <c r="AZ88" s="296">
        <v>12929</v>
      </c>
      <c r="BA88" s="755" t="e">
        <f t="shared" ca="1" si="18"/>
        <v>#NAME?</v>
      </c>
      <c r="BB88" s="318">
        <v>188.5</v>
      </c>
      <c r="BC88" s="769" t="e">
        <f t="shared" ca="1" si="19"/>
        <v>#NAME?</v>
      </c>
      <c r="BD88" s="467" t="s">
        <v>588</v>
      </c>
      <c r="BE88" s="467"/>
    </row>
    <row r="89" spans="1:57">
      <c r="A89" s="249" t="s">
        <v>3273</v>
      </c>
      <c r="C89" s="249" t="s">
        <v>3397</v>
      </c>
      <c r="D89" s="448">
        <v>88</v>
      </c>
      <c r="E89" s="465" t="s">
        <v>578</v>
      </c>
      <c r="F89" s="348">
        <v>39862</v>
      </c>
      <c r="G89" s="454"/>
      <c r="H89" s="454">
        <v>1</v>
      </c>
      <c r="I89" s="454"/>
      <c r="J89" s="454">
        <v>1</v>
      </c>
      <c r="K89" s="454"/>
      <c r="L89" s="454">
        <v>155.4</v>
      </c>
      <c r="M89" s="454">
        <v>66.599999999999994</v>
      </c>
      <c r="N89" s="454">
        <v>180.2</v>
      </c>
      <c r="O89" s="464">
        <v>428</v>
      </c>
      <c r="P89" s="454"/>
      <c r="Q89" s="454">
        <v>1</v>
      </c>
      <c r="R89" s="454"/>
      <c r="S89" s="454">
        <v>1</v>
      </c>
      <c r="T89" s="454"/>
      <c r="U89" s="454">
        <v>1</v>
      </c>
      <c r="V89" s="454"/>
      <c r="W89" s="454"/>
      <c r="X89" s="454">
        <v>1</v>
      </c>
      <c r="Y89" s="448">
        <v>1</v>
      </c>
      <c r="Z89" s="454">
        <v>1</v>
      </c>
      <c r="AA89" s="454"/>
      <c r="AC89" s="614" t="s">
        <v>3408</v>
      </c>
      <c r="AD89" s="448">
        <v>1</v>
      </c>
      <c r="AE89" s="454">
        <v>1</v>
      </c>
      <c r="AF89" s="454"/>
      <c r="AH89" s="448">
        <v>300</v>
      </c>
      <c r="AI89" s="454">
        <v>800</v>
      </c>
      <c r="AJ89" s="327">
        <v>307</v>
      </c>
      <c r="AK89" s="326" t="e">
        <f t="shared" ca="1" si="10"/>
        <v>#NAME?</v>
      </c>
      <c r="AL89" s="316">
        <v>707</v>
      </c>
      <c r="AM89" s="316" t="e">
        <f t="shared" ca="1" si="11"/>
        <v>#NAME?</v>
      </c>
      <c r="AN89" s="261">
        <v>650</v>
      </c>
      <c r="AO89" s="316" t="e">
        <f t="shared" ca="1" si="12"/>
        <v>#NAME?</v>
      </c>
      <c r="AP89" s="316">
        <v>163</v>
      </c>
      <c r="AQ89" s="316" t="e">
        <f t="shared" ca="1" si="13"/>
        <v>#NAME?</v>
      </c>
      <c r="AR89" s="316">
        <v>125</v>
      </c>
      <c r="AS89" s="317" t="e">
        <f t="shared" ca="1" si="14"/>
        <v>#NAME?</v>
      </c>
      <c r="AT89" s="318">
        <v>418</v>
      </c>
      <c r="AU89" s="755" t="e">
        <f t="shared" ca="1" si="15"/>
        <v>#NAME?</v>
      </c>
      <c r="AV89" s="326">
        <v>725</v>
      </c>
      <c r="AW89" s="755" t="e">
        <f t="shared" ca="1" si="16"/>
        <v>#NAME?</v>
      </c>
      <c r="AX89" s="317">
        <v>105</v>
      </c>
      <c r="AY89" s="755" t="e">
        <f t="shared" ca="1" si="17"/>
        <v>#NAME?</v>
      </c>
      <c r="AZ89" s="327">
        <v>1549</v>
      </c>
      <c r="BA89" s="755" t="e">
        <f t="shared" ca="1" si="18"/>
        <v>#NAME?</v>
      </c>
      <c r="BB89" s="318">
        <v>488</v>
      </c>
      <c r="BC89" s="769" t="e">
        <f t="shared" ca="1" si="19"/>
        <v>#NAME?</v>
      </c>
      <c r="BD89" s="451" t="s">
        <v>589</v>
      </c>
      <c r="BE89" s="451"/>
    </row>
    <row r="90" spans="1:57">
      <c r="A90" s="249" t="s">
        <v>3273</v>
      </c>
      <c r="C90" s="249" t="s">
        <v>3397</v>
      </c>
      <c r="D90" s="448">
        <v>89</v>
      </c>
      <c r="E90" s="465" t="s">
        <v>578</v>
      </c>
      <c r="F90" s="348">
        <v>39862</v>
      </c>
      <c r="G90" s="454"/>
      <c r="H90" s="454">
        <v>1</v>
      </c>
      <c r="I90" s="454"/>
      <c r="J90" s="454"/>
      <c r="K90" s="454">
        <v>1</v>
      </c>
      <c r="L90" s="454">
        <v>172.2</v>
      </c>
      <c r="M90" s="454">
        <v>72.8</v>
      </c>
      <c r="N90" s="454">
        <v>211.2</v>
      </c>
      <c r="O90" s="464">
        <v>635</v>
      </c>
      <c r="P90" s="454">
        <v>1</v>
      </c>
      <c r="Q90" s="454"/>
      <c r="R90" s="454">
        <v>1</v>
      </c>
      <c r="S90" s="454"/>
      <c r="T90" s="454"/>
      <c r="U90" s="454">
        <v>1</v>
      </c>
      <c r="V90" s="454"/>
      <c r="W90" s="454"/>
      <c r="X90" s="454">
        <v>1</v>
      </c>
      <c r="Y90" s="448">
        <v>1</v>
      </c>
      <c r="Z90" s="454">
        <v>1</v>
      </c>
      <c r="AA90" s="454"/>
      <c r="AC90" s="614" t="s">
        <v>3408</v>
      </c>
      <c r="AD90" s="448">
        <v>1</v>
      </c>
      <c r="AE90" s="454">
        <v>1</v>
      </c>
      <c r="AF90" s="454"/>
      <c r="AH90" s="448">
        <v>300</v>
      </c>
      <c r="AI90" s="454">
        <v>900</v>
      </c>
      <c r="AJ90" s="327">
        <v>426</v>
      </c>
      <c r="AK90" s="326" t="e">
        <f t="shared" ca="1" si="10"/>
        <v>#NAME?</v>
      </c>
      <c r="AL90" s="261">
        <v>4387</v>
      </c>
      <c r="AM90" s="316" t="e">
        <f t="shared" ca="1" si="11"/>
        <v>#NAME?</v>
      </c>
      <c r="AN90" s="259">
        <v>68</v>
      </c>
      <c r="AO90" s="316" t="e">
        <f t="shared" ca="1" si="12"/>
        <v>#NAME?</v>
      </c>
      <c r="AP90" s="316">
        <v>65.5</v>
      </c>
      <c r="AQ90" s="316" t="e">
        <f t="shared" ca="1" si="13"/>
        <v>#NAME?</v>
      </c>
      <c r="AR90" s="316">
        <v>169</v>
      </c>
      <c r="AS90" s="317" t="e">
        <f t="shared" ca="1" si="14"/>
        <v>#NAME?</v>
      </c>
      <c r="AT90" s="318">
        <v>88</v>
      </c>
      <c r="AU90" s="755" t="e">
        <f t="shared" ca="1" si="15"/>
        <v>#NAME?</v>
      </c>
      <c r="AV90" s="283">
        <v>2320</v>
      </c>
      <c r="AW90" s="755" t="e">
        <f t="shared" ca="1" si="16"/>
        <v>#NAME?</v>
      </c>
      <c r="AX90" s="317">
        <v>477</v>
      </c>
      <c r="AY90" s="755" t="e">
        <f t="shared" ca="1" si="17"/>
        <v>#NAME?</v>
      </c>
      <c r="AZ90" s="327">
        <v>2748</v>
      </c>
      <c r="BA90" s="755" t="e">
        <f t="shared" ca="1" si="18"/>
        <v>#NAME?</v>
      </c>
      <c r="BB90" s="318">
        <v>226.5</v>
      </c>
      <c r="BC90" s="769" t="e">
        <f t="shared" ca="1" si="19"/>
        <v>#NAME?</v>
      </c>
      <c r="BD90" s="452" t="s">
        <v>590</v>
      </c>
      <c r="BE90" s="452"/>
    </row>
    <row r="91" spans="1:57">
      <c r="A91" s="249" t="s">
        <v>3273</v>
      </c>
      <c r="C91" s="249" t="s">
        <v>3396</v>
      </c>
      <c r="D91" s="448">
        <v>90</v>
      </c>
      <c r="E91" s="465" t="s">
        <v>591</v>
      </c>
      <c r="F91" s="348">
        <v>39863</v>
      </c>
      <c r="G91" s="454">
        <v>1</v>
      </c>
      <c r="H91" s="454"/>
      <c r="I91" s="454"/>
      <c r="J91" s="454">
        <v>1</v>
      </c>
      <c r="K91" s="454"/>
      <c r="L91" s="454">
        <v>152</v>
      </c>
      <c r="M91" s="454">
        <v>68</v>
      </c>
      <c r="N91" s="454">
        <v>188</v>
      </c>
      <c r="O91" s="464">
        <v>399</v>
      </c>
      <c r="P91" s="454"/>
      <c r="Q91" s="454">
        <v>1</v>
      </c>
      <c r="R91" s="454"/>
      <c r="S91" s="454">
        <v>1</v>
      </c>
      <c r="T91" s="454"/>
      <c r="U91" s="454">
        <v>1</v>
      </c>
      <c r="V91" s="454"/>
      <c r="W91" s="454"/>
      <c r="X91" s="454">
        <v>1</v>
      </c>
      <c r="Y91" s="448">
        <v>1</v>
      </c>
      <c r="Z91" s="454">
        <v>1</v>
      </c>
      <c r="AA91" s="454"/>
      <c r="AC91" s="614" t="s">
        <v>3408</v>
      </c>
      <c r="AD91" s="448">
        <v>1</v>
      </c>
      <c r="AE91" s="454">
        <v>1</v>
      </c>
      <c r="AF91" s="454"/>
      <c r="AH91" s="448">
        <v>300</v>
      </c>
      <c r="AI91" s="454">
        <v>1000</v>
      </c>
      <c r="AJ91" s="327">
        <v>137.5</v>
      </c>
      <c r="AK91" s="326" t="e">
        <f t="shared" ca="1" si="10"/>
        <v>#NAME?</v>
      </c>
      <c r="AL91" s="316">
        <v>102.5</v>
      </c>
      <c r="AM91" s="316" t="e">
        <f t="shared" ca="1" si="11"/>
        <v>#NAME?</v>
      </c>
      <c r="AN91" s="259">
        <v>312</v>
      </c>
      <c r="AO91" s="316" t="e">
        <f t="shared" ca="1" si="12"/>
        <v>#NAME?</v>
      </c>
      <c r="AP91" s="316">
        <v>99</v>
      </c>
      <c r="AQ91" s="316" t="e">
        <f t="shared" ca="1" si="13"/>
        <v>#NAME?</v>
      </c>
      <c r="AR91" s="316">
        <v>211</v>
      </c>
      <c r="AS91" s="317" t="e">
        <f t="shared" ca="1" si="14"/>
        <v>#NAME?</v>
      </c>
      <c r="AT91" s="318">
        <v>198</v>
      </c>
      <c r="AU91" s="755" t="e">
        <f t="shared" ca="1" si="15"/>
        <v>#NAME?</v>
      </c>
      <c r="AV91" s="326">
        <v>287</v>
      </c>
      <c r="AW91" s="755" t="e">
        <f t="shared" ca="1" si="16"/>
        <v>#NAME?</v>
      </c>
      <c r="AX91" s="317">
        <v>73</v>
      </c>
      <c r="AY91" s="755" t="e">
        <f t="shared" ca="1" si="17"/>
        <v>#NAME?</v>
      </c>
      <c r="AZ91" s="296">
        <v>12698</v>
      </c>
      <c r="BA91" s="755" t="e">
        <f t="shared" ca="1" si="18"/>
        <v>#NAME?</v>
      </c>
      <c r="BB91" s="318">
        <v>365.5</v>
      </c>
      <c r="BC91" s="769" t="e">
        <f t="shared" ca="1" si="19"/>
        <v>#NAME?</v>
      </c>
      <c r="BD91" s="452" t="s">
        <v>592</v>
      </c>
      <c r="BE91" s="452"/>
    </row>
    <row r="92" spans="1:57">
      <c r="A92" s="249" t="s">
        <v>3273</v>
      </c>
      <c r="C92" s="249" t="s">
        <v>3396</v>
      </c>
      <c r="D92" s="448">
        <v>91</v>
      </c>
      <c r="E92" s="465" t="s">
        <v>591</v>
      </c>
      <c r="F92" s="348">
        <v>39863</v>
      </c>
      <c r="G92" s="454"/>
      <c r="H92" s="454">
        <v>1</v>
      </c>
      <c r="I92" s="454"/>
      <c r="J92" s="454">
        <v>1</v>
      </c>
      <c r="K92" s="454"/>
      <c r="L92" s="454">
        <v>151.69999999999999</v>
      </c>
      <c r="M92" s="454">
        <v>66</v>
      </c>
      <c r="N92" s="454">
        <v>172.2</v>
      </c>
      <c r="O92" s="464">
        <v>401</v>
      </c>
      <c r="P92" s="454"/>
      <c r="Q92" s="454">
        <v>1</v>
      </c>
      <c r="R92" s="454"/>
      <c r="S92" s="454">
        <v>1</v>
      </c>
      <c r="T92" s="454"/>
      <c r="U92" s="454">
        <v>1</v>
      </c>
      <c r="V92" s="454"/>
      <c r="W92" s="454">
        <v>1</v>
      </c>
      <c r="X92" s="454"/>
      <c r="Y92" s="448">
        <v>1</v>
      </c>
      <c r="Z92" s="454">
        <v>1</v>
      </c>
      <c r="AA92" s="454"/>
      <c r="AC92" s="614" t="s">
        <v>3408</v>
      </c>
      <c r="AD92" s="448">
        <v>1</v>
      </c>
      <c r="AE92" s="454">
        <v>1</v>
      </c>
      <c r="AF92" s="454"/>
      <c r="AH92" s="448">
        <v>300</v>
      </c>
      <c r="AI92" s="454">
        <v>900</v>
      </c>
      <c r="AJ92" s="327">
        <v>163</v>
      </c>
      <c r="AK92" s="326" t="e">
        <f t="shared" ca="1" si="10"/>
        <v>#NAME?</v>
      </c>
      <c r="AL92" s="316">
        <v>90</v>
      </c>
      <c r="AM92" s="316" t="e">
        <f t="shared" ca="1" si="11"/>
        <v>#NAME?</v>
      </c>
      <c r="AN92" s="259">
        <v>308</v>
      </c>
      <c r="AO92" s="316" t="e">
        <f t="shared" ca="1" si="12"/>
        <v>#NAME?</v>
      </c>
      <c r="AP92" s="316">
        <v>107</v>
      </c>
      <c r="AQ92" s="316" t="e">
        <f t="shared" ca="1" si="13"/>
        <v>#NAME?</v>
      </c>
      <c r="AR92" s="316">
        <v>125</v>
      </c>
      <c r="AS92" s="317" t="e">
        <f t="shared" ca="1" si="14"/>
        <v>#NAME?</v>
      </c>
      <c r="AT92" s="318">
        <v>201.5</v>
      </c>
      <c r="AU92" s="755" t="e">
        <f t="shared" ca="1" si="15"/>
        <v>#NAME?</v>
      </c>
      <c r="AV92" s="326">
        <v>881</v>
      </c>
      <c r="AW92" s="755" t="e">
        <f t="shared" ca="1" si="16"/>
        <v>#NAME?</v>
      </c>
      <c r="AX92" s="317">
        <v>73.5</v>
      </c>
      <c r="AY92" s="755" t="e">
        <f t="shared" ca="1" si="17"/>
        <v>#NAME?</v>
      </c>
      <c r="AZ92" s="327">
        <v>1229.5</v>
      </c>
      <c r="BA92" s="755" t="e">
        <f t="shared" ca="1" si="18"/>
        <v>#NAME?</v>
      </c>
      <c r="BB92" s="318">
        <v>385</v>
      </c>
      <c r="BC92" s="769" t="e">
        <f t="shared" ca="1" si="19"/>
        <v>#NAME?</v>
      </c>
      <c r="BD92" s="467" t="s">
        <v>593</v>
      </c>
      <c r="BE92" s="467"/>
    </row>
    <row r="93" spans="1:57">
      <c r="A93" s="249" t="s">
        <v>3273</v>
      </c>
      <c r="C93" s="249" t="s">
        <v>3396</v>
      </c>
      <c r="D93" s="448">
        <v>92</v>
      </c>
      <c r="E93" s="465" t="s">
        <v>591</v>
      </c>
      <c r="F93" s="348">
        <v>39863</v>
      </c>
      <c r="G93" s="454">
        <v>1</v>
      </c>
      <c r="H93" s="454"/>
      <c r="I93" s="454"/>
      <c r="J93" s="454">
        <v>1</v>
      </c>
      <c r="K93" s="454"/>
      <c r="L93" s="454">
        <v>156.9</v>
      </c>
      <c r="M93" s="454">
        <v>68</v>
      </c>
      <c r="N93" s="454">
        <v>173.2</v>
      </c>
      <c r="O93" s="464">
        <v>441</v>
      </c>
      <c r="P93" s="454"/>
      <c r="Q93" s="454">
        <v>1</v>
      </c>
      <c r="R93" s="454"/>
      <c r="S93" s="454">
        <v>1</v>
      </c>
      <c r="T93" s="454"/>
      <c r="U93" s="454">
        <v>1</v>
      </c>
      <c r="V93" s="454"/>
      <c r="W93" s="454">
        <v>1</v>
      </c>
      <c r="X93" s="454"/>
      <c r="Y93" s="448">
        <v>1</v>
      </c>
      <c r="Z93" s="454">
        <v>1</v>
      </c>
      <c r="AA93" s="454"/>
      <c r="AC93" s="614" t="s">
        <v>3408</v>
      </c>
      <c r="AD93" s="448">
        <v>1</v>
      </c>
      <c r="AE93" s="454">
        <v>1</v>
      </c>
      <c r="AF93" s="454"/>
      <c r="AH93" s="448">
        <v>300</v>
      </c>
      <c r="AI93" s="454">
        <v>700</v>
      </c>
      <c r="AJ93" s="327">
        <v>145</v>
      </c>
      <c r="AK93" s="326" t="e">
        <f t="shared" ca="1" si="10"/>
        <v>#NAME?</v>
      </c>
      <c r="AL93" s="316">
        <v>111</v>
      </c>
      <c r="AM93" s="316" t="e">
        <f t="shared" ca="1" si="11"/>
        <v>#NAME?</v>
      </c>
      <c r="AN93" s="259">
        <v>241.5</v>
      </c>
      <c r="AO93" s="316" t="e">
        <f t="shared" ca="1" si="12"/>
        <v>#NAME?</v>
      </c>
      <c r="AP93" s="316">
        <v>93</v>
      </c>
      <c r="AQ93" s="316" t="e">
        <f t="shared" ca="1" si="13"/>
        <v>#NAME?</v>
      </c>
      <c r="AR93" s="316">
        <v>174</v>
      </c>
      <c r="AS93" s="317" t="e">
        <f t="shared" ca="1" si="14"/>
        <v>#NAME?</v>
      </c>
      <c r="AT93" s="318">
        <v>183</v>
      </c>
      <c r="AU93" s="755" t="e">
        <f t="shared" ca="1" si="15"/>
        <v>#NAME?</v>
      </c>
      <c r="AV93" s="326">
        <v>339.5</v>
      </c>
      <c r="AW93" s="755" t="e">
        <f t="shared" ca="1" si="16"/>
        <v>#NAME?</v>
      </c>
      <c r="AX93" s="317">
        <v>275</v>
      </c>
      <c r="AY93" s="755" t="e">
        <f t="shared" ca="1" si="17"/>
        <v>#NAME?</v>
      </c>
      <c r="AZ93" s="265">
        <v>5715.5</v>
      </c>
      <c r="BA93" s="755" t="e">
        <f t="shared" ca="1" si="18"/>
        <v>#NAME?</v>
      </c>
      <c r="BB93" s="318">
        <v>243</v>
      </c>
      <c r="BC93" s="769" t="e">
        <f t="shared" ca="1" si="19"/>
        <v>#NAME?</v>
      </c>
      <c r="BD93" s="451" t="s">
        <v>594</v>
      </c>
      <c r="BE93" s="451"/>
    </row>
    <row r="94" spans="1:57">
      <c r="A94" s="249" t="s">
        <v>3273</v>
      </c>
      <c r="C94" s="249" t="s">
        <v>3396</v>
      </c>
      <c r="D94" s="448">
        <v>93</v>
      </c>
      <c r="E94" s="465" t="s">
        <v>591</v>
      </c>
      <c r="F94" s="348">
        <v>39863</v>
      </c>
      <c r="G94" s="454"/>
      <c r="H94" s="454">
        <v>1</v>
      </c>
      <c r="I94" s="454"/>
      <c r="J94" s="454">
        <v>1</v>
      </c>
      <c r="K94" s="454"/>
      <c r="L94" s="454">
        <v>139</v>
      </c>
      <c r="M94" s="454">
        <v>66.3</v>
      </c>
      <c r="N94" s="454">
        <v>153</v>
      </c>
      <c r="O94" s="464">
        <v>324</v>
      </c>
      <c r="P94" s="454"/>
      <c r="Q94" s="454">
        <v>1</v>
      </c>
      <c r="R94" s="454"/>
      <c r="S94" s="454">
        <v>1</v>
      </c>
      <c r="T94" s="454"/>
      <c r="U94" s="454">
        <v>1</v>
      </c>
      <c r="V94" s="454">
        <v>1</v>
      </c>
      <c r="W94" s="454"/>
      <c r="X94" s="454"/>
      <c r="Y94" s="448">
        <v>1</v>
      </c>
      <c r="Z94" s="454">
        <v>1</v>
      </c>
      <c r="AA94" s="454"/>
      <c r="AC94" s="614" t="s">
        <v>3408</v>
      </c>
      <c r="AD94" s="448">
        <v>1</v>
      </c>
      <c r="AE94" s="454">
        <v>1</v>
      </c>
      <c r="AF94" s="454"/>
      <c r="AH94" s="448">
        <v>300</v>
      </c>
      <c r="AI94" s="454">
        <v>700</v>
      </c>
      <c r="AJ94" s="327">
        <v>123.5</v>
      </c>
      <c r="AK94" s="326" t="e">
        <f t="shared" ca="1" si="10"/>
        <v>#NAME?</v>
      </c>
      <c r="AL94" s="316">
        <v>54</v>
      </c>
      <c r="AM94" s="316" t="e">
        <f t="shared" ca="1" si="11"/>
        <v>#NAME?</v>
      </c>
      <c r="AN94" s="259">
        <v>106</v>
      </c>
      <c r="AO94" s="316" t="e">
        <f t="shared" ca="1" si="12"/>
        <v>#NAME?</v>
      </c>
      <c r="AP94" s="316">
        <v>62</v>
      </c>
      <c r="AQ94" s="316" t="e">
        <f t="shared" ca="1" si="13"/>
        <v>#NAME?</v>
      </c>
      <c r="AR94" s="316">
        <v>201</v>
      </c>
      <c r="AS94" s="317" t="e">
        <f t="shared" ca="1" si="14"/>
        <v>#NAME?</v>
      </c>
      <c r="AT94" s="318">
        <v>100</v>
      </c>
      <c r="AU94" s="755" t="e">
        <f t="shared" ca="1" si="15"/>
        <v>#NAME?</v>
      </c>
      <c r="AV94" s="326">
        <v>345</v>
      </c>
      <c r="AW94" s="755" t="e">
        <f t="shared" ca="1" si="16"/>
        <v>#NAME?</v>
      </c>
      <c r="AX94" s="317">
        <v>101.5</v>
      </c>
      <c r="AY94" s="755" t="e">
        <f t="shared" ca="1" si="17"/>
        <v>#NAME?</v>
      </c>
      <c r="AZ94" s="265">
        <v>7556</v>
      </c>
      <c r="BA94" s="755" t="e">
        <f t="shared" ca="1" si="18"/>
        <v>#NAME?</v>
      </c>
      <c r="BB94" s="318">
        <v>223.5</v>
      </c>
      <c r="BC94" s="769" t="e">
        <f t="shared" ca="1" si="19"/>
        <v>#NAME?</v>
      </c>
      <c r="BD94" s="452" t="s">
        <v>595</v>
      </c>
      <c r="BE94" s="452"/>
    </row>
    <row r="95" spans="1:57">
      <c r="A95" s="249" t="s">
        <v>3273</v>
      </c>
      <c r="C95" s="249" t="s">
        <v>3396</v>
      </c>
      <c r="D95" s="448">
        <v>94</v>
      </c>
      <c r="E95" s="465" t="s">
        <v>591</v>
      </c>
      <c r="F95" s="348">
        <v>39863</v>
      </c>
      <c r="G95" s="454">
        <v>1</v>
      </c>
      <c r="H95" s="454"/>
      <c r="I95" s="454"/>
      <c r="J95" s="454">
        <v>1</v>
      </c>
      <c r="K95" s="454"/>
      <c r="L95" s="454">
        <v>156.19999999999999</v>
      </c>
      <c r="M95" s="454">
        <v>66.5</v>
      </c>
      <c r="N95" s="454">
        <v>173.6</v>
      </c>
      <c r="O95" s="464">
        <v>401</v>
      </c>
      <c r="P95" s="454"/>
      <c r="Q95" s="454">
        <v>1</v>
      </c>
      <c r="R95" s="454"/>
      <c r="S95" s="454">
        <v>1</v>
      </c>
      <c r="T95" s="454"/>
      <c r="U95" s="454">
        <v>1</v>
      </c>
      <c r="V95" s="454"/>
      <c r="W95" s="454">
        <v>1</v>
      </c>
      <c r="X95" s="454"/>
      <c r="Y95" s="448">
        <v>1</v>
      </c>
      <c r="Z95" s="454">
        <v>1</v>
      </c>
      <c r="AA95" s="454"/>
      <c r="AC95" s="614" t="s">
        <v>3408</v>
      </c>
      <c r="AD95" s="448">
        <v>1</v>
      </c>
      <c r="AE95" s="454">
        <v>1</v>
      </c>
      <c r="AF95" s="454"/>
      <c r="AH95" s="448">
        <v>300</v>
      </c>
      <c r="AI95" s="454">
        <v>800</v>
      </c>
      <c r="AJ95" s="327">
        <v>122.5</v>
      </c>
      <c r="AK95" s="326" t="e">
        <f t="shared" ca="1" si="10"/>
        <v>#NAME?</v>
      </c>
      <c r="AL95" s="316">
        <v>261.5</v>
      </c>
      <c r="AM95" s="316" t="e">
        <f t="shared" ca="1" si="11"/>
        <v>#NAME?</v>
      </c>
      <c r="AN95" s="259">
        <v>159</v>
      </c>
      <c r="AO95" s="316" t="e">
        <f t="shared" ca="1" si="12"/>
        <v>#NAME?</v>
      </c>
      <c r="AP95" s="316">
        <v>95</v>
      </c>
      <c r="AQ95" s="316" t="e">
        <f t="shared" ca="1" si="13"/>
        <v>#NAME?</v>
      </c>
      <c r="AR95" s="316">
        <v>137.5</v>
      </c>
      <c r="AS95" s="317" t="e">
        <f t="shared" ca="1" si="14"/>
        <v>#NAME?</v>
      </c>
      <c r="AT95" s="318">
        <v>96.5</v>
      </c>
      <c r="AU95" s="755" t="e">
        <f t="shared" ca="1" si="15"/>
        <v>#NAME?</v>
      </c>
      <c r="AV95" s="326">
        <v>243</v>
      </c>
      <c r="AW95" s="755" t="e">
        <f t="shared" ca="1" si="16"/>
        <v>#NAME?</v>
      </c>
      <c r="AX95" s="317">
        <v>58</v>
      </c>
      <c r="AY95" s="755" t="e">
        <f t="shared" ca="1" si="17"/>
        <v>#NAME?</v>
      </c>
      <c r="AZ95" s="327">
        <v>2797</v>
      </c>
      <c r="BA95" s="755" t="e">
        <f t="shared" ca="1" si="18"/>
        <v>#NAME?</v>
      </c>
      <c r="BB95" s="318">
        <v>188</v>
      </c>
      <c r="BC95" s="769" t="e">
        <f t="shared" ca="1" si="19"/>
        <v>#NAME?</v>
      </c>
      <c r="BD95" s="452" t="s">
        <v>596</v>
      </c>
      <c r="BE95" s="452"/>
    </row>
    <row r="96" spans="1:57">
      <c r="A96" s="249" t="s">
        <v>3273</v>
      </c>
      <c r="C96" s="249" t="s">
        <v>3396</v>
      </c>
      <c r="D96" s="448">
        <v>95</v>
      </c>
      <c r="E96" s="465" t="s">
        <v>591</v>
      </c>
      <c r="F96" s="348">
        <v>39863</v>
      </c>
      <c r="G96" s="454">
        <v>1</v>
      </c>
      <c r="H96" s="454"/>
      <c r="I96" s="454"/>
      <c r="J96" s="454"/>
      <c r="K96" s="454">
        <v>1</v>
      </c>
      <c r="L96" s="454">
        <v>157.19999999999999</v>
      </c>
      <c r="M96" s="454">
        <v>70</v>
      </c>
      <c r="N96" s="454">
        <v>196.2</v>
      </c>
      <c r="O96" s="464">
        <v>483</v>
      </c>
      <c r="P96" s="454"/>
      <c r="Q96" s="454">
        <v>1</v>
      </c>
      <c r="R96" s="454"/>
      <c r="S96" s="454">
        <v>1</v>
      </c>
      <c r="T96" s="454"/>
      <c r="U96" s="454">
        <v>1</v>
      </c>
      <c r="V96" s="454"/>
      <c r="W96" s="454"/>
      <c r="X96" s="454">
        <v>1</v>
      </c>
      <c r="Y96" s="448">
        <v>1</v>
      </c>
      <c r="Z96" s="454">
        <v>1</v>
      </c>
      <c r="AA96" s="454"/>
      <c r="AC96" s="614" t="s">
        <v>3408</v>
      </c>
      <c r="AD96" s="448">
        <v>1</v>
      </c>
      <c r="AE96" s="454">
        <v>1</v>
      </c>
      <c r="AF96" s="454"/>
      <c r="AH96" s="448">
        <v>300</v>
      </c>
      <c r="AI96" s="454">
        <v>700</v>
      </c>
      <c r="AJ96" s="327">
        <v>211</v>
      </c>
      <c r="AK96" s="326" t="e">
        <f t="shared" ca="1" si="10"/>
        <v>#NAME?</v>
      </c>
      <c r="AL96" s="316">
        <v>232</v>
      </c>
      <c r="AM96" s="316" t="e">
        <f t="shared" ca="1" si="11"/>
        <v>#NAME?</v>
      </c>
      <c r="AN96" s="261">
        <v>416</v>
      </c>
      <c r="AO96" s="316" t="e">
        <f t="shared" ca="1" si="12"/>
        <v>#NAME?</v>
      </c>
      <c r="AP96" s="316">
        <v>101.5</v>
      </c>
      <c r="AQ96" s="316" t="e">
        <f t="shared" ca="1" si="13"/>
        <v>#NAME?</v>
      </c>
      <c r="AR96" s="316">
        <v>463</v>
      </c>
      <c r="AS96" s="317" t="e">
        <f t="shared" ca="1" si="14"/>
        <v>#NAME?</v>
      </c>
      <c r="AT96" s="318">
        <v>290</v>
      </c>
      <c r="AU96" s="755" t="e">
        <f t="shared" ca="1" si="15"/>
        <v>#NAME?</v>
      </c>
      <c r="AV96" s="326">
        <v>259</v>
      </c>
      <c r="AW96" s="755" t="e">
        <f t="shared" ca="1" si="16"/>
        <v>#NAME?</v>
      </c>
      <c r="AX96" s="317">
        <v>101</v>
      </c>
      <c r="AY96" s="755" t="e">
        <f t="shared" ca="1" si="17"/>
        <v>#NAME?</v>
      </c>
      <c r="AZ96" s="265">
        <v>5011.5</v>
      </c>
      <c r="BA96" s="755" t="e">
        <f t="shared" ca="1" si="18"/>
        <v>#NAME?</v>
      </c>
      <c r="BB96" s="318">
        <v>347</v>
      </c>
      <c r="BC96" s="769" t="e">
        <f t="shared" ca="1" si="19"/>
        <v>#NAME?</v>
      </c>
      <c r="BD96" s="452" t="s">
        <v>597</v>
      </c>
      <c r="BE96" s="452"/>
    </row>
    <row r="97" spans="1:57">
      <c r="A97" s="249" t="s">
        <v>3273</v>
      </c>
      <c r="C97" s="249" t="s">
        <v>3396</v>
      </c>
      <c r="D97" s="448">
        <v>96</v>
      </c>
      <c r="E97" s="465" t="s">
        <v>591</v>
      </c>
      <c r="F97" s="348">
        <v>39863</v>
      </c>
      <c r="G97" s="454">
        <v>1</v>
      </c>
      <c r="H97" s="454"/>
      <c r="I97" s="454"/>
      <c r="J97" s="454">
        <v>1</v>
      </c>
      <c r="K97" s="454"/>
      <c r="L97" s="454">
        <v>154.30000000000001</v>
      </c>
      <c r="M97" s="454">
        <v>69.5</v>
      </c>
      <c r="N97" s="454">
        <v>194.5</v>
      </c>
      <c r="O97" s="464">
        <v>428</v>
      </c>
      <c r="P97" s="454"/>
      <c r="Q97" s="454">
        <v>1</v>
      </c>
      <c r="R97" s="454"/>
      <c r="S97" s="454">
        <v>1</v>
      </c>
      <c r="T97" s="454"/>
      <c r="U97" s="454">
        <v>1</v>
      </c>
      <c r="V97" s="454"/>
      <c r="W97" s="454"/>
      <c r="X97" s="454">
        <v>1</v>
      </c>
      <c r="Y97" s="448">
        <v>1</v>
      </c>
      <c r="Z97" s="454"/>
      <c r="AA97" s="454">
        <v>1</v>
      </c>
      <c r="AC97" s="614" t="s">
        <v>3408</v>
      </c>
      <c r="AD97" s="448">
        <v>1</v>
      </c>
      <c r="AE97" s="454"/>
      <c r="AF97" s="454">
        <v>1</v>
      </c>
      <c r="AH97" s="448">
        <v>300</v>
      </c>
      <c r="AI97" s="454">
        <v>500</v>
      </c>
      <c r="AJ97" s="265">
        <v>1406</v>
      </c>
      <c r="AK97" s="326" t="e">
        <f t="shared" ca="1" si="10"/>
        <v>#NAME?</v>
      </c>
      <c r="AL97" s="316">
        <v>763</v>
      </c>
      <c r="AM97" s="316" t="e">
        <f t="shared" ca="1" si="11"/>
        <v>#NAME?</v>
      </c>
      <c r="AN97" s="261">
        <v>2973.5</v>
      </c>
      <c r="AO97" s="316" t="e">
        <f t="shared" ca="1" si="12"/>
        <v>#NAME?</v>
      </c>
      <c r="AP97" s="316">
        <v>411</v>
      </c>
      <c r="AQ97" s="316" t="e">
        <f t="shared" ca="1" si="13"/>
        <v>#NAME?</v>
      </c>
      <c r="AR97" s="316">
        <v>209.5</v>
      </c>
      <c r="AS97" s="317" t="e">
        <f t="shared" ca="1" si="14"/>
        <v>#NAME?</v>
      </c>
      <c r="AT97" s="266">
        <v>2559</v>
      </c>
      <c r="AU97" s="755" t="e">
        <f t="shared" ca="1" si="15"/>
        <v>#NAME?</v>
      </c>
      <c r="AV97" s="283">
        <v>1191</v>
      </c>
      <c r="AW97" s="755" t="e">
        <f t="shared" ca="1" si="16"/>
        <v>#NAME?</v>
      </c>
      <c r="AX97" s="317">
        <v>113</v>
      </c>
      <c r="AY97" s="755" t="e">
        <f t="shared" ca="1" si="17"/>
        <v>#NAME?</v>
      </c>
      <c r="AZ97" s="327">
        <v>519</v>
      </c>
      <c r="BA97" s="755" t="e">
        <f t="shared" ca="1" si="18"/>
        <v>#NAME?</v>
      </c>
      <c r="BB97" s="266">
        <v>1329.5</v>
      </c>
      <c r="BC97" s="769" t="e">
        <f t="shared" ca="1" si="19"/>
        <v>#NAME?</v>
      </c>
      <c r="BD97" s="452" t="s">
        <v>598</v>
      </c>
      <c r="BE97" s="452"/>
    </row>
    <row r="98" spans="1:57">
      <c r="A98" s="249" t="s">
        <v>3273</v>
      </c>
      <c r="C98" s="249" t="s">
        <v>3396</v>
      </c>
      <c r="D98" s="448">
        <v>97</v>
      </c>
      <c r="E98" s="465" t="s">
        <v>591</v>
      </c>
      <c r="F98" s="348">
        <v>39863</v>
      </c>
      <c r="G98" s="454"/>
      <c r="H98" s="454">
        <v>1</v>
      </c>
      <c r="I98" s="454"/>
      <c r="J98" s="454">
        <v>1</v>
      </c>
      <c r="K98" s="454"/>
      <c r="L98" s="454">
        <v>150.6</v>
      </c>
      <c r="M98" s="454">
        <v>64.2</v>
      </c>
      <c r="N98" s="454">
        <v>182.4</v>
      </c>
      <c r="O98" s="464">
        <v>346</v>
      </c>
      <c r="P98" s="454"/>
      <c r="Q98" s="454">
        <v>1</v>
      </c>
      <c r="R98" s="454"/>
      <c r="S98" s="454">
        <v>1</v>
      </c>
      <c r="T98" s="454"/>
      <c r="U98" s="454">
        <v>1</v>
      </c>
      <c r="V98" s="454"/>
      <c r="W98" s="454">
        <v>1</v>
      </c>
      <c r="X98" s="454"/>
      <c r="Y98" s="448">
        <v>1</v>
      </c>
      <c r="Z98" s="454">
        <v>1</v>
      </c>
      <c r="AA98" s="454"/>
      <c r="AC98" s="614" t="s">
        <v>3408</v>
      </c>
      <c r="AD98" s="448">
        <v>1</v>
      </c>
      <c r="AE98" s="454">
        <v>1</v>
      </c>
      <c r="AF98" s="454"/>
      <c r="AH98" s="448">
        <v>300</v>
      </c>
      <c r="AI98" s="454">
        <v>800</v>
      </c>
      <c r="AJ98" s="327">
        <v>111</v>
      </c>
      <c r="AK98" s="326" t="e">
        <f t="shared" ca="1" si="10"/>
        <v>#NAME?</v>
      </c>
      <c r="AL98" s="316">
        <v>107</v>
      </c>
      <c r="AM98" s="316" t="e">
        <f t="shared" ca="1" si="11"/>
        <v>#NAME?</v>
      </c>
      <c r="AN98" s="259">
        <v>164</v>
      </c>
      <c r="AO98" s="316" t="e">
        <f t="shared" ca="1" si="12"/>
        <v>#NAME?</v>
      </c>
      <c r="AP98" s="316">
        <v>118</v>
      </c>
      <c r="AQ98" s="316" t="e">
        <f t="shared" ca="1" si="13"/>
        <v>#NAME?</v>
      </c>
      <c r="AR98" s="316">
        <v>132</v>
      </c>
      <c r="AS98" s="317" t="e">
        <f t="shared" ca="1" si="14"/>
        <v>#NAME?</v>
      </c>
      <c r="AT98" s="318">
        <v>98</v>
      </c>
      <c r="AU98" s="755" t="e">
        <f t="shared" ca="1" si="15"/>
        <v>#NAME?</v>
      </c>
      <c r="AV98" s="326">
        <v>259</v>
      </c>
      <c r="AW98" s="755" t="e">
        <f t="shared" ca="1" si="16"/>
        <v>#NAME?</v>
      </c>
      <c r="AX98" s="317">
        <v>73</v>
      </c>
      <c r="AY98" s="755" t="e">
        <f t="shared" ca="1" si="17"/>
        <v>#NAME?</v>
      </c>
      <c r="AZ98" s="265">
        <v>5334</v>
      </c>
      <c r="BA98" s="755" t="e">
        <f t="shared" ca="1" si="18"/>
        <v>#NAME?</v>
      </c>
      <c r="BB98" s="318">
        <v>700</v>
      </c>
      <c r="BC98" s="769" t="e">
        <f t="shared" ca="1" si="19"/>
        <v>#NAME?</v>
      </c>
      <c r="BD98" s="452" t="s">
        <v>3453</v>
      </c>
      <c r="BE98" s="452" t="s">
        <v>3454</v>
      </c>
    </row>
    <row r="99" spans="1:57">
      <c r="A99" s="249" t="s">
        <v>3273</v>
      </c>
      <c r="C99" s="249" t="s">
        <v>3396</v>
      </c>
      <c r="D99" s="448">
        <v>98</v>
      </c>
      <c r="E99" s="465" t="s">
        <v>599</v>
      </c>
      <c r="F99" s="348">
        <v>39863</v>
      </c>
      <c r="G99" s="454">
        <v>1</v>
      </c>
      <c r="H99" s="454"/>
      <c r="I99" s="454"/>
      <c r="J99" s="454"/>
      <c r="K99" s="454">
        <v>1</v>
      </c>
      <c r="L99" s="454">
        <v>178.7</v>
      </c>
      <c r="M99" s="454">
        <v>78.2</v>
      </c>
      <c r="N99" s="454">
        <v>211.4</v>
      </c>
      <c r="O99" s="464">
        <v>809</v>
      </c>
      <c r="P99" s="454"/>
      <c r="Q99" s="454">
        <v>1</v>
      </c>
      <c r="R99" s="454"/>
      <c r="S99" s="454">
        <v>1</v>
      </c>
      <c r="T99" s="454"/>
      <c r="U99" s="454">
        <v>1</v>
      </c>
      <c r="V99" s="454"/>
      <c r="W99" s="454"/>
      <c r="X99" s="454">
        <v>1</v>
      </c>
      <c r="Y99" s="448">
        <v>1</v>
      </c>
      <c r="Z99" s="454">
        <v>1</v>
      </c>
      <c r="AA99" s="454"/>
      <c r="AC99" s="614" t="s">
        <v>3408</v>
      </c>
      <c r="AD99" s="448">
        <v>1</v>
      </c>
      <c r="AE99" s="454">
        <v>1</v>
      </c>
      <c r="AF99" s="454"/>
      <c r="AH99" s="448">
        <v>300</v>
      </c>
      <c r="AI99" s="454">
        <v>700</v>
      </c>
      <c r="AJ99" s="327">
        <v>262.5</v>
      </c>
      <c r="AK99" s="326" t="e">
        <f t="shared" ca="1" si="10"/>
        <v>#NAME?</v>
      </c>
      <c r="AL99" s="261">
        <v>4623</v>
      </c>
      <c r="AM99" s="316" t="e">
        <f t="shared" ca="1" si="11"/>
        <v>#NAME?</v>
      </c>
      <c r="AN99" s="259">
        <v>88</v>
      </c>
      <c r="AO99" s="316" t="e">
        <f t="shared" ca="1" si="12"/>
        <v>#NAME?</v>
      </c>
      <c r="AP99" s="316">
        <v>64.5</v>
      </c>
      <c r="AQ99" s="316" t="e">
        <f t="shared" ca="1" si="13"/>
        <v>#NAME?</v>
      </c>
      <c r="AR99" s="316">
        <v>134.5</v>
      </c>
      <c r="AS99" s="317" t="e">
        <f t="shared" ca="1" si="14"/>
        <v>#NAME?</v>
      </c>
      <c r="AT99" s="318">
        <v>71.5</v>
      </c>
      <c r="AU99" s="755" t="e">
        <f t="shared" ca="1" si="15"/>
        <v>#NAME?</v>
      </c>
      <c r="AV99" s="326">
        <v>404</v>
      </c>
      <c r="AW99" s="755" t="e">
        <f t="shared" ca="1" si="16"/>
        <v>#NAME?</v>
      </c>
      <c r="AX99" s="317">
        <v>95</v>
      </c>
      <c r="AY99" s="755" t="e">
        <f t="shared" ca="1" si="17"/>
        <v>#NAME?</v>
      </c>
      <c r="AZ99" s="327">
        <v>1360</v>
      </c>
      <c r="BA99" s="755" t="e">
        <f t="shared" ca="1" si="18"/>
        <v>#NAME?</v>
      </c>
      <c r="BB99" s="318">
        <v>160.5</v>
      </c>
      <c r="BC99" s="769" t="e">
        <f t="shared" ca="1" si="19"/>
        <v>#NAME?</v>
      </c>
      <c r="BD99" s="452" t="s">
        <v>600</v>
      </c>
      <c r="BE99" s="452"/>
    </row>
    <row r="100" spans="1:57">
      <c r="A100" s="249" t="s">
        <v>3273</v>
      </c>
      <c r="C100" s="249" t="s">
        <v>3396</v>
      </c>
      <c r="D100" s="448">
        <v>99</v>
      </c>
      <c r="E100" s="465" t="s">
        <v>591</v>
      </c>
      <c r="F100" s="348">
        <v>39863</v>
      </c>
      <c r="G100" s="454">
        <v>1</v>
      </c>
      <c r="H100" s="454"/>
      <c r="I100" s="454"/>
      <c r="J100" s="454">
        <v>1</v>
      </c>
      <c r="K100" s="454"/>
      <c r="L100" s="454">
        <v>154.4</v>
      </c>
      <c r="M100" s="454">
        <v>66.599999999999994</v>
      </c>
      <c r="N100" s="454">
        <v>176</v>
      </c>
      <c r="O100" s="464">
        <v>458</v>
      </c>
      <c r="P100" s="454"/>
      <c r="Q100" s="454">
        <v>1</v>
      </c>
      <c r="R100" s="454"/>
      <c r="S100" s="454">
        <v>1</v>
      </c>
      <c r="T100" s="454"/>
      <c r="U100" s="454">
        <v>1</v>
      </c>
      <c r="V100" s="454"/>
      <c r="W100" s="454"/>
      <c r="X100" s="454">
        <v>1</v>
      </c>
      <c r="Y100" s="448">
        <v>1</v>
      </c>
      <c r="Z100" s="454">
        <v>1</v>
      </c>
      <c r="AA100" s="454"/>
      <c r="AC100" s="614" t="s">
        <v>3408</v>
      </c>
      <c r="AD100" s="448">
        <v>1</v>
      </c>
      <c r="AE100" s="454">
        <v>1</v>
      </c>
      <c r="AF100" s="454"/>
      <c r="AH100" s="448">
        <v>300</v>
      </c>
      <c r="AI100" s="454">
        <v>600</v>
      </c>
      <c r="AJ100" s="327">
        <v>115</v>
      </c>
      <c r="AK100" s="326" t="e">
        <f t="shared" ca="1" si="10"/>
        <v>#NAME?</v>
      </c>
      <c r="AL100" s="316">
        <v>76.5</v>
      </c>
      <c r="AM100" s="316" t="e">
        <f t="shared" ca="1" si="11"/>
        <v>#NAME?</v>
      </c>
      <c r="AN100" s="259">
        <v>166</v>
      </c>
      <c r="AO100" s="316" t="e">
        <f t="shared" ca="1" si="12"/>
        <v>#NAME?</v>
      </c>
      <c r="AP100" s="316">
        <v>98.5</v>
      </c>
      <c r="AQ100" s="316" t="e">
        <f t="shared" ca="1" si="13"/>
        <v>#NAME?</v>
      </c>
      <c r="AR100" s="316">
        <v>138</v>
      </c>
      <c r="AS100" s="317" t="e">
        <f t="shared" ca="1" si="14"/>
        <v>#NAME?</v>
      </c>
      <c r="AT100" s="318">
        <v>117</v>
      </c>
      <c r="AU100" s="755" t="e">
        <f t="shared" ca="1" si="15"/>
        <v>#NAME?</v>
      </c>
      <c r="AV100" s="326">
        <v>141</v>
      </c>
      <c r="AW100" s="755" t="e">
        <f t="shared" ca="1" si="16"/>
        <v>#NAME?</v>
      </c>
      <c r="AX100" s="317">
        <v>84</v>
      </c>
      <c r="AY100" s="755" t="e">
        <f t="shared" ca="1" si="17"/>
        <v>#NAME?</v>
      </c>
      <c r="AZ100" s="327">
        <v>2904.5</v>
      </c>
      <c r="BA100" s="755" t="e">
        <f t="shared" ca="1" si="18"/>
        <v>#NAME?</v>
      </c>
      <c r="BB100" s="318">
        <v>261</v>
      </c>
      <c r="BC100" s="769" t="e">
        <f t="shared" ca="1" si="19"/>
        <v>#NAME?</v>
      </c>
      <c r="BD100" s="452" t="s">
        <v>601</v>
      </c>
      <c r="BE100" s="452"/>
    </row>
    <row r="101" spans="1:57">
      <c r="A101" s="249" t="s">
        <v>3273</v>
      </c>
      <c r="C101" s="249" t="s">
        <v>3396</v>
      </c>
      <c r="D101" s="448">
        <v>100</v>
      </c>
      <c r="E101" s="465" t="s">
        <v>591</v>
      </c>
      <c r="F101" s="348">
        <v>39863</v>
      </c>
      <c r="G101" s="454">
        <v>1</v>
      </c>
      <c r="H101" s="454"/>
      <c r="I101" s="454"/>
      <c r="J101" s="454"/>
      <c r="K101" s="454">
        <v>1</v>
      </c>
      <c r="L101" s="454">
        <v>170.5</v>
      </c>
      <c r="M101" s="454">
        <v>75.2</v>
      </c>
      <c r="N101" s="454">
        <v>212</v>
      </c>
      <c r="O101" s="464">
        <v>701</v>
      </c>
      <c r="P101" s="454"/>
      <c r="Q101" s="454">
        <v>1</v>
      </c>
      <c r="R101" s="454"/>
      <c r="S101" s="454">
        <v>1</v>
      </c>
      <c r="T101" s="454"/>
      <c r="U101" s="454">
        <v>1</v>
      </c>
      <c r="V101" s="454"/>
      <c r="W101" s="454"/>
      <c r="X101" s="454">
        <v>1</v>
      </c>
      <c r="Y101" s="448">
        <v>1</v>
      </c>
      <c r="Z101" s="454">
        <v>1</v>
      </c>
      <c r="AA101" s="454"/>
      <c r="AC101" s="614" t="s">
        <v>3408</v>
      </c>
      <c r="AD101" s="448">
        <v>1</v>
      </c>
      <c r="AE101" s="454">
        <v>1</v>
      </c>
      <c r="AF101" s="454"/>
      <c r="AH101" s="448">
        <v>300</v>
      </c>
      <c r="AI101" s="454">
        <v>600</v>
      </c>
      <c r="AJ101" s="327">
        <v>660.5</v>
      </c>
      <c r="AK101" s="326" t="e">
        <f t="shared" ca="1" si="10"/>
        <v>#NAME?</v>
      </c>
      <c r="AL101" s="261">
        <v>4870</v>
      </c>
      <c r="AM101" s="316" t="e">
        <f t="shared" ca="1" si="11"/>
        <v>#NAME?</v>
      </c>
      <c r="AN101" s="261">
        <v>576</v>
      </c>
      <c r="AO101" s="316" t="e">
        <f t="shared" ca="1" si="12"/>
        <v>#NAME?</v>
      </c>
      <c r="AP101" s="316">
        <v>128</v>
      </c>
      <c r="AQ101" s="316" t="e">
        <f t="shared" ca="1" si="13"/>
        <v>#NAME?</v>
      </c>
      <c r="AR101" s="316">
        <v>152</v>
      </c>
      <c r="AS101" s="317" t="e">
        <f t="shared" ca="1" si="14"/>
        <v>#NAME?</v>
      </c>
      <c r="AT101" s="318">
        <v>339</v>
      </c>
      <c r="AU101" s="755" t="e">
        <f t="shared" ca="1" si="15"/>
        <v>#NAME?</v>
      </c>
      <c r="AV101" s="326">
        <v>300</v>
      </c>
      <c r="AW101" s="755" t="e">
        <f t="shared" ca="1" si="16"/>
        <v>#NAME?</v>
      </c>
      <c r="AX101" s="317">
        <v>216</v>
      </c>
      <c r="AY101" s="755" t="e">
        <f t="shared" ca="1" si="17"/>
        <v>#NAME?</v>
      </c>
      <c r="AZ101" s="327">
        <v>2481</v>
      </c>
      <c r="BA101" s="755" t="e">
        <f t="shared" ca="1" si="18"/>
        <v>#NAME?</v>
      </c>
      <c r="BB101" s="318">
        <v>782</v>
      </c>
      <c r="BC101" s="769" t="e">
        <f t="shared" ca="1" si="19"/>
        <v>#NAME?</v>
      </c>
      <c r="BD101" s="452" t="s">
        <v>602</v>
      </c>
      <c r="BE101" s="452"/>
    </row>
    <row r="102" spans="1:57">
      <c r="AH102" s="468"/>
      <c r="AI102" s="46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BD103"/>
  <sheetViews>
    <sheetView topLeftCell="AN1" workbookViewId="0">
      <selection activeCell="BB1" sqref="BB1"/>
    </sheetView>
  </sheetViews>
  <sheetFormatPr baseColWidth="10" defaultRowHeight="15" x14ac:dyDescent="0"/>
  <cols>
    <col min="1" max="16384" width="10.83203125" style="249"/>
  </cols>
  <sheetData>
    <row r="1" spans="1:56" s="240" customFormat="1" ht="16" thickBot="1">
      <c r="A1" s="240" t="s">
        <v>3272</v>
      </c>
      <c r="B1" s="241" t="s">
        <v>3321</v>
      </c>
      <c r="C1" s="241" t="s">
        <v>3274</v>
      </c>
      <c r="D1" s="241" t="s">
        <v>3393</v>
      </c>
      <c r="E1" s="240" t="s">
        <v>3241</v>
      </c>
      <c r="F1" s="240" t="s">
        <v>3322</v>
      </c>
      <c r="G1" s="240" t="s">
        <v>3242</v>
      </c>
      <c r="H1" s="240" t="s">
        <v>3243</v>
      </c>
      <c r="I1" s="240" t="s">
        <v>3327</v>
      </c>
      <c r="J1" s="240" t="s">
        <v>3244</v>
      </c>
      <c r="K1" s="240" t="s">
        <v>3245</v>
      </c>
      <c r="L1" s="240" t="s">
        <v>3246</v>
      </c>
      <c r="M1" s="240" t="s">
        <v>3328</v>
      </c>
      <c r="N1" s="240" t="s">
        <v>3329</v>
      </c>
      <c r="O1" s="242" t="s">
        <v>3247</v>
      </c>
      <c r="P1" s="240" t="s">
        <v>3248</v>
      </c>
      <c r="Q1" s="240" t="s">
        <v>3249</v>
      </c>
      <c r="R1" s="240" t="s">
        <v>3250</v>
      </c>
      <c r="S1" s="240" t="s">
        <v>3251</v>
      </c>
      <c r="T1" s="240" t="s">
        <v>3252</v>
      </c>
      <c r="U1" s="240" t="s">
        <v>3253</v>
      </c>
      <c r="V1" s="240" t="s">
        <v>3254</v>
      </c>
      <c r="W1" s="240" t="s">
        <v>3326</v>
      </c>
      <c r="X1" s="240" t="s">
        <v>3283</v>
      </c>
      <c r="Y1" s="240" t="s">
        <v>3410</v>
      </c>
      <c r="Z1" s="240" t="s">
        <v>3402</v>
      </c>
      <c r="AA1" s="240" t="s">
        <v>3403</v>
      </c>
      <c r="AB1" s="240" t="s">
        <v>3331</v>
      </c>
      <c r="AC1" s="240" t="s">
        <v>3406</v>
      </c>
      <c r="AD1" s="240" t="s">
        <v>3332</v>
      </c>
      <c r="AE1" s="240" t="s">
        <v>3333</v>
      </c>
      <c r="AF1" s="240" t="s">
        <v>3338</v>
      </c>
      <c r="AG1" s="240" t="s">
        <v>3334</v>
      </c>
      <c r="AH1" s="243" t="s">
        <v>3301</v>
      </c>
      <c r="AI1" s="243" t="s">
        <v>3302</v>
      </c>
      <c r="AJ1" s="770" t="s">
        <v>3353</v>
      </c>
      <c r="AK1" s="770" t="s">
        <v>3440</v>
      </c>
      <c r="AL1" s="771" t="s">
        <v>77</v>
      </c>
      <c r="AM1" s="771" t="s">
        <v>3429</v>
      </c>
      <c r="AN1" s="771" t="s">
        <v>79</v>
      </c>
      <c r="AO1" s="771" t="s">
        <v>3430</v>
      </c>
      <c r="AP1" s="771" t="s">
        <v>3345</v>
      </c>
      <c r="AQ1" s="771" t="s">
        <v>3441</v>
      </c>
      <c r="AR1" s="771" t="s">
        <v>3346</v>
      </c>
      <c r="AS1" s="772" t="s">
        <v>3432</v>
      </c>
      <c r="AT1" s="773" t="s">
        <v>82</v>
      </c>
      <c r="AU1" s="773" t="s">
        <v>3433</v>
      </c>
      <c r="AV1" s="774" t="s">
        <v>83</v>
      </c>
      <c r="AW1" s="771" t="s">
        <v>3439</v>
      </c>
      <c r="AX1" s="772" t="s">
        <v>84</v>
      </c>
      <c r="AY1" s="775" t="s">
        <v>3435</v>
      </c>
      <c r="AZ1" s="770" t="s">
        <v>85</v>
      </c>
      <c r="BA1" s="770" t="s">
        <v>3436</v>
      </c>
      <c r="BB1" s="773" t="s">
        <v>86</v>
      </c>
      <c r="BC1" s="776" t="s">
        <v>3376</v>
      </c>
      <c r="BD1" s="240" t="s">
        <v>25</v>
      </c>
    </row>
    <row r="2" spans="1:56">
      <c r="A2" s="249" t="s">
        <v>3273</v>
      </c>
      <c r="C2" s="249" t="s">
        <v>3398</v>
      </c>
      <c r="D2" s="251">
        <v>1</v>
      </c>
      <c r="E2" s="250" t="s">
        <v>604</v>
      </c>
      <c r="F2" s="348">
        <v>39940</v>
      </c>
      <c r="G2" s="251"/>
      <c r="H2" s="251">
        <v>1</v>
      </c>
      <c r="I2" s="251"/>
      <c r="J2" s="251"/>
      <c r="K2" s="251">
        <v>1</v>
      </c>
      <c r="L2" s="251">
        <v>160.30000000000001</v>
      </c>
      <c r="M2" s="251">
        <v>64.8</v>
      </c>
      <c r="N2" s="251">
        <v>174.3</v>
      </c>
      <c r="O2" s="469">
        <v>533</v>
      </c>
      <c r="P2" s="251"/>
      <c r="Q2" s="251">
        <v>1</v>
      </c>
      <c r="R2" s="251"/>
      <c r="S2" s="251">
        <v>1</v>
      </c>
      <c r="T2" s="251"/>
      <c r="U2" s="251">
        <v>1</v>
      </c>
      <c r="V2" s="251"/>
      <c r="W2" s="251">
        <v>1</v>
      </c>
      <c r="X2" s="251"/>
      <c r="Y2" s="48">
        <v>1</v>
      </c>
      <c r="Z2" s="48"/>
      <c r="AA2" s="48">
        <v>1</v>
      </c>
      <c r="AH2" s="251">
        <v>300</v>
      </c>
      <c r="AI2" s="251">
        <v>1100</v>
      </c>
      <c r="AJ2" s="327">
        <v>63</v>
      </c>
      <c r="AK2" s="326" t="e">
        <f ca="1">cellcOLOR(AJ2)</f>
        <v>#NAME?</v>
      </c>
      <c r="AL2" s="316">
        <v>61.5</v>
      </c>
      <c r="AM2" s="316" t="e">
        <f ca="1">cellcOLOR(AL2)</f>
        <v>#NAME?</v>
      </c>
      <c r="AN2" s="259">
        <v>68</v>
      </c>
      <c r="AO2" s="259" t="e">
        <f ca="1">cellcOLOR(AN2)</f>
        <v>#NAME?</v>
      </c>
      <c r="AP2" s="316">
        <v>50</v>
      </c>
      <c r="AQ2" s="316" t="e">
        <f ca="1">cellcOLOR(AP2)</f>
        <v>#NAME?</v>
      </c>
      <c r="AR2" s="316">
        <v>91.5</v>
      </c>
      <c r="AS2" s="317" t="e">
        <f ca="1">cellcOLOR(AR2)</f>
        <v>#NAME?</v>
      </c>
      <c r="AT2" s="318">
        <v>62.5</v>
      </c>
      <c r="AU2" s="755" t="e">
        <f ca="1">cellcOLOR(AT2)</f>
        <v>#NAME?</v>
      </c>
      <c r="AV2" s="326">
        <v>332</v>
      </c>
      <c r="AW2" s="755" t="e">
        <f ca="1">cellcOLOR(AV2)</f>
        <v>#NAME?</v>
      </c>
      <c r="AX2" s="317">
        <v>41</v>
      </c>
      <c r="AY2" s="755" t="e">
        <f ca="1">cellcOLOR(AX2)</f>
        <v>#NAME?</v>
      </c>
      <c r="AZ2" s="327">
        <v>2129.5</v>
      </c>
      <c r="BA2" s="757" t="e">
        <f ca="1">cellcOLOR(AZ2)</f>
        <v>#NAME?</v>
      </c>
      <c r="BB2" s="470"/>
      <c r="BC2" s="251" t="s">
        <v>605</v>
      </c>
      <c r="BD2" s="251"/>
    </row>
    <row r="3" spans="1:56">
      <c r="A3" s="249" t="s">
        <v>3273</v>
      </c>
      <c r="C3" s="249" t="s">
        <v>3398</v>
      </c>
      <c r="D3" s="251">
        <v>2</v>
      </c>
      <c r="E3" s="250" t="s">
        <v>604</v>
      </c>
      <c r="F3" s="348">
        <v>39940</v>
      </c>
      <c r="G3" s="251">
        <v>1</v>
      </c>
      <c r="H3" s="251"/>
      <c r="I3" s="251"/>
      <c r="J3" s="251"/>
      <c r="K3" s="251">
        <v>1</v>
      </c>
      <c r="L3" s="251">
        <v>174.7</v>
      </c>
      <c r="M3" s="251">
        <v>86.2</v>
      </c>
      <c r="N3" s="251">
        <v>204.6</v>
      </c>
      <c r="O3" s="469">
        <v>700</v>
      </c>
      <c r="P3" s="251"/>
      <c r="Q3" s="251">
        <v>1</v>
      </c>
      <c r="R3" s="251"/>
      <c r="S3" s="251">
        <v>1</v>
      </c>
      <c r="T3" s="251"/>
      <c r="U3" s="251">
        <v>1</v>
      </c>
      <c r="V3" s="251"/>
      <c r="W3" s="251"/>
      <c r="X3" s="251">
        <v>1</v>
      </c>
      <c r="Y3" s="48">
        <v>1</v>
      </c>
      <c r="Z3" s="48"/>
      <c r="AA3" s="48">
        <v>1</v>
      </c>
      <c r="AH3" s="251">
        <v>300</v>
      </c>
      <c r="AI3" s="251">
        <v>500</v>
      </c>
      <c r="AJ3" s="265">
        <v>1012</v>
      </c>
      <c r="AK3" s="326" t="e">
        <f t="shared" ref="AK3:AK66" ca="1" si="0">cellcOLOR(AJ3)</f>
        <v>#NAME?</v>
      </c>
      <c r="AL3" s="264">
        <v>20155</v>
      </c>
      <c r="AM3" s="316" t="e">
        <f t="shared" ref="AM3:AM66" ca="1" si="1">cellcOLOR(AL3)</f>
        <v>#NAME?</v>
      </c>
      <c r="AN3" s="259">
        <v>290.5</v>
      </c>
      <c r="AO3" s="259" t="e">
        <f t="shared" ref="AO3:AO66" ca="1" si="2">cellcOLOR(AN3)</f>
        <v>#NAME?</v>
      </c>
      <c r="AP3" s="316">
        <v>514.5</v>
      </c>
      <c r="AQ3" s="316" t="e">
        <f t="shared" ref="AQ3:AQ66" ca="1" si="3">cellcOLOR(AP3)</f>
        <v>#NAME?</v>
      </c>
      <c r="AR3" s="316">
        <v>464</v>
      </c>
      <c r="AS3" s="317" t="e">
        <f t="shared" ref="AS3:AS66" ca="1" si="4">cellcOLOR(AR3)</f>
        <v>#NAME?</v>
      </c>
      <c r="AT3" s="318">
        <v>236</v>
      </c>
      <c r="AU3" s="755" t="e">
        <f t="shared" ref="AU3:AU66" ca="1" si="5">cellcOLOR(AT3)</f>
        <v>#NAME?</v>
      </c>
      <c r="AV3" s="326">
        <v>553</v>
      </c>
      <c r="AW3" s="755" t="e">
        <f t="shared" ref="AW3:AW66" ca="1" si="6">cellcOLOR(AV3)</f>
        <v>#NAME?</v>
      </c>
      <c r="AX3" s="317">
        <v>141</v>
      </c>
      <c r="AY3" s="755" t="e">
        <f t="shared" ref="AY3:AY66" ca="1" si="7">cellcOLOR(AX3)</f>
        <v>#NAME?</v>
      </c>
      <c r="AZ3" s="327">
        <v>2884.5</v>
      </c>
      <c r="BA3" s="757" t="e">
        <f t="shared" ref="BA3:BA66" ca="1" si="8">cellcOLOR(AZ3)</f>
        <v>#NAME?</v>
      </c>
      <c r="BB3" s="343"/>
      <c r="BC3" s="251" t="s">
        <v>606</v>
      </c>
      <c r="BD3" s="251"/>
    </row>
    <row r="4" spans="1:56">
      <c r="A4" s="249" t="s">
        <v>3273</v>
      </c>
      <c r="C4" s="249" t="s">
        <v>3398</v>
      </c>
      <c r="D4" s="251">
        <v>3</v>
      </c>
      <c r="E4" s="250" t="s">
        <v>604</v>
      </c>
      <c r="F4" s="348">
        <v>39940</v>
      </c>
      <c r="G4" s="251">
        <v>1</v>
      </c>
      <c r="H4" s="251"/>
      <c r="I4" s="251"/>
      <c r="J4" s="251"/>
      <c r="K4" s="251">
        <v>1</v>
      </c>
      <c r="L4" s="251">
        <v>161</v>
      </c>
      <c r="M4" s="251">
        <v>71.5</v>
      </c>
      <c r="N4" s="251">
        <v>195.3</v>
      </c>
      <c r="O4" s="471">
        <v>537</v>
      </c>
      <c r="P4" s="251"/>
      <c r="Q4" s="251">
        <v>1</v>
      </c>
      <c r="R4" s="251"/>
      <c r="S4" s="251">
        <v>1</v>
      </c>
      <c r="T4" s="251"/>
      <c r="U4" s="251">
        <v>1</v>
      </c>
      <c r="V4" s="251"/>
      <c r="W4" s="251">
        <v>1</v>
      </c>
      <c r="X4" s="251"/>
      <c r="Y4" s="48">
        <v>1</v>
      </c>
      <c r="Z4" s="48"/>
      <c r="AA4" s="48">
        <v>1</v>
      </c>
      <c r="AH4" s="251">
        <v>300</v>
      </c>
      <c r="AI4" s="251">
        <v>600</v>
      </c>
      <c r="AJ4" s="265">
        <v>1045</v>
      </c>
      <c r="AK4" s="326" t="e">
        <f t="shared" ca="1" si="0"/>
        <v>#NAME?</v>
      </c>
      <c r="AL4" s="316">
        <v>80</v>
      </c>
      <c r="AM4" s="316" t="e">
        <f t="shared" ca="1" si="1"/>
        <v>#NAME?</v>
      </c>
      <c r="AN4" s="259">
        <v>107</v>
      </c>
      <c r="AO4" s="259" t="e">
        <f t="shared" ca="1" si="2"/>
        <v>#NAME?</v>
      </c>
      <c r="AP4" s="316">
        <v>140</v>
      </c>
      <c r="AQ4" s="316" t="e">
        <f t="shared" ca="1" si="3"/>
        <v>#NAME?</v>
      </c>
      <c r="AR4" s="316">
        <v>328</v>
      </c>
      <c r="AS4" s="317" t="e">
        <f t="shared" ca="1" si="4"/>
        <v>#NAME?</v>
      </c>
      <c r="AT4" s="318">
        <v>314.5</v>
      </c>
      <c r="AU4" s="755" t="e">
        <f t="shared" ca="1" si="5"/>
        <v>#NAME?</v>
      </c>
      <c r="AV4" s="326">
        <v>216</v>
      </c>
      <c r="AW4" s="755" t="e">
        <f t="shared" ca="1" si="6"/>
        <v>#NAME?</v>
      </c>
      <c r="AX4" s="317">
        <v>74.5</v>
      </c>
      <c r="AY4" s="755" t="e">
        <f t="shared" ca="1" si="7"/>
        <v>#NAME?</v>
      </c>
      <c r="AZ4" s="296">
        <v>12573</v>
      </c>
      <c r="BA4" s="757" t="e">
        <f t="shared" ca="1" si="8"/>
        <v>#NAME?</v>
      </c>
      <c r="BB4" s="343"/>
      <c r="BC4" s="251" t="s">
        <v>607</v>
      </c>
      <c r="BD4" s="251"/>
    </row>
    <row r="5" spans="1:56">
      <c r="A5" s="249" t="s">
        <v>3273</v>
      </c>
      <c r="C5" s="249" t="s">
        <v>3398</v>
      </c>
      <c r="D5" s="251">
        <v>4</v>
      </c>
      <c r="E5" s="250" t="s">
        <v>604</v>
      </c>
      <c r="F5" s="348">
        <v>39940</v>
      </c>
      <c r="G5" s="251"/>
      <c r="H5" s="251">
        <v>1</v>
      </c>
      <c r="I5" s="251"/>
      <c r="J5" s="251">
        <v>1</v>
      </c>
      <c r="K5" s="251"/>
      <c r="L5" s="251">
        <v>163.5</v>
      </c>
      <c r="M5" s="251">
        <v>73</v>
      </c>
      <c r="N5" s="251">
        <v>196.6</v>
      </c>
      <c r="O5" s="472">
        <v>470</v>
      </c>
      <c r="P5" s="251"/>
      <c r="Q5" s="251">
        <v>1</v>
      </c>
      <c r="R5" s="251"/>
      <c r="S5" s="251">
        <v>1</v>
      </c>
      <c r="T5" s="251"/>
      <c r="U5" s="251">
        <v>1</v>
      </c>
      <c r="V5" s="251"/>
      <c r="W5" s="251">
        <v>1</v>
      </c>
      <c r="X5" s="251"/>
      <c r="Y5" s="48">
        <v>1</v>
      </c>
      <c r="Z5" s="48"/>
      <c r="AA5" s="48">
        <v>1</v>
      </c>
      <c r="AH5" s="251">
        <v>300</v>
      </c>
      <c r="AI5" s="251">
        <v>800</v>
      </c>
      <c r="AJ5" s="327">
        <v>240</v>
      </c>
      <c r="AK5" s="326" t="e">
        <f t="shared" ca="1" si="0"/>
        <v>#NAME?</v>
      </c>
      <c r="AL5" s="261">
        <v>3233</v>
      </c>
      <c r="AM5" s="316" t="e">
        <f t="shared" ca="1" si="1"/>
        <v>#NAME?</v>
      </c>
      <c r="AN5" s="259">
        <v>171</v>
      </c>
      <c r="AO5" s="259" t="e">
        <f t="shared" ca="1" si="2"/>
        <v>#NAME?</v>
      </c>
      <c r="AP5" s="316">
        <v>103</v>
      </c>
      <c r="AQ5" s="316" t="e">
        <f t="shared" ca="1" si="3"/>
        <v>#NAME?</v>
      </c>
      <c r="AR5" s="316">
        <v>927</v>
      </c>
      <c r="AS5" s="317" t="e">
        <f t="shared" ca="1" si="4"/>
        <v>#NAME?</v>
      </c>
      <c r="AT5" s="318">
        <v>258</v>
      </c>
      <c r="AU5" s="755" t="e">
        <f t="shared" ca="1" si="5"/>
        <v>#NAME?</v>
      </c>
      <c r="AV5" s="283">
        <v>1756</v>
      </c>
      <c r="AW5" s="755" t="e">
        <f t="shared" ca="1" si="6"/>
        <v>#NAME?</v>
      </c>
      <c r="AX5" s="317">
        <v>319</v>
      </c>
      <c r="AY5" s="755" t="e">
        <f t="shared" ca="1" si="7"/>
        <v>#NAME?</v>
      </c>
      <c r="AZ5" s="327">
        <v>3652</v>
      </c>
      <c r="BA5" s="757" t="e">
        <f t="shared" ca="1" si="8"/>
        <v>#NAME?</v>
      </c>
      <c r="BB5" s="470"/>
      <c r="BC5" s="251" t="s">
        <v>608</v>
      </c>
      <c r="BD5" s="251"/>
    </row>
    <row r="6" spans="1:56">
      <c r="A6" s="249" t="s">
        <v>3273</v>
      </c>
      <c r="C6" s="249" t="s">
        <v>3398</v>
      </c>
      <c r="D6" s="251">
        <v>5</v>
      </c>
      <c r="E6" s="250" t="s">
        <v>604</v>
      </c>
      <c r="F6" s="348">
        <v>39940</v>
      </c>
      <c r="G6" s="251">
        <v>1</v>
      </c>
      <c r="H6" s="251"/>
      <c r="I6" s="251"/>
      <c r="J6" s="251"/>
      <c r="K6" s="251">
        <v>1</v>
      </c>
      <c r="L6" s="251">
        <v>163.6</v>
      </c>
      <c r="M6" s="251">
        <v>81.599999999999994</v>
      </c>
      <c r="N6" s="251">
        <v>195</v>
      </c>
      <c r="O6" s="472">
        <v>680</v>
      </c>
      <c r="P6" s="251"/>
      <c r="Q6" s="251">
        <v>1</v>
      </c>
      <c r="R6" s="251"/>
      <c r="S6" s="251">
        <v>1</v>
      </c>
      <c r="T6" s="251"/>
      <c r="U6" s="251">
        <v>1</v>
      </c>
      <c r="V6" s="251"/>
      <c r="W6" s="251"/>
      <c r="X6" s="251">
        <v>1</v>
      </c>
      <c r="Y6" s="48">
        <v>1</v>
      </c>
      <c r="Z6" s="48">
        <v>1</v>
      </c>
      <c r="AA6" s="48"/>
      <c r="AH6" s="251">
        <v>300</v>
      </c>
      <c r="AI6" s="251">
        <v>900</v>
      </c>
      <c r="AJ6" s="327">
        <v>242</v>
      </c>
      <c r="AK6" s="326" t="e">
        <f t="shared" ca="1" si="0"/>
        <v>#NAME?</v>
      </c>
      <c r="AL6" s="261">
        <v>5019</v>
      </c>
      <c r="AM6" s="316" t="e">
        <f t="shared" ca="1" si="1"/>
        <v>#NAME?</v>
      </c>
      <c r="AN6" s="259">
        <v>145.5</v>
      </c>
      <c r="AO6" s="259" t="e">
        <f t="shared" ca="1" si="2"/>
        <v>#NAME?</v>
      </c>
      <c r="AP6" s="316">
        <v>279</v>
      </c>
      <c r="AQ6" s="316" t="e">
        <f t="shared" ca="1" si="3"/>
        <v>#NAME?</v>
      </c>
      <c r="AR6" s="316">
        <v>709</v>
      </c>
      <c r="AS6" s="317" t="e">
        <f t="shared" ca="1" si="4"/>
        <v>#NAME?</v>
      </c>
      <c r="AT6" s="318">
        <v>205</v>
      </c>
      <c r="AU6" s="755" t="e">
        <f t="shared" ca="1" si="5"/>
        <v>#NAME?</v>
      </c>
      <c r="AV6" s="283">
        <v>5563.5</v>
      </c>
      <c r="AW6" s="755" t="e">
        <f t="shared" ca="1" si="6"/>
        <v>#NAME?</v>
      </c>
      <c r="AX6" s="317">
        <v>241</v>
      </c>
      <c r="AY6" s="755" t="e">
        <f t="shared" ca="1" si="7"/>
        <v>#NAME?</v>
      </c>
      <c r="AZ6" s="327">
        <v>2116</v>
      </c>
      <c r="BA6" s="757" t="e">
        <f t="shared" ca="1" si="8"/>
        <v>#NAME?</v>
      </c>
      <c r="BB6" s="343"/>
      <c r="BC6" s="251" t="s">
        <v>609</v>
      </c>
      <c r="BD6" s="251"/>
    </row>
    <row r="7" spans="1:56">
      <c r="A7" s="249" t="s">
        <v>3273</v>
      </c>
      <c r="C7" s="249" t="s">
        <v>3398</v>
      </c>
      <c r="D7" s="251">
        <v>6</v>
      </c>
      <c r="E7" s="250" t="s">
        <v>604</v>
      </c>
      <c r="F7" s="348">
        <v>39940</v>
      </c>
      <c r="G7" s="251">
        <v>1</v>
      </c>
      <c r="H7" s="251"/>
      <c r="I7" s="251"/>
      <c r="J7" s="251"/>
      <c r="K7" s="251">
        <v>1</v>
      </c>
      <c r="L7" s="251">
        <v>163</v>
      </c>
      <c r="M7" s="251">
        <v>66.599999999999994</v>
      </c>
      <c r="N7" s="251">
        <v>181</v>
      </c>
      <c r="O7" s="471">
        <v>450</v>
      </c>
      <c r="P7" s="251"/>
      <c r="Q7" s="251">
        <v>1</v>
      </c>
      <c r="R7" s="251"/>
      <c r="S7" s="251">
        <v>1</v>
      </c>
      <c r="T7" s="251"/>
      <c r="U7" s="251">
        <v>1</v>
      </c>
      <c r="V7" s="251">
        <v>1</v>
      </c>
      <c r="W7" s="251"/>
      <c r="X7" s="251"/>
      <c r="Y7" s="48">
        <v>1</v>
      </c>
      <c r="Z7" s="48"/>
      <c r="AA7" s="48">
        <v>1</v>
      </c>
      <c r="AH7" s="251">
        <v>300</v>
      </c>
      <c r="AI7" s="251">
        <v>1000</v>
      </c>
      <c r="AJ7" s="327">
        <v>115.5</v>
      </c>
      <c r="AK7" s="326" t="e">
        <f t="shared" ca="1" si="0"/>
        <v>#NAME?</v>
      </c>
      <c r="AL7" s="316">
        <v>79.5</v>
      </c>
      <c r="AM7" s="316" t="e">
        <f t="shared" ca="1" si="1"/>
        <v>#NAME?</v>
      </c>
      <c r="AN7" s="259">
        <v>80</v>
      </c>
      <c r="AO7" s="259" t="e">
        <f t="shared" ca="1" si="2"/>
        <v>#NAME?</v>
      </c>
      <c r="AP7" s="316">
        <v>84</v>
      </c>
      <c r="AQ7" s="316" t="e">
        <f t="shared" ca="1" si="3"/>
        <v>#NAME?</v>
      </c>
      <c r="AR7" s="316">
        <v>237.5</v>
      </c>
      <c r="AS7" s="317" t="e">
        <f t="shared" ca="1" si="4"/>
        <v>#NAME?</v>
      </c>
      <c r="AT7" s="318">
        <v>81</v>
      </c>
      <c r="AU7" s="755" t="e">
        <f t="shared" ca="1" si="5"/>
        <v>#NAME?</v>
      </c>
      <c r="AV7" s="326">
        <v>137</v>
      </c>
      <c r="AW7" s="755" t="e">
        <f t="shared" ca="1" si="6"/>
        <v>#NAME?</v>
      </c>
      <c r="AX7" s="317">
        <v>68</v>
      </c>
      <c r="AY7" s="755" t="e">
        <f t="shared" ca="1" si="7"/>
        <v>#NAME?</v>
      </c>
      <c r="AZ7" s="327">
        <v>2320</v>
      </c>
      <c r="BA7" s="757" t="e">
        <f t="shared" ca="1" si="8"/>
        <v>#NAME?</v>
      </c>
      <c r="BB7" s="343"/>
      <c r="BC7" s="251" t="s">
        <v>610</v>
      </c>
      <c r="BD7" s="251"/>
    </row>
    <row r="8" spans="1:56">
      <c r="A8" s="249" t="s">
        <v>3273</v>
      </c>
      <c r="C8" s="249" t="s">
        <v>3398</v>
      </c>
      <c r="D8" s="251">
        <v>7</v>
      </c>
      <c r="E8" s="250" t="s">
        <v>604</v>
      </c>
      <c r="F8" s="348">
        <v>39940</v>
      </c>
      <c r="G8" s="251">
        <v>1</v>
      </c>
      <c r="H8" s="251"/>
      <c r="I8" s="251"/>
      <c r="J8" s="251"/>
      <c r="K8" s="251">
        <v>1</v>
      </c>
      <c r="L8" s="251">
        <v>154.5</v>
      </c>
      <c r="M8" s="251">
        <v>80</v>
      </c>
      <c r="N8" s="251">
        <v>183</v>
      </c>
      <c r="O8" s="471">
        <v>500</v>
      </c>
      <c r="P8" s="251"/>
      <c r="Q8" s="251">
        <v>1</v>
      </c>
      <c r="R8" s="251"/>
      <c r="S8" s="251">
        <v>1</v>
      </c>
      <c r="T8" s="251"/>
      <c r="U8" s="251">
        <v>1</v>
      </c>
      <c r="V8" s="251"/>
      <c r="W8" s="251">
        <v>1</v>
      </c>
      <c r="X8" s="251"/>
      <c r="Y8" s="48">
        <v>1</v>
      </c>
      <c r="Z8" s="48"/>
      <c r="AA8" s="48">
        <v>1</v>
      </c>
      <c r="AH8" s="251">
        <v>300</v>
      </c>
      <c r="AI8" s="251">
        <v>1100</v>
      </c>
      <c r="AJ8" s="327">
        <v>114</v>
      </c>
      <c r="AK8" s="326" t="e">
        <f t="shared" ca="1" si="0"/>
        <v>#NAME?</v>
      </c>
      <c r="AL8" s="316">
        <v>161.5</v>
      </c>
      <c r="AM8" s="316" t="e">
        <f t="shared" ca="1" si="1"/>
        <v>#NAME?</v>
      </c>
      <c r="AN8" s="259">
        <v>133</v>
      </c>
      <c r="AO8" s="259" t="e">
        <f t="shared" ca="1" si="2"/>
        <v>#NAME?</v>
      </c>
      <c r="AP8" s="316">
        <v>140</v>
      </c>
      <c r="AQ8" s="316" t="e">
        <f t="shared" ca="1" si="3"/>
        <v>#NAME?</v>
      </c>
      <c r="AR8" s="316">
        <v>612</v>
      </c>
      <c r="AS8" s="317" t="e">
        <f t="shared" ca="1" si="4"/>
        <v>#NAME?</v>
      </c>
      <c r="AT8" s="318">
        <v>91.5</v>
      </c>
      <c r="AU8" s="755" t="e">
        <f t="shared" ca="1" si="5"/>
        <v>#NAME?</v>
      </c>
      <c r="AV8" s="283">
        <v>1595</v>
      </c>
      <c r="AW8" s="755" t="e">
        <f t="shared" ca="1" si="6"/>
        <v>#NAME?</v>
      </c>
      <c r="AX8" s="317">
        <v>101</v>
      </c>
      <c r="AY8" s="755" t="e">
        <f t="shared" ca="1" si="7"/>
        <v>#NAME?</v>
      </c>
      <c r="AZ8" s="265">
        <v>9571</v>
      </c>
      <c r="BA8" s="757" t="e">
        <f t="shared" ca="1" si="8"/>
        <v>#NAME?</v>
      </c>
      <c r="BB8" s="343"/>
      <c r="BC8" s="251" t="s">
        <v>611</v>
      </c>
      <c r="BD8" s="251"/>
    </row>
    <row r="9" spans="1:56">
      <c r="A9" s="249" t="s">
        <v>3273</v>
      </c>
      <c r="C9" s="249" t="s">
        <v>3398</v>
      </c>
      <c r="D9" s="251">
        <v>8</v>
      </c>
      <c r="E9" s="250" t="s">
        <v>612</v>
      </c>
      <c r="F9" s="348">
        <v>39941</v>
      </c>
      <c r="G9" s="251">
        <v>1</v>
      </c>
      <c r="H9" s="251"/>
      <c r="I9" s="251"/>
      <c r="J9" s="251">
        <v>1</v>
      </c>
      <c r="K9" s="251"/>
      <c r="L9" s="251">
        <v>167.8</v>
      </c>
      <c r="M9" s="251">
        <v>73.12</v>
      </c>
      <c r="N9" s="251">
        <v>195.4</v>
      </c>
      <c r="O9" s="472">
        <v>515</v>
      </c>
      <c r="P9" s="251"/>
      <c r="Q9" s="251">
        <v>1</v>
      </c>
      <c r="R9" s="251"/>
      <c r="S9" s="251">
        <v>1</v>
      </c>
      <c r="T9" s="251"/>
      <c r="U9" s="251">
        <v>1</v>
      </c>
      <c r="V9" s="251"/>
      <c r="W9" s="251"/>
      <c r="X9" s="251">
        <v>1</v>
      </c>
      <c r="Y9" s="48">
        <v>1</v>
      </c>
      <c r="Z9" s="48">
        <v>1</v>
      </c>
      <c r="AA9" s="48"/>
      <c r="AH9" s="251">
        <v>300</v>
      </c>
      <c r="AI9" s="251">
        <v>1000</v>
      </c>
      <c r="AJ9" s="327">
        <v>162</v>
      </c>
      <c r="AK9" s="326" t="e">
        <f t="shared" ca="1" si="0"/>
        <v>#NAME?</v>
      </c>
      <c r="AL9" s="316">
        <v>189.5</v>
      </c>
      <c r="AM9" s="316" t="e">
        <f t="shared" ca="1" si="1"/>
        <v>#NAME?</v>
      </c>
      <c r="AN9" s="259">
        <v>321</v>
      </c>
      <c r="AO9" s="259" t="e">
        <f t="shared" ca="1" si="2"/>
        <v>#NAME?</v>
      </c>
      <c r="AP9" s="316">
        <v>102</v>
      </c>
      <c r="AQ9" s="316" t="e">
        <f t="shared" ca="1" si="3"/>
        <v>#NAME?</v>
      </c>
      <c r="AR9" s="316">
        <v>135</v>
      </c>
      <c r="AS9" s="317" t="e">
        <f t="shared" ca="1" si="4"/>
        <v>#NAME?</v>
      </c>
      <c r="AT9" s="318">
        <v>239.5</v>
      </c>
      <c r="AU9" s="755" t="e">
        <f t="shared" ca="1" si="5"/>
        <v>#NAME?</v>
      </c>
      <c r="AV9" s="326">
        <v>129.5</v>
      </c>
      <c r="AW9" s="755" t="e">
        <f t="shared" ca="1" si="6"/>
        <v>#NAME?</v>
      </c>
      <c r="AX9" s="317">
        <v>81</v>
      </c>
      <c r="AY9" s="755" t="e">
        <f t="shared" ca="1" si="7"/>
        <v>#NAME?</v>
      </c>
      <c r="AZ9" s="327">
        <v>2547</v>
      </c>
      <c r="BA9" s="757" t="e">
        <f t="shared" ca="1" si="8"/>
        <v>#NAME?</v>
      </c>
      <c r="BB9" s="343"/>
      <c r="BC9" s="251" t="s">
        <v>613</v>
      </c>
      <c r="BD9" s="251"/>
    </row>
    <row r="10" spans="1:56">
      <c r="A10" s="249" t="s">
        <v>3273</v>
      </c>
      <c r="C10" s="249" t="s">
        <v>3398</v>
      </c>
      <c r="D10" s="251">
        <v>9</v>
      </c>
      <c r="E10" s="250" t="s">
        <v>612</v>
      </c>
      <c r="F10" s="348">
        <v>39941</v>
      </c>
      <c r="G10" s="251">
        <v>1</v>
      </c>
      <c r="H10" s="251"/>
      <c r="I10" s="251"/>
      <c r="J10" s="251"/>
      <c r="K10" s="251">
        <v>1</v>
      </c>
      <c r="L10" s="251">
        <v>170</v>
      </c>
      <c r="M10" s="251">
        <v>76</v>
      </c>
      <c r="N10" s="251">
        <v>184</v>
      </c>
      <c r="O10" s="471">
        <v>595</v>
      </c>
      <c r="P10" s="251"/>
      <c r="Q10" s="251">
        <v>1</v>
      </c>
      <c r="R10" s="251"/>
      <c r="S10" s="251">
        <v>1</v>
      </c>
      <c r="T10" s="251"/>
      <c r="U10" s="251">
        <v>1</v>
      </c>
      <c r="V10" s="251"/>
      <c r="W10" s="251">
        <v>1</v>
      </c>
      <c r="X10" s="251"/>
      <c r="Y10" s="48">
        <v>1</v>
      </c>
      <c r="Z10" s="48"/>
      <c r="AA10" s="48">
        <v>1</v>
      </c>
      <c r="AH10" s="251">
        <v>300</v>
      </c>
      <c r="AI10" s="251">
        <v>1000</v>
      </c>
      <c r="AJ10" s="327">
        <v>927.5</v>
      </c>
      <c r="AK10" s="326" t="e">
        <f t="shared" ca="1" si="0"/>
        <v>#NAME?</v>
      </c>
      <c r="AL10" s="316">
        <v>160.5</v>
      </c>
      <c r="AM10" s="316" t="e">
        <f t="shared" ca="1" si="1"/>
        <v>#NAME?</v>
      </c>
      <c r="AN10" s="261">
        <v>2147</v>
      </c>
      <c r="AO10" s="259" t="e">
        <f t="shared" ca="1" si="2"/>
        <v>#NAME?</v>
      </c>
      <c r="AP10" s="316">
        <v>351</v>
      </c>
      <c r="AQ10" s="316" t="e">
        <f t="shared" ca="1" si="3"/>
        <v>#NAME?</v>
      </c>
      <c r="AR10" s="316">
        <v>341</v>
      </c>
      <c r="AS10" s="317" t="e">
        <f t="shared" ca="1" si="4"/>
        <v>#NAME?</v>
      </c>
      <c r="AT10" s="266">
        <v>1472</v>
      </c>
      <c r="AU10" s="755" t="e">
        <f t="shared" ca="1" si="5"/>
        <v>#NAME?</v>
      </c>
      <c r="AV10" s="283">
        <v>6501.5</v>
      </c>
      <c r="AW10" s="755" t="e">
        <f t="shared" ca="1" si="6"/>
        <v>#NAME?</v>
      </c>
      <c r="AX10" s="317">
        <v>142</v>
      </c>
      <c r="AY10" s="755" t="e">
        <f t="shared" ca="1" si="7"/>
        <v>#NAME?</v>
      </c>
      <c r="AZ10" s="265">
        <v>4456.5</v>
      </c>
      <c r="BA10" s="757" t="e">
        <f t="shared" ca="1" si="8"/>
        <v>#NAME?</v>
      </c>
      <c r="BB10" s="343"/>
      <c r="BC10" s="251" t="s">
        <v>614</v>
      </c>
      <c r="BD10" s="251"/>
    </row>
    <row r="11" spans="1:56">
      <c r="A11" s="249" t="s">
        <v>3273</v>
      </c>
      <c r="C11" s="249" t="s">
        <v>3398</v>
      </c>
      <c r="D11" s="251">
        <v>10</v>
      </c>
      <c r="E11" s="250" t="s">
        <v>612</v>
      </c>
      <c r="F11" s="348">
        <v>39941</v>
      </c>
      <c r="G11" s="251">
        <v>1</v>
      </c>
      <c r="H11" s="251"/>
      <c r="I11" s="251"/>
      <c r="J11" s="251"/>
      <c r="K11" s="251">
        <v>1</v>
      </c>
      <c r="L11" s="251">
        <v>164</v>
      </c>
      <c r="M11" s="251">
        <v>70.48</v>
      </c>
      <c r="N11" s="251">
        <v>180.11</v>
      </c>
      <c r="O11" s="472">
        <v>490</v>
      </c>
      <c r="P11" s="251"/>
      <c r="Q11" s="251">
        <v>1</v>
      </c>
      <c r="R11" s="251"/>
      <c r="S11" s="251">
        <v>1</v>
      </c>
      <c r="T11" s="251"/>
      <c r="U11" s="251">
        <v>1</v>
      </c>
      <c r="V11" s="251"/>
      <c r="W11" s="251">
        <v>1</v>
      </c>
      <c r="X11" s="251"/>
      <c r="Y11" s="48">
        <v>1</v>
      </c>
      <c r="Z11" s="48">
        <v>1</v>
      </c>
      <c r="AA11" s="48"/>
      <c r="AH11" s="251">
        <v>300</v>
      </c>
      <c r="AI11" s="251">
        <v>900</v>
      </c>
      <c r="AJ11" s="265">
        <v>3622.5</v>
      </c>
      <c r="AK11" s="326" t="e">
        <f t="shared" ca="1" si="0"/>
        <v>#NAME?</v>
      </c>
      <c r="AL11" s="264">
        <v>26989</v>
      </c>
      <c r="AM11" s="316" t="e">
        <f t="shared" ca="1" si="1"/>
        <v>#NAME?</v>
      </c>
      <c r="AN11" s="259">
        <v>296.5</v>
      </c>
      <c r="AO11" s="259" t="e">
        <f t="shared" ca="1" si="2"/>
        <v>#NAME?</v>
      </c>
      <c r="AP11" s="316">
        <v>148</v>
      </c>
      <c r="AQ11" s="316" t="e">
        <f t="shared" ca="1" si="3"/>
        <v>#NAME?</v>
      </c>
      <c r="AR11" s="261">
        <v>1795</v>
      </c>
      <c r="AS11" s="317" t="e">
        <f t="shared" ca="1" si="4"/>
        <v>#NAME?</v>
      </c>
      <c r="AT11" s="318">
        <v>141</v>
      </c>
      <c r="AU11" s="755" t="e">
        <f t="shared" ca="1" si="5"/>
        <v>#NAME?</v>
      </c>
      <c r="AV11" s="326">
        <v>531</v>
      </c>
      <c r="AW11" s="755" t="e">
        <f t="shared" ca="1" si="6"/>
        <v>#NAME?</v>
      </c>
      <c r="AX11" s="317">
        <v>88.5</v>
      </c>
      <c r="AY11" s="755" t="e">
        <f t="shared" ca="1" si="7"/>
        <v>#NAME?</v>
      </c>
      <c r="AZ11" s="327">
        <v>3819</v>
      </c>
      <c r="BA11" s="757" t="e">
        <f t="shared" ca="1" si="8"/>
        <v>#NAME?</v>
      </c>
      <c r="BB11" s="470"/>
      <c r="BC11" s="251" t="s">
        <v>615</v>
      </c>
      <c r="BD11" s="251"/>
    </row>
    <row r="12" spans="1:56">
      <c r="A12" s="249" t="s">
        <v>3273</v>
      </c>
      <c r="C12" s="249" t="s">
        <v>3398</v>
      </c>
      <c r="D12" s="251">
        <v>11</v>
      </c>
      <c r="E12" s="250" t="s">
        <v>612</v>
      </c>
      <c r="F12" s="348">
        <v>39941</v>
      </c>
      <c r="G12" s="251">
        <v>1</v>
      </c>
      <c r="H12" s="251"/>
      <c r="I12" s="251"/>
      <c r="J12" s="251"/>
      <c r="K12" s="251">
        <v>1</v>
      </c>
      <c r="L12" s="251">
        <v>170.11</v>
      </c>
      <c r="M12" s="251">
        <v>79.900000000000006</v>
      </c>
      <c r="N12" s="251">
        <v>193.7</v>
      </c>
      <c r="O12" s="471">
        <v>698</v>
      </c>
      <c r="P12" s="251"/>
      <c r="Q12" s="251">
        <v>1</v>
      </c>
      <c r="R12" s="251"/>
      <c r="S12" s="251">
        <v>1</v>
      </c>
      <c r="T12" s="251"/>
      <c r="U12" s="251">
        <v>1</v>
      </c>
      <c r="V12" s="251"/>
      <c r="W12" s="251"/>
      <c r="X12" s="251">
        <v>1</v>
      </c>
      <c r="Y12" s="48">
        <v>1</v>
      </c>
      <c r="Z12" s="48">
        <v>1</v>
      </c>
      <c r="AA12" s="48"/>
      <c r="AH12" s="251">
        <v>300</v>
      </c>
      <c r="AI12" s="251">
        <v>700</v>
      </c>
      <c r="AJ12" s="327">
        <v>136</v>
      </c>
      <c r="AK12" s="326" t="e">
        <f t="shared" ca="1" si="0"/>
        <v>#NAME?</v>
      </c>
      <c r="AL12" s="316">
        <v>131.5</v>
      </c>
      <c r="AM12" s="316" t="e">
        <f t="shared" ca="1" si="1"/>
        <v>#NAME?</v>
      </c>
      <c r="AN12" s="259">
        <v>260</v>
      </c>
      <c r="AO12" s="259" t="e">
        <f t="shared" ca="1" si="2"/>
        <v>#NAME?</v>
      </c>
      <c r="AP12" s="316">
        <v>113</v>
      </c>
      <c r="AQ12" s="316" t="e">
        <f t="shared" ca="1" si="3"/>
        <v>#NAME?</v>
      </c>
      <c r="AR12" s="316">
        <v>146</v>
      </c>
      <c r="AS12" s="317" t="e">
        <f t="shared" ca="1" si="4"/>
        <v>#NAME?</v>
      </c>
      <c r="AT12" s="318">
        <v>180</v>
      </c>
      <c r="AU12" s="755" t="e">
        <f t="shared" ca="1" si="5"/>
        <v>#NAME?</v>
      </c>
      <c r="AV12" s="326">
        <v>326</v>
      </c>
      <c r="AW12" s="755" t="e">
        <f t="shared" ca="1" si="6"/>
        <v>#NAME?</v>
      </c>
      <c r="AX12" s="317">
        <v>71.5</v>
      </c>
      <c r="AY12" s="755" t="e">
        <f t="shared" ca="1" si="7"/>
        <v>#NAME?</v>
      </c>
      <c r="AZ12" s="327">
        <v>1734</v>
      </c>
      <c r="BA12" s="757" t="e">
        <f t="shared" ca="1" si="8"/>
        <v>#NAME?</v>
      </c>
      <c r="BB12" s="470"/>
      <c r="BC12" s="251" t="s">
        <v>616</v>
      </c>
      <c r="BD12" s="251"/>
    </row>
    <row r="13" spans="1:56">
      <c r="A13" s="249" t="s">
        <v>3273</v>
      </c>
      <c r="C13" s="249" t="s">
        <v>3398</v>
      </c>
      <c r="D13" s="251">
        <v>12</v>
      </c>
      <c r="E13" s="250" t="s">
        <v>612</v>
      </c>
      <c r="F13" s="348">
        <v>39941</v>
      </c>
      <c r="G13" s="251"/>
      <c r="H13" s="251">
        <v>1</v>
      </c>
      <c r="I13" s="251"/>
      <c r="J13" s="251"/>
      <c r="K13" s="251">
        <v>1</v>
      </c>
      <c r="L13" s="251">
        <v>162.30000000000001</v>
      </c>
      <c r="M13" s="251">
        <v>70.8</v>
      </c>
      <c r="N13" s="251">
        <v>177.2</v>
      </c>
      <c r="O13" s="472">
        <v>450</v>
      </c>
      <c r="P13" s="251">
        <v>1</v>
      </c>
      <c r="Q13" s="251"/>
      <c r="R13" s="251">
        <v>1</v>
      </c>
      <c r="S13" s="251"/>
      <c r="T13" s="251"/>
      <c r="U13" s="251">
        <v>1</v>
      </c>
      <c r="V13" s="251"/>
      <c r="W13" s="251">
        <v>1</v>
      </c>
      <c r="X13" s="251"/>
      <c r="Y13" s="48">
        <v>1</v>
      </c>
      <c r="Z13" s="48">
        <v>1</v>
      </c>
      <c r="AA13" s="48"/>
      <c r="AH13" s="251">
        <v>300</v>
      </c>
      <c r="AI13" s="251">
        <v>400</v>
      </c>
      <c r="AJ13" s="327">
        <v>75</v>
      </c>
      <c r="AK13" s="326" t="e">
        <f t="shared" ca="1" si="0"/>
        <v>#NAME?</v>
      </c>
      <c r="AL13" s="316">
        <v>102</v>
      </c>
      <c r="AM13" s="316" t="e">
        <f t="shared" ca="1" si="1"/>
        <v>#NAME?</v>
      </c>
      <c r="AN13" s="259">
        <v>81</v>
      </c>
      <c r="AO13" s="259" t="e">
        <f t="shared" ca="1" si="2"/>
        <v>#NAME?</v>
      </c>
      <c r="AP13" s="316">
        <v>80</v>
      </c>
      <c r="AQ13" s="316" t="e">
        <f t="shared" ca="1" si="3"/>
        <v>#NAME?</v>
      </c>
      <c r="AR13" s="316">
        <v>164</v>
      </c>
      <c r="AS13" s="317" t="e">
        <f t="shared" ca="1" si="4"/>
        <v>#NAME?</v>
      </c>
      <c r="AT13" s="318">
        <v>54</v>
      </c>
      <c r="AU13" s="755" t="e">
        <f t="shared" ca="1" si="5"/>
        <v>#NAME?</v>
      </c>
      <c r="AV13" s="326">
        <v>875.5</v>
      </c>
      <c r="AW13" s="755" t="e">
        <f t="shared" ca="1" si="6"/>
        <v>#NAME?</v>
      </c>
      <c r="AX13" s="317">
        <v>89.5</v>
      </c>
      <c r="AY13" s="755" t="e">
        <f t="shared" ca="1" si="7"/>
        <v>#NAME?</v>
      </c>
      <c r="AZ13" s="327">
        <v>1127.5</v>
      </c>
      <c r="BA13" s="757" t="e">
        <f t="shared" ca="1" si="8"/>
        <v>#NAME?</v>
      </c>
      <c r="BB13" s="470"/>
      <c r="BC13" s="251" t="s">
        <v>617</v>
      </c>
      <c r="BD13" s="251"/>
    </row>
    <row r="14" spans="1:56">
      <c r="A14" s="249" t="s">
        <v>3273</v>
      </c>
      <c r="C14" s="249" t="s">
        <v>3398</v>
      </c>
      <c r="D14" s="251">
        <v>13</v>
      </c>
      <c r="E14" s="250" t="s">
        <v>612</v>
      </c>
      <c r="F14" s="348">
        <v>39941</v>
      </c>
      <c r="G14" s="251">
        <v>1</v>
      </c>
      <c r="H14" s="251"/>
      <c r="I14" s="251"/>
      <c r="J14" s="251">
        <v>1</v>
      </c>
      <c r="K14" s="251"/>
      <c r="L14" s="251">
        <v>166.8</v>
      </c>
      <c r="M14" s="251">
        <v>74.900000000000006</v>
      </c>
      <c r="N14" s="251">
        <v>193.7</v>
      </c>
      <c r="O14" s="472">
        <v>556</v>
      </c>
      <c r="P14" s="251"/>
      <c r="Q14" s="251">
        <v>1</v>
      </c>
      <c r="R14" s="251"/>
      <c r="S14" s="251">
        <v>1</v>
      </c>
      <c r="T14" s="251"/>
      <c r="U14" s="251">
        <v>1</v>
      </c>
      <c r="V14" s="251"/>
      <c r="W14" s="251"/>
      <c r="X14" s="251" t="s">
        <v>618</v>
      </c>
      <c r="Y14" s="48">
        <v>1</v>
      </c>
      <c r="Z14" s="48"/>
      <c r="AA14" s="48">
        <v>1</v>
      </c>
      <c r="AH14" s="251">
        <v>300</v>
      </c>
      <c r="AI14" s="251">
        <v>800</v>
      </c>
      <c r="AJ14" s="296">
        <v>11772</v>
      </c>
      <c r="AK14" s="326" t="e">
        <f t="shared" ca="1" si="0"/>
        <v>#NAME?</v>
      </c>
      <c r="AL14" s="264">
        <v>29001</v>
      </c>
      <c r="AM14" s="316" t="e">
        <f t="shared" ca="1" si="1"/>
        <v>#NAME?</v>
      </c>
      <c r="AN14" s="261">
        <v>1879</v>
      </c>
      <c r="AO14" s="259" t="e">
        <f t="shared" ca="1" si="2"/>
        <v>#NAME?</v>
      </c>
      <c r="AP14" s="316">
        <v>328</v>
      </c>
      <c r="AQ14" s="316" t="e">
        <f t="shared" ca="1" si="3"/>
        <v>#NAME?</v>
      </c>
      <c r="AR14" s="316">
        <v>907</v>
      </c>
      <c r="AS14" s="317" t="e">
        <f t="shared" ca="1" si="4"/>
        <v>#NAME?</v>
      </c>
      <c r="AT14" s="318">
        <v>964.5</v>
      </c>
      <c r="AU14" s="755" t="e">
        <f t="shared" ca="1" si="5"/>
        <v>#NAME?</v>
      </c>
      <c r="AV14" s="326">
        <v>739.5</v>
      </c>
      <c r="AW14" s="755" t="e">
        <f t="shared" ca="1" si="6"/>
        <v>#NAME?</v>
      </c>
      <c r="AX14" s="317">
        <v>107</v>
      </c>
      <c r="AY14" s="755" t="e">
        <f t="shared" ca="1" si="7"/>
        <v>#NAME?</v>
      </c>
      <c r="AZ14" s="265">
        <v>9908</v>
      </c>
      <c r="BA14" s="757" t="e">
        <f t="shared" ca="1" si="8"/>
        <v>#NAME?</v>
      </c>
      <c r="BB14" s="343"/>
      <c r="BC14" s="251" t="s">
        <v>619</v>
      </c>
      <c r="BD14" s="251"/>
    </row>
    <row r="15" spans="1:56">
      <c r="A15" s="249" t="s">
        <v>3273</v>
      </c>
      <c r="C15" s="249" t="s">
        <v>3398</v>
      </c>
      <c r="D15" s="251">
        <v>14</v>
      </c>
      <c r="E15" s="250" t="s">
        <v>612</v>
      </c>
      <c r="F15" s="348">
        <v>39941</v>
      </c>
      <c r="G15" s="251"/>
      <c r="H15" s="251">
        <v>1</v>
      </c>
      <c r="I15" s="251"/>
      <c r="J15" s="251"/>
      <c r="K15" s="251">
        <v>1</v>
      </c>
      <c r="L15" s="251">
        <v>157.69999999999999</v>
      </c>
      <c r="M15" s="251">
        <v>74.400000000000006</v>
      </c>
      <c r="N15" s="251">
        <v>193.5</v>
      </c>
      <c r="O15" s="472">
        <v>550</v>
      </c>
      <c r="P15" s="251">
        <v>1</v>
      </c>
      <c r="Q15" s="251"/>
      <c r="R15" s="251">
        <v>1</v>
      </c>
      <c r="S15" s="251"/>
      <c r="T15" s="251"/>
      <c r="U15" s="251">
        <v>1</v>
      </c>
      <c r="V15" s="251"/>
      <c r="W15" s="251"/>
      <c r="X15" s="251">
        <v>1</v>
      </c>
      <c r="Y15" s="48">
        <v>1</v>
      </c>
      <c r="Z15" s="48">
        <v>1</v>
      </c>
      <c r="AA15" s="48"/>
      <c r="AH15" s="251">
        <v>300</v>
      </c>
      <c r="AI15" s="251">
        <v>800</v>
      </c>
      <c r="AJ15" s="327">
        <v>198.5</v>
      </c>
      <c r="AK15" s="326" t="e">
        <f t="shared" ca="1" si="0"/>
        <v>#NAME?</v>
      </c>
      <c r="AL15" s="316">
        <v>113.5</v>
      </c>
      <c r="AM15" s="316" t="e">
        <f t="shared" ca="1" si="1"/>
        <v>#NAME?</v>
      </c>
      <c r="AN15" s="259">
        <v>286</v>
      </c>
      <c r="AO15" s="259" t="e">
        <f t="shared" ca="1" si="2"/>
        <v>#NAME?</v>
      </c>
      <c r="AP15" s="316">
        <v>132.5</v>
      </c>
      <c r="AQ15" s="316" t="e">
        <f t="shared" ca="1" si="3"/>
        <v>#NAME?</v>
      </c>
      <c r="AR15" s="316">
        <v>132.5</v>
      </c>
      <c r="AS15" s="317" t="e">
        <f t="shared" ca="1" si="4"/>
        <v>#NAME?</v>
      </c>
      <c r="AT15" s="318">
        <v>206.5</v>
      </c>
      <c r="AU15" s="755" t="e">
        <f t="shared" ca="1" si="5"/>
        <v>#NAME?</v>
      </c>
      <c r="AV15" s="326">
        <v>304.5</v>
      </c>
      <c r="AW15" s="755" t="e">
        <f t="shared" ca="1" si="6"/>
        <v>#NAME?</v>
      </c>
      <c r="AX15" s="317">
        <v>65</v>
      </c>
      <c r="AY15" s="755" t="e">
        <f t="shared" ca="1" si="7"/>
        <v>#NAME?</v>
      </c>
      <c r="AZ15" s="265">
        <v>7460.5</v>
      </c>
      <c r="BA15" s="757" t="e">
        <f t="shared" ca="1" si="8"/>
        <v>#NAME?</v>
      </c>
      <c r="BB15" s="343"/>
      <c r="BC15" s="251" t="s">
        <v>620</v>
      </c>
      <c r="BD15" s="251"/>
    </row>
    <row r="16" spans="1:56">
      <c r="A16" s="249" t="s">
        <v>3273</v>
      </c>
      <c r="C16" s="249" t="s">
        <v>3398</v>
      </c>
      <c r="D16" s="251">
        <v>15</v>
      </c>
      <c r="E16" s="250" t="s">
        <v>621</v>
      </c>
      <c r="F16" s="348">
        <v>39942</v>
      </c>
      <c r="G16" s="251"/>
      <c r="H16" s="251">
        <v>1</v>
      </c>
      <c r="I16" s="251"/>
      <c r="J16" s="251">
        <v>1</v>
      </c>
      <c r="K16" s="251"/>
      <c r="L16" s="251">
        <v>149</v>
      </c>
      <c r="M16" s="251">
        <v>70.8</v>
      </c>
      <c r="N16" s="251">
        <v>178.6</v>
      </c>
      <c r="O16" s="472">
        <v>660</v>
      </c>
      <c r="P16" s="251"/>
      <c r="Q16" s="251">
        <v>1</v>
      </c>
      <c r="R16" s="251"/>
      <c r="S16" s="251">
        <v>1</v>
      </c>
      <c r="T16" s="251"/>
      <c r="U16" s="251">
        <v>1</v>
      </c>
      <c r="V16" s="251"/>
      <c r="W16" s="251"/>
      <c r="X16" s="251">
        <v>1</v>
      </c>
      <c r="Y16" s="48">
        <v>1</v>
      </c>
      <c r="Z16" s="48"/>
      <c r="AA16" s="48">
        <v>1</v>
      </c>
      <c r="AH16" s="251">
        <v>300</v>
      </c>
      <c r="AI16" s="251">
        <v>800</v>
      </c>
      <c r="AJ16" s="265">
        <v>1699.5</v>
      </c>
      <c r="AK16" s="326" t="e">
        <f t="shared" ca="1" si="0"/>
        <v>#NAME?</v>
      </c>
      <c r="AL16" s="264">
        <v>23758</v>
      </c>
      <c r="AM16" s="316" t="e">
        <f t="shared" ca="1" si="1"/>
        <v>#NAME?</v>
      </c>
      <c r="AN16" s="259">
        <v>229</v>
      </c>
      <c r="AO16" s="259" t="e">
        <f t="shared" ca="1" si="2"/>
        <v>#NAME?</v>
      </c>
      <c r="AP16" s="316">
        <v>300</v>
      </c>
      <c r="AQ16" s="316" t="e">
        <f t="shared" ca="1" si="3"/>
        <v>#NAME?</v>
      </c>
      <c r="AR16" s="316">
        <v>938</v>
      </c>
      <c r="AS16" s="317" t="e">
        <f t="shared" ca="1" si="4"/>
        <v>#NAME?</v>
      </c>
      <c r="AT16" s="318">
        <v>144</v>
      </c>
      <c r="AU16" s="755" t="e">
        <f t="shared" ca="1" si="5"/>
        <v>#NAME?</v>
      </c>
      <c r="AV16" s="326">
        <v>130.5</v>
      </c>
      <c r="AW16" s="755" t="e">
        <f t="shared" ca="1" si="6"/>
        <v>#NAME?</v>
      </c>
      <c r="AX16" s="317">
        <v>69.5</v>
      </c>
      <c r="AY16" s="755" t="e">
        <f t="shared" ca="1" si="7"/>
        <v>#NAME?</v>
      </c>
      <c r="AZ16" s="265">
        <v>5999</v>
      </c>
      <c r="BA16" s="757" t="e">
        <f t="shared" ca="1" si="8"/>
        <v>#NAME?</v>
      </c>
      <c r="BB16" s="470"/>
      <c r="BC16" s="251" t="s">
        <v>622</v>
      </c>
      <c r="BD16" s="251"/>
    </row>
    <row r="17" spans="1:56">
      <c r="A17" s="249" t="s">
        <v>3273</v>
      </c>
      <c r="C17" s="249" t="s">
        <v>3398</v>
      </c>
      <c r="D17" s="473">
        <v>16</v>
      </c>
      <c r="E17" s="474" t="s">
        <v>621</v>
      </c>
      <c r="F17" s="348">
        <v>39942</v>
      </c>
      <c r="G17" s="473">
        <v>1</v>
      </c>
      <c r="H17" s="473"/>
      <c r="I17" s="473"/>
      <c r="J17" s="473">
        <v>1</v>
      </c>
      <c r="K17" s="473"/>
      <c r="L17" s="473">
        <v>153.30000000000001</v>
      </c>
      <c r="M17" s="473">
        <v>70.2</v>
      </c>
      <c r="N17" s="473">
        <v>172.6</v>
      </c>
      <c r="O17" s="475">
        <v>467</v>
      </c>
      <c r="P17" s="473"/>
      <c r="Q17" s="473">
        <v>1</v>
      </c>
      <c r="R17" s="473"/>
      <c r="S17" s="473">
        <v>1</v>
      </c>
      <c r="T17" s="473"/>
      <c r="U17" s="473">
        <v>1</v>
      </c>
      <c r="V17" s="473"/>
      <c r="W17" s="473">
        <v>1</v>
      </c>
      <c r="X17" s="473"/>
      <c r="Y17" s="72">
        <v>1</v>
      </c>
      <c r="Z17" s="72"/>
      <c r="AA17" s="72">
        <v>1</v>
      </c>
      <c r="AH17" s="473">
        <v>300</v>
      </c>
      <c r="AI17" s="473">
        <v>800</v>
      </c>
      <c r="AJ17" s="327">
        <v>135</v>
      </c>
      <c r="AK17" s="326" t="e">
        <f t="shared" ca="1" si="0"/>
        <v>#NAME?</v>
      </c>
      <c r="AL17" s="316">
        <v>72</v>
      </c>
      <c r="AM17" s="316" t="e">
        <f t="shared" ca="1" si="1"/>
        <v>#NAME?</v>
      </c>
      <c r="AN17" s="259">
        <v>192</v>
      </c>
      <c r="AO17" s="259" t="e">
        <f t="shared" ca="1" si="2"/>
        <v>#NAME?</v>
      </c>
      <c r="AP17" s="316">
        <v>74</v>
      </c>
      <c r="AQ17" s="316" t="e">
        <f t="shared" ca="1" si="3"/>
        <v>#NAME?</v>
      </c>
      <c r="AR17" s="316">
        <v>157</v>
      </c>
      <c r="AS17" s="317" t="e">
        <f t="shared" ca="1" si="4"/>
        <v>#NAME?</v>
      </c>
      <c r="AT17" s="318">
        <v>280</v>
      </c>
      <c r="AU17" s="755" t="e">
        <f t="shared" ca="1" si="5"/>
        <v>#NAME?</v>
      </c>
      <c r="AV17" s="326">
        <v>338</v>
      </c>
      <c r="AW17" s="755" t="e">
        <f t="shared" ca="1" si="6"/>
        <v>#NAME?</v>
      </c>
      <c r="AX17" s="317">
        <v>73.5</v>
      </c>
      <c r="AY17" s="755" t="e">
        <f t="shared" ca="1" si="7"/>
        <v>#NAME?</v>
      </c>
      <c r="AZ17" s="265">
        <v>4168</v>
      </c>
      <c r="BA17" s="757" t="e">
        <f t="shared" ca="1" si="8"/>
        <v>#NAME?</v>
      </c>
      <c r="BB17" s="343"/>
      <c r="BC17" s="473" t="s">
        <v>623</v>
      </c>
      <c r="BD17" s="473" t="s">
        <v>624</v>
      </c>
    </row>
    <row r="18" spans="1:56">
      <c r="A18" s="249" t="s">
        <v>3273</v>
      </c>
      <c r="C18" s="249" t="s">
        <v>3398</v>
      </c>
      <c r="D18" s="251">
        <v>17</v>
      </c>
      <c r="E18" s="250" t="s">
        <v>621</v>
      </c>
      <c r="F18" s="348">
        <v>39942</v>
      </c>
      <c r="G18" s="251"/>
      <c r="H18" s="251">
        <v>1</v>
      </c>
      <c r="I18" s="251"/>
      <c r="J18" s="251"/>
      <c r="K18" s="251">
        <v>1</v>
      </c>
      <c r="L18" s="251">
        <v>153.4</v>
      </c>
      <c r="M18" s="251">
        <v>66.16</v>
      </c>
      <c r="N18" s="251">
        <v>183.6</v>
      </c>
      <c r="O18" s="472">
        <v>500</v>
      </c>
      <c r="P18" s="251"/>
      <c r="Q18" s="251">
        <v>1</v>
      </c>
      <c r="R18" s="251"/>
      <c r="S18" s="251">
        <v>1</v>
      </c>
      <c r="T18" s="251"/>
      <c r="U18" s="251">
        <v>1</v>
      </c>
      <c r="V18" s="251"/>
      <c r="W18" s="251">
        <v>1</v>
      </c>
      <c r="X18" s="251"/>
      <c r="Y18" s="48">
        <v>1</v>
      </c>
      <c r="Z18" s="48">
        <v>1</v>
      </c>
      <c r="AA18" s="48"/>
      <c r="AH18" s="251">
        <v>300</v>
      </c>
      <c r="AI18" s="251">
        <v>700</v>
      </c>
      <c r="AJ18" s="327">
        <v>192</v>
      </c>
      <c r="AK18" s="326" t="e">
        <f t="shared" ca="1" si="0"/>
        <v>#NAME?</v>
      </c>
      <c r="AL18" s="316">
        <v>91.5</v>
      </c>
      <c r="AM18" s="316" t="e">
        <f t="shared" ca="1" si="1"/>
        <v>#NAME?</v>
      </c>
      <c r="AN18" s="259">
        <v>340</v>
      </c>
      <c r="AO18" s="259" t="e">
        <f t="shared" ca="1" si="2"/>
        <v>#NAME?</v>
      </c>
      <c r="AP18" s="316">
        <v>259</v>
      </c>
      <c r="AQ18" s="316" t="e">
        <f t="shared" ca="1" si="3"/>
        <v>#NAME?</v>
      </c>
      <c r="AR18" s="316">
        <v>215</v>
      </c>
      <c r="AS18" s="317" t="e">
        <f t="shared" ca="1" si="4"/>
        <v>#NAME?</v>
      </c>
      <c r="AT18" s="318">
        <v>308</v>
      </c>
      <c r="AU18" s="755" t="e">
        <f t="shared" ca="1" si="5"/>
        <v>#NAME?</v>
      </c>
      <c r="AV18" s="326">
        <v>685</v>
      </c>
      <c r="AW18" s="755" t="e">
        <f t="shared" ca="1" si="6"/>
        <v>#NAME?</v>
      </c>
      <c r="AX18" s="317">
        <v>78.5</v>
      </c>
      <c r="AY18" s="755" t="e">
        <f t="shared" ca="1" si="7"/>
        <v>#NAME?</v>
      </c>
      <c r="AZ18" s="265">
        <v>9190.5</v>
      </c>
      <c r="BA18" s="757" t="e">
        <f t="shared" ca="1" si="8"/>
        <v>#NAME?</v>
      </c>
      <c r="BB18" s="343"/>
      <c r="BC18" s="251" t="s">
        <v>625</v>
      </c>
      <c r="BD18" s="251"/>
    </row>
    <row r="19" spans="1:56">
      <c r="A19" s="249" t="s">
        <v>3273</v>
      </c>
      <c r="C19" s="249" t="s">
        <v>3398</v>
      </c>
      <c r="D19" s="251">
        <v>18</v>
      </c>
      <c r="E19" s="250" t="s">
        <v>621</v>
      </c>
      <c r="F19" s="348">
        <v>39942</v>
      </c>
      <c r="G19" s="251">
        <v>1</v>
      </c>
      <c r="H19" s="251"/>
      <c r="I19" s="251"/>
      <c r="J19" s="251"/>
      <c r="K19" s="251">
        <v>1</v>
      </c>
      <c r="L19" s="251">
        <v>166</v>
      </c>
      <c r="M19" s="251">
        <v>75.599999999999994</v>
      </c>
      <c r="N19" s="251">
        <v>193.3</v>
      </c>
      <c r="O19" s="471">
        <v>575</v>
      </c>
      <c r="P19" s="251"/>
      <c r="Q19" s="251">
        <v>1</v>
      </c>
      <c r="R19" s="251"/>
      <c r="S19" s="251">
        <v>1</v>
      </c>
      <c r="T19" s="251"/>
      <c r="U19" s="251">
        <v>1</v>
      </c>
      <c r="V19" s="251"/>
      <c r="W19" s="251">
        <v>1</v>
      </c>
      <c r="X19" s="251"/>
      <c r="Y19" s="48">
        <v>1</v>
      </c>
      <c r="Z19" s="48">
        <v>1</v>
      </c>
      <c r="AA19" s="48"/>
      <c r="AH19" s="251">
        <v>300</v>
      </c>
      <c r="AI19" s="251">
        <v>800</v>
      </c>
      <c r="AJ19" s="327">
        <v>103</v>
      </c>
      <c r="AK19" s="326" t="e">
        <f t="shared" ca="1" si="0"/>
        <v>#NAME?</v>
      </c>
      <c r="AL19" s="316">
        <v>95</v>
      </c>
      <c r="AM19" s="316" t="e">
        <f t="shared" ca="1" si="1"/>
        <v>#NAME?</v>
      </c>
      <c r="AN19" s="259">
        <v>107</v>
      </c>
      <c r="AO19" s="259" t="e">
        <f t="shared" ca="1" si="2"/>
        <v>#NAME?</v>
      </c>
      <c r="AP19" s="316">
        <v>54.5</v>
      </c>
      <c r="AQ19" s="316" t="e">
        <f t="shared" ca="1" si="3"/>
        <v>#NAME?</v>
      </c>
      <c r="AR19" s="316">
        <v>321</v>
      </c>
      <c r="AS19" s="317" t="e">
        <f t="shared" ca="1" si="4"/>
        <v>#NAME?</v>
      </c>
      <c r="AT19" s="318">
        <v>85</v>
      </c>
      <c r="AU19" s="755" t="e">
        <f t="shared" ca="1" si="5"/>
        <v>#NAME?</v>
      </c>
      <c r="AV19" s="326">
        <v>256</v>
      </c>
      <c r="AW19" s="755" t="e">
        <f t="shared" ca="1" si="6"/>
        <v>#NAME?</v>
      </c>
      <c r="AX19" s="317">
        <v>78</v>
      </c>
      <c r="AY19" s="755" t="e">
        <f t="shared" ca="1" si="7"/>
        <v>#NAME?</v>
      </c>
      <c r="AZ19" s="265">
        <v>8703.5</v>
      </c>
      <c r="BA19" s="757" t="e">
        <f t="shared" ca="1" si="8"/>
        <v>#NAME?</v>
      </c>
      <c r="BB19" s="470"/>
      <c r="BC19" s="251" t="s">
        <v>626</v>
      </c>
      <c r="BD19" s="251"/>
    </row>
    <row r="20" spans="1:56">
      <c r="A20" s="249" t="s">
        <v>3273</v>
      </c>
      <c r="C20" s="249" t="s">
        <v>3398</v>
      </c>
      <c r="D20" s="251">
        <v>19</v>
      </c>
      <c r="E20" s="250" t="s">
        <v>621</v>
      </c>
      <c r="F20" s="348">
        <v>39942</v>
      </c>
      <c r="G20" s="251"/>
      <c r="H20" s="251">
        <v>1</v>
      </c>
      <c r="I20" s="251"/>
      <c r="J20" s="251">
        <v>1</v>
      </c>
      <c r="K20" s="251"/>
      <c r="L20" s="251">
        <v>154.13999999999999</v>
      </c>
      <c r="M20" s="251">
        <v>70</v>
      </c>
      <c r="N20" s="251">
        <v>173.3</v>
      </c>
      <c r="O20" s="472">
        <v>482</v>
      </c>
      <c r="P20" s="251"/>
      <c r="Q20" s="251">
        <v>1</v>
      </c>
      <c r="R20" s="251"/>
      <c r="S20" s="251">
        <v>1</v>
      </c>
      <c r="T20" s="251"/>
      <c r="U20" s="251">
        <v>1</v>
      </c>
      <c r="V20" s="251">
        <v>1</v>
      </c>
      <c r="W20" s="251"/>
      <c r="X20" s="251"/>
      <c r="Y20" s="48">
        <v>1</v>
      </c>
      <c r="Z20" s="48">
        <v>1</v>
      </c>
      <c r="AA20" s="48"/>
      <c r="AH20" s="251">
        <v>300</v>
      </c>
      <c r="AI20" s="251">
        <v>1000</v>
      </c>
      <c r="AJ20" s="327">
        <v>139.5</v>
      </c>
      <c r="AK20" s="326" t="e">
        <f t="shared" ca="1" si="0"/>
        <v>#NAME?</v>
      </c>
      <c r="AL20" s="316">
        <v>91</v>
      </c>
      <c r="AM20" s="316" t="e">
        <f t="shared" ca="1" si="1"/>
        <v>#NAME?</v>
      </c>
      <c r="AN20" s="259">
        <v>218.5</v>
      </c>
      <c r="AO20" s="259" t="e">
        <f t="shared" ca="1" si="2"/>
        <v>#NAME?</v>
      </c>
      <c r="AP20" s="316">
        <v>105.5</v>
      </c>
      <c r="AQ20" s="316" t="e">
        <f t="shared" ca="1" si="3"/>
        <v>#NAME?</v>
      </c>
      <c r="AR20" s="316">
        <v>131.5</v>
      </c>
      <c r="AS20" s="317" t="e">
        <f t="shared" ca="1" si="4"/>
        <v>#NAME?</v>
      </c>
      <c r="AT20" s="318">
        <v>136</v>
      </c>
      <c r="AU20" s="755" t="e">
        <f t="shared" ca="1" si="5"/>
        <v>#NAME?</v>
      </c>
      <c r="AV20" s="326">
        <v>341</v>
      </c>
      <c r="AW20" s="755" t="e">
        <f t="shared" ca="1" si="6"/>
        <v>#NAME?</v>
      </c>
      <c r="AX20" s="317">
        <v>81</v>
      </c>
      <c r="AY20" s="755" t="e">
        <f t="shared" ca="1" si="7"/>
        <v>#NAME?</v>
      </c>
      <c r="AZ20" s="265">
        <v>7015</v>
      </c>
      <c r="BA20" s="757" t="e">
        <f t="shared" ca="1" si="8"/>
        <v>#NAME?</v>
      </c>
      <c r="BB20" s="470"/>
      <c r="BC20" s="251" t="s">
        <v>627</v>
      </c>
      <c r="BD20" s="251"/>
    </row>
    <row r="21" spans="1:56">
      <c r="A21" s="249" t="s">
        <v>3273</v>
      </c>
      <c r="C21" s="249" t="s">
        <v>3398</v>
      </c>
      <c r="D21" s="251">
        <v>20</v>
      </c>
      <c r="E21" s="250" t="s">
        <v>621</v>
      </c>
      <c r="F21" s="348">
        <v>39942</v>
      </c>
      <c r="G21" s="251"/>
      <c r="H21" s="251">
        <v>1</v>
      </c>
      <c r="I21" s="251"/>
      <c r="J21" s="251"/>
      <c r="K21" s="251">
        <v>1</v>
      </c>
      <c r="L21" s="251">
        <v>157</v>
      </c>
      <c r="M21" s="251">
        <v>69.2</v>
      </c>
      <c r="N21" s="251">
        <v>182.8</v>
      </c>
      <c r="O21" s="472">
        <v>465</v>
      </c>
      <c r="P21" s="251"/>
      <c r="Q21" s="251">
        <v>1</v>
      </c>
      <c r="R21" s="251"/>
      <c r="S21" s="251">
        <v>1</v>
      </c>
      <c r="T21" s="251"/>
      <c r="U21" s="251">
        <v>1</v>
      </c>
      <c r="V21" s="251">
        <v>1</v>
      </c>
      <c r="W21" s="251"/>
      <c r="X21" s="251"/>
      <c r="Y21" s="48">
        <v>1</v>
      </c>
      <c r="Z21" s="48">
        <v>1</v>
      </c>
      <c r="AA21" s="48"/>
      <c r="AH21" s="251">
        <v>300</v>
      </c>
      <c r="AI21" s="251">
        <v>900</v>
      </c>
      <c r="AJ21" s="327">
        <v>290.5</v>
      </c>
      <c r="AK21" s="326" t="e">
        <f t="shared" ca="1" si="0"/>
        <v>#NAME?</v>
      </c>
      <c r="AL21" s="316">
        <v>78</v>
      </c>
      <c r="AM21" s="316" t="e">
        <f t="shared" ca="1" si="1"/>
        <v>#NAME?</v>
      </c>
      <c r="AN21" s="261">
        <v>515.5</v>
      </c>
      <c r="AO21" s="259" t="e">
        <f t="shared" ca="1" si="2"/>
        <v>#NAME?</v>
      </c>
      <c r="AP21" s="316">
        <v>153.5</v>
      </c>
      <c r="AQ21" s="316" t="e">
        <f t="shared" ca="1" si="3"/>
        <v>#NAME?</v>
      </c>
      <c r="AR21" s="316">
        <v>408</v>
      </c>
      <c r="AS21" s="317" t="e">
        <f t="shared" ca="1" si="4"/>
        <v>#NAME?</v>
      </c>
      <c r="AT21" s="318">
        <v>337</v>
      </c>
      <c r="AU21" s="755" t="e">
        <f t="shared" ca="1" si="5"/>
        <v>#NAME?</v>
      </c>
      <c r="AV21" s="326">
        <v>221</v>
      </c>
      <c r="AW21" s="755" t="e">
        <f t="shared" ca="1" si="6"/>
        <v>#NAME?</v>
      </c>
      <c r="AX21" s="317">
        <v>60</v>
      </c>
      <c r="AY21" s="755" t="e">
        <f t="shared" ca="1" si="7"/>
        <v>#NAME?</v>
      </c>
      <c r="AZ21" s="265">
        <v>5286</v>
      </c>
      <c r="BA21" s="757" t="e">
        <f t="shared" ca="1" si="8"/>
        <v>#NAME?</v>
      </c>
      <c r="BB21" s="343"/>
      <c r="BC21" s="251" t="s">
        <v>628</v>
      </c>
      <c r="BD21" s="251"/>
    </row>
    <row r="22" spans="1:56">
      <c r="A22" s="249" t="s">
        <v>3273</v>
      </c>
      <c r="C22" s="249" t="s">
        <v>3398</v>
      </c>
      <c r="D22" s="251">
        <v>21</v>
      </c>
      <c r="E22" s="250" t="s">
        <v>621</v>
      </c>
      <c r="F22" s="348">
        <v>39942</v>
      </c>
      <c r="G22" s="251"/>
      <c r="H22" s="251">
        <v>1</v>
      </c>
      <c r="I22" s="251"/>
      <c r="J22" s="251"/>
      <c r="K22" s="251">
        <v>1</v>
      </c>
      <c r="L22" s="251">
        <v>170.02</v>
      </c>
      <c r="M22" s="251">
        <v>70.7</v>
      </c>
      <c r="N22" s="251">
        <v>198.3</v>
      </c>
      <c r="O22" s="472">
        <v>556</v>
      </c>
      <c r="P22" s="251"/>
      <c r="Q22" s="251">
        <v>1</v>
      </c>
      <c r="R22" s="251"/>
      <c r="S22" s="251">
        <v>1</v>
      </c>
      <c r="T22" s="251"/>
      <c r="U22" s="251">
        <v>1</v>
      </c>
      <c r="V22" s="251"/>
      <c r="W22" s="251">
        <v>1</v>
      </c>
      <c r="X22" s="251"/>
      <c r="Y22" s="48">
        <v>1</v>
      </c>
      <c r="Z22" s="48">
        <v>1</v>
      </c>
      <c r="AA22" s="48"/>
      <c r="AH22" s="251">
        <v>300</v>
      </c>
      <c r="AI22" s="251">
        <v>1200</v>
      </c>
      <c r="AJ22" s="327">
        <v>791</v>
      </c>
      <c r="AK22" s="326" t="e">
        <f t="shared" ca="1" si="0"/>
        <v>#NAME?</v>
      </c>
      <c r="AL22" s="264">
        <v>18528</v>
      </c>
      <c r="AM22" s="316" t="e">
        <f t="shared" ca="1" si="1"/>
        <v>#NAME?</v>
      </c>
      <c r="AN22" s="259">
        <v>170</v>
      </c>
      <c r="AO22" s="259" t="e">
        <f t="shared" ca="1" si="2"/>
        <v>#NAME?</v>
      </c>
      <c r="AP22" s="316">
        <v>89</v>
      </c>
      <c r="AQ22" s="316" t="e">
        <f t="shared" ca="1" si="3"/>
        <v>#NAME?</v>
      </c>
      <c r="AR22" s="316">
        <v>253</v>
      </c>
      <c r="AS22" s="317" t="e">
        <f t="shared" ca="1" si="4"/>
        <v>#NAME?</v>
      </c>
      <c r="AT22" s="318">
        <v>45.5</v>
      </c>
      <c r="AU22" s="755" t="e">
        <f t="shared" ca="1" si="5"/>
        <v>#NAME?</v>
      </c>
      <c r="AV22" s="326">
        <v>135</v>
      </c>
      <c r="AW22" s="755" t="e">
        <f t="shared" ca="1" si="6"/>
        <v>#NAME?</v>
      </c>
      <c r="AX22" s="317">
        <v>48.5</v>
      </c>
      <c r="AY22" s="755" t="e">
        <f t="shared" ca="1" si="7"/>
        <v>#NAME?</v>
      </c>
      <c r="AZ22" s="327">
        <v>1355.5</v>
      </c>
      <c r="BA22" s="757" t="e">
        <f t="shared" ca="1" si="8"/>
        <v>#NAME?</v>
      </c>
      <c r="BB22" s="343"/>
      <c r="BC22" s="251" t="s">
        <v>629</v>
      </c>
      <c r="BD22" s="251"/>
    </row>
    <row r="23" spans="1:56">
      <c r="A23" s="249" t="s">
        <v>3273</v>
      </c>
      <c r="C23" s="249" t="s">
        <v>3398</v>
      </c>
      <c r="D23" s="251">
        <v>22</v>
      </c>
      <c r="E23" s="250" t="s">
        <v>621</v>
      </c>
      <c r="F23" s="348">
        <v>39942</v>
      </c>
      <c r="G23" s="251">
        <v>1</v>
      </c>
      <c r="H23" s="251"/>
      <c r="I23" s="251"/>
      <c r="J23" s="251"/>
      <c r="K23" s="251">
        <v>1</v>
      </c>
      <c r="L23" s="251">
        <v>166.5</v>
      </c>
      <c r="M23" s="251">
        <v>74.400000000000006</v>
      </c>
      <c r="N23" s="251">
        <v>203.6</v>
      </c>
      <c r="O23" s="472">
        <v>667</v>
      </c>
      <c r="P23" s="251"/>
      <c r="Q23" s="251">
        <v>1</v>
      </c>
      <c r="R23" s="251"/>
      <c r="S23" s="251">
        <v>1</v>
      </c>
      <c r="T23" s="251"/>
      <c r="U23" s="251">
        <v>1</v>
      </c>
      <c r="V23" s="251"/>
      <c r="W23" s="251"/>
      <c r="X23" s="251">
        <v>1</v>
      </c>
      <c r="Y23" s="48">
        <v>1</v>
      </c>
      <c r="Z23" s="48">
        <v>1</v>
      </c>
      <c r="AA23" s="48"/>
      <c r="AH23" s="251">
        <v>300</v>
      </c>
      <c r="AI23" s="251">
        <v>1000</v>
      </c>
      <c r="AJ23" s="327">
        <v>196</v>
      </c>
      <c r="AK23" s="326" t="e">
        <f t="shared" ca="1" si="0"/>
        <v>#NAME?</v>
      </c>
      <c r="AL23" s="316">
        <v>742</v>
      </c>
      <c r="AM23" s="316" t="e">
        <f t="shared" ca="1" si="1"/>
        <v>#NAME?</v>
      </c>
      <c r="AN23" s="259">
        <v>369</v>
      </c>
      <c r="AO23" s="259" t="e">
        <f t="shared" ca="1" si="2"/>
        <v>#NAME?</v>
      </c>
      <c r="AP23" s="316">
        <v>186</v>
      </c>
      <c r="AQ23" s="316" t="e">
        <f t="shared" ca="1" si="3"/>
        <v>#NAME?</v>
      </c>
      <c r="AR23" s="316">
        <v>279</v>
      </c>
      <c r="AS23" s="317" t="e">
        <f t="shared" ca="1" si="4"/>
        <v>#NAME?</v>
      </c>
      <c r="AT23" s="318">
        <v>269</v>
      </c>
      <c r="AU23" s="755" t="e">
        <f t="shared" ca="1" si="5"/>
        <v>#NAME?</v>
      </c>
      <c r="AV23" s="283">
        <v>1175.5</v>
      </c>
      <c r="AW23" s="755" t="e">
        <f t="shared" ca="1" si="6"/>
        <v>#NAME?</v>
      </c>
      <c r="AX23" s="317">
        <v>101</v>
      </c>
      <c r="AY23" s="755" t="e">
        <f t="shared" ca="1" si="7"/>
        <v>#NAME?</v>
      </c>
      <c r="AZ23" s="265">
        <v>6129</v>
      </c>
      <c r="BA23" s="757" t="e">
        <f t="shared" ca="1" si="8"/>
        <v>#NAME?</v>
      </c>
      <c r="BB23" s="343"/>
      <c r="BC23" s="251" t="s">
        <v>630</v>
      </c>
      <c r="BD23" s="251"/>
    </row>
    <row r="24" spans="1:56">
      <c r="A24" s="249" t="s">
        <v>3273</v>
      </c>
      <c r="C24" s="249" t="s">
        <v>3398</v>
      </c>
      <c r="D24" s="251">
        <v>23</v>
      </c>
      <c r="E24" s="250" t="s">
        <v>621</v>
      </c>
      <c r="F24" s="348">
        <v>39942</v>
      </c>
      <c r="G24" s="251">
        <v>1</v>
      </c>
      <c r="H24" s="251"/>
      <c r="I24" s="251"/>
      <c r="J24" s="251"/>
      <c r="K24" s="251">
        <v>1</v>
      </c>
      <c r="L24" s="251">
        <v>168.2</v>
      </c>
      <c r="M24" s="251">
        <v>71</v>
      </c>
      <c r="N24" s="251">
        <v>192</v>
      </c>
      <c r="O24" s="472">
        <v>615</v>
      </c>
      <c r="P24" s="251"/>
      <c r="Q24" s="251">
        <v>1</v>
      </c>
      <c r="R24" s="251"/>
      <c r="S24" s="251">
        <v>1</v>
      </c>
      <c r="T24" s="251"/>
      <c r="U24" s="251">
        <v>1</v>
      </c>
      <c r="V24" s="251"/>
      <c r="W24" s="251">
        <v>1</v>
      </c>
      <c r="X24" s="251"/>
      <c r="Y24" s="48">
        <v>1</v>
      </c>
      <c r="Z24" s="48"/>
      <c r="AA24" s="48">
        <v>1</v>
      </c>
      <c r="AH24" s="251">
        <v>300</v>
      </c>
      <c r="AI24" s="251">
        <v>800</v>
      </c>
      <c r="AJ24" s="265">
        <v>6428</v>
      </c>
      <c r="AK24" s="326" t="e">
        <f t="shared" ca="1" si="0"/>
        <v>#NAME?</v>
      </c>
      <c r="AL24" s="264">
        <v>24379</v>
      </c>
      <c r="AM24" s="316" t="e">
        <f t="shared" ca="1" si="1"/>
        <v>#NAME?</v>
      </c>
      <c r="AN24" s="259">
        <v>174.5</v>
      </c>
      <c r="AO24" s="259" t="e">
        <f t="shared" ca="1" si="2"/>
        <v>#NAME?</v>
      </c>
      <c r="AP24" s="316">
        <v>169</v>
      </c>
      <c r="AQ24" s="316" t="e">
        <f t="shared" ca="1" si="3"/>
        <v>#NAME?</v>
      </c>
      <c r="AR24" s="316">
        <v>325.5</v>
      </c>
      <c r="AS24" s="317" t="e">
        <f t="shared" ca="1" si="4"/>
        <v>#NAME?</v>
      </c>
      <c r="AT24" s="318">
        <v>52</v>
      </c>
      <c r="AU24" s="755" t="e">
        <f t="shared" ca="1" si="5"/>
        <v>#NAME?</v>
      </c>
      <c r="AV24" s="283">
        <v>1701</v>
      </c>
      <c r="AW24" s="755" t="e">
        <f t="shared" ca="1" si="6"/>
        <v>#NAME?</v>
      </c>
      <c r="AX24" s="317">
        <v>67</v>
      </c>
      <c r="AY24" s="755" t="e">
        <f t="shared" ca="1" si="7"/>
        <v>#NAME?</v>
      </c>
      <c r="AZ24" s="265">
        <v>4198</v>
      </c>
      <c r="BA24" s="757" t="e">
        <f t="shared" ca="1" si="8"/>
        <v>#NAME?</v>
      </c>
      <c r="BB24" s="343"/>
      <c r="BC24" s="251" t="s">
        <v>631</v>
      </c>
      <c r="BD24" s="251"/>
    </row>
    <row r="25" spans="1:56">
      <c r="A25" s="249" t="s">
        <v>3273</v>
      </c>
      <c r="C25" s="249" t="s">
        <v>3398</v>
      </c>
      <c r="D25" s="251">
        <v>24</v>
      </c>
      <c r="E25" s="250" t="s">
        <v>632</v>
      </c>
      <c r="F25" s="348">
        <v>39943</v>
      </c>
      <c r="G25" s="251"/>
      <c r="H25" s="251">
        <v>1</v>
      </c>
      <c r="I25" s="251"/>
      <c r="J25" s="251">
        <v>1</v>
      </c>
      <c r="K25" s="251"/>
      <c r="L25" s="251">
        <v>157.9</v>
      </c>
      <c r="M25" s="251">
        <v>66.2</v>
      </c>
      <c r="N25" s="251">
        <v>192.6</v>
      </c>
      <c r="O25" s="472">
        <v>445</v>
      </c>
      <c r="P25" s="251"/>
      <c r="Q25" s="251">
        <v>1</v>
      </c>
      <c r="R25" s="251"/>
      <c r="S25" s="251">
        <v>1</v>
      </c>
      <c r="T25" s="251"/>
      <c r="U25" s="251">
        <v>1</v>
      </c>
      <c r="V25" s="251"/>
      <c r="W25" s="251">
        <v>1</v>
      </c>
      <c r="X25" s="251"/>
      <c r="Y25" s="48">
        <v>1</v>
      </c>
      <c r="Z25" s="48">
        <v>1</v>
      </c>
      <c r="AA25" s="48"/>
      <c r="AH25" s="251">
        <v>300</v>
      </c>
      <c r="AI25" s="251">
        <v>900</v>
      </c>
      <c r="AJ25" s="327">
        <v>140.5</v>
      </c>
      <c r="AK25" s="326" t="e">
        <f t="shared" ca="1" si="0"/>
        <v>#NAME?</v>
      </c>
      <c r="AL25" s="316">
        <v>81</v>
      </c>
      <c r="AM25" s="316" t="e">
        <f t="shared" ca="1" si="1"/>
        <v>#NAME?</v>
      </c>
      <c r="AN25" s="259">
        <v>101.5</v>
      </c>
      <c r="AO25" s="259" t="e">
        <f t="shared" ca="1" si="2"/>
        <v>#NAME?</v>
      </c>
      <c r="AP25" s="316">
        <v>104</v>
      </c>
      <c r="AQ25" s="316" t="e">
        <f t="shared" ca="1" si="3"/>
        <v>#NAME?</v>
      </c>
      <c r="AR25" s="316">
        <v>146</v>
      </c>
      <c r="AS25" s="317" t="e">
        <f t="shared" ca="1" si="4"/>
        <v>#NAME?</v>
      </c>
      <c r="AT25" s="318">
        <v>107.5</v>
      </c>
      <c r="AU25" s="755" t="e">
        <f t="shared" ca="1" si="5"/>
        <v>#NAME?</v>
      </c>
      <c r="AV25" s="326">
        <v>877</v>
      </c>
      <c r="AW25" s="755" t="e">
        <f t="shared" ca="1" si="6"/>
        <v>#NAME?</v>
      </c>
      <c r="AX25" s="317">
        <v>99</v>
      </c>
      <c r="AY25" s="755" t="e">
        <f t="shared" ca="1" si="7"/>
        <v>#NAME?</v>
      </c>
      <c r="AZ25" s="265">
        <v>4360</v>
      </c>
      <c r="BA25" s="757" t="e">
        <f t="shared" ca="1" si="8"/>
        <v>#NAME?</v>
      </c>
      <c r="BB25" s="343"/>
      <c r="BC25" s="251" t="s">
        <v>633</v>
      </c>
      <c r="BD25" s="251"/>
    </row>
    <row r="26" spans="1:56">
      <c r="A26" s="249" t="s">
        <v>3273</v>
      </c>
      <c r="C26" s="249" t="s">
        <v>3398</v>
      </c>
      <c r="D26" s="251">
        <v>25</v>
      </c>
      <c r="E26" s="425" t="s">
        <v>632</v>
      </c>
      <c r="F26" s="348">
        <v>39943</v>
      </c>
      <c r="G26" s="251">
        <v>1</v>
      </c>
      <c r="H26" s="251"/>
      <c r="I26" s="251"/>
      <c r="J26" s="251">
        <v>1</v>
      </c>
      <c r="K26" s="251"/>
      <c r="L26" s="251">
        <v>156</v>
      </c>
      <c r="M26" s="251">
        <v>71</v>
      </c>
      <c r="N26" s="251">
        <v>200</v>
      </c>
      <c r="O26" s="472">
        <v>495</v>
      </c>
      <c r="P26" s="251"/>
      <c r="Q26" s="251">
        <v>1</v>
      </c>
      <c r="R26" s="251"/>
      <c r="S26" s="251">
        <v>1</v>
      </c>
      <c r="T26" s="251"/>
      <c r="U26" s="251">
        <v>1</v>
      </c>
      <c r="V26" s="251"/>
      <c r="W26" s="251">
        <v>1</v>
      </c>
      <c r="X26" s="251"/>
      <c r="Y26" s="48">
        <v>1</v>
      </c>
      <c r="Z26" s="48"/>
      <c r="AA26" s="48">
        <v>1</v>
      </c>
      <c r="AH26" s="251">
        <v>300</v>
      </c>
      <c r="AI26" s="251">
        <v>900</v>
      </c>
      <c r="AJ26" s="265">
        <v>1023</v>
      </c>
      <c r="AK26" s="326" t="e">
        <f t="shared" ca="1" si="0"/>
        <v>#NAME?</v>
      </c>
      <c r="AL26" s="261">
        <v>6989</v>
      </c>
      <c r="AM26" s="316" t="e">
        <f t="shared" ca="1" si="1"/>
        <v>#NAME?</v>
      </c>
      <c r="AN26" s="261">
        <v>1129</v>
      </c>
      <c r="AO26" s="259" t="e">
        <f t="shared" ca="1" si="2"/>
        <v>#NAME?</v>
      </c>
      <c r="AP26" s="316">
        <v>762</v>
      </c>
      <c r="AQ26" s="316" t="e">
        <f t="shared" ca="1" si="3"/>
        <v>#NAME?</v>
      </c>
      <c r="AR26" s="316">
        <v>478</v>
      </c>
      <c r="AS26" s="317" t="e">
        <f t="shared" ca="1" si="4"/>
        <v>#NAME?</v>
      </c>
      <c r="AT26" s="318">
        <v>912</v>
      </c>
      <c r="AU26" s="755" t="e">
        <f t="shared" ca="1" si="5"/>
        <v>#NAME?</v>
      </c>
      <c r="AV26" s="283">
        <v>3143</v>
      </c>
      <c r="AW26" s="755" t="e">
        <f t="shared" ca="1" si="6"/>
        <v>#NAME?</v>
      </c>
      <c r="AX26" s="269">
        <v>1177</v>
      </c>
      <c r="AY26" s="755" t="e">
        <f t="shared" ca="1" si="7"/>
        <v>#NAME?</v>
      </c>
      <c r="AZ26" s="296">
        <v>10203.5</v>
      </c>
      <c r="BA26" s="757" t="e">
        <f t="shared" ca="1" si="8"/>
        <v>#NAME?</v>
      </c>
      <c r="BB26" s="343"/>
      <c r="BC26" s="476" t="s">
        <v>634</v>
      </c>
      <c r="BD26" s="477" t="s">
        <v>339</v>
      </c>
    </row>
    <row r="27" spans="1:56">
      <c r="A27" s="249" t="s">
        <v>3273</v>
      </c>
      <c r="C27" s="249" t="s">
        <v>3398</v>
      </c>
      <c r="D27" s="251">
        <v>26</v>
      </c>
      <c r="E27" s="250" t="s">
        <v>632</v>
      </c>
      <c r="F27" s="348">
        <v>39943</v>
      </c>
      <c r="G27" s="251">
        <v>1</v>
      </c>
      <c r="H27" s="251"/>
      <c r="I27" s="251"/>
      <c r="J27" s="251">
        <v>1</v>
      </c>
      <c r="K27" s="251"/>
      <c r="L27" s="251">
        <v>188.8</v>
      </c>
      <c r="M27" s="251">
        <v>70</v>
      </c>
      <c r="N27" s="251">
        <v>202</v>
      </c>
      <c r="O27" s="472">
        <v>524</v>
      </c>
      <c r="P27" s="251"/>
      <c r="Q27" s="251">
        <v>1</v>
      </c>
      <c r="R27" s="251"/>
      <c r="S27" s="251">
        <v>1</v>
      </c>
      <c r="T27" s="251"/>
      <c r="U27" s="251">
        <v>1</v>
      </c>
      <c r="V27" s="251"/>
      <c r="W27" s="251">
        <v>1</v>
      </c>
      <c r="X27" s="251"/>
      <c r="Y27" s="48">
        <v>1</v>
      </c>
      <c r="Z27" s="48">
        <v>1</v>
      </c>
      <c r="AA27" s="48"/>
      <c r="AH27" s="251">
        <v>300</v>
      </c>
      <c r="AI27" s="251">
        <v>1000</v>
      </c>
      <c r="AJ27" s="265">
        <v>2146</v>
      </c>
      <c r="AK27" s="326" t="e">
        <f t="shared" ca="1" si="0"/>
        <v>#NAME?</v>
      </c>
      <c r="AL27" s="264">
        <v>25922.5</v>
      </c>
      <c r="AM27" s="316" t="e">
        <f t="shared" ca="1" si="1"/>
        <v>#NAME?</v>
      </c>
      <c r="AN27" s="259">
        <v>220</v>
      </c>
      <c r="AO27" s="259" t="e">
        <f t="shared" ca="1" si="2"/>
        <v>#NAME?</v>
      </c>
      <c r="AP27" s="316">
        <v>192.5</v>
      </c>
      <c r="AQ27" s="316" t="e">
        <f t="shared" ca="1" si="3"/>
        <v>#NAME?</v>
      </c>
      <c r="AR27" s="316">
        <v>717</v>
      </c>
      <c r="AS27" s="317" t="e">
        <f t="shared" ca="1" si="4"/>
        <v>#NAME?</v>
      </c>
      <c r="AT27" s="318">
        <v>62.5</v>
      </c>
      <c r="AU27" s="755" t="e">
        <f t="shared" ca="1" si="5"/>
        <v>#NAME?</v>
      </c>
      <c r="AV27" s="326">
        <v>155.5</v>
      </c>
      <c r="AW27" s="755" t="e">
        <f t="shared" ca="1" si="6"/>
        <v>#NAME?</v>
      </c>
      <c r="AX27" s="317">
        <v>92.5</v>
      </c>
      <c r="AY27" s="755" t="e">
        <f t="shared" ca="1" si="7"/>
        <v>#NAME?</v>
      </c>
      <c r="AZ27" s="327">
        <v>2428.5</v>
      </c>
      <c r="BA27" s="757" t="e">
        <f t="shared" ca="1" si="8"/>
        <v>#NAME?</v>
      </c>
      <c r="BB27" s="470"/>
      <c r="BC27" s="251" t="s">
        <v>635</v>
      </c>
      <c r="BD27" s="251"/>
    </row>
    <row r="28" spans="1:56">
      <c r="A28" s="249" t="s">
        <v>3273</v>
      </c>
      <c r="C28" s="249" t="s">
        <v>3398</v>
      </c>
      <c r="D28" s="251">
        <v>27</v>
      </c>
      <c r="E28" s="425" t="s">
        <v>632</v>
      </c>
      <c r="F28" s="348">
        <v>39943</v>
      </c>
      <c r="G28" s="251">
        <v>1</v>
      </c>
      <c r="H28" s="251"/>
      <c r="I28" s="251"/>
      <c r="J28" s="251"/>
      <c r="K28" s="251">
        <v>1</v>
      </c>
      <c r="L28" s="251">
        <v>162</v>
      </c>
      <c r="M28" s="251">
        <v>71.599999999999994</v>
      </c>
      <c r="N28" s="251">
        <v>205</v>
      </c>
      <c r="O28" s="471">
        <v>552</v>
      </c>
      <c r="P28" s="251"/>
      <c r="Q28" s="251">
        <v>1</v>
      </c>
      <c r="R28" s="251"/>
      <c r="S28" s="251">
        <v>1</v>
      </c>
      <c r="T28" s="251"/>
      <c r="U28" s="251">
        <v>1</v>
      </c>
      <c r="V28" s="251"/>
      <c r="W28" s="251">
        <v>1</v>
      </c>
      <c r="X28" s="251"/>
      <c r="Y28" s="48">
        <v>1</v>
      </c>
      <c r="Z28" s="48"/>
      <c r="AA28" s="48">
        <v>1</v>
      </c>
      <c r="AH28" s="251">
        <v>300</v>
      </c>
      <c r="AI28" s="251">
        <v>1000</v>
      </c>
      <c r="AJ28" s="327">
        <v>116</v>
      </c>
      <c r="AK28" s="326" t="e">
        <f t="shared" ca="1" si="0"/>
        <v>#NAME?</v>
      </c>
      <c r="AL28" s="316">
        <v>74.5</v>
      </c>
      <c r="AM28" s="316" t="e">
        <f t="shared" ca="1" si="1"/>
        <v>#NAME?</v>
      </c>
      <c r="AN28" s="259">
        <v>179</v>
      </c>
      <c r="AO28" s="259" t="e">
        <f t="shared" ca="1" si="2"/>
        <v>#NAME?</v>
      </c>
      <c r="AP28" s="316">
        <v>88</v>
      </c>
      <c r="AQ28" s="316" t="e">
        <f t="shared" ca="1" si="3"/>
        <v>#NAME?</v>
      </c>
      <c r="AR28" s="316">
        <v>132</v>
      </c>
      <c r="AS28" s="317" t="e">
        <f t="shared" ca="1" si="4"/>
        <v>#NAME?</v>
      </c>
      <c r="AT28" s="318">
        <v>128</v>
      </c>
      <c r="AU28" s="755" t="e">
        <f t="shared" ca="1" si="5"/>
        <v>#NAME?</v>
      </c>
      <c r="AV28" s="326">
        <v>520.5</v>
      </c>
      <c r="AW28" s="755" t="e">
        <f t="shared" ca="1" si="6"/>
        <v>#NAME?</v>
      </c>
      <c r="AX28" s="317">
        <v>98</v>
      </c>
      <c r="AY28" s="755" t="e">
        <f t="shared" ca="1" si="7"/>
        <v>#NAME?</v>
      </c>
      <c r="AZ28" s="265">
        <v>6637</v>
      </c>
      <c r="BA28" s="757" t="e">
        <f t="shared" ca="1" si="8"/>
        <v>#NAME?</v>
      </c>
      <c r="BB28" s="470"/>
      <c r="BC28" s="476" t="s">
        <v>636</v>
      </c>
      <c r="BD28" s="477" t="s">
        <v>339</v>
      </c>
    </row>
    <row r="29" spans="1:56" ht="16" thickBot="1">
      <c r="A29" s="249" t="s">
        <v>3273</v>
      </c>
      <c r="C29" s="249" t="s">
        <v>3398</v>
      </c>
      <c r="D29" s="251">
        <v>28</v>
      </c>
      <c r="E29" s="250" t="s">
        <v>632</v>
      </c>
      <c r="F29" s="348">
        <v>39943</v>
      </c>
      <c r="G29" s="251"/>
      <c r="H29" s="251">
        <v>1</v>
      </c>
      <c r="I29" s="251"/>
      <c r="J29" s="251"/>
      <c r="K29" s="251">
        <v>1</v>
      </c>
      <c r="L29" s="251">
        <v>173</v>
      </c>
      <c r="M29" s="251">
        <v>76</v>
      </c>
      <c r="N29" s="251">
        <v>205</v>
      </c>
      <c r="O29" s="472">
        <v>587</v>
      </c>
      <c r="P29" s="251"/>
      <c r="Q29" s="251">
        <v>1</v>
      </c>
      <c r="R29" s="251"/>
      <c r="S29" s="251">
        <v>1</v>
      </c>
      <c r="T29" s="251"/>
      <c r="U29" s="251">
        <v>1</v>
      </c>
      <c r="V29" s="251"/>
      <c r="W29" s="251">
        <v>1</v>
      </c>
      <c r="X29" s="251"/>
      <c r="Y29" s="48">
        <v>1</v>
      </c>
      <c r="Z29" s="48">
        <v>1</v>
      </c>
      <c r="AA29" s="48"/>
      <c r="AH29" s="251">
        <v>300</v>
      </c>
      <c r="AI29" s="251">
        <v>800</v>
      </c>
      <c r="AJ29" s="294">
        <v>1390</v>
      </c>
      <c r="AK29" s="326" t="e">
        <f t="shared" ca="1" si="0"/>
        <v>#NAME?</v>
      </c>
      <c r="AL29" s="293">
        <v>6569</v>
      </c>
      <c r="AM29" s="316" t="e">
        <f t="shared" ca="1" si="1"/>
        <v>#NAME?</v>
      </c>
      <c r="AN29" s="293">
        <v>2328</v>
      </c>
      <c r="AO29" s="259" t="e">
        <f t="shared" ca="1" si="2"/>
        <v>#NAME?</v>
      </c>
      <c r="AP29" s="360">
        <v>376.5</v>
      </c>
      <c r="AQ29" s="316" t="e">
        <f t="shared" ca="1" si="3"/>
        <v>#NAME?</v>
      </c>
      <c r="AR29" s="360">
        <v>188</v>
      </c>
      <c r="AS29" s="317" t="e">
        <f t="shared" ca="1" si="4"/>
        <v>#NAME?</v>
      </c>
      <c r="AT29" s="478">
        <v>1724</v>
      </c>
      <c r="AU29" s="755" t="e">
        <f t="shared" ca="1" si="5"/>
        <v>#NAME?</v>
      </c>
      <c r="AV29" s="479">
        <v>1850</v>
      </c>
      <c r="AW29" s="755" t="e">
        <f t="shared" ca="1" si="6"/>
        <v>#NAME?</v>
      </c>
      <c r="AX29" s="361">
        <v>513.5</v>
      </c>
      <c r="AY29" s="755" t="e">
        <f t="shared" ca="1" si="7"/>
        <v>#NAME?</v>
      </c>
      <c r="AZ29" s="358">
        <v>2001.5</v>
      </c>
      <c r="BA29" s="757" t="e">
        <f t="shared" ca="1" si="8"/>
        <v>#NAME?</v>
      </c>
      <c r="BB29" s="470"/>
      <c r="BC29" s="251" t="s">
        <v>637</v>
      </c>
      <c r="BD29" s="251"/>
    </row>
    <row r="30" spans="1:56">
      <c r="A30" s="249" t="s">
        <v>3273</v>
      </c>
      <c r="C30" s="249" t="s">
        <v>3398</v>
      </c>
      <c r="D30" s="473">
        <v>29</v>
      </c>
      <c r="E30" s="480" t="s">
        <v>632</v>
      </c>
      <c r="F30" s="348">
        <v>39943</v>
      </c>
      <c r="G30" s="473">
        <v>1</v>
      </c>
      <c r="H30" s="473"/>
      <c r="I30" s="473"/>
      <c r="J30" s="473"/>
      <c r="K30" s="473">
        <v>1</v>
      </c>
      <c r="L30" s="473">
        <v>172</v>
      </c>
      <c r="M30" s="473">
        <v>82</v>
      </c>
      <c r="N30" s="473">
        <v>212</v>
      </c>
      <c r="O30" s="475">
        <v>697</v>
      </c>
      <c r="P30" s="473"/>
      <c r="Q30" s="473">
        <v>1</v>
      </c>
      <c r="R30" s="473"/>
      <c r="S30" s="473">
        <v>1</v>
      </c>
      <c r="T30" s="473"/>
      <c r="U30" s="473">
        <v>1</v>
      </c>
      <c r="V30" s="473"/>
      <c r="W30" s="473"/>
      <c r="X30" s="473">
        <v>1</v>
      </c>
      <c r="Y30" s="72">
        <v>1</v>
      </c>
      <c r="Z30" s="72">
        <v>1</v>
      </c>
      <c r="AA30" s="72"/>
      <c r="AH30" s="473">
        <v>300</v>
      </c>
      <c r="AI30" s="473">
        <v>700</v>
      </c>
      <c r="AJ30" s="305">
        <v>2525</v>
      </c>
      <c r="AK30" s="326" t="e">
        <f t="shared" ca="1" si="0"/>
        <v>#NAME?</v>
      </c>
      <c r="AL30" s="481">
        <v>24153</v>
      </c>
      <c r="AM30" s="316" t="e">
        <f t="shared" ca="1" si="1"/>
        <v>#NAME?</v>
      </c>
      <c r="AN30" s="279">
        <v>467</v>
      </c>
      <c r="AO30" s="259" t="e">
        <f t="shared" ca="1" si="2"/>
        <v>#NAME?</v>
      </c>
      <c r="AP30" s="254">
        <v>136.5</v>
      </c>
      <c r="AQ30" s="316" t="e">
        <f t="shared" ca="1" si="3"/>
        <v>#NAME?</v>
      </c>
      <c r="AR30" s="254">
        <v>419</v>
      </c>
      <c r="AS30" s="317" t="e">
        <f t="shared" ca="1" si="4"/>
        <v>#NAME?</v>
      </c>
      <c r="AT30" s="256">
        <v>246</v>
      </c>
      <c r="AU30" s="755" t="e">
        <f t="shared" ca="1" si="5"/>
        <v>#NAME?</v>
      </c>
      <c r="AV30" s="277">
        <v>2076</v>
      </c>
      <c r="AW30" s="755" t="e">
        <f t="shared" ca="1" si="6"/>
        <v>#NAME?</v>
      </c>
      <c r="AX30" s="257">
        <v>90</v>
      </c>
      <c r="AY30" s="755" t="e">
        <f t="shared" ca="1" si="7"/>
        <v>#NAME?</v>
      </c>
      <c r="AZ30" s="482">
        <v>4450</v>
      </c>
      <c r="BA30" s="757" t="e">
        <f t="shared" ca="1" si="8"/>
        <v>#NAME?</v>
      </c>
      <c r="BB30" s="470"/>
      <c r="BC30" s="473" t="s">
        <v>638</v>
      </c>
      <c r="BD30" s="251" t="s">
        <v>639</v>
      </c>
    </row>
    <row r="31" spans="1:56">
      <c r="A31" s="249" t="s">
        <v>3273</v>
      </c>
      <c r="C31" s="249" t="s">
        <v>3398</v>
      </c>
      <c r="D31" s="251">
        <v>30</v>
      </c>
      <c r="E31" s="250" t="s">
        <v>632</v>
      </c>
      <c r="F31" s="348">
        <v>39943</v>
      </c>
      <c r="G31" s="251">
        <v>1</v>
      </c>
      <c r="H31" s="251"/>
      <c r="I31" s="251"/>
      <c r="J31" s="251"/>
      <c r="K31" s="251">
        <v>1</v>
      </c>
      <c r="L31" s="251">
        <v>165</v>
      </c>
      <c r="M31" s="251">
        <v>75</v>
      </c>
      <c r="N31" s="251">
        <v>206</v>
      </c>
      <c r="O31" s="472">
        <v>590</v>
      </c>
      <c r="P31" s="251"/>
      <c r="Q31" s="251">
        <v>1</v>
      </c>
      <c r="R31" s="251"/>
      <c r="S31" s="251">
        <v>1</v>
      </c>
      <c r="T31" s="251"/>
      <c r="U31" s="251">
        <v>1</v>
      </c>
      <c r="V31" s="251"/>
      <c r="W31" s="251">
        <v>1</v>
      </c>
      <c r="X31" s="251"/>
      <c r="Y31" s="48">
        <v>1</v>
      </c>
      <c r="Z31" s="48">
        <v>1</v>
      </c>
      <c r="AA31" s="48"/>
      <c r="AH31" s="251">
        <v>300</v>
      </c>
      <c r="AI31" s="251">
        <v>1200</v>
      </c>
      <c r="AJ31" s="281">
        <v>129</v>
      </c>
      <c r="AK31" s="326" t="e">
        <f t="shared" ca="1" si="0"/>
        <v>#NAME?</v>
      </c>
      <c r="AL31" s="259">
        <v>125.5</v>
      </c>
      <c r="AM31" s="316" t="e">
        <f t="shared" ca="1" si="1"/>
        <v>#NAME?</v>
      </c>
      <c r="AN31" s="259">
        <v>176</v>
      </c>
      <c r="AO31" s="259" t="e">
        <f t="shared" ca="1" si="2"/>
        <v>#NAME?</v>
      </c>
      <c r="AP31" s="259">
        <v>141</v>
      </c>
      <c r="AQ31" s="316" t="e">
        <f t="shared" ca="1" si="3"/>
        <v>#NAME?</v>
      </c>
      <c r="AR31" s="259">
        <v>151</v>
      </c>
      <c r="AS31" s="317" t="e">
        <f t="shared" ca="1" si="4"/>
        <v>#NAME?</v>
      </c>
      <c r="AT31" s="262">
        <v>208</v>
      </c>
      <c r="AU31" s="755" t="e">
        <f t="shared" ca="1" si="5"/>
        <v>#NAME?</v>
      </c>
      <c r="AV31" s="258">
        <v>182</v>
      </c>
      <c r="AW31" s="755" t="e">
        <f t="shared" ca="1" si="6"/>
        <v>#NAME?</v>
      </c>
      <c r="AX31" s="263">
        <v>67</v>
      </c>
      <c r="AY31" s="755" t="e">
        <f t="shared" ca="1" si="7"/>
        <v>#NAME?</v>
      </c>
      <c r="AZ31" s="268">
        <v>7339</v>
      </c>
      <c r="BA31" s="757" t="e">
        <f t="shared" ca="1" si="8"/>
        <v>#NAME?</v>
      </c>
      <c r="BB31" s="470"/>
      <c r="BC31" s="251" t="s">
        <v>640</v>
      </c>
      <c r="BD31" s="251" t="s">
        <v>641</v>
      </c>
    </row>
    <row r="32" spans="1:56">
      <c r="A32" s="249" t="s">
        <v>3273</v>
      </c>
      <c r="C32" s="249" t="s">
        <v>3398</v>
      </c>
      <c r="D32" s="251">
        <v>31</v>
      </c>
      <c r="E32" s="425" t="s">
        <v>632</v>
      </c>
      <c r="F32" s="348">
        <v>39943</v>
      </c>
      <c r="G32" s="251"/>
      <c r="H32" s="251">
        <v>1</v>
      </c>
      <c r="I32" s="251"/>
      <c r="J32" s="251"/>
      <c r="K32" s="251">
        <v>1</v>
      </c>
      <c r="L32" s="251">
        <v>169</v>
      </c>
      <c r="M32" s="251">
        <v>78</v>
      </c>
      <c r="N32" s="251">
        <v>206</v>
      </c>
      <c r="O32" s="472">
        <v>577</v>
      </c>
      <c r="P32" s="251"/>
      <c r="Q32" s="251">
        <v>1</v>
      </c>
      <c r="R32" s="251"/>
      <c r="S32" s="251">
        <v>1</v>
      </c>
      <c r="T32" s="251"/>
      <c r="U32" s="251">
        <v>1</v>
      </c>
      <c r="V32" s="251"/>
      <c r="W32" s="251">
        <v>1</v>
      </c>
      <c r="X32" s="251"/>
      <c r="Y32" s="48">
        <v>1</v>
      </c>
      <c r="Z32" s="48">
        <v>1</v>
      </c>
      <c r="AA32" s="48"/>
      <c r="AH32" s="251">
        <v>300</v>
      </c>
      <c r="AI32" s="251">
        <v>700</v>
      </c>
      <c r="AJ32" s="283">
        <v>1224</v>
      </c>
      <c r="AK32" s="326" t="e">
        <f t="shared" ca="1" si="0"/>
        <v>#NAME?</v>
      </c>
      <c r="AL32" s="259">
        <v>137.5</v>
      </c>
      <c r="AM32" s="316" t="e">
        <f t="shared" ca="1" si="1"/>
        <v>#NAME?</v>
      </c>
      <c r="AN32" s="261">
        <v>3309</v>
      </c>
      <c r="AO32" s="259" t="e">
        <f t="shared" ca="1" si="2"/>
        <v>#NAME?</v>
      </c>
      <c r="AP32" s="259">
        <v>303</v>
      </c>
      <c r="AQ32" s="316" t="e">
        <f t="shared" ca="1" si="3"/>
        <v>#NAME?</v>
      </c>
      <c r="AR32" s="259">
        <v>179.5</v>
      </c>
      <c r="AS32" s="317" t="e">
        <f t="shared" ca="1" si="4"/>
        <v>#NAME?</v>
      </c>
      <c r="AT32" s="269">
        <v>1930</v>
      </c>
      <c r="AU32" s="755" t="e">
        <f t="shared" ca="1" si="5"/>
        <v>#NAME?</v>
      </c>
      <c r="AV32" s="258">
        <v>310</v>
      </c>
      <c r="AW32" s="755" t="e">
        <f t="shared" ca="1" si="6"/>
        <v>#NAME?</v>
      </c>
      <c r="AX32" s="263">
        <v>66</v>
      </c>
      <c r="AY32" s="755" t="e">
        <f t="shared" ca="1" si="7"/>
        <v>#NAME?</v>
      </c>
      <c r="AZ32" s="268">
        <v>7414</v>
      </c>
      <c r="BA32" s="757" t="e">
        <f t="shared" ca="1" si="8"/>
        <v>#NAME?</v>
      </c>
      <c r="BB32" s="470"/>
      <c r="BC32" s="251">
        <v>26791319</v>
      </c>
      <c r="BD32" s="251"/>
    </row>
    <row r="33" spans="1:56">
      <c r="A33" s="249" t="s">
        <v>3273</v>
      </c>
      <c r="C33" s="249" t="s">
        <v>3398</v>
      </c>
      <c r="D33" s="251">
        <v>32</v>
      </c>
      <c r="E33" s="250" t="s">
        <v>632</v>
      </c>
      <c r="F33" s="348">
        <v>39943</v>
      </c>
      <c r="G33" s="251">
        <v>1</v>
      </c>
      <c r="H33" s="251"/>
      <c r="I33" s="251"/>
      <c r="J33" s="251"/>
      <c r="K33" s="251">
        <v>1</v>
      </c>
      <c r="L33" s="251">
        <v>168</v>
      </c>
      <c r="M33" s="251">
        <v>73</v>
      </c>
      <c r="N33" s="251">
        <v>200</v>
      </c>
      <c r="O33" s="472">
        <v>543</v>
      </c>
      <c r="P33" s="251"/>
      <c r="Q33" s="251">
        <v>1</v>
      </c>
      <c r="R33" s="251"/>
      <c r="S33" s="251">
        <v>1</v>
      </c>
      <c r="T33" s="251"/>
      <c r="U33" s="251">
        <v>1</v>
      </c>
      <c r="V33" s="251"/>
      <c r="W33" s="251">
        <v>1</v>
      </c>
      <c r="X33" s="251"/>
      <c r="Y33" s="48">
        <v>1</v>
      </c>
      <c r="Z33" s="48">
        <v>1</v>
      </c>
      <c r="AA33" s="48"/>
      <c r="AH33" s="251">
        <v>300</v>
      </c>
      <c r="AI33" s="251">
        <v>600</v>
      </c>
      <c r="AJ33" s="281">
        <v>415</v>
      </c>
      <c r="AK33" s="326" t="e">
        <f t="shared" ca="1" si="0"/>
        <v>#NAME?</v>
      </c>
      <c r="AL33" s="259">
        <v>108.5</v>
      </c>
      <c r="AM33" s="316" t="e">
        <f t="shared" ca="1" si="1"/>
        <v>#NAME?</v>
      </c>
      <c r="AN33" s="261">
        <v>796</v>
      </c>
      <c r="AO33" s="259" t="e">
        <f t="shared" ca="1" si="2"/>
        <v>#NAME?</v>
      </c>
      <c r="AP33" s="259">
        <v>223</v>
      </c>
      <c r="AQ33" s="316" t="e">
        <f t="shared" ca="1" si="3"/>
        <v>#NAME?</v>
      </c>
      <c r="AR33" s="259">
        <v>172.5</v>
      </c>
      <c r="AS33" s="317" t="e">
        <f t="shared" ca="1" si="4"/>
        <v>#NAME?</v>
      </c>
      <c r="AT33" s="262">
        <v>883</v>
      </c>
      <c r="AU33" s="755" t="e">
        <f t="shared" ca="1" si="5"/>
        <v>#NAME?</v>
      </c>
      <c r="AV33" s="258">
        <v>230</v>
      </c>
      <c r="AW33" s="755" t="e">
        <f t="shared" ca="1" si="6"/>
        <v>#NAME?</v>
      </c>
      <c r="AX33" s="263">
        <v>102</v>
      </c>
      <c r="AY33" s="755" t="e">
        <f t="shared" ca="1" si="7"/>
        <v>#NAME?</v>
      </c>
      <c r="AZ33" s="260">
        <v>1399</v>
      </c>
      <c r="BA33" s="757" t="e">
        <f t="shared" ca="1" si="8"/>
        <v>#NAME?</v>
      </c>
      <c r="BB33" s="343"/>
      <c r="BC33" s="251" t="s">
        <v>642</v>
      </c>
      <c r="BD33" s="251"/>
    </row>
    <row r="34" spans="1:56">
      <c r="A34" s="249" t="s">
        <v>3273</v>
      </c>
      <c r="C34" s="249" t="s">
        <v>3398</v>
      </c>
      <c r="D34" s="251">
        <v>33</v>
      </c>
      <c r="E34" s="425" t="s">
        <v>632</v>
      </c>
      <c r="F34" s="348">
        <v>39943</v>
      </c>
      <c r="G34" s="251">
        <v>1</v>
      </c>
      <c r="H34" s="251"/>
      <c r="I34" s="251"/>
      <c r="J34" s="251"/>
      <c r="K34" s="251">
        <v>1</v>
      </c>
      <c r="L34" s="251">
        <v>170</v>
      </c>
      <c r="M34" s="251">
        <v>76</v>
      </c>
      <c r="N34" s="251">
        <v>212</v>
      </c>
      <c r="O34" s="472">
        <v>595</v>
      </c>
      <c r="P34" s="251"/>
      <c r="Q34" s="251">
        <v>1</v>
      </c>
      <c r="R34" s="251"/>
      <c r="S34" s="251">
        <v>1</v>
      </c>
      <c r="T34" s="251"/>
      <c r="U34" s="251">
        <v>1</v>
      </c>
      <c r="V34" s="251"/>
      <c r="W34" s="251"/>
      <c r="X34" s="251">
        <v>1</v>
      </c>
      <c r="Y34" s="48">
        <v>1</v>
      </c>
      <c r="Z34" s="48"/>
      <c r="AA34" s="48">
        <v>1</v>
      </c>
      <c r="AH34" s="251">
        <v>300</v>
      </c>
      <c r="AI34" s="251">
        <v>1000</v>
      </c>
      <c r="AJ34" s="281">
        <v>596</v>
      </c>
      <c r="AK34" s="326" t="e">
        <f t="shared" ca="1" si="0"/>
        <v>#NAME?</v>
      </c>
      <c r="AL34" s="259">
        <v>566</v>
      </c>
      <c r="AM34" s="316" t="e">
        <f t="shared" ca="1" si="1"/>
        <v>#NAME?</v>
      </c>
      <c r="AN34" s="261">
        <v>1388</v>
      </c>
      <c r="AO34" s="259" t="e">
        <f t="shared" ca="1" si="2"/>
        <v>#NAME?</v>
      </c>
      <c r="AP34" s="259">
        <v>231.5</v>
      </c>
      <c r="AQ34" s="316" t="e">
        <f t="shared" ca="1" si="3"/>
        <v>#NAME?</v>
      </c>
      <c r="AR34" s="259">
        <v>223.5</v>
      </c>
      <c r="AS34" s="317" t="e">
        <f t="shared" ca="1" si="4"/>
        <v>#NAME?</v>
      </c>
      <c r="AT34" s="262">
        <v>965.5</v>
      </c>
      <c r="AU34" s="755" t="e">
        <f t="shared" ca="1" si="5"/>
        <v>#NAME?</v>
      </c>
      <c r="AV34" s="258">
        <v>311</v>
      </c>
      <c r="AW34" s="755" t="e">
        <f t="shared" ca="1" si="6"/>
        <v>#NAME?</v>
      </c>
      <c r="AX34" s="263">
        <v>105</v>
      </c>
      <c r="AY34" s="755" t="e">
        <f t="shared" ca="1" si="7"/>
        <v>#NAME?</v>
      </c>
      <c r="AZ34" s="268">
        <v>5514</v>
      </c>
      <c r="BA34" s="757" t="e">
        <f t="shared" ca="1" si="8"/>
        <v>#NAME?</v>
      </c>
      <c r="BB34" s="470"/>
      <c r="BC34" s="251" t="s">
        <v>643</v>
      </c>
      <c r="BD34" s="251"/>
    </row>
    <row r="35" spans="1:56">
      <c r="A35" s="249" t="s">
        <v>3273</v>
      </c>
      <c r="C35" s="249" t="s">
        <v>3398</v>
      </c>
      <c r="D35" s="251">
        <v>34</v>
      </c>
      <c r="E35" s="250" t="s">
        <v>632</v>
      </c>
      <c r="F35" s="348">
        <v>39943</v>
      </c>
      <c r="G35" s="251">
        <v>1</v>
      </c>
      <c r="H35" s="251"/>
      <c r="I35" s="251"/>
      <c r="J35" s="251"/>
      <c r="K35" s="251">
        <v>1</v>
      </c>
      <c r="L35" s="251">
        <v>172</v>
      </c>
      <c r="M35" s="251">
        <v>85</v>
      </c>
      <c r="N35" s="251">
        <v>219</v>
      </c>
      <c r="O35" s="472">
        <v>760</v>
      </c>
      <c r="P35" s="251"/>
      <c r="Q35" s="251">
        <v>1</v>
      </c>
      <c r="R35" s="251"/>
      <c r="S35" s="251">
        <v>1</v>
      </c>
      <c r="T35" s="251"/>
      <c r="U35" s="251">
        <v>1</v>
      </c>
      <c r="V35" s="251"/>
      <c r="W35" s="251"/>
      <c r="X35" s="251">
        <v>1</v>
      </c>
      <c r="Y35" s="48">
        <v>1</v>
      </c>
      <c r="Z35" s="48">
        <v>1</v>
      </c>
      <c r="AA35" s="48"/>
      <c r="AH35" s="251">
        <v>300</v>
      </c>
      <c r="AI35" s="251">
        <v>900</v>
      </c>
      <c r="AJ35" s="281">
        <v>111</v>
      </c>
      <c r="AK35" s="326" t="e">
        <f t="shared" ca="1" si="0"/>
        <v>#NAME?</v>
      </c>
      <c r="AL35" s="261">
        <v>3566</v>
      </c>
      <c r="AM35" s="316" t="e">
        <f t="shared" ca="1" si="1"/>
        <v>#NAME?</v>
      </c>
      <c r="AN35" s="259">
        <v>72</v>
      </c>
      <c r="AO35" s="259" t="e">
        <f t="shared" ca="1" si="2"/>
        <v>#NAME?</v>
      </c>
      <c r="AP35" s="259">
        <v>66</v>
      </c>
      <c r="AQ35" s="316" t="e">
        <f t="shared" ca="1" si="3"/>
        <v>#NAME?</v>
      </c>
      <c r="AR35" s="259">
        <v>107.5</v>
      </c>
      <c r="AS35" s="317" t="e">
        <f t="shared" ca="1" si="4"/>
        <v>#NAME?</v>
      </c>
      <c r="AT35" s="262">
        <v>41</v>
      </c>
      <c r="AU35" s="755" t="e">
        <f t="shared" ca="1" si="5"/>
        <v>#NAME?</v>
      </c>
      <c r="AV35" s="258">
        <v>276</v>
      </c>
      <c r="AW35" s="755" t="e">
        <f t="shared" ca="1" si="6"/>
        <v>#NAME?</v>
      </c>
      <c r="AX35" s="263">
        <v>85</v>
      </c>
      <c r="AY35" s="755" t="e">
        <f t="shared" ca="1" si="7"/>
        <v>#NAME?</v>
      </c>
      <c r="AZ35" s="260">
        <v>2212</v>
      </c>
      <c r="BA35" s="757" t="e">
        <f t="shared" ca="1" si="8"/>
        <v>#NAME?</v>
      </c>
      <c r="BB35" s="343"/>
      <c r="BC35" s="251" t="s">
        <v>644</v>
      </c>
      <c r="BD35" s="251"/>
    </row>
    <row r="36" spans="1:56">
      <c r="A36" s="249" t="s">
        <v>3273</v>
      </c>
      <c r="C36" s="249" t="s">
        <v>3398</v>
      </c>
      <c r="D36" s="251">
        <v>35</v>
      </c>
      <c r="E36" s="425" t="s">
        <v>632</v>
      </c>
      <c r="F36" s="348">
        <v>39943</v>
      </c>
      <c r="G36" s="251">
        <v>1</v>
      </c>
      <c r="H36" s="251"/>
      <c r="I36" s="251"/>
      <c r="J36" s="251"/>
      <c r="K36" s="251">
        <v>1</v>
      </c>
      <c r="L36" s="251">
        <v>160</v>
      </c>
      <c r="M36" s="251">
        <v>73</v>
      </c>
      <c r="N36" s="251">
        <v>198</v>
      </c>
      <c r="O36" s="472">
        <v>520</v>
      </c>
      <c r="P36" s="251"/>
      <c r="Q36" s="251">
        <v>1</v>
      </c>
      <c r="R36" s="251"/>
      <c r="S36" s="251">
        <v>1</v>
      </c>
      <c r="T36" s="251"/>
      <c r="U36" s="251">
        <v>1</v>
      </c>
      <c r="V36" s="251"/>
      <c r="W36" s="251">
        <v>1</v>
      </c>
      <c r="X36" s="251"/>
      <c r="Y36" s="48">
        <v>1</v>
      </c>
      <c r="Z36" s="48">
        <v>1</v>
      </c>
      <c r="AA36" s="48"/>
      <c r="AH36" s="251">
        <v>300</v>
      </c>
      <c r="AI36" s="251">
        <v>900</v>
      </c>
      <c r="AJ36" s="281">
        <v>86</v>
      </c>
      <c r="AK36" s="326" t="e">
        <f t="shared" ca="1" si="0"/>
        <v>#NAME?</v>
      </c>
      <c r="AL36" s="259">
        <v>94</v>
      </c>
      <c r="AM36" s="316" t="e">
        <f t="shared" ca="1" si="1"/>
        <v>#NAME?</v>
      </c>
      <c r="AN36" s="259">
        <v>82</v>
      </c>
      <c r="AO36" s="259" t="e">
        <f t="shared" ca="1" si="2"/>
        <v>#NAME?</v>
      </c>
      <c r="AP36" s="259">
        <v>105</v>
      </c>
      <c r="AQ36" s="316" t="e">
        <f t="shared" ca="1" si="3"/>
        <v>#NAME?</v>
      </c>
      <c r="AR36" s="259">
        <v>160.5</v>
      </c>
      <c r="AS36" s="317" t="e">
        <f t="shared" ca="1" si="4"/>
        <v>#NAME?</v>
      </c>
      <c r="AT36" s="262">
        <v>55</v>
      </c>
      <c r="AU36" s="755" t="e">
        <f t="shared" ca="1" si="5"/>
        <v>#NAME?</v>
      </c>
      <c r="AV36" s="265">
        <v>1151.5</v>
      </c>
      <c r="AW36" s="755" t="e">
        <f t="shared" ca="1" si="6"/>
        <v>#NAME?</v>
      </c>
      <c r="AX36" s="263">
        <v>68.5</v>
      </c>
      <c r="AY36" s="755" t="e">
        <f t="shared" ca="1" si="7"/>
        <v>#NAME?</v>
      </c>
      <c r="AZ36" s="260">
        <v>2910.5</v>
      </c>
      <c r="BA36" s="757" t="e">
        <f t="shared" ca="1" si="8"/>
        <v>#NAME?</v>
      </c>
      <c r="BB36" s="470"/>
      <c r="BC36" s="251" t="s">
        <v>645</v>
      </c>
      <c r="BD36" s="251"/>
    </row>
    <row r="37" spans="1:56">
      <c r="A37" s="249" t="s">
        <v>3273</v>
      </c>
      <c r="C37" s="249" t="s">
        <v>3398</v>
      </c>
      <c r="D37" s="251">
        <v>36</v>
      </c>
      <c r="E37" s="250" t="s">
        <v>632</v>
      </c>
      <c r="F37" s="348">
        <v>39943</v>
      </c>
      <c r="G37" s="251"/>
      <c r="H37" s="251">
        <v>1</v>
      </c>
      <c r="I37" s="251"/>
      <c r="J37" s="251"/>
      <c r="K37" s="251">
        <v>1</v>
      </c>
      <c r="L37" s="251">
        <v>168</v>
      </c>
      <c r="M37" s="251">
        <v>74</v>
      </c>
      <c r="N37" s="251">
        <v>205</v>
      </c>
      <c r="O37" s="472">
        <v>456</v>
      </c>
      <c r="P37" s="251"/>
      <c r="Q37" s="251">
        <v>1</v>
      </c>
      <c r="R37" s="251"/>
      <c r="S37" s="251">
        <v>1</v>
      </c>
      <c r="T37" s="251"/>
      <c r="U37" s="251">
        <v>1</v>
      </c>
      <c r="V37" s="251"/>
      <c r="W37" s="251">
        <v>1</v>
      </c>
      <c r="X37" s="251"/>
      <c r="Y37" s="48">
        <v>1</v>
      </c>
      <c r="Z37" s="48">
        <v>1</v>
      </c>
      <c r="AA37" s="48"/>
      <c r="AH37" s="251">
        <v>300</v>
      </c>
      <c r="AI37" s="251">
        <v>800</v>
      </c>
      <c r="AJ37" s="283">
        <v>1639</v>
      </c>
      <c r="AK37" s="326" t="e">
        <f t="shared" ca="1" si="0"/>
        <v>#NAME?</v>
      </c>
      <c r="AL37" s="259">
        <v>184.5</v>
      </c>
      <c r="AM37" s="316" t="e">
        <f t="shared" ca="1" si="1"/>
        <v>#NAME?</v>
      </c>
      <c r="AN37" s="261">
        <v>3403.5</v>
      </c>
      <c r="AO37" s="259" t="e">
        <f t="shared" ca="1" si="2"/>
        <v>#NAME?</v>
      </c>
      <c r="AP37" s="483">
        <v>422.5</v>
      </c>
      <c r="AQ37" s="316" t="e">
        <f t="shared" ca="1" si="3"/>
        <v>#NAME?</v>
      </c>
      <c r="AR37" s="259">
        <v>260</v>
      </c>
      <c r="AS37" s="317" t="e">
        <f t="shared" ca="1" si="4"/>
        <v>#NAME?</v>
      </c>
      <c r="AT37" s="269">
        <v>2442</v>
      </c>
      <c r="AU37" s="755" t="e">
        <f t="shared" ca="1" si="5"/>
        <v>#NAME?</v>
      </c>
      <c r="AV37" s="258">
        <v>549.5</v>
      </c>
      <c r="AW37" s="755" t="e">
        <f t="shared" ca="1" si="6"/>
        <v>#NAME?</v>
      </c>
      <c r="AX37" s="263">
        <v>136</v>
      </c>
      <c r="AY37" s="755" t="e">
        <f t="shared" ca="1" si="7"/>
        <v>#NAME?</v>
      </c>
      <c r="AZ37" s="268">
        <v>6321</v>
      </c>
      <c r="BA37" s="757" t="e">
        <f t="shared" ca="1" si="8"/>
        <v>#NAME?</v>
      </c>
      <c r="BB37" s="470"/>
      <c r="BC37" s="251" t="s">
        <v>646</v>
      </c>
      <c r="BD37" s="251"/>
    </row>
    <row r="38" spans="1:56">
      <c r="A38" s="249" t="s">
        <v>3273</v>
      </c>
      <c r="C38" s="249" t="s">
        <v>3398</v>
      </c>
      <c r="D38" s="251">
        <v>37</v>
      </c>
      <c r="E38" s="425" t="s">
        <v>632</v>
      </c>
      <c r="F38" s="348">
        <v>39943</v>
      </c>
      <c r="G38" s="251">
        <v>1</v>
      </c>
      <c r="H38" s="251"/>
      <c r="I38" s="251"/>
      <c r="J38" s="251"/>
      <c r="K38" s="251">
        <v>1</v>
      </c>
      <c r="L38" s="484">
        <v>183</v>
      </c>
      <c r="M38" s="251">
        <v>85</v>
      </c>
      <c r="N38" s="251">
        <v>218</v>
      </c>
      <c r="O38" s="472">
        <v>517</v>
      </c>
      <c r="P38" s="251"/>
      <c r="Q38" s="251">
        <v>1</v>
      </c>
      <c r="R38" s="251"/>
      <c r="S38" s="251">
        <v>1</v>
      </c>
      <c r="T38" s="251"/>
      <c r="U38" s="251">
        <v>1</v>
      </c>
      <c r="V38" s="251"/>
      <c r="W38" s="251"/>
      <c r="X38" s="251">
        <v>1</v>
      </c>
      <c r="Y38" s="48">
        <v>1</v>
      </c>
      <c r="Z38" s="48">
        <v>1</v>
      </c>
      <c r="AA38" s="48"/>
      <c r="AH38" s="251">
        <v>300</v>
      </c>
      <c r="AI38" s="251">
        <v>1000</v>
      </c>
      <c r="AJ38" s="281">
        <v>925.5</v>
      </c>
      <c r="AK38" s="326" t="e">
        <f t="shared" ca="1" si="0"/>
        <v>#NAME?</v>
      </c>
      <c r="AL38" s="264">
        <v>11746</v>
      </c>
      <c r="AM38" s="316" t="e">
        <f t="shared" ca="1" si="1"/>
        <v>#NAME?</v>
      </c>
      <c r="AN38" s="261">
        <v>906</v>
      </c>
      <c r="AO38" s="259" t="e">
        <f t="shared" ca="1" si="2"/>
        <v>#NAME?</v>
      </c>
      <c r="AP38" s="259">
        <v>211.5</v>
      </c>
      <c r="AQ38" s="316" t="e">
        <f t="shared" ca="1" si="3"/>
        <v>#NAME?</v>
      </c>
      <c r="AR38" s="259">
        <v>193</v>
      </c>
      <c r="AS38" s="317" t="e">
        <f t="shared" ca="1" si="4"/>
        <v>#NAME?</v>
      </c>
      <c r="AT38" s="262">
        <v>638</v>
      </c>
      <c r="AU38" s="755" t="e">
        <f t="shared" ca="1" si="5"/>
        <v>#NAME?</v>
      </c>
      <c r="AV38" s="265">
        <v>2330</v>
      </c>
      <c r="AW38" s="755" t="e">
        <f t="shared" ca="1" si="6"/>
        <v>#NAME?</v>
      </c>
      <c r="AX38" s="263">
        <v>552</v>
      </c>
      <c r="AY38" s="755" t="e">
        <f t="shared" ca="1" si="7"/>
        <v>#NAME?</v>
      </c>
      <c r="AZ38" s="260">
        <v>3912</v>
      </c>
      <c r="BA38" s="757" t="e">
        <f t="shared" ca="1" si="8"/>
        <v>#NAME?</v>
      </c>
      <c r="BB38" s="470"/>
      <c r="BC38" s="251" t="s">
        <v>647</v>
      </c>
      <c r="BD38" s="251"/>
    </row>
    <row r="39" spans="1:56">
      <c r="A39" s="249" t="s">
        <v>3273</v>
      </c>
      <c r="C39" s="249" t="s">
        <v>3398</v>
      </c>
      <c r="D39" s="251">
        <v>38</v>
      </c>
      <c r="E39" s="250" t="s">
        <v>632</v>
      </c>
      <c r="F39" s="348">
        <v>39943</v>
      </c>
      <c r="G39" s="251">
        <v>1</v>
      </c>
      <c r="H39" s="251"/>
      <c r="I39" s="251"/>
      <c r="J39" s="251"/>
      <c r="K39" s="251">
        <v>1</v>
      </c>
      <c r="L39" s="484">
        <v>169</v>
      </c>
      <c r="M39" s="251">
        <v>79</v>
      </c>
      <c r="N39" s="251">
        <v>215</v>
      </c>
      <c r="O39" s="472">
        <v>630</v>
      </c>
      <c r="P39" s="251"/>
      <c r="Q39" s="251">
        <v>1</v>
      </c>
      <c r="R39" s="251"/>
      <c r="S39" s="251">
        <v>1</v>
      </c>
      <c r="T39" s="251"/>
      <c r="U39" s="251">
        <v>1</v>
      </c>
      <c r="V39" s="251"/>
      <c r="W39" s="251"/>
      <c r="X39" s="251">
        <v>1</v>
      </c>
      <c r="Y39" s="48">
        <v>1</v>
      </c>
      <c r="Z39" s="48"/>
      <c r="AA39" s="48">
        <v>1</v>
      </c>
      <c r="AH39" s="251">
        <v>300</v>
      </c>
      <c r="AI39" s="251">
        <v>1100</v>
      </c>
      <c r="AJ39" s="485">
        <v>17786</v>
      </c>
      <c r="AK39" s="326" t="e">
        <f t="shared" ca="1" si="0"/>
        <v>#NAME?</v>
      </c>
      <c r="AL39" s="264">
        <v>27323.5</v>
      </c>
      <c r="AM39" s="316" t="e">
        <f t="shared" ca="1" si="1"/>
        <v>#NAME?</v>
      </c>
      <c r="AN39" s="261">
        <v>582</v>
      </c>
      <c r="AO39" s="259" t="e">
        <f t="shared" ca="1" si="2"/>
        <v>#NAME?</v>
      </c>
      <c r="AP39" s="259">
        <v>213.5</v>
      </c>
      <c r="AQ39" s="316" t="e">
        <f t="shared" ca="1" si="3"/>
        <v>#NAME?</v>
      </c>
      <c r="AR39" s="259">
        <v>167</v>
      </c>
      <c r="AS39" s="317" t="e">
        <f t="shared" ca="1" si="4"/>
        <v>#NAME?</v>
      </c>
      <c r="AT39" s="262">
        <v>347</v>
      </c>
      <c r="AU39" s="755" t="e">
        <f t="shared" ca="1" si="5"/>
        <v>#NAME?</v>
      </c>
      <c r="AV39" s="258">
        <v>203</v>
      </c>
      <c r="AW39" s="755" t="e">
        <f t="shared" ca="1" si="6"/>
        <v>#NAME?</v>
      </c>
      <c r="AX39" s="263">
        <v>87</v>
      </c>
      <c r="AY39" s="755" t="e">
        <f t="shared" ca="1" si="7"/>
        <v>#NAME?</v>
      </c>
      <c r="AZ39" s="260">
        <v>2223</v>
      </c>
      <c r="BA39" s="757" t="e">
        <f t="shared" ca="1" si="8"/>
        <v>#NAME?</v>
      </c>
      <c r="BB39" s="470"/>
      <c r="BC39" s="251" t="s">
        <v>648</v>
      </c>
      <c r="BD39" s="251"/>
    </row>
    <row r="40" spans="1:56">
      <c r="A40" s="249" t="s">
        <v>3273</v>
      </c>
      <c r="C40" s="249" t="s">
        <v>3398</v>
      </c>
      <c r="D40" s="251">
        <v>39</v>
      </c>
      <c r="E40" s="425" t="s">
        <v>632</v>
      </c>
      <c r="F40" s="348">
        <v>39943</v>
      </c>
      <c r="G40" s="251">
        <v>1</v>
      </c>
      <c r="H40" s="251"/>
      <c r="I40" s="251"/>
      <c r="J40" s="251"/>
      <c r="K40" s="251">
        <v>1</v>
      </c>
      <c r="L40" s="484">
        <v>170</v>
      </c>
      <c r="M40" s="251">
        <v>70</v>
      </c>
      <c r="N40" s="251">
        <v>210</v>
      </c>
      <c r="O40" s="472">
        <v>625</v>
      </c>
      <c r="P40" s="251"/>
      <c r="Q40" s="251">
        <v>1</v>
      </c>
      <c r="R40" s="251"/>
      <c r="S40" s="251">
        <v>1</v>
      </c>
      <c r="T40" s="251"/>
      <c r="U40" s="251">
        <v>1</v>
      </c>
      <c r="V40" s="251"/>
      <c r="W40" s="251"/>
      <c r="X40" s="251">
        <v>1</v>
      </c>
      <c r="Y40" s="48">
        <v>1</v>
      </c>
      <c r="Z40" s="48">
        <v>1</v>
      </c>
      <c r="AA40" s="48"/>
      <c r="AH40" s="251">
        <v>300</v>
      </c>
      <c r="AI40" s="251">
        <v>800</v>
      </c>
      <c r="AJ40" s="283">
        <v>6423.5</v>
      </c>
      <c r="AK40" s="326" t="e">
        <f t="shared" ca="1" si="0"/>
        <v>#NAME?</v>
      </c>
      <c r="AL40" s="264">
        <v>24250</v>
      </c>
      <c r="AM40" s="316" t="e">
        <f t="shared" ca="1" si="1"/>
        <v>#NAME?</v>
      </c>
      <c r="AN40" s="259">
        <v>255</v>
      </c>
      <c r="AO40" s="259" t="e">
        <f t="shared" ca="1" si="2"/>
        <v>#NAME?</v>
      </c>
      <c r="AP40" s="261">
        <v>2860</v>
      </c>
      <c r="AQ40" s="316" t="e">
        <f t="shared" ca="1" si="3"/>
        <v>#NAME?</v>
      </c>
      <c r="AR40" s="261">
        <v>6237.5</v>
      </c>
      <c r="AS40" s="317" t="e">
        <f t="shared" ca="1" si="4"/>
        <v>#NAME?</v>
      </c>
      <c r="AT40" s="262">
        <v>182</v>
      </c>
      <c r="AU40" s="755" t="e">
        <f t="shared" ca="1" si="5"/>
        <v>#NAME?</v>
      </c>
      <c r="AV40" s="258">
        <v>191</v>
      </c>
      <c r="AW40" s="755" t="e">
        <f t="shared" ca="1" si="6"/>
        <v>#NAME?</v>
      </c>
      <c r="AX40" s="263">
        <v>328.5</v>
      </c>
      <c r="AY40" s="755" t="e">
        <f t="shared" ca="1" si="7"/>
        <v>#NAME?</v>
      </c>
      <c r="AZ40" s="260">
        <v>1785.5</v>
      </c>
      <c r="BA40" s="757" t="e">
        <f t="shared" ca="1" si="8"/>
        <v>#NAME?</v>
      </c>
      <c r="BB40" s="470"/>
      <c r="BC40" s="251" t="s">
        <v>649</v>
      </c>
      <c r="BD40" s="251"/>
    </row>
    <row r="41" spans="1:56">
      <c r="A41" s="249" t="s">
        <v>3273</v>
      </c>
      <c r="C41" s="249" t="s">
        <v>3398</v>
      </c>
      <c r="D41" s="251">
        <v>40</v>
      </c>
      <c r="E41" s="250" t="s">
        <v>632</v>
      </c>
      <c r="F41" s="348">
        <v>39943</v>
      </c>
      <c r="G41" s="251">
        <v>1</v>
      </c>
      <c r="H41" s="251"/>
      <c r="I41" s="251"/>
      <c r="J41" s="251">
        <v>1</v>
      </c>
      <c r="K41" s="251"/>
      <c r="L41" s="484">
        <v>165</v>
      </c>
      <c r="M41" s="251">
        <v>72</v>
      </c>
      <c r="N41" s="251">
        <v>208</v>
      </c>
      <c r="O41" s="472">
        <v>521</v>
      </c>
      <c r="P41" s="251"/>
      <c r="Q41" s="251">
        <v>1</v>
      </c>
      <c r="R41" s="251"/>
      <c r="S41" s="251">
        <v>1</v>
      </c>
      <c r="T41" s="251"/>
      <c r="U41" s="251">
        <v>1</v>
      </c>
      <c r="V41" s="251"/>
      <c r="W41" s="251"/>
      <c r="X41" s="251">
        <v>1</v>
      </c>
      <c r="Y41" s="48">
        <v>1</v>
      </c>
      <c r="Z41" s="48"/>
      <c r="AA41" s="48">
        <v>1</v>
      </c>
      <c r="AH41" s="251">
        <v>300</v>
      </c>
      <c r="AI41" s="251">
        <v>1000</v>
      </c>
      <c r="AJ41" s="281">
        <v>241</v>
      </c>
      <c r="AK41" s="326" t="e">
        <f t="shared" ca="1" si="0"/>
        <v>#NAME?</v>
      </c>
      <c r="AL41" s="259">
        <v>71</v>
      </c>
      <c r="AM41" s="316" t="e">
        <f t="shared" ca="1" si="1"/>
        <v>#NAME?</v>
      </c>
      <c r="AN41" s="261">
        <v>550</v>
      </c>
      <c r="AO41" s="259" t="e">
        <f t="shared" ca="1" si="2"/>
        <v>#NAME?</v>
      </c>
      <c r="AP41" s="259">
        <v>112.5</v>
      </c>
      <c r="AQ41" s="316" t="e">
        <f t="shared" ca="1" si="3"/>
        <v>#NAME?</v>
      </c>
      <c r="AR41" s="259">
        <v>131.5</v>
      </c>
      <c r="AS41" s="317" t="e">
        <f t="shared" ca="1" si="4"/>
        <v>#NAME?</v>
      </c>
      <c r="AT41" s="262">
        <v>336</v>
      </c>
      <c r="AU41" s="755" t="e">
        <f t="shared" ca="1" si="5"/>
        <v>#NAME?</v>
      </c>
      <c r="AV41" s="258">
        <v>381</v>
      </c>
      <c r="AW41" s="755" t="e">
        <f t="shared" ca="1" si="6"/>
        <v>#NAME?</v>
      </c>
      <c r="AX41" s="263">
        <v>85</v>
      </c>
      <c r="AY41" s="755" t="e">
        <f t="shared" ca="1" si="7"/>
        <v>#NAME?</v>
      </c>
      <c r="AZ41" s="268">
        <v>9711</v>
      </c>
      <c r="BA41" s="757" t="e">
        <f t="shared" ca="1" si="8"/>
        <v>#NAME?</v>
      </c>
      <c r="BB41" s="470"/>
      <c r="BC41" s="251" t="s">
        <v>650</v>
      </c>
      <c r="BD41" s="251"/>
    </row>
    <row r="42" spans="1:56">
      <c r="A42" s="249" t="s">
        <v>3273</v>
      </c>
      <c r="C42" s="249" t="s">
        <v>3398</v>
      </c>
      <c r="D42" s="251">
        <v>41</v>
      </c>
      <c r="E42" s="425" t="s">
        <v>632</v>
      </c>
      <c r="F42" s="348">
        <v>39943</v>
      </c>
      <c r="G42" s="251">
        <v>1</v>
      </c>
      <c r="H42" s="251"/>
      <c r="I42" s="251"/>
      <c r="J42" s="251"/>
      <c r="K42" s="251">
        <v>1</v>
      </c>
      <c r="L42" s="484">
        <v>170</v>
      </c>
      <c r="M42" s="251">
        <v>72</v>
      </c>
      <c r="N42" s="251">
        <v>215</v>
      </c>
      <c r="O42" s="472">
        <v>650</v>
      </c>
      <c r="P42" s="251"/>
      <c r="Q42" s="251">
        <v>1</v>
      </c>
      <c r="R42" s="251"/>
      <c r="S42" s="251">
        <v>1</v>
      </c>
      <c r="T42" s="251"/>
      <c r="U42" s="251">
        <v>1</v>
      </c>
      <c r="V42" s="251"/>
      <c r="W42" s="251"/>
      <c r="X42" s="251">
        <v>1</v>
      </c>
      <c r="Y42" s="48">
        <v>1</v>
      </c>
      <c r="Z42" s="48">
        <v>1</v>
      </c>
      <c r="AA42" s="48"/>
      <c r="AH42" s="251">
        <v>300</v>
      </c>
      <c r="AI42" s="251">
        <v>1000</v>
      </c>
      <c r="AJ42" s="281">
        <v>96</v>
      </c>
      <c r="AK42" s="326" t="e">
        <f t="shared" ca="1" si="0"/>
        <v>#NAME?</v>
      </c>
      <c r="AL42" s="259">
        <v>109</v>
      </c>
      <c r="AM42" s="316" t="e">
        <f t="shared" ca="1" si="1"/>
        <v>#NAME?</v>
      </c>
      <c r="AN42" s="259">
        <v>98</v>
      </c>
      <c r="AO42" s="259" t="e">
        <f t="shared" ca="1" si="2"/>
        <v>#NAME?</v>
      </c>
      <c r="AP42" s="259">
        <v>135</v>
      </c>
      <c r="AQ42" s="316" t="e">
        <f t="shared" ca="1" si="3"/>
        <v>#NAME?</v>
      </c>
      <c r="AR42" s="259">
        <v>137</v>
      </c>
      <c r="AS42" s="317" t="e">
        <f t="shared" ca="1" si="4"/>
        <v>#NAME?</v>
      </c>
      <c r="AT42" s="262">
        <v>84</v>
      </c>
      <c r="AU42" s="755" t="e">
        <f t="shared" ca="1" si="5"/>
        <v>#NAME?</v>
      </c>
      <c r="AV42" s="265">
        <v>2211</v>
      </c>
      <c r="AW42" s="755" t="e">
        <f t="shared" ca="1" si="6"/>
        <v>#NAME?</v>
      </c>
      <c r="AX42" s="263">
        <v>110</v>
      </c>
      <c r="AY42" s="755" t="e">
        <f t="shared" ca="1" si="7"/>
        <v>#NAME?</v>
      </c>
      <c r="AZ42" s="268">
        <v>5465.5</v>
      </c>
      <c r="BA42" s="757" t="e">
        <f t="shared" ca="1" si="8"/>
        <v>#NAME?</v>
      </c>
      <c r="BB42" s="470"/>
      <c r="BC42" s="251" t="s">
        <v>651</v>
      </c>
      <c r="BD42" s="251"/>
    </row>
    <row r="43" spans="1:56">
      <c r="A43" s="249" t="s">
        <v>3273</v>
      </c>
      <c r="C43" s="249" t="s">
        <v>3398</v>
      </c>
      <c r="D43" s="251">
        <v>42</v>
      </c>
      <c r="E43" s="250" t="s">
        <v>632</v>
      </c>
      <c r="F43" s="348">
        <v>39943</v>
      </c>
      <c r="G43" s="251">
        <v>1</v>
      </c>
      <c r="H43" s="251"/>
      <c r="I43" s="251"/>
      <c r="J43" s="251"/>
      <c r="K43" s="251">
        <v>1</v>
      </c>
      <c r="L43" s="484">
        <v>170</v>
      </c>
      <c r="M43" s="251">
        <v>76</v>
      </c>
      <c r="N43" s="251">
        <v>218</v>
      </c>
      <c r="O43" s="472">
        <v>698</v>
      </c>
      <c r="P43" s="251"/>
      <c r="Q43" s="251">
        <v>1</v>
      </c>
      <c r="R43" s="251"/>
      <c r="S43" s="251">
        <v>1</v>
      </c>
      <c r="T43" s="251"/>
      <c r="U43" s="251">
        <v>1</v>
      </c>
      <c r="V43" s="251"/>
      <c r="W43" s="251"/>
      <c r="X43" s="251">
        <v>1</v>
      </c>
      <c r="Y43" s="48">
        <v>1</v>
      </c>
      <c r="Z43" s="48"/>
      <c r="AA43" s="48">
        <v>1</v>
      </c>
      <c r="AH43" s="251">
        <v>300</v>
      </c>
      <c r="AI43" s="251">
        <v>700</v>
      </c>
      <c r="AJ43" s="283">
        <v>1330</v>
      </c>
      <c r="AK43" s="326" t="e">
        <f t="shared" ca="1" si="0"/>
        <v>#NAME?</v>
      </c>
      <c r="AL43" s="264">
        <v>11140</v>
      </c>
      <c r="AM43" s="316" t="e">
        <f t="shared" ca="1" si="1"/>
        <v>#NAME?</v>
      </c>
      <c r="AN43" s="261">
        <v>1349</v>
      </c>
      <c r="AO43" s="259" t="e">
        <f t="shared" ca="1" si="2"/>
        <v>#NAME?</v>
      </c>
      <c r="AP43" s="261">
        <v>1705</v>
      </c>
      <c r="AQ43" s="316" t="e">
        <f t="shared" ca="1" si="3"/>
        <v>#NAME?</v>
      </c>
      <c r="AR43" s="261">
        <v>2543</v>
      </c>
      <c r="AS43" s="317" t="e">
        <f t="shared" ca="1" si="4"/>
        <v>#NAME?</v>
      </c>
      <c r="AT43" s="269">
        <v>1081</v>
      </c>
      <c r="AU43" s="755" t="e">
        <f t="shared" ca="1" si="5"/>
        <v>#NAME?</v>
      </c>
      <c r="AV43" s="258">
        <v>527</v>
      </c>
      <c r="AW43" s="755" t="e">
        <f t="shared" ca="1" si="6"/>
        <v>#NAME?</v>
      </c>
      <c r="AX43" s="263">
        <v>296</v>
      </c>
      <c r="AY43" s="755" t="e">
        <f t="shared" ca="1" si="7"/>
        <v>#NAME?</v>
      </c>
      <c r="AZ43" s="268">
        <v>8010</v>
      </c>
      <c r="BA43" s="757" t="e">
        <f t="shared" ca="1" si="8"/>
        <v>#NAME?</v>
      </c>
      <c r="BB43" s="470"/>
      <c r="BC43" s="251" t="s">
        <v>652</v>
      </c>
      <c r="BD43" s="251"/>
    </row>
    <row r="44" spans="1:56">
      <c r="A44" s="249" t="s">
        <v>3273</v>
      </c>
      <c r="C44" s="249" t="s">
        <v>3398</v>
      </c>
      <c r="D44" s="251">
        <v>43</v>
      </c>
      <c r="E44" s="425" t="s">
        <v>632</v>
      </c>
      <c r="F44" s="348">
        <v>39943</v>
      </c>
      <c r="G44" s="251"/>
      <c r="H44" s="251">
        <v>1</v>
      </c>
      <c r="I44" s="251"/>
      <c r="J44" s="251"/>
      <c r="K44" s="251">
        <v>1</v>
      </c>
      <c r="L44" s="484">
        <v>169</v>
      </c>
      <c r="M44" s="251">
        <v>75</v>
      </c>
      <c r="N44" s="251">
        <v>211</v>
      </c>
      <c r="O44" s="472">
        <v>563</v>
      </c>
      <c r="P44" s="251"/>
      <c r="Q44" s="251">
        <v>1</v>
      </c>
      <c r="R44" s="251"/>
      <c r="S44" s="251">
        <v>1</v>
      </c>
      <c r="T44" s="251"/>
      <c r="U44" s="251">
        <v>1</v>
      </c>
      <c r="V44" s="251"/>
      <c r="W44" s="251"/>
      <c r="X44" s="251">
        <v>1</v>
      </c>
      <c r="Y44" s="48">
        <v>1</v>
      </c>
      <c r="Z44" s="48"/>
      <c r="AA44" s="48">
        <v>1</v>
      </c>
      <c r="AH44" s="251">
        <v>300</v>
      </c>
      <c r="AI44" s="251">
        <v>600</v>
      </c>
      <c r="AJ44" s="283">
        <v>1800</v>
      </c>
      <c r="AK44" s="326" t="e">
        <f t="shared" ca="1" si="0"/>
        <v>#NAME?</v>
      </c>
      <c r="AL44" s="259">
        <v>285</v>
      </c>
      <c r="AM44" s="316" t="e">
        <f t="shared" ca="1" si="1"/>
        <v>#NAME?</v>
      </c>
      <c r="AN44" s="261">
        <v>4478.5</v>
      </c>
      <c r="AO44" s="259" t="e">
        <f t="shared" ca="1" si="2"/>
        <v>#NAME?</v>
      </c>
      <c r="AP44" s="259">
        <v>395</v>
      </c>
      <c r="AQ44" s="316" t="e">
        <f t="shared" ca="1" si="3"/>
        <v>#NAME?</v>
      </c>
      <c r="AR44" s="259">
        <v>284.5</v>
      </c>
      <c r="AS44" s="317" t="e">
        <f t="shared" ca="1" si="4"/>
        <v>#NAME?</v>
      </c>
      <c r="AT44" s="269">
        <v>2725</v>
      </c>
      <c r="AU44" s="755" t="e">
        <f t="shared" ca="1" si="5"/>
        <v>#NAME?</v>
      </c>
      <c r="AV44" s="265">
        <v>6135</v>
      </c>
      <c r="AW44" s="755" t="e">
        <f t="shared" ca="1" si="6"/>
        <v>#NAME?</v>
      </c>
      <c r="AX44" s="263">
        <v>93</v>
      </c>
      <c r="AY44" s="755" t="e">
        <f t="shared" ca="1" si="7"/>
        <v>#NAME?</v>
      </c>
      <c r="AZ44" s="268">
        <v>5140</v>
      </c>
      <c r="BA44" s="757" t="e">
        <f t="shared" ca="1" si="8"/>
        <v>#NAME?</v>
      </c>
      <c r="BB44" s="343"/>
      <c r="BC44" s="476" t="s">
        <v>653</v>
      </c>
      <c r="BD44" s="477" t="s">
        <v>339</v>
      </c>
    </row>
    <row r="45" spans="1:56">
      <c r="A45" s="249" t="s">
        <v>3273</v>
      </c>
      <c r="C45" s="249" t="s">
        <v>3398</v>
      </c>
      <c r="D45" s="251">
        <v>44</v>
      </c>
      <c r="E45" s="250" t="s">
        <v>632</v>
      </c>
      <c r="F45" s="353">
        <v>39943</v>
      </c>
      <c r="G45" s="251">
        <v>1</v>
      </c>
      <c r="H45" s="251"/>
      <c r="I45" s="251"/>
      <c r="J45" s="251"/>
      <c r="K45" s="251">
        <v>1</v>
      </c>
      <c r="L45" s="484">
        <v>169</v>
      </c>
      <c r="M45" s="251">
        <v>74</v>
      </c>
      <c r="N45" s="251">
        <v>212</v>
      </c>
      <c r="O45" s="472">
        <v>555</v>
      </c>
      <c r="P45" s="251"/>
      <c r="Q45" s="251">
        <v>1</v>
      </c>
      <c r="R45" s="251"/>
      <c r="S45" s="251">
        <v>1</v>
      </c>
      <c r="T45" s="251"/>
      <c r="U45" s="251">
        <v>1</v>
      </c>
      <c r="V45" s="251"/>
      <c r="W45" s="251"/>
      <c r="X45" s="251">
        <v>1</v>
      </c>
      <c r="Y45" s="48">
        <v>1</v>
      </c>
      <c r="Z45" s="48">
        <v>1</v>
      </c>
      <c r="AA45" s="48"/>
      <c r="AH45" s="251">
        <v>300</v>
      </c>
      <c r="AI45" s="251">
        <v>800</v>
      </c>
      <c r="AJ45" s="281">
        <v>127</v>
      </c>
      <c r="AK45" s="326" t="e">
        <f t="shared" ca="1" si="0"/>
        <v>#NAME?</v>
      </c>
      <c r="AL45" s="259">
        <v>84.5</v>
      </c>
      <c r="AM45" s="316" t="e">
        <f t="shared" ca="1" si="1"/>
        <v>#NAME?</v>
      </c>
      <c r="AN45" s="259">
        <v>198</v>
      </c>
      <c r="AO45" s="259" t="e">
        <f t="shared" ca="1" si="2"/>
        <v>#NAME?</v>
      </c>
      <c r="AP45" s="259">
        <v>123</v>
      </c>
      <c r="AQ45" s="316" t="e">
        <f t="shared" ca="1" si="3"/>
        <v>#NAME?</v>
      </c>
      <c r="AR45" s="259">
        <v>157</v>
      </c>
      <c r="AS45" s="317" t="e">
        <f t="shared" ca="1" si="4"/>
        <v>#NAME?</v>
      </c>
      <c r="AT45" s="262">
        <v>143.5</v>
      </c>
      <c r="AU45" s="755" t="e">
        <f t="shared" ca="1" si="5"/>
        <v>#NAME?</v>
      </c>
      <c r="AV45" s="258">
        <v>354</v>
      </c>
      <c r="AW45" s="755" t="e">
        <f t="shared" ca="1" si="6"/>
        <v>#NAME?</v>
      </c>
      <c r="AX45" s="263">
        <v>69</v>
      </c>
      <c r="AY45" s="755" t="e">
        <f t="shared" ca="1" si="7"/>
        <v>#NAME?</v>
      </c>
      <c r="AZ45" s="260">
        <v>1782</v>
      </c>
      <c r="BA45" s="757" t="e">
        <f t="shared" ca="1" si="8"/>
        <v>#NAME?</v>
      </c>
      <c r="BB45" s="470"/>
      <c r="BC45" s="251" t="s">
        <v>654</v>
      </c>
      <c r="BD45" s="251"/>
    </row>
    <row r="46" spans="1:56">
      <c r="A46" s="249" t="s">
        <v>3273</v>
      </c>
      <c r="C46" s="249" t="s">
        <v>3398</v>
      </c>
      <c r="D46" s="251">
        <v>45</v>
      </c>
      <c r="E46" s="250" t="s">
        <v>655</v>
      </c>
      <c r="F46" s="348">
        <v>39944</v>
      </c>
      <c r="G46" s="251"/>
      <c r="H46" s="251">
        <v>1</v>
      </c>
      <c r="I46" s="251"/>
      <c r="J46" s="251"/>
      <c r="K46" s="251">
        <v>1</v>
      </c>
      <c r="L46" s="251">
        <v>160</v>
      </c>
      <c r="M46" s="251">
        <v>71</v>
      </c>
      <c r="N46" s="251">
        <v>199</v>
      </c>
      <c r="O46" s="472">
        <v>473</v>
      </c>
      <c r="P46" s="251"/>
      <c r="Q46" s="251">
        <v>1</v>
      </c>
      <c r="R46" s="251"/>
      <c r="S46" s="251">
        <v>1</v>
      </c>
      <c r="T46" s="251"/>
      <c r="U46" s="251">
        <v>1</v>
      </c>
      <c r="V46" s="251"/>
      <c r="W46" s="251">
        <v>1</v>
      </c>
      <c r="X46" s="251"/>
      <c r="Y46" s="48">
        <v>1</v>
      </c>
      <c r="Z46" s="48"/>
      <c r="AA46" s="48">
        <v>1</v>
      </c>
      <c r="AH46" s="251">
        <v>300</v>
      </c>
      <c r="AI46" s="251">
        <v>1000</v>
      </c>
      <c r="AJ46" s="283">
        <v>3110</v>
      </c>
      <c r="AK46" s="326" t="e">
        <f t="shared" ca="1" si="0"/>
        <v>#NAME?</v>
      </c>
      <c r="AL46" s="259">
        <v>295</v>
      </c>
      <c r="AM46" s="316" t="e">
        <f t="shared" ca="1" si="1"/>
        <v>#NAME?</v>
      </c>
      <c r="AN46" s="261">
        <v>6059</v>
      </c>
      <c r="AO46" s="259" t="e">
        <f t="shared" ca="1" si="2"/>
        <v>#NAME?</v>
      </c>
      <c r="AP46" s="261">
        <v>1081.5</v>
      </c>
      <c r="AQ46" s="316" t="e">
        <f t="shared" ca="1" si="3"/>
        <v>#NAME?</v>
      </c>
      <c r="AR46" s="259">
        <v>367</v>
      </c>
      <c r="AS46" s="317" t="e">
        <f t="shared" ca="1" si="4"/>
        <v>#NAME?</v>
      </c>
      <c r="AT46" s="269">
        <v>4398.5</v>
      </c>
      <c r="AU46" s="755" t="e">
        <f t="shared" ca="1" si="5"/>
        <v>#NAME?</v>
      </c>
      <c r="AV46" s="258">
        <v>230</v>
      </c>
      <c r="AW46" s="755" t="e">
        <f t="shared" ca="1" si="6"/>
        <v>#NAME?</v>
      </c>
      <c r="AX46" s="263">
        <v>142.5</v>
      </c>
      <c r="AY46" s="755" t="e">
        <f t="shared" ca="1" si="7"/>
        <v>#NAME?</v>
      </c>
      <c r="AZ46" s="268">
        <v>7359</v>
      </c>
      <c r="BA46" s="757" t="e">
        <f t="shared" ca="1" si="8"/>
        <v>#NAME?</v>
      </c>
      <c r="BB46" s="343"/>
      <c r="BC46" s="251" t="s">
        <v>656</v>
      </c>
      <c r="BD46" s="251"/>
    </row>
    <row r="47" spans="1:56">
      <c r="A47" s="249" t="s">
        <v>3273</v>
      </c>
      <c r="C47" s="249" t="s">
        <v>3398</v>
      </c>
      <c r="D47" s="251">
        <v>46</v>
      </c>
      <c r="E47" s="250" t="s">
        <v>655</v>
      </c>
      <c r="F47" s="348">
        <v>39944</v>
      </c>
      <c r="G47" s="251"/>
      <c r="H47" s="251">
        <v>1</v>
      </c>
      <c r="I47" s="251"/>
      <c r="J47" s="251"/>
      <c r="K47" s="251">
        <v>1</v>
      </c>
      <c r="L47" s="251">
        <v>167</v>
      </c>
      <c r="M47" s="251">
        <v>75</v>
      </c>
      <c r="N47" s="251">
        <v>208</v>
      </c>
      <c r="O47" s="472">
        <v>534</v>
      </c>
      <c r="P47" s="251">
        <v>1</v>
      </c>
      <c r="Q47" s="251"/>
      <c r="R47" s="251"/>
      <c r="S47" s="251">
        <v>1</v>
      </c>
      <c r="T47" s="251"/>
      <c r="U47" s="251">
        <v>1</v>
      </c>
      <c r="V47" s="251"/>
      <c r="W47" s="251">
        <v>1</v>
      </c>
      <c r="X47" s="251"/>
      <c r="Y47" s="48">
        <v>1</v>
      </c>
      <c r="Z47" s="48">
        <v>1</v>
      </c>
      <c r="AA47" s="48"/>
      <c r="AH47" s="251">
        <v>300</v>
      </c>
      <c r="AI47" s="251">
        <v>900</v>
      </c>
      <c r="AJ47" s="281">
        <v>301.5</v>
      </c>
      <c r="AK47" s="326" t="e">
        <f t="shared" ca="1" si="0"/>
        <v>#NAME?</v>
      </c>
      <c r="AL47" s="261">
        <v>3283</v>
      </c>
      <c r="AM47" s="316" t="e">
        <f t="shared" ca="1" si="1"/>
        <v>#NAME?</v>
      </c>
      <c r="AN47" s="259">
        <v>288</v>
      </c>
      <c r="AO47" s="259" t="e">
        <f t="shared" ca="1" si="2"/>
        <v>#NAME?</v>
      </c>
      <c r="AP47" s="259">
        <v>130</v>
      </c>
      <c r="AQ47" s="316" t="e">
        <f t="shared" ca="1" si="3"/>
        <v>#NAME?</v>
      </c>
      <c r="AR47" s="259">
        <v>134.5</v>
      </c>
      <c r="AS47" s="317" t="e">
        <f t="shared" ca="1" si="4"/>
        <v>#NAME?</v>
      </c>
      <c r="AT47" s="262">
        <v>249</v>
      </c>
      <c r="AU47" s="755" t="e">
        <f t="shared" ca="1" si="5"/>
        <v>#NAME?</v>
      </c>
      <c r="AV47" s="265">
        <v>2420.5</v>
      </c>
      <c r="AW47" s="755" t="e">
        <f t="shared" ca="1" si="6"/>
        <v>#NAME?</v>
      </c>
      <c r="AX47" s="263">
        <v>147</v>
      </c>
      <c r="AY47" s="755" t="e">
        <f t="shared" ca="1" si="7"/>
        <v>#NAME?</v>
      </c>
      <c r="AZ47" s="268">
        <v>6289.5</v>
      </c>
      <c r="BA47" s="757" t="e">
        <f t="shared" ca="1" si="8"/>
        <v>#NAME?</v>
      </c>
      <c r="BB47" s="343"/>
      <c r="BC47" s="251" t="s">
        <v>657</v>
      </c>
      <c r="BD47" s="251"/>
    </row>
    <row r="48" spans="1:56">
      <c r="A48" s="249" t="s">
        <v>3273</v>
      </c>
      <c r="C48" s="249" t="s">
        <v>3398</v>
      </c>
      <c r="D48" s="251">
        <v>47</v>
      </c>
      <c r="E48" s="250" t="s">
        <v>655</v>
      </c>
      <c r="F48" s="348">
        <v>39944</v>
      </c>
      <c r="G48" s="251">
        <v>1</v>
      </c>
      <c r="H48" s="251"/>
      <c r="I48" s="251"/>
      <c r="J48" s="251"/>
      <c r="K48" s="251">
        <v>1</v>
      </c>
      <c r="L48" s="251">
        <v>163</v>
      </c>
      <c r="M48" s="251">
        <v>74</v>
      </c>
      <c r="N48" s="251">
        <v>198</v>
      </c>
      <c r="O48" s="472">
        <v>507</v>
      </c>
      <c r="P48" s="251"/>
      <c r="Q48" s="251">
        <v>1</v>
      </c>
      <c r="R48" s="251"/>
      <c r="S48" s="251">
        <v>1</v>
      </c>
      <c r="T48" s="251"/>
      <c r="U48" s="251">
        <v>1</v>
      </c>
      <c r="V48" s="251"/>
      <c r="W48" s="251">
        <v>1</v>
      </c>
      <c r="X48" s="251"/>
      <c r="Y48" s="48">
        <v>1</v>
      </c>
      <c r="Z48" s="48">
        <v>1</v>
      </c>
      <c r="AA48" s="48"/>
      <c r="AH48" s="251">
        <v>300</v>
      </c>
      <c r="AI48" s="251">
        <v>900</v>
      </c>
      <c r="AJ48" s="281">
        <v>591</v>
      </c>
      <c r="AK48" s="326" t="e">
        <f t="shared" ca="1" si="0"/>
        <v>#NAME?</v>
      </c>
      <c r="AL48" s="259">
        <v>165</v>
      </c>
      <c r="AM48" s="316" t="e">
        <f t="shared" ca="1" si="1"/>
        <v>#NAME?</v>
      </c>
      <c r="AN48" s="261">
        <v>1344</v>
      </c>
      <c r="AO48" s="259" t="e">
        <f t="shared" ca="1" si="2"/>
        <v>#NAME?</v>
      </c>
      <c r="AP48" s="259">
        <v>216</v>
      </c>
      <c r="AQ48" s="316" t="e">
        <f t="shared" ca="1" si="3"/>
        <v>#NAME?</v>
      </c>
      <c r="AR48" s="259">
        <v>127.5</v>
      </c>
      <c r="AS48" s="317" t="e">
        <f t="shared" ca="1" si="4"/>
        <v>#NAME?</v>
      </c>
      <c r="AT48" s="262">
        <v>881</v>
      </c>
      <c r="AU48" s="755" t="e">
        <f t="shared" ca="1" si="5"/>
        <v>#NAME?</v>
      </c>
      <c r="AV48" s="265">
        <v>1144</v>
      </c>
      <c r="AW48" s="755" t="e">
        <f t="shared" ca="1" si="6"/>
        <v>#NAME?</v>
      </c>
      <c r="AX48" s="263">
        <v>63.5</v>
      </c>
      <c r="AY48" s="755" t="e">
        <f t="shared" ca="1" si="7"/>
        <v>#NAME?</v>
      </c>
      <c r="AZ48" s="268">
        <v>9465</v>
      </c>
      <c r="BA48" s="757" t="e">
        <f t="shared" ca="1" si="8"/>
        <v>#NAME?</v>
      </c>
      <c r="BB48" s="470"/>
      <c r="BC48" s="251" t="s">
        <v>658</v>
      </c>
      <c r="BD48" s="251"/>
    </row>
    <row r="49" spans="1:56">
      <c r="A49" s="249" t="s">
        <v>3273</v>
      </c>
      <c r="C49" s="249" t="s">
        <v>3398</v>
      </c>
      <c r="D49" s="251">
        <v>48</v>
      </c>
      <c r="E49" s="250" t="s">
        <v>655</v>
      </c>
      <c r="F49" s="348">
        <v>39944</v>
      </c>
      <c r="G49" s="251"/>
      <c r="H49" s="251">
        <v>1</v>
      </c>
      <c r="I49" s="251"/>
      <c r="J49" s="251">
        <v>1</v>
      </c>
      <c r="K49" s="251"/>
      <c r="L49" s="251">
        <v>170</v>
      </c>
      <c r="M49" s="251">
        <v>78</v>
      </c>
      <c r="N49" s="251">
        <v>206</v>
      </c>
      <c r="O49" s="472">
        <v>506</v>
      </c>
      <c r="P49" s="251"/>
      <c r="Q49" s="251">
        <v>1</v>
      </c>
      <c r="R49" s="251"/>
      <c r="S49" s="251">
        <v>1</v>
      </c>
      <c r="T49" s="251"/>
      <c r="U49" s="251">
        <v>1</v>
      </c>
      <c r="V49" s="251"/>
      <c r="W49" s="251">
        <v>1</v>
      </c>
      <c r="X49" s="251"/>
      <c r="Y49" s="48">
        <v>1</v>
      </c>
      <c r="Z49" s="48"/>
      <c r="AA49" s="48">
        <v>1</v>
      </c>
      <c r="AH49" s="251">
        <v>300</v>
      </c>
      <c r="AI49" s="251">
        <v>1000</v>
      </c>
      <c r="AJ49" s="283">
        <v>1303</v>
      </c>
      <c r="AK49" s="326" t="e">
        <f t="shared" ca="1" si="0"/>
        <v>#NAME?</v>
      </c>
      <c r="AL49" s="259">
        <v>196</v>
      </c>
      <c r="AM49" s="316" t="e">
        <f t="shared" ca="1" si="1"/>
        <v>#NAME?</v>
      </c>
      <c r="AN49" s="261">
        <v>2926.5</v>
      </c>
      <c r="AO49" s="259" t="e">
        <f t="shared" ca="1" si="2"/>
        <v>#NAME?</v>
      </c>
      <c r="AP49" s="259">
        <v>249</v>
      </c>
      <c r="AQ49" s="316" t="e">
        <f t="shared" ca="1" si="3"/>
        <v>#NAME?</v>
      </c>
      <c r="AR49" s="259">
        <v>171</v>
      </c>
      <c r="AS49" s="317" t="e">
        <f t="shared" ca="1" si="4"/>
        <v>#NAME?</v>
      </c>
      <c r="AT49" s="269">
        <v>1954</v>
      </c>
      <c r="AU49" s="755" t="e">
        <f t="shared" ca="1" si="5"/>
        <v>#NAME?</v>
      </c>
      <c r="AV49" s="258">
        <v>287</v>
      </c>
      <c r="AW49" s="755" t="e">
        <f t="shared" ca="1" si="6"/>
        <v>#NAME?</v>
      </c>
      <c r="AX49" s="263">
        <v>86</v>
      </c>
      <c r="AY49" s="755" t="e">
        <f t="shared" ca="1" si="7"/>
        <v>#NAME?</v>
      </c>
      <c r="AZ49" s="260">
        <v>2117.5</v>
      </c>
      <c r="BA49" s="757" t="e">
        <f t="shared" ca="1" si="8"/>
        <v>#NAME?</v>
      </c>
      <c r="BB49" s="343"/>
      <c r="BC49" s="251" t="s">
        <v>659</v>
      </c>
      <c r="BD49" s="251"/>
    </row>
    <row r="50" spans="1:56">
      <c r="A50" s="249" t="s">
        <v>3273</v>
      </c>
      <c r="C50" s="249" t="s">
        <v>3398</v>
      </c>
      <c r="D50" s="473">
        <v>49</v>
      </c>
      <c r="E50" s="474" t="s">
        <v>655</v>
      </c>
      <c r="F50" s="348">
        <v>39944</v>
      </c>
      <c r="G50" s="473"/>
      <c r="H50" s="473">
        <v>1</v>
      </c>
      <c r="I50" s="473"/>
      <c r="J50" s="473"/>
      <c r="K50" s="473">
        <v>1</v>
      </c>
      <c r="L50" s="473">
        <v>158</v>
      </c>
      <c r="M50" s="473">
        <v>71</v>
      </c>
      <c r="N50" s="473">
        <v>205</v>
      </c>
      <c r="O50" s="475">
        <v>450</v>
      </c>
      <c r="P50" s="473"/>
      <c r="Q50" s="473">
        <v>1</v>
      </c>
      <c r="R50" s="473"/>
      <c r="S50" s="473">
        <v>1</v>
      </c>
      <c r="T50" s="473"/>
      <c r="U50" s="473">
        <v>1</v>
      </c>
      <c r="V50" s="473"/>
      <c r="W50" s="473">
        <v>1</v>
      </c>
      <c r="X50" s="473"/>
      <c r="Y50" s="72">
        <v>1</v>
      </c>
      <c r="Z50" s="72"/>
      <c r="AA50" s="72">
        <v>1</v>
      </c>
      <c r="AH50" s="251">
        <v>300</v>
      </c>
      <c r="AI50" s="484">
        <v>1400</v>
      </c>
      <c r="AJ50" s="281">
        <v>144.5</v>
      </c>
      <c r="AK50" s="326" t="e">
        <f t="shared" ca="1" si="0"/>
        <v>#NAME?</v>
      </c>
      <c r="AL50" s="259">
        <v>73</v>
      </c>
      <c r="AM50" s="316" t="e">
        <f t="shared" ca="1" si="1"/>
        <v>#NAME?</v>
      </c>
      <c r="AN50" s="259">
        <v>197</v>
      </c>
      <c r="AO50" s="259" t="e">
        <f t="shared" ca="1" si="2"/>
        <v>#NAME?</v>
      </c>
      <c r="AP50" s="259">
        <v>91</v>
      </c>
      <c r="AQ50" s="316" t="e">
        <f t="shared" ca="1" si="3"/>
        <v>#NAME?</v>
      </c>
      <c r="AR50" s="259">
        <v>144</v>
      </c>
      <c r="AS50" s="317" t="e">
        <f t="shared" ca="1" si="4"/>
        <v>#NAME?</v>
      </c>
      <c r="AT50" s="262">
        <v>138.5</v>
      </c>
      <c r="AU50" s="755" t="e">
        <f t="shared" ca="1" si="5"/>
        <v>#NAME?</v>
      </c>
      <c r="AV50" s="258">
        <v>230.5</v>
      </c>
      <c r="AW50" s="755" t="e">
        <f t="shared" ca="1" si="6"/>
        <v>#NAME?</v>
      </c>
      <c r="AX50" s="263">
        <v>67.5</v>
      </c>
      <c r="AY50" s="755" t="e">
        <f t="shared" ca="1" si="7"/>
        <v>#NAME?</v>
      </c>
      <c r="AZ50" s="268">
        <v>4981</v>
      </c>
      <c r="BA50" s="757" t="e">
        <f t="shared" ca="1" si="8"/>
        <v>#NAME?</v>
      </c>
      <c r="BB50" s="343"/>
      <c r="BC50" s="473" t="s">
        <v>660</v>
      </c>
      <c r="BD50" s="473" t="s">
        <v>661</v>
      </c>
    </row>
    <row r="51" spans="1:56">
      <c r="A51" s="249" t="s">
        <v>3273</v>
      </c>
      <c r="C51" s="249" t="s">
        <v>3398</v>
      </c>
      <c r="D51" s="251">
        <v>50</v>
      </c>
      <c r="E51" s="250" t="s">
        <v>655</v>
      </c>
      <c r="F51" s="348">
        <v>39944</v>
      </c>
      <c r="G51" s="251">
        <v>1</v>
      </c>
      <c r="H51" s="251"/>
      <c r="I51" s="251"/>
      <c r="J51" s="251"/>
      <c r="K51" s="251">
        <v>1</v>
      </c>
      <c r="L51" s="251">
        <v>172</v>
      </c>
      <c r="M51" s="251">
        <v>76</v>
      </c>
      <c r="N51" s="251">
        <v>210</v>
      </c>
      <c r="O51" s="472">
        <v>551</v>
      </c>
      <c r="P51" s="251"/>
      <c r="Q51" s="251">
        <v>1</v>
      </c>
      <c r="R51" s="251"/>
      <c r="S51" s="251">
        <v>1</v>
      </c>
      <c r="T51" s="251"/>
      <c r="U51" s="251">
        <v>1</v>
      </c>
      <c r="V51" s="251"/>
      <c r="W51" s="251"/>
      <c r="X51" s="251">
        <v>1</v>
      </c>
      <c r="Y51" s="48">
        <v>1</v>
      </c>
      <c r="Z51" s="48">
        <v>1</v>
      </c>
      <c r="AA51" s="48"/>
      <c r="AH51" s="251">
        <v>300</v>
      </c>
      <c r="AI51" s="251">
        <v>800</v>
      </c>
      <c r="AJ51" s="281">
        <v>421.5</v>
      </c>
      <c r="AK51" s="326" t="e">
        <f t="shared" ca="1" si="0"/>
        <v>#NAME?</v>
      </c>
      <c r="AL51" s="259">
        <v>140</v>
      </c>
      <c r="AM51" s="316" t="e">
        <f t="shared" ca="1" si="1"/>
        <v>#NAME?</v>
      </c>
      <c r="AN51" s="261">
        <v>852</v>
      </c>
      <c r="AO51" s="259" t="e">
        <f t="shared" ca="1" si="2"/>
        <v>#NAME?</v>
      </c>
      <c r="AP51" s="259">
        <v>215</v>
      </c>
      <c r="AQ51" s="316" t="e">
        <f t="shared" ca="1" si="3"/>
        <v>#NAME?</v>
      </c>
      <c r="AR51" s="259">
        <v>167.5</v>
      </c>
      <c r="AS51" s="317" t="e">
        <f t="shared" ca="1" si="4"/>
        <v>#NAME?</v>
      </c>
      <c r="AT51" s="262">
        <v>590.5</v>
      </c>
      <c r="AU51" s="755" t="e">
        <f t="shared" ca="1" si="5"/>
        <v>#NAME?</v>
      </c>
      <c r="AV51" s="258">
        <v>585</v>
      </c>
      <c r="AW51" s="755" t="e">
        <f t="shared" ca="1" si="6"/>
        <v>#NAME?</v>
      </c>
      <c r="AX51" s="263">
        <v>106</v>
      </c>
      <c r="AY51" s="755" t="e">
        <f t="shared" ca="1" si="7"/>
        <v>#NAME?</v>
      </c>
      <c r="AZ51" s="260">
        <v>3504.5</v>
      </c>
      <c r="BA51" s="757" t="e">
        <f t="shared" ca="1" si="8"/>
        <v>#NAME?</v>
      </c>
      <c r="BB51" s="470"/>
      <c r="BC51" s="251" t="s">
        <v>662</v>
      </c>
      <c r="BD51" s="251"/>
    </row>
    <row r="52" spans="1:56">
      <c r="A52" s="249" t="s">
        <v>3273</v>
      </c>
      <c r="C52" s="249" t="s">
        <v>3398</v>
      </c>
      <c r="D52" s="251">
        <v>51</v>
      </c>
      <c r="E52" s="250" t="s">
        <v>663</v>
      </c>
      <c r="F52" s="348">
        <v>39945</v>
      </c>
      <c r="G52" s="251"/>
      <c r="H52" s="251">
        <v>1</v>
      </c>
      <c r="I52" s="251"/>
      <c r="J52" s="251"/>
      <c r="K52" s="251">
        <v>1</v>
      </c>
      <c r="L52" s="251">
        <v>167</v>
      </c>
      <c r="M52" s="251">
        <v>74</v>
      </c>
      <c r="N52" s="251">
        <v>210</v>
      </c>
      <c r="O52" s="486">
        <v>541</v>
      </c>
      <c r="P52" s="251"/>
      <c r="Q52" s="251">
        <v>1</v>
      </c>
      <c r="R52" s="251">
        <v>1</v>
      </c>
      <c r="S52" s="251"/>
      <c r="T52" s="251"/>
      <c r="U52" s="251">
        <v>1</v>
      </c>
      <c r="V52" s="251"/>
      <c r="W52" s="251">
        <v>1</v>
      </c>
      <c r="X52" s="251"/>
      <c r="Y52" s="48">
        <v>1</v>
      </c>
      <c r="Z52" s="48">
        <v>1</v>
      </c>
      <c r="AA52" s="48"/>
      <c r="AH52" s="251">
        <v>300</v>
      </c>
      <c r="AI52" s="251">
        <v>800</v>
      </c>
      <c r="AJ52" s="281">
        <v>541.5</v>
      </c>
      <c r="AK52" s="326" t="e">
        <f t="shared" ca="1" si="0"/>
        <v>#NAME?</v>
      </c>
      <c r="AL52" s="261">
        <v>3317</v>
      </c>
      <c r="AM52" s="316" t="e">
        <f t="shared" ca="1" si="1"/>
        <v>#NAME?</v>
      </c>
      <c r="AN52" s="261">
        <v>540</v>
      </c>
      <c r="AO52" s="259" t="e">
        <f t="shared" ca="1" si="2"/>
        <v>#NAME?</v>
      </c>
      <c r="AP52" s="259">
        <v>246.5</v>
      </c>
      <c r="AQ52" s="316" t="e">
        <f t="shared" ca="1" si="3"/>
        <v>#NAME?</v>
      </c>
      <c r="AR52" s="259">
        <v>142</v>
      </c>
      <c r="AS52" s="317" t="e">
        <f t="shared" ca="1" si="4"/>
        <v>#NAME?</v>
      </c>
      <c r="AT52" s="262">
        <v>476</v>
      </c>
      <c r="AU52" s="755" t="e">
        <f t="shared" ca="1" si="5"/>
        <v>#NAME?</v>
      </c>
      <c r="AV52" s="265">
        <v>3103</v>
      </c>
      <c r="AW52" s="755" t="e">
        <f t="shared" ca="1" si="6"/>
        <v>#NAME?</v>
      </c>
      <c r="AX52" s="263">
        <v>445</v>
      </c>
      <c r="AY52" s="755" t="e">
        <f t="shared" ca="1" si="7"/>
        <v>#NAME?</v>
      </c>
      <c r="AZ52" s="268">
        <v>6104</v>
      </c>
      <c r="BA52" s="757" t="e">
        <f t="shared" ca="1" si="8"/>
        <v>#NAME?</v>
      </c>
      <c r="BB52" s="470"/>
      <c r="BC52" s="251" t="s">
        <v>664</v>
      </c>
      <c r="BD52" s="251"/>
    </row>
    <row r="53" spans="1:56">
      <c r="A53" s="249" t="s">
        <v>3273</v>
      </c>
      <c r="C53" s="249" t="s">
        <v>3398</v>
      </c>
      <c r="D53" s="251">
        <v>52</v>
      </c>
      <c r="E53" s="250" t="s">
        <v>663</v>
      </c>
      <c r="F53" s="348">
        <v>39945</v>
      </c>
      <c r="G53" s="468"/>
      <c r="H53" s="468">
        <v>1</v>
      </c>
      <c r="I53" s="468"/>
      <c r="J53" s="468"/>
      <c r="K53" s="251">
        <v>1</v>
      </c>
      <c r="L53" s="468">
        <v>163</v>
      </c>
      <c r="M53" s="468">
        <v>72</v>
      </c>
      <c r="N53" s="468">
        <v>205</v>
      </c>
      <c r="O53" s="486">
        <v>485</v>
      </c>
      <c r="P53" s="468"/>
      <c r="Q53" s="251">
        <v>1</v>
      </c>
      <c r="R53" s="468"/>
      <c r="S53" s="251">
        <v>1</v>
      </c>
      <c r="T53" s="468"/>
      <c r="U53" s="251">
        <v>1</v>
      </c>
      <c r="V53" s="468"/>
      <c r="W53" s="251">
        <v>1</v>
      </c>
      <c r="X53" s="468"/>
      <c r="Y53" s="48">
        <v>1</v>
      </c>
      <c r="Z53" s="47">
        <v>1</v>
      </c>
      <c r="AA53" s="47"/>
      <c r="AH53" s="251">
        <v>300</v>
      </c>
      <c r="AI53" s="468">
        <v>1000</v>
      </c>
      <c r="AJ53" s="281">
        <v>596</v>
      </c>
      <c r="AK53" s="326" t="e">
        <f t="shared" ca="1" si="0"/>
        <v>#NAME?</v>
      </c>
      <c r="AL53" s="261">
        <v>3455</v>
      </c>
      <c r="AM53" s="316" t="e">
        <f t="shared" ca="1" si="1"/>
        <v>#NAME?</v>
      </c>
      <c r="AN53" s="261">
        <v>627</v>
      </c>
      <c r="AO53" s="259" t="e">
        <f t="shared" ca="1" si="2"/>
        <v>#NAME?</v>
      </c>
      <c r="AP53" s="259">
        <v>276</v>
      </c>
      <c r="AQ53" s="316" t="e">
        <f t="shared" ca="1" si="3"/>
        <v>#NAME?</v>
      </c>
      <c r="AR53" s="259">
        <v>184.5</v>
      </c>
      <c r="AS53" s="317" t="e">
        <f t="shared" ca="1" si="4"/>
        <v>#NAME?</v>
      </c>
      <c r="AT53" s="262">
        <v>534</v>
      </c>
      <c r="AU53" s="755" t="e">
        <f t="shared" ca="1" si="5"/>
        <v>#NAME?</v>
      </c>
      <c r="AV53" s="265">
        <v>3245</v>
      </c>
      <c r="AW53" s="755" t="e">
        <f t="shared" ca="1" si="6"/>
        <v>#NAME?</v>
      </c>
      <c r="AX53" s="263">
        <v>534.5</v>
      </c>
      <c r="AY53" s="755" t="e">
        <f t="shared" ca="1" si="7"/>
        <v>#NAME?</v>
      </c>
      <c r="AZ53" s="268">
        <v>6545</v>
      </c>
      <c r="BA53" s="757" t="e">
        <f t="shared" ca="1" si="8"/>
        <v>#NAME?</v>
      </c>
      <c r="BB53" s="470"/>
      <c r="BC53" s="468" t="s">
        <v>665</v>
      </c>
      <c r="BD53" s="468"/>
    </row>
    <row r="54" spans="1:56">
      <c r="A54" s="249" t="s">
        <v>3273</v>
      </c>
      <c r="C54" s="249" t="s">
        <v>3398</v>
      </c>
      <c r="D54" s="251">
        <v>53</v>
      </c>
      <c r="E54" s="250" t="s">
        <v>663</v>
      </c>
      <c r="F54" s="348">
        <v>39945</v>
      </c>
      <c r="G54" s="468"/>
      <c r="H54" s="468">
        <v>1</v>
      </c>
      <c r="I54" s="468"/>
      <c r="J54" s="468"/>
      <c r="K54" s="251">
        <v>1</v>
      </c>
      <c r="L54" s="468">
        <v>165</v>
      </c>
      <c r="M54" s="468">
        <v>72</v>
      </c>
      <c r="N54" s="468">
        <v>206</v>
      </c>
      <c r="O54" s="486">
        <v>500</v>
      </c>
      <c r="P54" s="468"/>
      <c r="Q54" s="251">
        <v>1</v>
      </c>
      <c r="R54" s="468">
        <v>1</v>
      </c>
      <c r="S54" s="251"/>
      <c r="T54" s="468"/>
      <c r="U54" s="251">
        <v>1</v>
      </c>
      <c r="V54" s="468"/>
      <c r="W54" s="251">
        <v>1</v>
      </c>
      <c r="X54" s="468"/>
      <c r="Y54" s="48">
        <v>1</v>
      </c>
      <c r="Z54" s="47">
        <v>1</v>
      </c>
      <c r="AA54" s="47"/>
      <c r="AH54" s="251">
        <v>300</v>
      </c>
      <c r="AI54" s="468">
        <v>900</v>
      </c>
      <c r="AJ54" s="281">
        <v>73.5</v>
      </c>
      <c r="AK54" s="326" t="e">
        <f t="shared" ca="1" si="0"/>
        <v>#NAME?</v>
      </c>
      <c r="AL54" s="259">
        <v>68.5</v>
      </c>
      <c r="AM54" s="316" t="e">
        <f t="shared" ca="1" si="1"/>
        <v>#NAME?</v>
      </c>
      <c r="AN54" s="259">
        <v>93.5</v>
      </c>
      <c r="AO54" s="259" t="e">
        <f t="shared" ca="1" si="2"/>
        <v>#NAME?</v>
      </c>
      <c r="AP54" s="259">
        <v>81</v>
      </c>
      <c r="AQ54" s="316" t="e">
        <f t="shared" ca="1" si="3"/>
        <v>#NAME?</v>
      </c>
      <c r="AR54" s="259">
        <v>209</v>
      </c>
      <c r="AS54" s="317" t="e">
        <f t="shared" ca="1" si="4"/>
        <v>#NAME?</v>
      </c>
      <c r="AT54" s="262">
        <v>73.5</v>
      </c>
      <c r="AU54" s="755" t="e">
        <f t="shared" ca="1" si="5"/>
        <v>#NAME?</v>
      </c>
      <c r="AV54" s="258">
        <v>162</v>
      </c>
      <c r="AW54" s="755" t="e">
        <f t="shared" ca="1" si="6"/>
        <v>#NAME?</v>
      </c>
      <c r="AX54" s="263">
        <v>80.5</v>
      </c>
      <c r="AY54" s="755" t="e">
        <f t="shared" ca="1" si="7"/>
        <v>#NAME?</v>
      </c>
      <c r="AZ54" s="260">
        <v>3969</v>
      </c>
      <c r="BA54" s="757" t="e">
        <f t="shared" ca="1" si="8"/>
        <v>#NAME?</v>
      </c>
      <c r="BB54" s="343"/>
      <c r="BC54" s="468" t="s">
        <v>666</v>
      </c>
      <c r="BD54" s="468"/>
    </row>
    <row r="55" spans="1:56">
      <c r="A55" s="249" t="s">
        <v>3273</v>
      </c>
      <c r="C55" s="249" t="s">
        <v>3398</v>
      </c>
      <c r="D55" s="251">
        <v>54</v>
      </c>
      <c r="E55" s="250" t="s">
        <v>663</v>
      </c>
      <c r="F55" s="348">
        <v>39945</v>
      </c>
      <c r="G55" s="468"/>
      <c r="H55" s="468">
        <v>1</v>
      </c>
      <c r="I55" s="468"/>
      <c r="J55" s="468">
        <v>1</v>
      </c>
      <c r="K55" s="251"/>
      <c r="L55" s="468">
        <v>156</v>
      </c>
      <c r="M55" s="468">
        <v>70</v>
      </c>
      <c r="N55" s="468">
        <v>197</v>
      </c>
      <c r="O55" s="486">
        <v>480</v>
      </c>
      <c r="P55" s="468"/>
      <c r="Q55" s="251">
        <v>1</v>
      </c>
      <c r="R55" s="468"/>
      <c r="S55" s="251">
        <v>1</v>
      </c>
      <c r="T55" s="468"/>
      <c r="U55" s="251">
        <v>1</v>
      </c>
      <c r="V55" s="468"/>
      <c r="W55" s="251">
        <v>1</v>
      </c>
      <c r="X55" s="468"/>
      <c r="Y55" s="48">
        <v>1</v>
      </c>
      <c r="Z55" s="47">
        <v>1</v>
      </c>
      <c r="AA55" s="47"/>
      <c r="AH55" s="251">
        <v>300</v>
      </c>
      <c r="AI55" s="468">
        <v>800</v>
      </c>
      <c r="AJ55" s="283">
        <v>1638</v>
      </c>
      <c r="AK55" s="326" t="e">
        <f t="shared" ca="1" si="0"/>
        <v>#NAME?</v>
      </c>
      <c r="AL55" s="264">
        <v>17322</v>
      </c>
      <c r="AM55" s="316" t="e">
        <f t="shared" ca="1" si="1"/>
        <v>#NAME?</v>
      </c>
      <c r="AN55" s="259">
        <v>100</v>
      </c>
      <c r="AO55" s="259" t="e">
        <f t="shared" ca="1" si="2"/>
        <v>#NAME?</v>
      </c>
      <c r="AP55" s="259">
        <v>101</v>
      </c>
      <c r="AQ55" s="316" t="e">
        <f t="shared" ca="1" si="3"/>
        <v>#NAME?</v>
      </c>
      <c r="AR55" s="259">
        <v>572</v>
      </c>
      <c r="AS55" s="317" t="e">
        <f t="shared" ca="1" si="4"/>
        <v>#NAME?</v>
      </c>
      <c r="AT55" s="262">
        <v>273</v>
      </c>
      <c r="AU55" s="755" t="e">
        <f t="shared" ca="1" si="5"/>
        <v>#NAME?</v>
      </c>
      <c r="AV55" s="265">
        <v>5990</v>
      </c>
      <c r="AW55" s="755" t="e">
        <f t="shared" ca="1" si="6"/>
        <v>#NAME?</v>
      </c>
      <c r="AX55" s="266">
        <v>2976</v>
      </c>
      <c r="AY55" s="755" t="e">
        <f t="shared" ca="1" si="7"/>
        <v>#NAME?</v>
      </c>
      <c r="AZ55" s="260">
        <v>1390</v>
      </c>
      <c r="BA55" s="757" t="e">
        <f t="shared" ca="1" si="8"/>
        <v>#NAME?</v>
      </c>
      <c r="BB55" s="470"/>
      <c r="BC55" s="468" t="s">
        <v>667</v>
      </c>
      <c r="BD55" s="468"/>
    </row>
    <row r="56" spans="1:56">
      <c r="A56" s="249" t="s">
        <v>3273</v>
      </c>
      <c r="C56" s="249" t="s">
        <v>3398</v>
      </c>
      <c r="D56" s="251">
        <v>55</v>
      </c>
      <c r="E56" s="487" t="s">
        <v>668</v>
      </c>
      <c r="F56" s="348">
        <v>39946</v>
      </c>
      <c r="G56" s="468">
        <v>1</v>
      </c>
      <c r="H56" s="468"/>
      <c r="I56" s="468"/>
      <c r="J56" s="468"/>
      <c r="K56" s="251">
        <v>1</v>
      </c>
      <c r="L56" s="468">
        <v>170</v>
      </c>
      <c r="M56" s="468">
        <v>75</v>
      </c>
      <c r="N56" s="468">
        <v>222</v>
      </c>
      <c r="O56" s="486">
        <v>862</v>
      </c>
      <c r="P56" s="468"/>
      <c r="Q56" s="251">
        <v>1</v>
      </c>
      <c r="R56" s="468"/>
      <c r="S56" s="251">
        <v>1</v>
      </c>
      <c r="T56" s="468"/>
      <c r="U56" s="251">
        <v>1</v>
      </c>
      <c r="V56" s="468"/>
      <c r="W56" s="251"/>
      <c r="X56" s="468">
        <v>1</v>
      </c>
      <c r="Y56" s="48">
        <v>1</v>
      </c>
      <c r="Z56" s="47">
        <v>1</v>
      </c>
      <c r="AA56" s="47"/>
      <c r="AH56" s="251">
        <v>300</v>
      </c>
      <c r="AI56" s="468">
        <v>800</v>
      </c>
      <c r="AJ56" s="283">
        <v>3446.5</v>
      </c>
      <c r="AK56" s="326" t="e">
        <f t="shared" ca="1" si="0"/>
        <v>#NAME?</v>
      </c>
      <c r="AL56" s="264">
        <v>26521</v>
      </c>
      <c r="AM56" s="316" t="e">
        <f t="shared" ca="1" si="1"/>
        <v>#NAME?</v>
      </c>
      <c r="AN56" s="259">
        <v>379.5</v>
      </c>
      <c r="AO56" s="259" t="e">
        <f t="shared" ca="1" si="2"/>
        <v>#NAME?</v>
      </c>
      <c r="AP56" s="261">
        <v>2157</v>
      </c>
      <c r="AQ56" s="316" t="e">
        <f t="shared" ca="1" si="3"/>
        <v>#NAME?</v>
      </c>
      <c r="AR56" s="261">
        <v>5041.5</v>
      </c>
      <c r="AS56" s="317" t="e">
        <f t="shared" ca="1" si="4"/>
        <v>#NAME?</v>
      </c>
      <c r="AT56" s="262">
        <v>333</v>
      </c>
      <c r="AU56" s="755" t="e">
        <f t="shared" ca="1" si="5"/>
        <v>#NAME?</v>
      </c>
      <c r="AV56" s="265">
        <v>2018</v>
      </c>
      <c r="AW56" s="755" t="e">
        <f t="shared" ca="1" si="6"/>
        <v>#NAME?</v>
      </c>
      <c r="AX56" s="263">
        <v>485</v>
      </c>
      <c r="AY56" s="755" t="e">
        <f t="shared" ca="1" si="7"/>
        <v>#NAME?</v>
      </c>
      <c r="AZ56" s="268">
        <v>10971</v>
      </c>
      <c r="BA56" s="757" t="e">
        <f t="shared" ca="1" si="8"/>
        <v>#NAME?</v>
      </c>
      <c r="BB56" s="470"/>
      <c r="BC56" s="468" t="s">
        <v>669</v>
      </c>
      <c r="BD56" s="468"/>
    </row>
    <row r="57" spans="1:56">
      <c r="A57" s="249" t="s">
        <v>3273</v>
      </c>
      <c r="C57" s="249" t="s">
        <v>3398</v>
      </c>
      <c r="D57" s="251">
        <v>56</v>
      </c>
      <c r="E57" s="487" t="s">
        <v>668</v>
      </c>
      <c r="F57" s="348">
        <v>39946</v>
      </c>
      <c r="G57" s="468">
        <v>1</v>
      </c>
      <c r="H57" s="468"/>
      <c r="I57" s="468"/>
      <c r="J57" s="468"/>
      <c r="K57" s="251">
        <v>1</v>
      </c>
      <c r="L57" s="468">
        <v>175</v>
      </c>
      <c r="M57" s="468">
        <v>79</v>
      </c>
      <c r="N57" s="468">
        <v>228</v>
      </c>
      <c r="O57" s="486">
        <v>805</v>
      </c>
      <c r="P57" s="468"/>
      <c r="Q57" s="251">
        <v>1</v>
      </c>
      <c r="R57" s="468"/>
      <c r="S57" s="251">
        <v>1</v>
      </c>
      <c r="T57" s="468"/>
      <c r="U57" s="251">
        <v>1</v>
      </c>
      <c r="V57" s="468"/>
      <c r="W57" s="251"/>
      <c r="X57" s="468">
        <v>1</v>
      </c>
      <c r="Y57" s="48">
        <v>1</v>
      </c>
      <c r="Z57" s="47"/>
      <c r="AA57" s="47">
        <v>1</v>
      </c>
      <c r="AH57" s="251">
        <v>300</v>
      </c>
      <c r="AI57" s="468">
        <v>500</v>
      </c>
      <c r="AJ57" s="281">
        <v>860</v>
      </c>
      <c r="AK57" s="326" t="e">
        <f t="shared" ca="1" si="0"/>
        <v>#NAME?</v>
      </c>
      <c r="AL57" s="261">
        <v>4276</v>
      </c>
      <c r="AM57" s="316" t="e">
        <f t="shared" ca="1" si="1"/>
        <v>#NAME?</v>
      </c>
      <c r="AN57" s="261">
        <v>1930.5</v>
      </c>
      <c r="AO57" s="259" t="e">
        <f t="shared" ca="1" si="2"/>
        <v>#NAME?</v>
      </c>
      <c r="AP57" s="259">
        <v>183</v>
      </c>
      <c r="AQ57" s="316" t="e">
        <f t="shared" ca="1" si="3"/>
        <v>#NAME?</v>
      </c>
      <c r="AR57" s="259">
        <v>141</v>
      </c>
      <c r="AS57" s="317" t="e">
        <f t="shared" ca="1" si="4"/>
        <v>#NAME?</v>
      </c>
      <c r="AT57" s="269">
        <v>1258</v>
      </c>
      <c r="AU57" s="755" t="e">
        <f t="shared" ca="1" si="5"/>
        <v>#NAME?</v>
      </c>
      <c r="AV57" s="258">
        <v>309.5</v>
      </c>
      <c r="AW57" s="755" t="e">
        <f t="shared" ca="1" si="6"/>
        <v>#NAME?</v>
      </c>
      <c r="AX57" s="263">
        <v>88</v>
      </c>
      <c r="AY57" s="755" t="e">
        <f t="shared" ca="1" si="7"/>
        <v>#NAME?</v>
      </c>
      <c r="AZ57" s="260">
        <v>3959</v>
      </c>
      <c r="BA57" s="757" t="e">
        <f t="shared" ca="1" si="8"/>
        <v>#NAME?</v>
      </c>
      <c r="BB57" s="470"/>
      <c r="BC57" s="468" t="s">
        <v>670</v>
      </c>
      <c r="BD57" s="468"/>
    </row>
    <row r="58" spans="1:56">
      <c r="A58" s="249" t="s">
        <v>3273</v>
      </c>
      <c r="C58" s="249" t="s">
        <v>3398</v>
      </c>
      <c r="D58" s="251">
        <v>57</v>
      </c>
      <c r="E58" s="487" t="s">
        <v>668</v>
      </c>
      <c r="F58" s="348">
        <v>39946</v>
      </c>
      <c r="G58" s="468">
        <v>1</v>
      </c>
      <c r="H58" s="468"/>
      <c r="I58" s="468"/>
      <c r="J58" s="468"/>
      <c r="K58" s="251">
        <v>1</v>
      </c>
      <c r="L58" s="468">
        <v>156</v>
      </c>
      <c r="M58" s="468">
        <v>71</v>
      </c>
      <c r="N58" s="468">
        <v>215</v>
      </c>
      <c r="O58" s="486">
        <v>560</v>
      </c>
      <c r="P58" s="468"/>
      <c r="Q58" s="251">
        <v>1</v>
      </c>
      <c r="R58" s="468"/>
      <c r="S58" s="251">
        <v>1</v>
      </c>
      <c r="T58" s="468"/>
      <c r="U58" s="251">
        <v>1</v>
      </c>
      <c r="V58" s="468"/>
      <c r="W58" s="468"/>
      <c r="X58" s="468">
        <v>1</v>
      </c>
      <c r="Y58" s="48">
        <v>1</v>
      </c>
      <c r="Z58" s="47"/>
      <c r="AA58" s="47">
        <v>1</v>
      </c>
      <c r="AH58" s="251">
        <v>300</v>
      </c>
      <c r="AI58" s="468">
        <v>1000</v>
      </c>
      <c r="AJ58" s="281">
        <v>783</v>
      </c>
      <c r="AK58" s="326" t="e">
        <f t="shared" ca="1" si="0"/>
        <v>#NAME?</v>
      </c>
      <c r="AL58" s="261">
        <v>1180</v>
      </c>
      <c r="AM58" s="316" t="e">
        <f t="shared" ca="1" si="1"/>
        <v>#NAME?</v>
      </c>
      <c r="AN58" s="261">
        <v>1753</v>
      </c>
      <c r="AO58" s="259" t="e">
        <f t="shared" ca="1" si="2"/>
        <v>#NAME?</v>
      </c>
      <c r="AP58" s="259">
        <v>343</v>
      </c>
      <c r="AQ58" s="316" t="e">
        <f t="shared" ca="1" si="3"/>
        <v>#NAME?</v>
      </c>
      <c r="AR58" s="259">
        <v>151</v>
      </c>
      <c r="AS58" s="317" t="e">
        <f t="shared" ca="1" si="4"/>
        <v>#NAME?</v>
      </c>
      <c r="AT58" s="269">
        <v>1205</v>
      </c>
      <c r="AU58" s="755" t="e">
        <f t="shared" ca="1" si="5"/>
        <v>#NAME?</v>
      </c>
      <c r="AV58" s="258">
        <v>307</v>
      </c>
      <c r="AW58" s="755" t="e">
        <f t="shared" ca="1" si="6"/>
        <v>#NAME?</v>
      </c>
      <c r="AX58" s="263">
        <v>89</v>
      </c>
      <c r="AY58" s="755" t="e">
        <f t="shared" ca="1" si="7"/>
        <v>#NAME?</v>
      </c>
      <c r="AZ58" s="268">
        <v>8501.5</v>
      </c>
      <c r="BA58" s="757" t="e">
        <f t="shared" ca="1" si="8"/>
        <v>#NAME?</v>
      </c>
      <c r="BB58" s="470"/>
      <c r="BC58" s="468" t="s">
        <v>671</v>
      </c>
      <c r="BD58" s="468"/>
    </row>
    <row r="59" spans="1:56">
      <c r="A59" s="249" t="s">
        <v>3273</v>
      </c>
      <c r="C59" s="249" t="s">
        <v>3398</v>
      </c>
      <c r="D59" s="251">
        <v>58</v>
      </c>
      <c r="E59" s="487" t="s">
        <v>668</v>
      </c>
      <c r="F59" s="348">
        <v>39946</v>
      </c>
      <c r="G59" s="468"/>
      <c r="H59" s="468">
        <v>1</v>
      </c>
      <c r="I59" s="468"/>
      <c r="J59" s="468"/>
      <c r="K59" s="251">
        <v>1</v>
      </c>
      <c r="L59" s="468">
        <v>155</v>
      </c>
      <c r="M59" s="468">
        <v>72</v>
      </c>
      <c r="N59" s="468">
        <v>198</v>
      </c>
      <c r="O59" s="486">
        <v>478</v>
      </c>
      <c r="P59" s="468"/>
      <c r="Q59" s="251">
        <v>1</v>
      </c>
      <c r="R59" s="468"/>
      <c r="S59" s="251">
        <v>1</v>
      </c>
      <c r="T59" s="468"/>
      <c r="U59" s="251">
        <v>1</v>
      </c>
      <c r="V59" s="468"/>
      <c r="W59" s="468">
        <v>1</v>
      </c>
      <c r="X59" s="468"/>
      <c r="Y59" s="48">
        <v>1</v>
      </c>
      <c r="Z59" s="47">
        <v>1</v>
      </c>
      <c r="AA59" s="47"/>
      <c r="AH59" s="251">
        <v>300</v>
      </c>
      <c r="AI59" s="468">
        <v>1000</v>
      </c>
      <c r="AJ59" s="283">
        <v>1345</v>
      </c>
      <c r="AK59" s="326" t="e">
        <f t="shared" ca="1" si="0"/>
        <v>#NAME?</v>
      </c>
      <c r="AL59" s="259">
        <v>159</v>
      </c>
      <c r="AM59" s="316" t="e">
        <f t="shared" ca="1" si="1"/>
        <v>#NAME?</v>
      </c>
      <c r="AN59" s="261">
        <v>2951.5</v>
      </c>
      <c r="AO59" s="259" t="e">
        <f t="shared" ca="1" si="2"/>
        <v>#NAME?</v>
      </c>
      <c r="AP59" s="259">
        <v>345</v>
      </c>
      <c r="AQ59" s="316" t="e">
        <f t="shared" ca="1" si="3"/>
        <v>#NAME?</v>
      </c>
      <c r="AR59" s="259">
        <v>186</v>
      </c>
      <c r="AS59" s="317" t="e">
        <f t="shared" ca="1" si="4"/>
        <v>#NAME?</v>
      </c>
      <c r="AT59" s="269">
        <v>2078</v>
      </c>
      <c r="AU59" s="755" t="e">
        <f t="shared" ca="1" si="5"/>
        <v>#NAME?</v>
      </c>
      <c r="AV59" s="258">
        <v>307.5</v>
      </c>
      <c r="AW59" s="755" t="e">
        <f t="shared" ca="1" si="6"/>
        <v>#NAME?</v>
      </c>
      <c r="AX59" s="263">
        <v>90</v>
      </c>
      <c r="AY59" s="755" t="e">
        <f t="shared" ca="1" si="7"/>
        <v>#NAME?</v>
      </c>
      <c r="AZ59" s="268">
        <v>8300.5</v>
      </c>
      <c r="BA59" s="757" t="e">
        <f t="shared" ca="1" si="8"/>
        <v>#NAME?</v>
      </c>
      <c r="BB59" s="470"/>
      <c r="BC59" s="468" t="s">
        <v>672</v>
      </c>
      <c r="BD59" s="468"/>
    </row>
    <row r="60" spans="1:56">
      <c r="A60" s="249" t="s">
        <v>3273</v>
      </c>
      <c r="C60" s="249" t="s">
        <v>3398</v>
      </c>
      <c r="D60" s="251">
        <v>59</v>
      </c>
      <c r="E60" s="487" t="s">
        <v>668</v>
      </c>
      <c r="F60" s="348">
        <v>39946</v>
      </c>
      <c r="G60" s="468">
        <v>1</v>
      </c>
      <c r="H60" s="468"/>
      <c r="I60" s="468"/>
      <c r="J60" s="468"/>
      <c r="K60" s="251">
        <v>1</v>
      </c>
      <c r="L60" s="468">
        <v>169</v>
      </c>
      <c r="M60" s="468">
        <v>72</v>
      </c>
      <c r="N60" s="468">
        <v>210</v>
      </c>
      <c r="O60" s="486">
        <v>603</v>
      </c>
      <c r="P60" s="468"/>
      <c r="Q60" s="251">
        <v>1</v>
      </c>
      <c r="R60" s="468"/>
      <c r="S60" s="251">
        <v>1</v>
      </c>
      <c r="T60" s="468"/>
      <c r="U60" s="251">
        <v>1</v>
      </c>
      <c r="V60" s="468"/>
      <c r="W60" s="468"/>
      <c r="X60" s="468">
        <v>1</v>
      </c>
      <c r="Y60" s="48">
        <v>1</v>
      </c>
      <c r="Z60" s="47">
        <v>1</v>
      </c>
      <c r="AA60" s="47"/>
      <c r="AH60" s="251">
        <v>300</v>
      </c>
      <c r="AI60" s="468">
        <v>500</v>
      </c>
      <c r="AJ60" s="281">
        <v>863</v>
      </c>
      <c r="AK60" s="326" t="e">
        <f t="shared" ca="1" si="0"/>
        <v>#NAME?</v>
      </c>
      <c r="AL60" s="261">
        <v>8825</v>
      </c>
      <c r="AM60" s="316" t="e">
        <f t="shared" ca="1" si="1"/>
        <v>#NAME?</v>
      </c>
      <c r="AN60" s="259">
        <v>185</v>
      </c>
      <c r="AO60" s="259" t="e">
        <f t="shared" ca="1" si="2"/>
        <v>#NAME?</v>
      </c>
      <c r="AP60" s="259">
        <v>197</v>
      </c>
      <c r="AQ60" s="316" t="e">
        <f t="shared" ca="1" si="3"/>
        <v>#NAME?</v>
      </c>
      <c r="AR60" s="259">
        <v>276.5</v>
      </c>
      <c r="AS60" s="317" t="e">
        <f t="shared" ca="1" si="4"/>
        <v>#NAME?</v>
      </c>
      <c r="AT60" s="262">
        <v>143</v>
      </c>
      <c r="AU60" s="755" t="e">
        <f t="shared" ca="1" si="5"/>
        <v>#NAME?</v>
      </c>
      <c r="AV60" s="265">
        <v>1282</v>
      </c>
      <c r="AW60" s="755" t="e">
        <f t="shared" ca="1" si="6"/>
        <v>#NAME?</v>
      </c>
      <c r="AX60" s="263">
        <v>208.5</v>
      </c>
      <c r="AY60" s="755" t="e">
        <f t="shared" ca="1" si="7"/>
        <v>#NAME?</v>
      </c>
      <c r="AZ60" s="260">
        <v>2636</v>
      </c>
      <c r="BA60" s="757" t="e">
        <f t="shared" ca="1" si="8"/>
        <v>#NAME?</v>
      </c>
      <c r="BB60" s="470"/>
      <c r="BC60" s="468" t="s">
        <v>673</v>
      </c>
      <c r="BD60" s="468"/>
    </row>
    <row r="61" spans="1:56">
      <c r="A61" s="249" t="s">
        <v>3273</v>
      </c>
      <c r="C61" s="249" t="s">
        <v>3398</v>
      </c>
      <c r="D61" s="251">
        <v>60</v>
      </c>
      <c r="E61" s="487" t="s">
        <v>668</v>
      </c>
      <c r="F61" s="348">
        <v>39946</v>
      </c>
      <c r="G61" s="468">
        <v>1</v>
      </c>
      <c r="H61" s="468"/>
      <c r="I61" s="468"/>
      <c r="J61" s="468">
        <v>1</v>
      </c>
      <c r="K61" s="251"/>
      <c r="L61" s="468">
        <v>158</v>
      </c>
      <c r="M61" s="468">
        <v>72</v>
      </c>
      <c r="N61" s="468">
        <v>205</v>
      </c>
      <c r="O61" s="486">
        <v>520</v>
      </c>
      <c r="P61" s="468"/>
      <c r="Q61" s="251">
        <v>1</v>
      </c>
      <c r="R61" s="468"/>
      <c r="S61" s="251">
        <v>1</v>
      </c>
      <c r="T61" s="468"/>
      <c r="U61" s="251">
        <v>1</v>
      </c>
      <c r="V61" s="468"/>
      <c r="W61" s="468"/>
      <c r="X61" s="468">
        <v>1</v>
      </c>
      <c r="Y61" s="48">
        <v>1</v>
      </c>
      <c r="Z61" s="47">
        <v>1</v>
      </c>
      <c r="AA61" s="47"/>
      <c r="AH61" s="251">
        <v>300</v>
      </c>
      <c r="AI61" s="468">
        <v>600</v>
      </c>
      <c r="AJ61" s="281">
        <v>416</v>
      </c>
      <c r="AK61" s="326" t="e">
        <f t="shared" ca="1" si="0"/>
        <v>#NAME?</v>
      </c>
      <c r="AL61" s="259">
        <v>498</v>
      </c>
      <c r="AM61" s="316" t="e">
        <f t="shared" ca="1" si="1"/>
        <v>#NAME?</v>
      </c>
      <c r="AN61" s="261">
        <v>819</v>
      </c>
      <c r="AO61" s="259" t="e">
        <f t="shared" ca="1" si="2"/>
        <v>#NAME?</v>
      </c>
      <c r="AP61" s="259">
        <v>226</v>
      </c>
      <c r="AQ61" s="316" t="e">
        <f t="shared" ca="1" si="3"/>
        <v>#NAME?</v>
      </c>
      <c r="AR61" s="259">
        <v>163</v>
      </c>
      <c r="AS61" s="317" t="e">
        <f t="shared" ca="1" si="4"/>
        <v>#NAME?</v>
      </c>
      <c r="AT61" s="262">
        <v>617</v>
      </c>
      <c r="AU61" s="755" t="e">
        <f t="shared" ca="1" si="5"/>
        <v>#NAME?</v>
      </c>
      <c r="AV61" s="258">
        <v>764.5</v>
      </c>
      <c r="AW61" s="755" t="e">
        <f t="shared" ca="1" si="6"/>
        <v>#NAME?</v>
      </c>
      <c r="AX61" s="263">
        <v>148</v>
      </c>
      <c r="AY61" s="755" t="e">
        <f t="shared" ca="1" si="7"/>
        <v>#NAME?</v>
      </c>
      <c r="AZ61" s="488">
        <v>3676</v>
      </c>
      <c r="BA61" s="757" t="e">
        <f t="shared" ca="1" si="8"/>
        <v>#NAME?</v>
      </c>
      <c r="BB61" s="343"/>
      <c r="BC61" s="468" t="s">
        <v>674</v>
      </c>
      <c r="BD61" s="468"/>
    </row>
    <row r="62" spans="1:56">
      <c r="A62" s="249" t="s">
        <v>3273</v>
      </c>
      <c r="C62" s="249" t="s">
        <v>3398</v>
      </c>
      <c r="D62" s="251">
        <v>61</v>
      </c>
      <c r="E62" s="487" t="s">
        <v>668</v>
      </c>
      <c r="F62" s="348">
        <v>39946</v>
      </c>
      <c r="G62" s="468">
        <v>1</v>
      </c>
      <c r="H62" s="468"/>
      <c r="I62" s="468"/>
      <c r="J62" s="468"/>
      <c r="K62" s="251">
        <v>1</v>
      </c>
      <c r="L62" s="468">
        <v>172</v>
      </c>
      <c r="M62" s="468">
        <v>81</v>
      </c>
      <c r="N62" s="468">
        <v>218</v>
      </c>
      <c r="O62" s="486">
        <v>663</v>
      </c>
      <c r="P62" s="468"/>
      <c r="Q62" s="251">
        <v>1</v>
      </c>
      <c r="R62" s="468"/>
      <c r="S62" s="251">
        <v>1</v>
      </c>
      <c r="T62" s="468"/>
      <c r="U62" s="251">
        <v>1</v>
      </c>
      <c r="V62" s="468"/>
      <c r="W62" s="468"/>
      <c r="X62" s="468">
        <v>1</v>
      </c>
      <c r="Y62" s="48">
        <v>1</v>
      </c>
      <c r="Z62" s="47">
        <v>1</v>
      </c>
      <c r="AA62" s="47"/>
      <c r="AH62" s="251">
        <v>300</v>
      </c>
      <c r="AI62" s="468">
        <v>700</v>
      </c>
      <c r="AJ62" s="281">
        <v>453</v>
      </c>
      <c r="AK62" s="326" t="e">
        <f t="shared" ca="1" si="0"/>
        <v>#NAME?</v>
      </c>
      <c r="AL62" s="264">
        <v>15180</v>
      </c>
      <c r="AM62" s="316" t="e">
        <f t="shared" ca="1" si="1"/>
        <v>#NAME?</v>
      </c>
      <c r="AN62" s="259">
        <v>316</v>
      </c>
      <c r="AO62" s="259" t="e">
        <f t="shared" ca="1" si="2"/>
        <v>#NAME?</v>
      </c>
      <c r="AP62" s="259">
        <v>340</v>
      </c>
      <c r="AQ62" s="316" t="e">
        <f t="shared" ca="1" si="3"/>
        <v>#NAME?</v>
      </c>
      <c r="AR62" s="259">
        <v>619</v>
      </c>
      <c r="AS62" s="317" t="e">
        <f t="shared" ca="1" si="4"/>
        <v>#NAME?</v>
      </c>
      <c r="AT62" s="262">
        <v>269</v>
      </c>
      <c r="AU62" s="755" t="e">
        <f t="shared" ca="1" si="5"/>
        <v>#NAME?</v>
      </c>
      <c r="AV62" s="258">
        <v>558</v>
      </c>
      <c r="AW62" s="755" t="e">
        <f t="shared" ca="1" si="6"/>
        <v>#NAME?</v>
      </c>
      <c r="AX62" s="263">
        <v>143.5</v>
      </c>
      <c r="AY62" s="755" t="e">
        <f t="shared" ca="1" si="7"/>
        <v>#NAME?</v>
      </c>
      <c r="AZ62" s="260">
        <v>2209</v>
      </c>
      <c r="BA62" s="757" t="e">
        <f t="shared" ca="1" si="8"/>
        <v>#NAME?</v>
      </c>
      <c r="BB62" s="343"/>
      <c r="BC62" s="468" t="s">
        <v>675</v>
      </c>
      <c r="BD62" s="468"/>
    </row>
    <row r="63" spans="1:56">
      <c r="A63" s="249" t="s">
        <v>3273</v>
      </c>
      <c r="C63" s="249" t="s">
        <v>3398</v>
      </c>
      <c r="D63" s="251">
        <v>62</v>
      </c>
      <c r="E63" s="487" t="s">
        <v>668</v>
      </c>
      <c r="F63" s="348">
        <v>39946</v>
      </c>
      <c r="G63" s="468"/>
      <c r="H63" s="468">
        <v>1</v>
      </c>
      <c r="I63" s="468"/>
      <c r="J63" s="468"/>
      <c r="K63" s="251">
        <v>1</v>
      </c>
      <c r="L63" s="468">
        <v>158</v>
      </c>
      <c r="M63" s="468">
        <v>72</v>
      </c>
      <c r="N63" s="468">
        <v>205</v>
      </c>
      <c r="O63" s="486">
        <v>520</v>
      </c>
      <c r="P63" s="468"/>
      <c r="Q63" s="251">
        <v>1</v>
      </c>
      <c r="R63" s="468"/>
      <c r="S63" s="251">
        <v>1</v>
      </c>
      <c r="T63" s="468"/>
      <c r="U63" s="251">
        <v>1</v>
      </c>
      <c r="V63" s="468"/>
      <c r="W63" s="468">
        <v>1</v>
      </c>
      <c r="X63" s="468"/>
      <c r="Y63" s="48">
        <v>1</v>
      </c>
      <c r="Z63" s="47">
        <v>1</v>
      </c>
      <c r="AA63" s="47"/>
      <c r="AH63" s="251">
        <v>300</v>
      </c>
      <c r="AI63" s="468">
        <v>1000</v>
      </c>
      <c r="AJ63" s="281">
        <v>470.5</v>
      </c>
      <c r="AK63" s="326" t="e">
        <f t="shared" ca="1" si="0"/>
        <v>#NAME?</v>
      </c>
      <c r="AL63" s="259">
        <v>148</v>
      </c>
      <c r="AM63" s="316" t="e">
        <f t="shared" ca="1" si="1"/>
        <v>#NAME?</v>
      </c>
      <c r="AN63" s="261">
        <v>1198</v>
      </c>
      <c r="AO63" s="259" t="e">
        <f t="shared" ca="1" si="2"/>
        <v>#NAME?</v>
      </c>
      <c r="AP63" s="259">
        <v>294.5</v>
      </c>
      <c r="AQ63" s="316" t="e">
        <f t="shared" ca="1" si="3"/>
        <v>#NAME?</v>
      </c>
      <c r="AR63" s="259">
        <v>150</v>
      </c>
      <c r="AS63" s="317" t="e">
        <f t="shared" ca="1" si="4"/>
        <v>#NAME?</v>
      </c>
      <c r="AT63" s="262">
        <v>802</v>
      </c>
      <c r="AU63" s="755" t="e">
        <f t="shared" ca="1" si="5"/>
        <v>#NAME?</v>
      </c>
      <c r="AV63" s="258">
        <v>328</v>
      </c>
      <c r="AW63" s="755" t="e">
        <f t="shared" ca="1" si="6"/>
        <v>#NAME?</v>
      </c>
      <c r="AX63" s="263">
        <v>74</v>
      </c>
      <c r="AY63" s="755" t="e">
        <f t="shared" ca="1" si="7"/>
        <v>#NAME?</v>
      </c>
      <c r="AZ63" s="260">
        <v>1133</v>
      </c>
      <c r="BA63" s="757" t="e">
        <f t="shared" ca="1" si="8"/>
        <v>#NAME?</v>
      </c>
      <c r="BB63" s="470"/>
      <c r="BC63" s="468" t="s">
        <v>676</v>
      </c>
      <c r="BD63" s="468"/>
    </row>
    <row r="64" spans="1:56">
      <c r="A64" s="249" t="s">
        <v>3273</v>
      </c>
      <c r="C64" s="249" t="s">
        <v>3398</v>
      </c>
      <c r="D64" s="251">
        <v>63</v>
      </c>
      <c r="E64" s="487" t="s">
        <v>668</v>
      </c>
      <c r="F64" s="348">
        <v>39946</v>
      </c>
      <c r="G64" s="468">
        <v>1</v>
      </c>
      <c r="H64" s="468"/>
      <c r="I64" s="468"/>
      <c r="J64" s="468"/>
      <c r="K64" s="251">
        <v>1</v>
      </c>
      <c r="L64" s="468">
        <v>180</v>
      </c>
      <c r="M64" s="468">
        <v>80</v>
      </c>
      <c r="N64" s="468">
        <v>228</v>
      </c>
      <c r="O64" s="486">
        <v>770</v>
      </c>
      <c r="P64" s="468"/>
      <c r="Q64" s="251">
        <v>1</v>
      </c>
      <c r="R64" s="468"/>
      <c r="S64" s="251">
        <v>1</v>
      </c>
      <c r="T64" s="468"/>
      <c r="U64" s="251">
        <v>1</v>
      </c>
      <c r="V64" s="468"/>
      <c r="W64" s="468"/>
      <c r="X64" s="468">
        <v>1</v>
      </c>
      <c r="Y64" s="48">
        <v>1</v>
      </c>
      <c r="Z64" s="47">
        <v>1</v>
      </c>
      <c r="AA64" s="47"/>
      <c r="AH64" s="251">
        <v>300</v>
      </c>
      <c r="AI64" s="468">
        <v>1400</v>
      </c>
      <c r="AJ64" s="283">
        <v>1476</v>
      </c>
      <c r="AK64" s="326" t="e">
        <f t="shared" ca="1" si="0"/>
        <v>#NAME?</v>
      </c>
      <c r="AL64" s="261">
        <v>5340</v>
      </c>
      <c r="AM64" s="316" t="e">
        <f t="shared" ca="1" si="1"/>
        <v>#NAME?</v>
      </c>
      <c r="AN64" s="261">
        <v>1368</v>
      </c>
      <c r="AO64" s="259" t="e">
        <f t="shared" ca="1" si="2"/>
        <v>#NAME?</v>
      </c>
      <c r="AP64" s="261">
        <v>2046</v>
      </c>
      <c r="AQ64" s="316" t="e">
        <f t="shared" ca="1" si="3"/>
        <v>#NAME?</v>
      </c>
      <c r="AR64" s="259">
        <v>561</v>
      </c>
      <c r="AS64" s="317" t="e">
        <f t="shared" ca="1" si="4"/>
        <v>#NAME?</v>
      </c>
      <c r="AT64" s="269">
        <v>1486.5</v>
      </c>
      <c r="AU64" s="755" t="e">
        <f t="shared" ca="1" si="5"/>
        <v>#NAME?</v>
      </c>
      <c r="AV64" s="265">
        <v>2772</v>
      </c>
      <c r="AW64" s="755" t="e">
        <f t="shared" ca="1" si="6"/>
        <v>#NAME?</v>
      </c>
      <c r="AX64" s="263">
        <v>987.5</v>
      </c>
      <c r="AY64" s="755" t="e">
        <f t="shared" ca="1" si="7"/>
        <v>#NAME?</v>
      </c>
      <c r="AZ64" s="268">
        <v>4884</v>
      </c>
      <c r="BA64" s="757" t="e">
        <f t="shared" ca="1" si="8"/>
        <v>#NAME?</v>
      </c>
      <c r="BB64" s="470"/>
      <c r="BC64" s="468" t="s">
        <v>677</v>
      </c>
      <c r="BD64" s="468"/>
    </row>
    <row r="65" spans="1:56">
      <c r="A65" s="249" t="s">
        <v>3273</v>
      </c>
      <c r="C65" s="249" t="s">
        <v>3398</v>
      </c>
      <c r="D65" s="251">
        <v>64</v>
      </c>
      <c r="E65" s="487" t="s">
        <v>668</v>
      </c>
      <c r="F65" s="348">
        <v>39946</v>
      </c>
      <c r="G65" s="468">
        <v>1</v>
      </c>
      <c r="H65" s="468"/>
      <c r="I65" s="468"/>
      <c r="J65" s="468">
        <v>1</v>
      </c>
      <c r="K65" s="251"/>
      <c r="L65" s="468">
        <v>152</v>
      </c>
      <c r="M65" s="468">
        <v>69</v>
      </c>
      <c r="N65" s="468">
        <v>197</v>
      </c>
      <c r="O65" s="486">
        <v>459</v>
      </c>
      <c r="P65" s="468"/>
      <c r="Q65" s="251">
        <v>1</v>
      </c>
      <c r="R65" s="468"/>
      <c r="S65" s="251">
        <v>1</v>
      </c>
      <c r="T65" s="468"/>
      <c r="U65" s="251">
        <v>1</v>
      </c>
      <c r="V65" s="468"/>
      <c r="W65" s="468">
        <v>1</v>
      </c>
      <c r="X65" s="468"/>
      <c r="Y65" s="48">
        <v>1</v>
      </c>
      <c r="Z65" s="47"/>
      <c r="AA65" s="47">
        <v>1</v>
      </c>
      <c r="AH65" s="251">
        <v>300</v>
      </c>
      <c r="AI65" s="468">
        <v>900</v>
      </c>
      <c r="AJ65" s="281">
        <v>744.5</v>
      </c>
      <c r="AK65" s="326" t="e">
        <f t="shared" ca="1" si="0"/>
        <v>#NAME?</v>
      </c>
      <c r="AL65" s="259">
        <v>151</v>
      </c>
      <c r="AM65" s="316" t="e">
        <f t="shared" ca="1" si="1"/>
        <v>#NAME?</v>
      </c>
      <c r="AN65" s="261">
        <v>1562</v>
      </c>
      <c r="AO65" s="259" t="e">
        <f t="shared" ca="1" si="2"/>
        <v>#NAME?</v>
      </c>
      <c r="AP65" s="259">
        <v>406</v>
      </c>
      <c r="AQ65" s="316" t="e">
        <f t="shared" ca="1" si="3"/>
        <v>#NAME?</v>
      </c>
      <c r="AR65" s="259">
        <v>333.5</v>
      </c>
      <c r="AS65" s="317" t="e">
        <f t="shared" ca="1" si="4"/>
        <v>#NAME?</v>
      </c>
      <c r="AT65" s="269">
        <v>1124.5</v>
      </c>
      <c r="AU65" s="755" t="e">
        <f t="shared" ca="1" si="5"/>
        <v>#NAME?</v>
      </c>
      <c r="AV65" s="265">
        <v>1211.5</v>
      </c>
      <c r="AW65" s="755" t="e">
        <f t="shared" ca="1" si="6"/>
        <v>#NAME?</v>
      </c>
      <c r="AX65" s="263">
        <v>169.5</v>
      </c>
      <c r="AY65" s="755" t="e">
        <f t="shared" ca="1" si="7"/>
        <v>#NAME?</v>
      </c>
      <c r="AZ65" s="260">
        <v>1857.5</v>
      </c>
      <c r="BA65" s="757" t="e">
        <f t="shared" ca="1" si="8"/>
        <v>#NAME?</v>
      </c>
      <c r="BB65" s="470"/>
      <c r="BC65" s="468" t="s">
        <v>678</v>
      </c>
      <c r="BD65" s="468"/>
    </row>
    <row r="66" spans="1:56">
      <c r="A66" s="249" t="s">
        <v>3273</v>
      </c>
      <c r="C66" s="249" t="s">
        <v>3398</v>
      </c>
      <c r="D66" s="251">
        <v>65</v>
      </c>
      <c r="E66" s="487" t="s">
        <v>668</v>
      </c>
      <c r="F66" s="348">
        <v>39946</v>
      </c>
      <c r="G66" s="468"/>
      <c r="H66" s="468">
        <v>1</v>
      </c>
      <c r="I66" s="468"/>
      <c r="J66" s="468"/>
      <c r="K66" s="251">
        <v>1</v>
      </c>
      <c r="L66" s="468">
        <v>160</v>
      </c>
      <c r="M66" s="468">
        <v>68</v>
      </c>
      <c r="N66" s="468">
        <v>208</v>
      </c>
      <c r="O66" s="486">
        <v>420</v>
      </c>
      <c r="P66" s="468"/>
      <c r="Q66" s="251">
        <v>1</v>
      </c>
      <c r="R66" s="468"/>
      <c r="S66" s="251">
        <v>1</v>
      </c>
      <c r="T66" s="468"/>
      <c r="U66" s="251">
        <v>1</v>
      </c>
      <c r="V66" s="468"/>
      <c r="W66" s="468">
        <v>1</v>
      </c>
      <c r="X66" s="468"/>
      <c r="Y66" s="48">
        <v>1</v>
      </c>
      <c r="Z66" s="47"/>
      <c r="AA66" s="47">
        <v>1</v>
      </c>
      <c r="AH66" s="251">
        <v>300</v>
      </c>
      <c r="AI66" s="468">
        <v>1100</v>
      </c>
      <c r="AJ66" s="281">
        <v>97.5</v>
      </c>
      <c r="AK66" s="326" t="e">
        <f t="shared" ca="1" si="0"/>
        <v>#NAME?</v>
      </c>
      <c r="AL66" s="259">
        <v>112.5</v>
      </c>
      <c r="AM66" s="316" t="e">
        <f t="shared" ca="1" si="1"/>
        <v>#NAME?</v>
      </c>
      <c r="AN66" s="259">
        <v>66.5</v>
      </c>
      <c r="AO66" s="259" t="e">
        <f t="shared" ca="1" si="2"/>
        <v>#NAME?</v>
      </c>
      <c r="AP66" s="259">
        <v>75</v>
      </c>
      <c r="AQ66" s="316" t="e">
        <f t="shared" ca="1" si="3"/>
        <v>#NAME?</v>
      </c>
      <c r="AR66" s="259">
        <v>115.5</v>
      </c>
      <c r="AS66" s="317" t="e">
        <f t="shared" ca="1" si="4"/>
        <v>#NAME?</v>
      </c>
      <c r="AT66" s="262">
        <v>68.5</v>
      </c>
      <c r="AU66" s="755" t="e">
        <f t="shared" ca="1" si="5"/>
        <v>#NAME?</v>
      </c>
      <c r="AV66" s="258">
        <v>523</v>
      </c>
      <c r="AW66" s="755" t="e">
        <f t="shared" ca="1" si="6"/>
        <v>#NAME?</v>
      </c>
      <c r="AX66" s="263">
        <v>81</v>
      </c>
      <c r="AY66" s="755" t="e">
        <f t="shared" ca="1" si="7"/>
        <v>#NAME?</v>
      </c>
      <c r="AZ66" s="268">
        <v>8114.5</v>
      </c>
      <c r="BA66" s="757" t="e">
        <f t="shared" ca="1" si="8"/>
        <v>#NAME?</v>
      </c>
      <c r="BB66" s="470"/>
      <c r="BC66" s="468" t="s">
        <v>679</v>
      </c>
      <c r="BD66" s="468"/>
    </row>
    <row r="67" spans="1:56">
      <c r="A67" s="249" t="s">
        <v>3273</v>
      </c>
      <c r="C67" s="249" t="s">
        <v>3398</v>
      </c>
      <c r="D67" s="251">
        <v>66</v>
      </c>
      <c r="E67" s="487" t="s">
        <v>668</v>
      </c>
      <c r="F67" s="348">
        <v>39946</v>
      </c>
      <c r="G67" s="468"/>
      <c r="H67" s="468">
        <v>1</v>
      </c>
      <c r="I67" s="468"/>
      <c r="J67" s="468">
        <v>1</v>
      </c>
      <c r="K67" s="251"/>
      <c r="L67" s="468">
        <v>155</v>
      </c>
      <c r="M67" s="468">
        <v>69</v>
      </c>
      <c r="N67" s="468">
        <v>197</v>
      </c>
      <c r="O67" s="486">
        <v>486</v>
      </c>
      <c r="P67" s="468"/>
      <c r="Q67" s="251">
        <v>1</v>
      </c>
      <c r="R67" s="468"/>
      <c r="S67" s="251">
        <v>1</v>
      </c>
      <c r="T67" s="468"/>
      <c r="U67" s="251">
        <v>1</v>
      </c>
      <c r="V67" s="468"/>
      <c r="W67" s="468">
        <v>1</v>
      </c>
      <c r="X67" s="468"/>
      <c r="Y67" s="48">
        <v>1</v>
      </c>
      <c r="Z67" s="47">
        <v>1</v>
      </c>
      <c r="AA67" s="47"/>
      <c r="AH67" s="251">
        <v>300</v>
      </c>
      <c r="AI67" s="468">
        <v>1000</v>
      </c>
      <c r="AJ67" s="281">
        <v>430</v>
      </c>
      <c r="AK67" s="326" t="e">
        <f t="shared" ref="AK67:AK101" ca="1" si="9">cellcOLOR(AJ67)</f>
        <v>#NAME?</v>
      </c>
      <c r="AL67" s="259">
        <v>89</v>
      </c>
      <c r="AM67" s="316" t="e">
        <f t="shared" ref="AM67:AM101" ca="1" si="10">cellcOLOR(AL67)</f>
        <v>#NAME?</v>
      </c>
      <c r="AN67" s="261">
        <v>1132</v>
      </c>
      <c r="AO67" s="259" t="e">
        <f t="shared" ref="AO67:AO101" ca="1" si="11">cellcOLOR(AN67)</f>
        <v>#NAME?</v>
      </c>
      <c r="AP67" s="259">
        <v>124</v>
      </c>
      <c r="AQ67" s="316" t="e">
        <f t="shared" ref="AQ67:AQ101" ca="1" si="12">cellcOLOR(AP67)</f>
        <v>#NAME?</v>
      </c>
      <c r="AR67" s="259">
        <v>538.5</v>
      </c>
      <c r="AS67" s="317" t="e">
        <f t="shared" ref="AS67:AS101" ca="1" si="13">cellcOLOR(AR67)</f>
        <v>#NAME?</v>
      </c>
      <c r="AT67" s="262">
        <v>654</v>
      </c>
      <c r="AU67" s="755" t="e">
        <f t="shared" ref="AU67:AU101" ca="1" si="14">cellcOLOR(AT67)</f>
        <v>#NAME?</v>
      </c>
      <c r="AV67" s="258">
        <v>434</v>
      </c>
      <c r="AW67" s="755" t="e">
        <f t="shared" ref="AW67:AW101" ca="1" si="15">cellcOLOR(AV67)</f>
        <v>#NAME?</v>
      </c>
      <c r="AX67" s="263">
        <v>191</v>
      </c>
      <c r="AY67" s="755" t="e">
        <f t="shared" ref="AY67:AY101" ca="1" si="16">cellcOLOR(AX67)</f>
        <v>#NAME?</v>
      </c>
      <c r="AZ67" s="268">
        <v>6965.5</v>
      </c>
      <c r="BA67" s="757" t="e">
        <f t="shared" ref="BA67:BA101" ca="1" si="17">cellcOLOR(AZ67)</f>
        <v>#NAME?</v>
      </c>
      <c r="BB67" s="343"/>
      <c r="BC67" s="468" t="s">
        <v>680</v>
      </c>
      <c r="BD67" s="468"/>
    </row>
    <row r="68" spans="1:56">
      <c r="A68" s="249" t="s">
        <v>3273</v>
      </c>
      <c r="C68" s="249" t="s">
        <v>3398</v>
      </c>
      <c r="D68" s="251">
        <v>67</v>
      </c>
      <c r="E68" s="487" t="s">
        <v>668</v>
      </c>
      <c r="F68" s="348">
        <v>39946</v>
      </c>
      <c r="G68" s="468">
        <v>1</v>
      </c>
      <c r="H68" s="468"/>
      <c r="I68" s="468"/>
      <c r="J68" s="468"/>
      <c r="K68" s="251">
        <v>1</v>
      </c>
      <c r="L68" s="468">
        <v>166</v>
      </c>
      <c r="M68" s="468">
        <v>70</v>
      </c>
      <c r="N68" s="468">
        <v>210</v>
      </c>
      <c r="O68" s="486">
        <v>520</v>
      </c>
      <c r="P68" s="468"/>
      <c r="Q68" s="251">
        <v>1</v>
      </c>
      <c r="R68" s="468"/>
      <c r="S68" s="251">
        <v>1</v>
      </c>
      <c r="T68" s="468"/>
      <c r="U68" s="251">
        <v>1</v>
      </c>
      <c r="V68" s="468">
        <v>1</v>
      </c>
      <c r="W68" s="468"/>
      <c r="X68" s="468"/>
      <c r="Y68" s="48">
        <v>1</v>
      </c>
      <c r="Z68" s="47"/>
      <c r="AA68" s="47">
        <v>1</v>
      </c>
      <c r="AH68" s="251">
        <v>300</v>
      </c>
      <c r="AI68" s="468">
        <v>700</v>
      </c>
      <c r="AJ68" s="281">
        <v>363</v>
      </c>
      <c r="AK68" s="326" t="e">
        <f t="shared" ca="1" si="9"/>
        <v>#NAME?</v>
      </c>
      <c r="AL68" s="261">
        <v>1787.5</v>
      </c>
      <c r="AM68" s="316" t="e">
        <f t="shared" ca="1" si="10"/>
        <v>#NAME?</v>
      </c>
      <c r="AN68" s="259">
        <v>149</v>
      </c>
      <c r="AO68" s="259" t="e">
        <f t="shared" ca="1" si="11"/>
        <v>#NAME?</v>
      </c>
      <c r="AP68" s="259">
        <v>113</v>
      </c>
      <c r="AQ68" s="316" t="e">
        <f t="shared" ca="1" si="12"/>
        <v>#NAME?</v>
      </c>
      <c r="AR68" s="259">
        <v>98</v>
      </c>
      <c r="AS68" s="317" t="e">
        <f t="shared" ca="1" si="13"/>
        <v>#NAME?</v>
      </c>
      <c r="AT68" s="262">
        <v>108</v>
      </c>
      <c r="AU68" s="755" t="e">
        <f t="shared" ca="1" si="14"/>
        <v>#NAME?</v>
      </c>
      <c r="AV68" s="258">
        <v>285</v>
      </c>
      <c r="AW68" s="755" t="e">
        <f t="shared" ca="1" si="15"/>
        <v>#NAME?</v>
      </c>
      <c r="AX68" s="263">
        <v>88</v>
      </c>
      <c r="AY68" s="755" t="e">
        <f t="shared" ca="1" si="16"/>
        <v>#NAME?</v>
      </c>
      <c r="AZ68" s="260">
        <v>2639</v>
      </c>
      <c r="BA68" s="757" t="e">
        <f t="shared" ca="1" si="17"/>
        <v>#NAME?</v>
      </c>
      <c r="BB68" s="343"/>
      <c r="BC68" s="468" t="s">
        <v>681</v>
      </c>
      <c r="BD68" s="468" t="s">
        <v>682</v>
      </c>
    </row>
    <row r="69" spans="1:56">
      <c r="A69" s="249" t="s">
        <v>3273</v>
      </c>
      <c r="C69" s="249" t="s">
        <v>3398</v>
      </c>
      <c r="D69" s="251">
        <v>68</v>
      </c>
      <c r="E69" s="487" t="s">
        <v>668</v>
      </c>
      <c r="F69" s="348">
        <v>39946</v>
      </c>
      <c r="G69" s="468">
        <v>1</v>
      </c>
      <c r="H69" s="468"/>
      <c r="I69" s="468"/>
      <c r="J69" s="468"/>
      <c r="K69" s="251">
        <v>1</v>
      </c>
      <c r="L69" s="468">
        <v>169</v>
      </c>
      <c r="M69" s="468">
        <v>70</v>
      </c>
      <c r="N69" s="468">
        <v>212</v>
      </c>
      <c r="O69" s="486">
        <v>603</v>
      </c>
      <c r="P69" s="468"/>
      <c r="Q69" s="251">
        <v>1</v>
      </c>
      <c r="R69" s="468"/>
      <c r="S69" s="251">
        <v>1</v>
      </c>
      <c r="T69" s="468"/>
      <c r="U69" s="251">
        <v>1</v>
      </c>
      <c r="V69" s="468"/>
      <c r="W69" s="468">
        <v>1</v>
      </c>
      <c r="X69" s="468"/>
      <c r="Y69" s="48">
        <v>1</v>
      </c>
      <c r="Z69" s="47">
        <v>1</v>
      </c>
      <c r="AA69" s="47"/>
      <c r="AH69" s="251">
        <v>300</v>
      </c>
      <c r="AI69" s="468">
        <v>900</v>
      </c>
      <c r="AJ69" s="281">
        <v>142.5</v>
      </c>
      <c r="AK69" s="326" t="e">
        <f t="shared" ca="1" si="9"/>
        <v>#NAME?</v>
      </c>
      <c r="AL69" s="259">
        <v>79</v>
      </c>
      <c r="AM69" s="316" t="e">
        <f t="shared" ca="1" si="10"/>
        <v>#NAME?</v>
      </c>
      <c r="AN69" s="259">
        <v>277</v>
      </c>
      <c r="AO69" s="259" t="e">
        <f t="shared" ca="1" si="11"/>
        <v>#NAME?</v>
      </c>
      <c r="AP69" s="259">
        <v>76.5</v>
      </c>
      <c r="AQ69" s="316" t="e">
        <f t="shared" ca="1" si="12"/>
        <v>#NAME?</v>
      </c>
      <c r="AR69" s="259">
        <v>107.5</v>
      </c>
      <c r="AS69" s="317" t="e">
        <f t="shared" ca="1" si="13"/>
        <v>#NAME?</v>
      </c>
      <c r="AT69" s="262">
        <v>186</v>
      </c>
      <c r="AU69" s="755" t="e">
        <f t="shared" ca="1" si="14"/>
        <v>#NAME?</v>
      </c>
      <c r="AV69" s="258">
        <v>149.5</v>
      </c>
      <c r="AW69" s="755" t="e">
        <f t="shared" ca="1" si="15"/>
        <v>#NAME?</v>
      </c>
      <c r="AX69" s="263">
        <v>89</v>
      </c>
      <c r="AY69" s="755" t="e">
        <f t="shared" ca="1" si="16"/>
        <v>#NAME?</v>
      </c>
      <c r="AZ69" s="268">
        <v>8340</v>
      </c>
      <c r="BA69" s="757" t="e">
        <f t="shared" ca="1" si="17"/>
        <v>#NAME?</v>
      </c>
      <c r="BB69" s="470"/>
      <c r="BC69" s="468" t="s">
        <v>683</v>
      </c>
      <c r="BD69" s="468"/>
    </row>
    <row r="70" spans="1:56">
      <c r="A70" s="249" t="s">
        <v>3273</v>
      </c>
      <c r="C70" s="249" t="s">
        <v>3398</v>
      </c>
      <c r="D70" s="251">
        <v>69</v>
      </c>
      <c r="E70" s="487" t="s">
        <v>668</v>
      </c>
      <c r="F70" s="348">
        <v>39946</v>
      </c>
      <c r="G70" s="468">
        <v>1</v>
      </c>
      <c r="H70" s="468"/>
      <c r="I70" s="468"/>
      <c r="J70" s="468"/>
      <c r="K70" s="251">
        <v>1</v>
      </c>
      <c r="L70" s="468">
        <v>165</v>
      </c>
      <c r="M70" s="468">
        <v>72</v>
      </c>
      <c r="N70" s="468">
        <v>208</v>
      </c>
      <c r="O70" s="486">
        <v>513</v>
      </c>
      <c r="P70" s="468"/>
      <c r="Q70" s="251">
        <v>1</v>
      </c>
      <c r="R70" s="468"/>
      <c r="S70" s="251">
        <v>1</v>
      </c>
      <c r="T70" s="468"/>
      <c r="U70" s="251">
        <v>1</v>
      </c>
      <c r="V70" s="468"/>
      <c r="W70" s="468">
        <v>1</v>
      </c>
      <c r="X70" s="468"/>
      <c r="Y70" s="48">
        <v>1</v>
      </c>
      <c r="Z70" s="47"/>
      <c r="AA70" s="47" t="s">
        <v>618</v>
      </c>
      <c r="AH70" s="251">
        <v>300</v>
      </c>
      <c r="AI70" s="468">
        <v>1200</v>
      </c>
      <c r="AJ70" s="283">
        <v>3241</v>
      </c>
      <c r="AK70" s="326" t="e">
        <f t="shared" ca="1" si="9"/>
        <v>#NAME?</v>
      </c>
      <c r="AL70" s="259">
        <v>265</v>
      </c>
      <c r="AM70" s="316" t="e">
        <f t="shared" ca="1" si="10"/>
        <v>#NAME?</v>
      </c>
      <c r="AN70" s="261">
        <v>6595</v>
      </c>
      <c r="AO70" s="259" t="e">
        <f t="shared" ca="1" si="11"/>
        <v>#NAME?</v>
      </c>
      <c r="AP70" s="259">
        <v>628.5</v>
      </c>
      <c r="AQ70" s="316" t="e">
        <f t="shared" ca="1" si="12"/>
        <v>#NAME?</v>
      </c>
      <c r="AR70" s="259">
        <v>463</v>
      </c>
      <c r="AS70" s="317" t="e">
        <f t="shared" ca="1" si="13"/>
        <v>#NAME?</v>
      </c>
      <c r="AT70" s="269">
        <v>4377</v>
      </c>
      <c r="AU70" s="755" t="e">
        <f t="shared" ca="1" si="14"/>
        <v>#NAME?</v>
      </c>
      <c r="AV70" s="258">
        <v>246</v>
      </c>
      <c r="AW70" s="755" t="e">
        <f t="shared" ca="1" si="15"/>
        <v>#NAME?</v>
      </c>
      <c r="AX70" s="263">
        <v>90</v>
      </c>
      <c r="AY70" s="755" t="e">
        <f t="shared" ca="1" si="16"/>
        <v>#NAME?</v>
      </c>
      <c r="AZ70" s="268">
        <v>8216</v>
      </c>
      <c r="BA70" s="757" t="e">
        <f t="shared" ca="1" si="17"/>
        <v>#NAME?</v>
      </c>
      <c r="BB70" s="470"/>
      <c r="BC70" s="468" t="s">
        <v>684</v>
      </c>
      <c r="BD70" s="468"/>
    </row>
    <row r="71" spans="1:56">
      <c r="A71" s="249" t="s">
        <v>3273</v>
      </c>
      <c r="C71" s="249" t="s">
        <v>3398</v>
      </c>
      <c r="D71" s="251">
        <v>70</v>
      </c>
      <c r="E71" s="487" t="s">
        <v>668</v>
      </c>
      <c r="F71" s="348">
        <v>39946</v>
      </c>
      <c r="G71" s="468">
        <v>1</v>
      </c>
      <c r="H71" s="468"/>
      <c r="I71" s="468"/>
      <c r="J71" s="468">
        <v>1</v>
      </c>
      <c r="K71" s="251"/>
      <c r="L71" s="468">
        <v>155</v>
      </c>
      <c r="M71" s="468">
        <v>79</v>
      </c>
      <c r="N71" s="468">
        <v>200</v>
      </c>
      <c r="O71" s="486">
        <v>506</v>
      </c>
      <c r="P71" s="468"/>
      <c r="Q71" s="251">
        <v>1</v>
      </c>
      <c r="R71" s="468"/>
      <c r="S71" s="251">
        <v>1</v>
      </c>
      <c r="T71" s="468"/>
      <c r="U71" s="251">
        <v>1</v>
      </c>
      <c r="V71" s="468"/>
      <c r="W71" s="468">
        <v>1</v>
      </c>
      <c r="X71" s="468"/>
      <c r="Y71" s="48">
        <v>1</v>
      </c>
      <c r="Z71" s="47"/>
      <c r="AA71" s="47">
        <v>1</v>
      </c>
      <c r="AH71" s="251">
        <v>300</v>
      </c>
      <c r="AI71" s="468">
        <v>800</v>
      </c>
      <c r="AJ71" s="281">
        <v>957</v>
      </c>
      <c r="AK71" s="326" t="e">
        <f t="shared" ca="1" si="9"/>
        <v>#NAME?</v>
      </c>
      <c r="AL71" s="259">
        <v>198.5</v>
      </c>
      <c r="AM71" s="316" t="e">
        <f t="shared" ca="1" si="10"/>
        <v>#NAME?</v>
      </c>
      <c r="AN71" s="261">
        <v>1963</v>
      </c>
      <c r="AO71" s="259" t="e">
        <f t="shared" ca="1" si="11"/>
        <v>#NAME?</v>
      </c>
      <c r="AP71" s="259">
        <v>344.5</v>
      </c>
      <c r="AQ71" s="316" t="e">
        <f t="shared" ca="1" si="12"/>
        <v>#NAME?</v>
      </c>
      <c r="AR71" s="259">
        <v>475.5</v>
      </c>
      <c r="AS71" s="317" t="e">
        <f t="shared" ca="1" si="13"/>
        <v>#NAME?</v>
      </c>
      <c r="AT71" s="269">
        <v>1449</v>
      </c>
      <c r="AU71" s="755" t="e">
        <f t="shared" ca="1" si="14"/>
        <v>#NAME?</v>
      </c>
      <c r="AV71" s="265">
        <v>6376</v>
      </c>
      <c r="AW71" s="755" t="e">
        <f t="shared" ca="1" si="15"/>
        <v>#NAME?</v>
      </c>
      <c r="AX71" s="263">
        <v>292</v>
      </c>
      <c r="AY71" s="755" t="e">
        <f t="shared" ca="1" si="16"/>
        <v>#NAME?</v>
      </c>
      <c r="AZ71" s="268">
        <v>8794</v>
      </c>
      <c r="BA71" s="757" t="e">
        <f t="shared" ca="1" si="17"/>
        <v>#NAME?</v>
      </c>
      <c r="BB71" s="343"/>
      <c r="BC71" s="468" t="s">
        <v>685</v>
      </c>
      <c r="BD71" s="468"/>
    </row>
    <row r="72" spans="1:56">
      <c r="A72" s="249" t="s">
        <v>3273</v>
      </c>
      <c r="C72" s="249" t="s">
        <v>3398</v>
      </c>
      <c r="D72" s="251">
        <v>71</v>
      </c>
      <c r="E72" s="487" t="s">
        <v>668</v>
      </c>
      <c r="F72" s="348">
        <v>39946</v>
      </c>
      <c r="G72" s="468">
        <v>1</v>
      </c>
      <c r="H72" s="468"/>
      <c r="I72" s="468"/>
      <c r="J72" s="468">
        <v>1</v>
      </c>
      <c r="K72" s="251"/>
      <c r="L72" s="468">
        <v>142</v>
      </c>
      <c r="M72" s="468">
        <v>62</v>
      </c>
      <c r="N72" s="468">
        <v>185</v>
      </c>
      <c r="O72" s="486">
        <v>348</v>
      </c>
      <c r="P72" s="468"/>
      <c r="Q72" s="251">
        <v>1</v>
      </c>
      <c r="R72" s="468"/>
      <c r="S72" s="251">
        <v>1</v>
      </c>
      <c r="T72" s="468"/>
      <c r="U72" s="251">
        <v>1</v>
      </c>
      <c r="V72" s="468"/>
      <c r="W72" s="468">
        <v>1</v>
      </c>
      <c r="X72" s="468"/>
      <c r="Y72" s="48">
        <v>1</v>
      </c>
      <c r="Z72" s="47"/>
      <c r="AA72" s="47">
        <v>1</v>
      </c>
      <c r="AH72" s="251">
        <v>300</v>
      </c>
      <c r="AI72" s="468">
        <v>1000</v>
      </c>
      <c r="AJ72" s="281">
        <v>822</v>
      </c>
      <c r="AK72" s="326" t="e">
        <f t="shared" ca="1" si="9"/>
        <v>#NAME?</v>
      </c>
      <c r="AL72" s="259">
        <v>120.5</v>
      </c>
      <c r="AM72" s="316" t="e">
        <f t="shared" ca="1" si="10"/>
        <v>#NAME?</v>
      </c>
      <c r="AN72" s="261">
        <v>1926</v>
      </c>
      <c r="AO72" s="259" t="e">
        <f t="shared" ca="1" si="11"/>
        <v>#NAME?</v>
      </c>
      <c r="AP72" s="259">
        <v>255</v>
      </c>
      <c r="AQ72" s="316" t="e">
        <f t="shared" ca="1" si="12"/>
        <v>#NAME?</v>
      </c>
      <c r="AR72" s="259">
        <v>177</v>
      </c>
      <c r="AS72" s="317" t="e">
        <f t="shared" ca="1" si="13"/>
        <v>#NAME?</v>
      </c>
      <c r="AT72" s="269">
        <v>1300</v>
      </c>
      <c r="AU72" s="755" t="e">
        <f t="shared" ca="1" si="14"/>
        <v>#NAME?</v>
      </c>
      <c r="AV72" s="258">
        <v>463</v>
      </c>
      <c r="AW72" s="755" t="e">
        <f t="shared" ca="1" si="15"/>
        <v>#NAME?</v>
      </c>
      <c r="AX72" s="263">
        <v>155.5</v>
      </c>
      <c r="AY72" s="755" t="e">
        <f t="shared" ca="1" si="16"/>
        <v>#NAME?</v>
      </c>
      <c r="AZ72" s="268">
        <v>6762</v>
      </c>
      <c r="BA72" s="757" t="e">
        <f t="shared" ca="1" si="17"/>
        <v>#NAME?</v>
      </c>
      <c r="BB72" s="470"/>
      <c r="BC72" s="468" t="s">
        <v>686</v>
      </c>
      <c r="BD72" s="468"/>
    </row>
    <row r="73" spans="1:56">
      <c r="A73" s="249" t="s">
        <v>3273</v>
      </c>
      <c r="C73" s="249" t="s">
        <v>3398</v>
      </c>
      <c r="D73" s="251">
        <v>72</v>
      </c>
      <c r="E73" s="487" t="s">
        <v>668</v>
      </c>
      <c r="F73" s="348">
        <v>39946</v>
      </c>
      <c r="G73" s="468"/>
      <c r="H73" s="468">
        <v>1</v>
      </c>
      <c r="I73" s="468"/>
      <c r="J73" s="468"/>
      <c r="K73" s="251">
        <v>1</v>
      </c>
      <c r="L73" s="468">
        <v>165</v>
      </c>
      <c r="M73" s="468">
        <v>73</v>
      </c>
      <c r="N73" s="468">
        <v>208</v>
      </c>
      <c r="O73" s="486">
        <v>494</v>
      </c>
      <c r="P73" s="468">
        <v>1</v>
      </c>
      <c r="Q73" s="251"/>
      <c r="R73" s="468"/>
      <c r="S73" s="251">
        <v>1</v>
      </c>
      <c r="T73" s="468"/>
      <c r="U73" s="251">
        <v>1</v>
      </c>
      <c r="V73" s="468"/>
      <c r="W73" s="468">
        <v>1</v>
      </c>
      <c r="X73" s="468"/>
      <c r="Y73" s="48">
        <v>1</v>
      </c>
      <c r="Z73" s="47"/>
      <c r="AA73" s="47">
        <v>1</v>
      </c>
      <c r="AH73" s="251">
        <v>300</v>
      </c>
      <c r="AI73" s="468">
        <v>500</v>
      </c>
      <c r="AJ73" s="281">
        <v>694</v>
      </c>
      <c r="AK73" s="326" t="e">
        <f t="shared" ca="1" si="9"/>
        <v>#NAME?</v>
      </c>
      <c r="AL73" s="264">
        <v>11684.5</v>
      </c>
      <c r="AM73" s="316" t="e">
        <f t="shared" ca="1" si="10"/>
        <v>#NAME?</v>
      </c>
      <c r="AN73" s="259">
        <v>318.5</v>
      </c>
      <c r="AO73" s="259" t="e">
        <f t="shared" ca="1" si="11"/>
        <v>#NAME?</v>
      </c>
      <c r="AP73" s="259">
        <v>262</v>
      </c>
      <c r="AQ73" s="316" t="e">
        <f t="shared" ca="1" si="12"/>
        <v>#NAME?</v>
      </c>
      <c r="AR73" s="259">
        <v>167</v>
      </c>
      <c r="AS73" s="317" t="e">
        <f t="shared" ca="1" si="13"/>
        <v>#NAME?</v>
      </c>
      <c r="AT73" s="262">
        <v>304</v>
      </c>
      <c r="AU73" s="755" t="e">
        <f t="shared" ca="1" si="14"/>
        <v>#NAME?</v>
      </c>
      <c r="AV73" s="265">
        <v>3730</v>
      </c>
      <c r="AW73" s="755" t="e">
        <f t="shared" ca="1" si="15"/>
        <v>#NAME?</v>
      </c>
      <c r="AX73" s="263">
        <v>972.5</v>
      </c>
      <c r="AY73" s="755" t="e">
        <f t="shared" ca="1" si="16"/>
        <v>#NAME?</v>
      </c>
      <c r="AZ73" s="268">
        <v>6656</v>
      </c>
      <c r="BA73" s="757" t="e">
        <f t="shared" ca="1" si="17"/>
        <v>#NAME?</v>
      </c>
      <c r="BB73" s="343"/>
      <c r="BC73" s="468" t="s">
        <v>687</v>
      </c>
      <c r="BD73" s="468"/>
    </row>
    <row r="74" spans="1:56">
      <c r="A74" s="249" t="s">
        <v>3273</v>
      </c>
      <c r="C74" s="249" t="s">
        <v>3398</v>
      </c>
      <c r="D74" s="473">
        <v>73</v>
      </c>
      <c r="E74" s="474" t="s">
        <v>688</v>
      </c>
      <c r="F74" s="348">
        <v>39947</v>
      </c>
      <c r="G74" s="473"/>
      <c r="H74" s="473">
        <v>1</v>
      </c>
      <c r="I74" s="473"/>
      <c r="J74" s="473"/>
      <c r="K74" s="473">
        <v>1</v>
      </c>
      <c r="L74" s="473">
        <v>177</v>
      </c>
      <c r="M74" s="473">
        <v>78</v>
      </c>
      <c r="N74" s="473">
        <v>238</v>
      </c>
      <c r="O74" s="489">
        <v>763</v>
      </c>
      <c r="P74" s="473"/>
      <c r="Q74" s="473">
        <v>1</v>
      </c>
      <c r="R74" s="473"/>
      <c r="S74" s="473">
        <v>1</v>
      </c>
      <c r="T74" s="473"/>
      <c r="U74" s="473">
        <v>1</v>
      </c>
      <c r="V74" s="473"/>
      <c r="W74" s="473"/>
      <c r="X74" s="473">
        <v>1</v>
      </c>
      <c r="Y74" s="72">
        <v>1</v>
      </c>
      <c r="Z74" s="72">
        <v>1</v>
      </c>
      <c r="AA74" s="72"/>
      <c r="AH74" s="251">
        <v>300</v>
      </c>
      <c r="AI74" s="468">
        <v>700</v>
      </c>
      <c r="AJ74" s="281">
        <v>751</v>
      </c>
      <c r="AK74" s="326" t="e">
        <f t="shared" ca="1" si="9"/>
        <v>#NAME?</v>
      </c>
      <c r="AL74" s="261">
        <v>9977.5</v>
      </c>
      <c r="AM74" s="316" t="e">
        <f t="shared" ca="1" si="10"/>
        <v>#NAME?</v>
      </c>
      <c r="AN74" s="259">
        <v>336.5</v>
      </c>
      <c r="AO74" s="259" t="e">
        <f t="shared" ca="1" si="11"/>
        <v>#NAME?</v>
      </c>
      <c r="AP74" s="259">
        <v>176</v>
      </c>
      <c r="AQ74" s="316" t="e">
        <f t="shared" ca="1" si="12"/>
        <v>#NAME?</v>
      </c>
      <c r="AR74" s="259">
        <v>222</v>
      </c>
      <c r="AS74" s="317" t="e">
        <f t="shared" ca="1" si="13"/>
        <v>#NAME?</v>
      </c>
      <c r="AT74" s="262">
        <v>224</v>
      </c>
      <c r="AU74" s="755" t="e">
        <f t="shared" ca="1" si="14"/>
        <v>#NAME?</v>
      </c>
      <c r="AV74" s="258">
        <v>363</v>
      </c>
      <c r="AW74" s="755" t="e">
        <f t="shared" ca="1" si="15"/>
        <v>#NAME?</v>
      </c>
      <c r="AX74" s="263">
        <v>85</v>
      </c>
      <c r="AY74" s="755" t="e">
        <f t="shared" ca="1" si="16"/>
        <v>#NAME?</v>
      </c>
      <c r="AZ74" s="260">
        <v>2616.5</v>
      </c>
      <c r="BA74" s="757" t="e">
        <f t="shared" ca="1" si="17"/>
        <v>#NAME?</v>
      </c>
      <c r="BB74" s="470"/>
      <c r="BC74" s="473" t="s">
        <v>689</v>
      </c>
      <c r="BD74" s="473" t="s">
        <v>690</v>
      </c>
    </row>
    <row r="75" spans="1:56">
      <c r="A75" s="249" t="s">
        <v>3273</v>
      </c>
      <c r="C75" s="249" t="s">
        <v>3398</v>
      </c>
      <c r="D75" s="251">
        <v>74</v>
      </c>
      <c r="E75" s="487" t="s">
        <v>688</v>
      </c>
      <c r="F75" s="348">
        <v>39947</v>
      </c>
      <c r="G75" s="468"/>
      <c r="H75" s="468">
        <v>1</v>
      </c>
      <c r="I75" s="468"/>
      <c r="J75" s="468">
        <v>1</v>
      </c>
      <c r="K75" s="251"/>
      <c r="L75" s="468">
        <v>162</v>
      </c>
      <c r="M75" s="468">
        <v>70</v>
      </c>
      <c r="N75" s="468">
        <v>212</v>
      </c>
      <c r="O75" s="486">
        <v>455</v>
      </c>
      <c r="P75" s="468"/>
      <c r="Q75" s="251">
        <v>1</v>
      </c>
      <c r="R75" s="468"/>
      <c r="S75" s="251">
        <v>1</v>
      </c>
      <c r="T75" s="468"/>
      <c r="U75" s="251">
        <v>1</v>
      </c>
      <c r="V75" s="468"/>
      <c r="W75" s="468"/>
      <c r="X75" s="468">
        <v>1</v>
      </c>
      <c r="Y75" s="48">
        <v>1</v>
      </c>
      <c r="Z75" s="47">
        <v>1</v>
      </c>
      <c r="AA75" s="47"/>
      <c r="AH75" s="251">
        <v>300</v>
      </c>
      <c r="AI75" s="468">
        <v>700</v>
      </c>
      <c r="AJ75" s="283">
        <v>2328</v>
      </c>
      <c r="AK75" s="326" t="e">
        <f t="shared" ca="1" si="9"/>
        <v>#NAME?</v>
      </c>
      <c r="AL75" s="259">
        <v>226.5</v>
      </c>
      <c r="AM75" s="316" t="e">
        <f t="shared" ca="1" si="10"/>
        <v>#NAME?</v>
      </c>
      <c r="AN75" s="261">
        <v>4941</v>
      </c>
      <c r="AO75" s="259" t="e">
        <f t="shared" ca="1" si="11"/>
        <v>#NAME?</v>
      </c>
      <c r="AP75" s="259">
        <v>492</v>
      </c>
      <c r="AQ75" s="316" t="e">
        <f t="shared" ca="1" si="12"/>
        <v>#NAME?</v>
      </c>
      <c r="AR75" s="259">
        <v>187</v>
      </c>
      <c r="AS75" s="317" t="e">
        <f t="shared" ca="1" si="13"/>
        <v>#NAME?</v>
      </c>
      <c r="AT75" s="269">
        <v>3776</v>
      </c>
      <c r="AU75" s="755" t="e">
        <f t="shared" ca="1" si="14"/>
        <v>#NAME?</v>
      </c>
      <c r="AV75" s="258">
        <v>458.5</v>
      </c>
      <c r="AW75" s="755" t="e">
        <f t="shared" ca="1" si="15"/>
        <v>#NAME?</v>
      </c>
      <c r="AX75" s="263">
        <v>99</v>
      </c>
      <c r="AY75" s="755" t="e">
        <f t="shared" ca="1" si="16"/>
        <v>#NAME?</v>
      </c>
      <c r="AZ75" s="260">
        <v>1570</v>
      </c>
      <c r="BA75" s="757" t="e">
        <f t="shared" ca="1" si="17"/>
        <v>#NAME?</v>
      </c>
      <c r="BB75" s="470"/>
      <c r="BC75" s="490" t="s">
        <v>691</v>
      </c>
      <c r="BD75" s="477" t="s">
        <v>692</v>
      </c>
    </row>
    <row r="76" spans="1:56">
      <c r="A76" s="249" t="s">
        <v>3273</v>
      </c>
      <c r="C76" s="249" t="s">
        <v>3398</v>
      </c>
      <c r="D76" s="251">
        <v>75</v>
      </c>
      <c r="E76" s="487" t="s">
        <v>688</v>
      </c>
      <c r="F76" s="348">
        <v>39947</v>
      </c>
      <c r="G76" s="468">
        <v>1</v>
      </c>
      <c r="H76" s="468"/>
      <c r="I76" s="468"/>
      <c r="J76" s="468"/>
      <c r="K76" s="251">
        <v>1</v>
      </c>
      <c r="L76" s="468">
        <v>165</v>
      </c>
      <c r="M76" s="468">
        <v>73</v>
      </c>
      <c r="N76" s="468">
        <v>200</v>
      </c>
      <c r="O76" s="486">
        <v>637</v>
      </c>
      <c r="P76" s="468"/>
      <c r="Q76" s="251">
        <v>1</v>
      </c>
      <c r="R76" s="468"/>
      <c r="S76" s="251">
        <v>1</v>
      </c>
      <c r="T76" s="468"/>
      <c r="U76" s="251">
        <v>1</v>
      </c>
      <c r="V76" s="468"/>
      <c r="W76" s="468"/>
      <c r="X76" s="468">
        <v>1</v>
      </c>
      <c r="Y76" s="48">
        <v>1</v>
      </c>
      <c r="Z76" s="47">
        <v>1</v>
      </c>
      <c r="AA76" s="47"/>
      <c r="AH76" s="251">
        <v>300</v>
      </c>
      <c r="AI76" s="468">
        <v>500</v>
      </c>
      <c r="AJ76" s="281">
        <v>136</v>
      </c>
      <c r="AK76" s="326" t="e">
        <f t="shared" ca="1" si="9"/>
        <v>#NAME?</v>
      </c>
      <c r="AL76" s="261">
        <v>1224</v>
      </c>
      <c r="AM76" s="316" t="e">
        <f t="shared" ca="1" si="10"/>
        <v>#NAME?</v>
      </c>
      <c r="AN76" s="259">
        <v>69</v>
      </c>
      <c r="AO76" s="259" t="e">
        <f t="shared" ca="1" si="11"/>
        <v>#NAME?</v>
      </c>
      <c r="AP76" s="259">
        <v>164</v>
      </c>
      <c r="AQ76" s="316" t="e">
        <f t="shared" ca="1" si="12"/>
        <v>#NAME?</v>
      </c>
      <c r="AR76" s="259">
        <v>119.5</v>
      </c>
      <c r="AS76" s="317" t="e">
        <f t="shared" ca="1" si="13"/>
        <v>#NAME?</v>
      </c>
      <c r="AT76" s="262">
        <v>71</v>
      </c>
      <c r="AU76" s="755" t="e">
        <f t="shared" ca="1" si="14"/>
        <v>#NAME?</v>
      </c>
      <c r="AV76" s="265">
        <v>1046</v>
      </c>
      <c r="AW76" s="755" t="e">
        <f t="shared" ca="1" si="15"/>
        <v>#NAME?</v>
      </c>
      <c r="AX76" s="263">
        <v>116.5</v>
      </c>
      <c r="AY76" s="755" t="e">
        <f t="shared" ca="1" si="16"/>
        <v>#NAME?</v>
      </c>
      <c r="AZ76" s="268">
        <v>6572</v>
      </c>
      <c r="BA76" s="757" t="e">
        <f t="shared" ca="1" si="17"/>
        <v>#NAME?</v>
      </c>
      <c r="BB76" s="470"/>
      <c r="BC76" s="468" t="s">
        <v>693</v>
      </c>
      <c r="BD76" s="468"/>
    </row>
    <row r="77" spans="1:56">
      <c r="A77" s="249" t="s">
        <v>3273</v>
      </c>
      <c r="C77" s="249" t="s">
        <v>3398</v>
      </c>
      <c r="D77" s="251">
        <v>76</v>
      </c>
      <c r="E77" s="487" t="s">
        <v>688</v>
      </c>
      <c r="F77" s="348">
        <v>39947</v>
      </c>
      <c r="G77" s="468">
        <v>1</v>
      </c>
      <c r="H77" s="468"/>
      <c r="I77" s="468"/>
      <c r="J77" s="468"/>
      <c r="K77" s="251">
        <v>1</v>
      </c>
      <c r="L77" s="468">
        <v>166</v>
      </c>
      <c r="M77" s="468">
        <v>73</v>
      </c>
      <c r="N77" s="468">
        <v>209</v>
      </c>
      <c r="O77" s="486">
        <v>570</v>
      </c>
      <c r="P77" s="468"/>
      <c r="Q77" s="251">
        <v>1</v>
      </c>
      <c r="R77" s="468"/>
      <c r="S77" s="251">
        <v>1</v>
      </c>
      <c r="T77" s="468"/>
      <c r="U77" s="251">
        <v>1</v>
      </c>
      <c r="V77" s="468"/>
      <c r="W77" s="468"/>
      <c r="X77" s="468">
        <v>1</v>
      </c>
      <c r="Y77" s="48">
        <v>1</v>
      </c>
      <c r="Z77" s="47">
        <v>1</v>
      </c>
      <c r="AA77" s="47"/>
      <c r="AH77" s="251">
        <v>300</v>
      </c>
      <c r="AI77" s="468">
        <v>800</v>
      </c>
      <c r="AJ77" s="281">
        <v>863</v>
      </c>
      <c r="AK77" s="326" t="e">
        <f t="shared" ca="1" si="9"/>
        <v>#NAME?</v>
      </c>
      <c r="AL77" s="259">
        <v>176</v>
      </c>
      <c r="AM77" s="316" t="e">
        <f t="shared" ca="1" si="10"/>
        <v>#NAME?</v>
      </c>
      <c r="AN77" s="261">
        <v>2195</v>
      </c>
      <c r="AO77" s="259" t="e">
        <f t="shared" ca="1" si="11"/>
        <v>#NAME?</v>
      </c>
      <c r="AP77" s="259">
        <v>169.5</v>
      </c>
      <c r="AQ77" s="316" t="e">
        <f t="shared" ca="1" si="12"/>
        <v>#NAME?</v>
      </c>
      <c r="AR77" s="259">
        <v>182.5</v>
      </c>
      <c r="AS77" s="317" t="e">
        <f t="shared" ca="1" si="13"/>
        <v>#NAME?</v>
      </c>
      <c r="AT77" s="269">
        <v>1411.5</v>
      </c>
      <c r="AU77" s="755" t="e">
        <f t="shared" ca="1" si="14"/>
        <v>#NAME?</v>
      </c>
      <c r="AV77" s="265">
        <v>2175</v>
      </c>
      <c r="AW77" s="755" t="e">
        <f t="shared" ca="1" si="15"/>
        <v>#NAME?</v>
      </c>
      <c r="AX77" s="263">
        <v>78</v>
      </c>
      <c r="AY77" s="755" t="e">
        <f t="shared" ca="1" si="16"/>
        <v>#NAME?</v>
      </c>
      <c r="AZ77" s="260">
        <v>1567</v>
      </c>
      <c r="BA77" s="757" t="e">
        <f t="shared" ca="1" si="17"/>
        <v>#NAME?</v>
      </c>
      <c r="BB77" s="343"/>
      <c r="BC77" s="468" t="s">
        <v>694</v>
      </c>
      <c r="BD77" s="468"/>
    </row>
    <row r="78" spans="1:56">
      <c r="A78" s="249" t="s">
        <v>3273</v>
      </c>
      <c r="C78" s="249" t="s">
        <v>3398</v>
      </c>
      <c r="D78" s="251">
        <v>77</v>
      </c>
      <c r="E78" s="487" t="s">
        <v>688</v>
      </c>
      <c r="F78" s="348">
        <v>39947</v>
      </c>
      <c r="G78" s="468">
        <v>1</v>
      </c>
      <c r="H78" s="468"/>
      <c r="I78" s="468"/>
      <c r="J78" s="468"/>
      <c r="K78" s="251">
        <v>1</v>
      </c>
      <c r="L78" s="468">
        <v>170</v>
      </c>
      <c r="M78" s="468">
        <v>75</v>
      </c>
      <c r="N78" s="468">
        <v>212</v>
      </c>
      <c r="O78" s="486">
        <v>606</v>
      </c>
      <c r="P78" s="468"/>
      <c r="Q78" s="251">
        <v>1</v>
      </c>
      <c r="R78" s="468"/>
      <c r="S78" s="251">
        <v>1</v>
      </c>
      <c r="T78" s="468"/>
      <c r="U78" s="251">
        <v>1</v>
      </c>
      <c r="V78" s="468"/>
      <c r="W78" s="468"/>
      <c r="X78" s="468">
        <v>1</v>
      </c>
      <c r="Y78" s="48">
        <v>1</v>
      </c>
      <c r="Z78" s="47"/>
      <c r="AA78" s="47">
        <v>1</v>
      </c>
      <c r="AH78" s="251">
        <v>300</v>
      </c>
      <c r="AI78" s="468">
        <v>900</v>
      </c>
      <c r="AJ78" s="283">
        <v>6391</v>
      </c>
      <c r="AK78" s="326" t="e">
        <f t="shared" ca="1" si="9"/>
        <v>#NAME?</v>
      </c>
      <c r="AL78" s="264">
        <v>26640</v>
      </c>
      <c r="AM78" s="316" t="e">
        <f t="shared" ca="1" si="10"/>
        <v>#NAME?</v>
      </c>
      <c r="AN78" s="261">
        <v>683</v>
      </c>
      <c r="AO78" s="259" t="e">
        <f t="shared" ca="1" si="11"/>
        <v>#NAME?</v>
      </c>
      <c r="AP78" s="259">
        <v>179</v>
      </c>
      <c r="AQ78" s="316" t="e">
        <f t="shared" ca="1" si="12"/>
        <v>#NAME?</v>
      </c>
      <c r="AR78" s="259">
        <v>405</v>
      </c>
      <c r="AS78" s="317" t="e">
        <f t="shared" ca="1" si="13"/>
        <v>#NAME?</v>
      </c>
      <c r="AT78" s="262">
        <v>419.5</v>
      </c>
      <c r="AU78" s="755" t="e">
        <f t="shared" ca="1" si="14"/>
        <v>#NAME?</v>
      </c>
      <c r="AV78" s="258">
        <v>270.5</v>
      </c>
      <c r="AW78" s="755" t="e">
        <f t="shared" ca="1" si="15"/>
        <v>#NAME?</v>
      </c>
      <c r="AX78" s="263">
        <v>87.5</v>
      </c>
      <c r="AY78" s="755" t="e">
        <f t="shared" ca="1" si="16"/>
        <v>#NAME?</v>
      </c>
      <c r="AZ78" s="260">
        <v>3324</v>
      </c>
      <c r="BA78" s="757" t="e">
        <f t="shared" ca="1" si="17"/>
        <v>#NAME?</v>
      </c>
      <c r="BB78" s="343"/>
      <c r="BC78" s="468" t="s">
        <v>695</v>
      </c>
      <c r="BD78" s="468"/>
    </row>
    <row r="79" spans="1:56">
      <c r="A79" s="249" t="s">
        <v>3273</v>
      </c>
      <c r="C79" s="249" t="s">
        <v>3398</v>
      </c>
      <c r="D79" s="251">
        <v>78</v>
      </c>
      <c r="E79" s="487" t="s">
        <v>688</v>
      </c>
      <c r="F79" s="348">
        <v>39947</v>
      </c>
      <c r="G79" s="468">
        <v>1</v>
      </c>
      <c r="H79" s="468"/>
      <c r="I79" s="468"/>
      <c r="J79" s="468"/>
      <c r="K79" s="251">
        <v>1</v>
      </c>
      <c r="L79" s="468">
        <v>169</v>
      </c>
      <c r="M79" s="468">
        <v>75</v>
      </c>
      <c r="N79" s="468">
        <v>212</v>
      </c>
      <c r="O79" s="486">
        <v>455</v>
      </c>
      <c r="P79" s="468"/>
      <c r="Q79" s="251">
        <v>1</v>
      </c>
      <c r="R79" s="468"/>
      <c r="S79" s="251">
        <v>1</v>
      </c>
      <c r="T79" s="468"/>
      <c r="U79" s="251">
        <v>1</v>
      </c>
      <c r="V79" s="468"/>
      <c r="W79" s="468">
        <v>1</v>
      </c>
      <c r="X79" s="468"/>
      <c r="Y79" s="48">
        <v>1</v>
      </c>
      <c r="Z79" s="47"/>
      <c r="AA79" s="47">
        <v>1</v>
      </c>
      <c r="AH79" s="251">
        <v>300</v>
      </c>
      <c r="AI79" s="468">
        <v>1000</v>
      </c>
      <c r="AJ79" s="281">
        <v>138</v>
      </c>
      <c r="AK79" s="326" t="e">
        <f t="shared" ca="1" si="9"/>
        <v>#NAME?</v>
      </c>
      <c r="AL79" s="259">
        <v>97.5</v>
      </c>
      <c r="AM79" s="316" t="e">
        <f t="shared" ca="1" si="10"/>
        <v>#NAME?</v>
      </c>
      <c r="AN79" s="259">
        <v>198.5</v>
      </c>
      <c r="AO79" s="259" t="e">
        <f t="shared" ca="1" si="11"/>
        <v>#NAME?</v>
      </c>
      <c r="AP79" s="259">
        <v>115</v>
      </c>
      <c r="AQ79" s="316" t="e">
        <f t="shared" ca="1" si="12"/>
        <v>#NAME?</v>
      </c>
      <c r="AR79" s="259">
        <v>199.5</v>
      </c>
      <c r="AS79" s="317" t="e">
        <f t="shared" ca="1" si="13"/>
        <v>#NAME?</v>
      </c>
      <c r="AT79" s="262">
        <v>163</v>
      </c>
      <c r="AU79" s="755" t="e">
        <f t="shared" ca="1" si="14"/>
        <v>#NAME?</v>
      </c>
      <c r="AV79" s="258">
        <v>238.5</v>
      </c>
      <c r="AW79" s="755" t="e">
        <f t="shared" ca="1" si="15"/>
        <v>#NAME?</v>
      </c>
      <c r="AX79" s="263">
        <v>69</v>
      </c>
      <c r="AY79" s="755" t="e">
        <f t="shared" ca="1" si="16"/>
        <v>#NAME?</v>
      </c>
      <c r="AZ79" s="260">
        <v>3657</v>
      </c>
      <c r="BA79" s="757" t="e">
        <f t="shared" ca="1" si="17"/>
        <v>#NAME?</v>
      </c>
      <c r="BB79" s="470"/>
      <c r="BC79" s="468" t="s">
        <v>696</v>
      </c>
      <c r="BD79" s="468"/>
    </row>
    <row r="80" spans="1:56">
      <c r="A80" s="249" t="s">
        <v>3273</v>
      </c>
      <c r="C80" s="249" t="s">
        <v>3398</v>
      </c>
      <c r="D80" s="251">
        <v>79</v>
      </c>
      <c r="E80" s="487" t="s">
        <v>688</v>
      </c>
      <c r="F80" s="348">
        <v>39947</v>
      </c>
      <c r="G80" s="468">
        <v>1</v>
      </c>
      <c r="H80" s="468"/>
      <c r="I80" s="468"/>
      <c r="J80" s="468"/>
      <c r="K80" s="251">
        <v>1</v>
      </c>
      <c r="L80" s="468">
        <v>176</v>
      </c>
      <c r="M80" s="468">
        <v>69</v>
      </c>
      <c r="N80" s="468">
        <v>238</v>
      </c>
      <c r="O80" s="486">
        <v>724</v>
      </c>
      <c r="P80" s="468"/>
      <c r="Q80" s="251">
        <v>1</v>
      </c>
      <c r="R80" s="468"/>
      <c r="S80" s="251">
        <v>1</v>
      </c>
      <c r="T80" s="468"/>
      <c r="U80" s="251">
        <v>1</v>
      </c>
      <c r="V80" s="468"/>
      <c r="W80" s="468"/>
      <c r="X80" s="468">
        <v>1</v>
      </c>
      <c r="Y80" s="48">
        <v>1</v>
      </c>
      <c r="Z80" s="47"/>
      <c r="AA80" s="47">
        <v>1</v>
      </c>
      <c r="AH80" s="251">
        <v>300</v>
      </c>
      <c r="AI80" s="468">
        <v>800</v>
      </c>
      <c r="AJ80" s="281">
        <v>60.5</v>
      </c>
      <c r="AK80" s="326" t="e">
        <f t="shared" ca="1" si="9"/>
        <v>#NAME?</v>
      </c>
      <c r="AL80" s="259">
        <v>123</v>
      </c>
      <c r="AM80" s="316" t="e">
        <f t="shared" ca="1" si="10"/>
        <v>#NAME?</v>
      </c>
      <c r="AN80" s="259">
        <v>70</v>
      </c>
      <c r="AO80" s="259" t="e">
        <f t="shared" ca="1" si="11"/>
        <v>#NAME?</v>
      </c>
      <c r="AP80" s="259">
        <v>62.5</v>
      </c>
      <c r="AQ80" s="316" t="e">
        <f t="shared" ca="1" si="12"/>
        <v>#NAME?</v>
      </c>
      <c r="AR80" s="259">
        <v>166</v>
      </c>
      <c r="AS80" s="317" t="e">
        <f t="shared" ca="1" si="13"/>
        <v>#NAME?</v>
      </c>
      <c r="AT80" s="262">
        <v>53.5</v>
      </c>
      <c r="AU80" s="755" t="e">
        <f t="shared" ca="1" si="14"/>
        <v>#NAME?</v>
      </c>
      <c r="AV80" s="258">
        <v>602</v>
      </c>
      <c r="AW80" s="755" t="e">
        <f t="shared" ca="1" si="15"/>
        <v>#NAME?</v>
      </c>
      <c r="AX80" s="263">
        <v>84</v>
      </c>
      <c r="AY80" s="755" t="e">
        <f t="shared" ca="1" si="16"/>
        <v>#NAME?</v>
      </c>
      <c r="AZ80" s="260">
        <v>2307</v>
      </c>
      <c r="BA80" s="757" t="e">
        <f t="shared" ca="1" si="17"/>
        <v>#NAME?</v>
      </c>
      <c r="BB80" s="343"/>
      <c r="BC80" s="468" t="s">
        <v>697</v>
      </c>
      <c r="BD80" s="468"/>
    </row>
    <row r="81" spans="1:56">
      <c r="A81" s="249" t="s">
        <v>3273</v>
      </c>
      <c r="C81" s="249" t="s">
        <v>3398</v>
      </c>
      <c r="D81" s="251">
        <v>80</v>
      </c>
      <c r="E81" s="487" t="s">
        <v>688</v>
      </c>
      <c r="F81" s="348">
        <v>39947</v>
      </c>
      <c r="G81" s="468">
        <v>1</v>
      </c>
      <c r="H81" s="468"/>
      <c r="I81" s="468"/>
      <c r="J81" s="468"/>
      <c r="K81" s="251">
        <v>1</v>
      </c>
      <c r="L81" s="468">
        <v>176</v>
      </c>
      <c r="M81" s="468">
        <v>77</v>
      </c>
      <c r="N81" s="468">
        <v>239</v>
      </c>
      <c r="O81" s="486">
        <v>700</v>
      </c>
      <c r="P81" s="468"/>
      <c r="Q81" s="251">
        <v>1</v>
      </c>
      <c r="R81" s="468"/>
      <c r="S81" s="251">
        <v>1</v>
      </c>
      <c r="T81" s="468"/>
      <c r="U81" s="251">
        <v>1</v>
      </c>
      <c r="V81" s="468"/>
      <c r="W81" s="468"/>
      <c r="X81" s="468">
        <v>1</v>
      </c>
      <c r="Y81" s="48">
        <v>1</v>
      </c>
      <c r="Z81" s="47">
        <v>1</v>
      </c>
      <c r="AA81" s="47"/>
      <c r="AH81" s="251">
        <v>300</v>
      </c>
      <c r="AI81" s="468">
        <v>600</v>
      </c>
      <c r="AJ81" s="281">
        <v>664.5</v>
      </c>
      <c r="AK81" s="326" t="e">
        <f t="shared" ca="1" si="9"/>
        <v>#NAME?</v>
      </c>
      <c r="AL81" s="261">
        <v>8713.5</v>
      </c>
      <c r="AM81" s="316" t="e">
        <f t="shared" ca="1" si="10"/>
        <v>#NAME?</v>
      </c>
      <c r="AN81" s="259">
        <v>104</v>
      </c>
      <c r="AO81" s="259" t="e">
        <f t="shared" ca="1" si="11"/>
        <v>#NAME?</v>
      </c>
      <c r="AP81" s="259">
        <v>155</v>
      </c>
      <c r="AQ81" s="316" t="e">
        <f t="shared" ca="1" si="12"/>
        <v>#NAME?</v>
      </c>
      <c r="AR81" s="261">
        <v>5703</v>
      </c>
      <c r="AS81" s="317" t="e">
        <f t="shared" ca="1" si="13"/>
        <v>#NAME?</v>
      </c>
      <c r="AT81" s="262">
        <v>75</v>
      </c>
      <c r="AU81" s="755" t="e">
        <f t="shared" ca="1" si="14"/>
        <v>#NAME?</v>
      </c>
      <c r="AV81" s="258">
        <v>146.5</v>
      </c>
      <c r="AW81" s="755" t="e">
        <f t="shared" ca="1" si="15"/>
        <v>#NAME?</v>
      </c>
      <c r="AX81" s="263">
        <v>71</v>
      </c>
      <c r="AY81" s="755" t="e">
        <f t="shared" ca="1" si="16"/>
        <v>#NAME?</v>
      </c>
      <c r="AZ81" s="268">
        <v>4117.5</v>
      </c>
      <c r="BA81" s="757" t="e">
        <f t="shared" ca="1" si="17"/>
        <v>#NAME?</v>
      </c>
      <c r="BB81" s="343"/>
      <c r="BC81" s="468" t="s">
        <v>698</v>
      </c>
      <c r="BD81" s="468"/>
    </row>
    <row r="82" spans="1:56">
      <c r="A82" s="249" t="s">
        <v>3273</v>
      </c>
      <c r="C82" s="249" t="s">
        <v>3398</v>
      </c>
      <c r="D82" s="473">
        <v>81</v>
      </c>
      <c r="E82" s="474" t="s">
        <v>688</v>
      </c>
      <c r="F82" s="348">
        <v>39947</v>
      </c>
      <c r="G82" s="473">
        <v>1</v>
      </c>
      <c r="H82" s="473"/>
      <c r="I82" s="473"/>
      <c r="J82" s="473"/>
      <c r="K82" s="473">
        <v>1</v>
      </c>
      <c r="L82" s="473">
        <v>173</v>
      </c>
      <c r="M82" s="473">
        <v>76</v>
      </c>
      <c r="N82" s="473">
        <v>192</v>
      </c>
      <c r="O82" s="489">
        <v>600</v>
      </c>
      <c r="P82" s="473"/>
      <c r="Q82" s="473">
        <v>1</v>
      </c>
      <c r="R82" s="473"/>
      <c r="S82" s="473">
        <v>1</v>
      </c>
      <c r="T82" s="473"/>
      <c r="U82" s="473">
        <v>1</v>
      </c>
      <c r="V82" s="473">
        <v>1</v>
      </c>
      <c r="W82" s="473"/>
      <c r="X82" s="473"/>
      <c r="Y82" s="72">
        <v>1</v>
      </c>
      <c r="Z82" s="72">
        <v>1</v>
      </c>
      <c r="AA82" s="72"/>
      <c r="AH82" s="473"/>
      <c r="AI82" s="473" t="s">
        <v>699</v>
      </c>
      <c r="AJ82" s="281">
        <v>52</v>
      </c>
      <c r="AK82" s="326" t="e">
        <f t="shared" ca="1" si="9"/>
        <v>#NAME?</v>
      </c>
      <c r="AL82" s="259">
        <v>47.5</v>
      </c>
      <c r="AM82" s="316" t="e">
        <f t="shared" ca="1" si="10"/>
        <v>#NAME?</v>
      </c>
      <c r="AN82" s="259">
        <v>35</v>
      </c>
      <c r="AO82" s="259" t="e">
        <f t="shared" ca="1" si="11"/>
        <v>#NAME?</v>
      </c>
      <c r="AP82" s="259">
        <v>48</v>
      </c>
      <c r="AQ82" s="316" t="e">
        <f t="shared" ca="1" si="12"/>
        <v>#NAME?</v>
      </c>
      <c r="AR82" s="259">
        <v>91.5</v>
      </c>
      <c r="AS82" s="317" t="e">
        <f t="shared" ca="1" si="13"/>
        <v>#NAME?</v>
      </c>
      <c r="AT82" s="262">
        <v>29</v>
      </c>
      <c r="AU82" s="755" t="e">
        <f t="shared" ca="1" si="14"/>
        <v>#NAME?</v>
      </c>
      <c r="AV82" s="258">
        <v>87</v>
      </c>
      <c r="AW82" s="755" t="e">
        <f t="shared" ca="1" si="15"/>
        <v>#NAME?</v>
      </c>
      <c r="AX82" s="263">
        <v>57</v>
      </c>
      <c r="AY82" s="755" t="e">
        <f t="shared" ca="1" si="16"/>
        <v>#NAME?</v>
      </c>
      <c r="AZ82" s="260">
        <v>243</v>
      </c>
      <c r="BA82" s="757" t="e">
        <f t="shared" ca="1" si="17"/>
        <v>#NAME?</v>
      </c>
      <c r="BB82" s="470"/>
      <c r="BC82" s="491" t="s">
        <v>700</v>
      </c>
      <c r="BD82" s="473" t="s">
        <v>701</v>
      </c>
    </row>
    <row r="83" spans="1:56">
      <c r="A83" s="249" t="s">
        <v>3273</v>
      </c>
      <c r="C83" s="249" t="s">
        <v>3398</v>
      </c>
      <c r="D83" s="473">
        <v>82</v>
      </c>
      <c r="E83" s="474" t="s">
        <v>702</v>
      </c>
      <c r="F83" s="348">
        <v>39948</v>
      </c>
      <c r="G83" s="473"/>
      <c r="H83" s="473">
        <v>1</v>
      </c>
      <c r="I83" s="473"/>
      <c r="J83" s="473">
        <v>1</v>
      </c>
      <c r="K83" s="473"/>
      <c r="L83" s="473">
        <v>154</v>
      </c>
      <c r="M83" s="473">
        <v>73</v>
      </c>
      <c r="N83" s="473">
        <v>198</v>
      </c>
      <c r="O83" s="489">
        <v>465</v>
      </c>
      <c r="P83" s="473"/>
      <c r="Q83" s="473">
        <v>1</v>
      </c>
      <c r="R83" s="473"/>
      <c r="S83" s="473">
        <v>1</v>
      </c>
      <c r="T83" s="473"/>
      <c r="U83" s="473">
        <v>1</v>
      </c>
      <c r="V83" s="473"/>
      <c r="W83" s="473"/>
      <c r="X83" s="473">
        <v>1</v>
      </c>
      <c r="Y83" s="72">
        <v>1</v>
      </c>
      <c r="Z83" s="72">
        <v>1</v>
      </c>
      <c r="AA83" s="72"/>
      <c r="AH83" s="251">
        <v>300</v>
      </c>
      <c r="AI83" s="468">
        <v>900</v>
      </c>
      <c r="AJ83" s="283">
        <v>3034</v>
      </c>
      <c r="AK83" s="326" t="e">
        <f t="shared" ca="1" si="9"/>
        <v>#NAME?</v>
      </c>
      <c r="AL83" s="264">
        <v>26661.5</v>
      </c>
      <c r="AM83" s="316" t="e">
        <f t="shared" ca="1" si="10"/>
        <v>#NAME?</v>
      </c>
      <c r="AN83" s="259">
        <v>337</v>
      </c>
      <c r="AO83" s="259" t="e">
        <f t="shared" ca="1" si="11"/>
        <v>#NAME?</v>
      </c>
      <c r="AP83" s="259">
        <v>350</v>
      </c>
      <c r="AQ83" s="316" t="e">
        <f t="shared" ca="1" si="12"/>
        <v>#NAME?</v>
      </c>
      <c r="AR83" s="259">
        <v>809.5</v>
      </c>
      <c r="AS83" s="317" t="e">
        <f t="shared" ca="1" si="13"/>
        <v>#NAME?</v>
      </c>
      <c r="AT83" s="262">
        <v>289</v>
      </c>
      <c r="AU83" s="755" t="e">
        <f t="shared" ca="1" si="14"/>
        <v>#NAME?</v>
      </c>
      <c r="AV83" s="265">
        <v>2845</v>
      </c>
      <c r="AW83" s="755" t="e">
        <f t="shared" ca="1" si="15"/>
        <v>#NAME?</v>
      </c>
      <c r="AX83" s="266">
        <v>1001</v>
      </c>
      <c r="AY83" s="755" t="e">
        <f t="shared" ca="1" si="16"/>
        <v>#NAME?</v>
      </c>
      <c r="AZ83" s="260">
        <v>3308.5</v>
      </c>
      <c r="BA83" s="757" t="e">
        <f t="shared" ca="1" si="17"/>
        <v>#NAME?</v>
      </c>
      <c r="BC83" s="492"/>
      <c r="BD83" s="492"/>
    </row>
    <row r="84" spans="1:56">
      <c r="A84" s="249" t="s">
        <v>3273</v>
      </c>
      <c r="C84" s="249" t="s">
        <v>3398</v>
      </c>
      <c r="D84" s="251">
        <v>83</v>
      </c>
      <c r="E84" s="487" t="s">
        <v>702</v>
      </c>
      <c r="F84" s="348">
        <v>39948</v>
      </c>
      <c r="G84" s="468">
        <v>1</v>
      </c>
      <c r="H84" s="468"/>
      <c r="I84" s="468"/>
      <c r="J84" s="468"/>
      <c r="K84" s="251">
        <v>1</v>
      </c>
      <c r="L84" s="468">
        <v>175</v>
      </c>
      <c r="M84" s="468">
        <v>78</v>
      </c>
      <c r="N84" s="468">
        <v>225</v>
      </c>
      <c r="O84" s="486">
        <v>715</v>
      </c>
      <c r="P84" s="468"/>
      <c r="Q84" s="251">
        <v>1</v>
      </c>
      <c r="R84" s="468"/>
      <c r="S84" s="251">
        <v>1</v>
      </c>
      <c r="T84" s="468"/>
      <c r="U84" s="251">
        <v>1</v>
      </c>
      <c r="V84" s="468"/>
      <c r="W84" s="468"/>
      <c r="X84" s="468">
        <v>1</v>
      </c>
      <c r="Y84" s="48">
        <v>1</v>
      </c>
      <c r="Z84" s="47">
        <v>1</v>
      </c>
      <c r="AA84" s="47"/>
      <c r="AH84" s="251">
        <v>300</v>
      </c>
      <c r="AI84" s="468">
        <v>900</v>
      </c>
      <c r="AJ84" s="281">
        <v>649</v>
      </c>
      <c r="AK84" s="326" t="e">
        <f t="shared" ca="1" si="9"/>
        <v>#NAME?</v>
      </c>
      <c r="AL84" s="264">
        <v>11160.5</v>
      </c>
      <c r="AM84" s="316" t="e">
        <f t="shared" ca="1" si="10"/>
        <v>#NAME?</v>
      </c>
      <c r="AN84" s="259">
        <v>192</v>
      </c>
      <c r="AO84" s="259" t="e">
        <f t="shared" ca="1" si="11"/>
        <v>#NAME?</v>
      </c>
      <c r="AP84" s="259">
        <v>97.5</v>
      </c>
      <c r="AQ84" s="316" t="e">
        <f t="shared" ca="1" si="12"/>
        <v>#NAME?</v>
      </c>
      <c r="AR84" s="259">
        <v>111.5</v>
      </c>
      <c r="AS84" s="317" t="e">
        <f t="shared" ca="1" si="13"/>
        <v>#NAME?</v>
      </c>
      <c r="AT84" s="262">
        <v>148</v>
      </c>
      <c r="AU84" s="755" t="e">
        <f t="shared" ca="1" si="14"/>
        <v>#NAME?</v>
      </c>
      <c r="AV84" s="258">
        <v>631</v>
      </c>
      <c r="AW84" s="755" t="e">
        <f t="shared" ca="1" si="15"/>
        <v>#NAME?</v>
      </c>
      <c r="AX84" s="263">
        <v>170</v>
      </c>
      <c r="AY84" s="755" t="e">
        <f t="shared" ca="1" si="16"/>
        <v>#NAME?</v>
      </c>
      <c r="AZ84" s="260">
        <v>3555</v>
      </c>
      <c r="BA84" s="757" t="e">
        <f t="shared" ca="1" si="17"/>
        <v>#NAME?</v>
      </c>
      <c r="BB84" s="343"/>
      <c r="BC84" s="468" t="s">
        <v>703</v>
      </c>
      <c r="BD84" s="468"/>
    </row>
    <row r="85" spans="1:56">
      <c r="A85" s="249" t="s">
        <v>3273</v>
      </c>
      <c r="C85" s="249" t="s">
        <v>3398</v>
      </c>
      <c r="D85" s="251">
        <v>84</v>
      </c>
      <c r="E85" s="487" t="s">
        <v>702</v>
      </c>
      <c r="F85" s="348">
        <v>39948</v>
      </c>
      <c r="G85" s="468">
        <v>1</v>
      </c>
      <c r="H85" s="468"/>
      <c r="I85" s="468"/>
      <c r="J85" s="468"/>
      <c r="K85" s="251">
        <v>1</v>
      </c>
      <c r="L85" s="468">
        <v>150</v>
      </c>
      <c r="M85" s="468">
        <v>78</v>
      </c>
      <c r="N85" s="468">
        <v>210</v>
      </c>
      <c r="O85" s="486">
        <v>645</v>
      </c>
      <c r="P85" s="468"/>
      <c r="Q85" s="251">
        <v>1</v>
      </c>
      <c r="R85" s="468"/>
      <c r="S85" s="251">
        <v>1</v>
      </c>
      <c r="T85" s="468"/>
      <c r="U85" s="251">
        <v>1</v>
      </c>
      <c r="V85" s="468"/>
      <c r="W85" s="468"/>
      <c r="X85" s="468">
        <v>1</v>
      </c>
      <c r="Y85" s="48">
        <v>1</v>
      </c>
      <c r="Z85" s="47">
        <v>1</v>
      </c>
      <c r="AA85" s="47"/>
      <c r="AH85" s="251">
        <v>300</v>
      </c>
      <c r="AI85" s="468">
        <v>500</v>
      </c>
      <c r="AJ85" s="281">
        <v>752</v>
      </c>
      <c r="AK85" s="326" t="e">
        <f t="shared" ca="1" si="9"/>
        <v>#NAME?</v>
      </c>
      <c r="AL85" s="261">
        <v>8659.5</v>
      </c>
      <c r="AM85" s="316" t="e">
        <f t="shared" ca="1" si="10"/>
        <v>#NAME?</v>
      </c>
      <c r="AN85" s="261">
        <v>454</v>
      </c>
      <c r="AO85" s="259" t="e">
        <f t="shared" ca="1" si="11"/>
        <v>#NAME?</v>
      </c>
      <c r="AP85" s="259">
        <v>278</v>
      </c>
      <c r="AQ85" s="316" t="e">
        <f t="shared" ca="1" si="12"/>
        <v>#NAME?</v>
      </c>
      <c r="AR85" s="259">
        <v>613</v>
      </c>
      <c r="AS85" s="317" t="e">
        <f t="shared" ca="1" si="13"/>
        <v>#NAME?</v>
      </c>
      <c r="AT85" s="262">
        <v>228</v>
      </c>
      <c r="AU85" s="755" t="e">
        <f t="shared" ca="1" si="14"/>
        <v>#NAME?</v>
      </c>
      <c r="AV85" s="265">
        <v>1217.5</v>
      </c>
      <c r="AW85" s="755" t="e">
        <f t="shared" ca="1" si="15"/>
        <v>#NAME?</v>
      </c>
      <c r="AX85" s="263">
        <v>85</v>
      </c>
      <c r="AY85" s="755" t="e">
        <f t="shared" ca="1" si="16"/>
        <v>#NAME?</v>
      </c>
      <c r="AZ85" s="260">
        <v>1662</v>
      </c>
      <c r="BA85" s="757" t="e">
        <f t="shared" ca="1" si="17"/>
        <v>#NAME?</v>
      </c>
      <c r="BB85" s="343"/>
      <c r="BC85" s="490">
        <v>17082302</v>
      </c>
      <c r="BD85" s="477" t="s">
        <v>339</v>
      </c>
    </row>
    <row r="86" spans="1:56">
      <c r="A86" s="249" t="s">
        <v>3273</v>
      </c>
      <c r="C86" s="249" t="s">
        <v>3398</v>
      </c>
      <c r="D86" s="251">
        <v>85</v>
      </c>
      <c r="E86" s="487" t="s">
        <v>702</v>
      </c>
      <c r="F86" s="348">
        <v>39948</v>
      </c>
      <c r="G86" s="468">
        <v>1</v>
      </c>
      <c r="H86" s="468"/>
      <c r="I86" s="468"/>
      <c r="J86" s="468"/>
      <c r="K86" s="251">
        <v>1</v>
      </c>
      <c r="L86" s="468">
        <v>175</v>
      </c>
      <c r="M86" s="468">
        <v>78</v>
      </c>
      <c r="N86" s="468">
        <v>220</v>
      </c>
      <c r="O86" s="486">
        <v>730</v>
      </c>
      <c r="P86" s="468"/>
      <c r="Q86" s="251">
        <v>1</v>
      </c>
      <c r="R86" s="468"/>
      <c r="S86" s="251">
        <v>1</v>
      </c>
      <c r="T86" s="468"/>
      <c r="U86" s="251">
        <v>1</v>
      </c>
      <c r="V86" s="468"/>
      <c r="W86" s="468"/>
      <c r="X86" s="468">
        <v>1</v>
      </c>
      <c r="Y86" s="48">
        <v>1</v>
      </c>
      <c r="Z86" s="47">
        <v>1</v>
      </c>
      <c r="AA86" s="47"/>
      <c r="AH86" s="251">
        <v>300</v>
      </c>
      <c r="AI86" s="468">
        <v>800</v>
      </c>
      <c r="AJ86" s="283">
        <v>1291</v>
      </c>
      <c r="AK86" s="326" t="e">
        <f t="shared" ca="1" si="9"/>
        <v>#NAME?</v>
      </c>
      <c r="AL86" s="264">
        <v>14939</v>
      </c>
      <c r="AM86" s="316" t="e">
        <f t="shared" ca="1" si="10"/>
        <v>#NAME?</v>
      </c>
      <c r="AN86" s="261">
        <v>474</v>
      </c>
      <c r="AO86" s="259" t="e">
        <f t="shared" ca="1" si="11"/>
        <v>#NAME?</v>
      </c>
      <c r="AP86" s="261">
        <v>1014.5</v>
      </c>
      <c r="AQ86" s="316" t="e">
        <f t="shared" ca="1" si="12"/>
        <v>#NAME?</v>
      </c>
      <c r="AR86" s="261">
        <v>1841.5</v>
      </c>
      <c r="AS86" s="317" t="e">
        <f t="shared" ca="1" si="13"/>
        <v>#NAME?</v>
      </c>
      <c r="AT86" s="262">
        <v>482.5</v>
      </c>
      <c r="AU86" s="755" t="e">
        <f t="shared" ca="1" si="14"/>
        <v>#NAME?</v>
      </c>
      <c r="AV86" s="258">
        <v>484</v>
      </c>
      <c r="AW86" s="755" t="e">
        <f t="shared" ca="1" si="15"/>
        <v>#NAME?</v>
      </c>
      <c r="AX86" s="263">
        <v>110.5</v>
      </c>
      <c r="AY86" s="755" t="e">
        <f t="shared" ca="1" si="16"/>
        <v>#NAME?</v>
      </c>
      <c r="AZ86" s="260">
        <v>2942</v>
      </c>
      <c r="BA86" s="757" t="e">
        <f t="shared" ca="1" si="17"/>
        <v>#NAME?</v>
      </c>
      <c r="BB86" s="343"/>
      <c r="BC86" s="468" t="s">
        <v>704</v>
      </c>
      <c r="BD86" s="468"/>
    </row>
    <row r="87" spans="1:56">
      <c r="A87" s="249" t="s">
        <v>3273</v>
      </c>
      <c r="C87" s="249" t="s">
        <v>3398</v>
      </c>
      <c r="D87" s="251">
        <v>86</v>
      </c>
      <c r="E87" s="487" t="s">
        <v>702</v>
      </c>
      <c r="F87" s="348">
        <v>39948</v>
      </c>
      <c r="G87" s="468">
        <v>1</v>
      </c>
      <c r="H87" s="468"/>
      <c r="I87" s="468"/>
      <c r="J87" s="468"/>
      <c r="K87" s="251">
        <v>1</v>
      </c>
      <c r="L87" s="468">
        <v>178</v>
      </c>
      <c r="M87" s="468">
        <v>81</v>
      </c>
      <c r="N87" s="468">
        <v>230</v>
      </c>
      <c r="O87" s="486">
        <v>830</v>
      </c>
      <c r="P87" s="468"/>
      <c r="Q87" s="251">
        <v>1</v>
      </c>
      <c r="R87" s="468"/>
      <c r="S87" s="251">
        <v>1</v>
      </c>
      <c r="T87" s="468"/>
      <c r="U87" s="251">
        <v>1</v>
      </c>
      <c r="V87" s="468"/>
      <c r="W87" s="468"/>
      <c r="X87" s="468">
        <v>1</v>
      </c>
      <c r="Y87" s="48">
        <v>1</v>
      </c>
      <c r="Z87" s="47">
        <v>1</v>
      </c>
      <c r="AA87" s="47"/>
      <c r="AH87" s="251">
        <v>300</v>
      </c>
      <c r="AI87" s="468">
        <v>900</v>
      </c>
      <c r="AJ87" s="281">
        <v>138.5</v>
      </c>
      <c r="AK87" s="326" t="e">
        <f t="shared" ca="1" si="9"/>
        <v>#NAME?</v>
      </c>
      <c r="AL87" s="259">
        <v>576.5</v>
      </c>
      <c r="AM87" s="316" t="e">
        <f t="shared" ca="1" si="10"/>
        <v>#NAME?</v>
      </c>
      <c r="AN87" s="259">
        <v>172</v>
      </c>
      <c r="AO87" s="259" t="e">
        <f t="shared" ca="1" si="11"/>
        <v>#NAME?</v>
      </c>
      <c r="AP87" s="259">
        <v>149.5</v>
      </c>
      <c r="AQ87" s="316" t="e">
        <f t="shared" ca="1" si="12"/>
        <v>#NAME?</v>
      </c>
      <c r="AR87" s="259">
        <v>143.5</v>
      </c>
      <c r="AS87" s="317" t="e">
        <f t="shared" ca="1" si="13"/>
        <v>#NAME?</v>
      </c>
      <c r="AT87" s="262">
        <v>167</v>
      </c>
      <c r="AU87" s="755" t="e">
        <f t="shared" ca="1" si="14"/>
        <v>#NAME?</v>
      </c>
      <c r="AV87" s="258">
        <v>328.5</v>
      </c>
      <c r="AW87" s="755" t="e">
        <f t="shared" ca="1" si="15"/>
        <v>#NAME?</v>
      </c>
      <c r="AX87" s="263">
        <v>96.5</v>
      </c>
      <c r="AY87" s="755" t="e">
        <f t="shared" ca="1" si="16"/>
        <v>#NAME?</v>
      </c>
      <c r="AZ87" s="260">
        <v>3236</v>
      </c>
      <c r="BA87" s="757" t="e">
        <f t="shared" ca="1" si="17"/>
        <v>#NAME?</v>
      </c>
      <c r="BB87" s="343"/>
      <c r="BC87" s="468" t="s">
        <v>705</v>
      </c>
      <c r="BD87" s="468"/>
    </row>
    <row r="88" spans="1:56">
      <c r="A88" s="249" t="s">
        <v>3273</v>
      </c>
      <c r="C88" s="249" t="s">
        <v>3398</v>
      </c>
      <c r="D88" s="251">
        <v>87</v>
      </c>
      <c r="E88" s="487" t="s">
        <v>702</v>
      </c>
      <c r="F88" s="348">
        <v>39948</v>
      </c>
      <c r="G88" s="468">
        <v>1</v>
      </c>
      <c r="H88" s="468"/>
      <c r="I88" s="468"/>
      <c r="J88" s="468"/>
      <c r="K88" s="251">
        <v>1</v>
      </c>
      <c r="L88" s="468">
        <v>178</v>
      </c>
      <c r="M88" s="468">
        <v>81</v>
      </c>
      <c r="N88" s="468">
        <v>230</v>
      </c>
      <c r="O88" s="486">
        <v>724</v>
      </c>
      <c r="P88" s="468"/>
      <c r="Q88" s="251">
        <v>1</v>
      </c>
      <c r="R88" s="468"/>
      <c r="S88" s="251">
        <v>1</v>
      </c>
      <c r="T88" s="468"/>
      <c r="U88" s="251">
        <v>1</v>
      </c>
      <c r="V88" s="468"/>
      <c r="W88" s="468"/>
      <c r="X88" s="468">
        <v>1</v>
      </c>
      <c r="Y88" s="48">
        <v>1</v>
      </c>
      <c r="Z88" s="47"/>
      <c r="AA88" s="553">
        <v>1</v>
      </c>
      <c r="AH88" s="251">
        <v>300</v>
      </c>
      <c r="AI88" s="468">
        <v>800</v>
      </c>
      <c r="AJ88" s="281">
        <v>737.5</v>
      </c>
      <c r="AK88" s="326" t="e">
        <f t="shared" ca="1" si="9"/>
        <v>#NAME?</v>
      </c>
      <c r="AL88" s="259">
        <v>112.5</v>
      </c>
      <c r="AM88" s="316" t="e">
        <f t="shared" ca="1" si="10"/>
        <v>#NAME?</v>
      </c>
      <c r="AN88" s="261">
        <v>1413</v>
      </c>
      <c r="AO88" s="259" t="e">
        <f t="shared" ca="1" si="11"/>
        <v>#NAME?</v>
      </c>
      <c r="AP88" s="259">
        <v>249.5</v>
      </c>
      <c r="AQ88" s="316" t="e">
        <f t="shared" ca="1" si="12"/>
        <v>#NAME?</v>
      </c>
      <c r="AR88" s="259">
        <v>153</v>
      </c>
      <c r="AS88" s="317" t="e">
        <f t="shared" ca="1" si="13"/>
        <v>#NAME?</v>
      </c>
      <c r="AT88" s="269">
        <v>1006</v>
      </c>
      <c r="AU88" s="755" t="e">
        <f t="shared" ca="1" si="14"/>
        <v>#NAME?</v>
      </c>
      <c r="AV88" s="258">
        <v>530</v>
      </c>
      <c r="AW88" s="755" t="e">
        <f t="shared" ca="1" si="15"/>
        <v>#NAME?</v>
      </c>
      <c r="AX88" s="263">
        <v>65</v>
      </c>
      <c r="AY88" s="755" t="e">
        <f t="shared" ca="1" si="16"/>
        <v>#NAME?</v>
      </c>
      <c r="AZ88" s="268">
        <v>8481</v>
      </c>
      <c r="BA88" s="757" t="e">
        <f t="shared" ca="1" si="17"/>
        <v>#NAME?</v>
      </c>
      <c r="BB88" s="470"/>
      <c r="BC88" s="468" t="s">
        <v>706</v>
      </c>
      <c r="BD88" s="468"/>
    </row>
    <row r="89" spans="1:56">
      <c r="A89" s="249" t="s">
        <v>3273</v>
      </c>
      <c r="C89" s="249" t="s">
        <v>3398</v>
      </c>
      <c r="D89" s="251">
        <v>88</v>
      </c>
      <c r="E89" s="487" t="s">
        <v>702</v>
      </c>
      <c r="F89" s="348">
        <v>39948</v>
      </c>
      <c r="G89" s="468">
        <v>1</v>
      </c>
      <c r="H89" s="468"/>
      <c r="I89" s="468"/>
      <c r="J89" s="468"/>
      <c r="K89" s="251">
        <v>1</v>
      </c>
      <c r="L89" s="468">
        <v>167.39</v>
      </c>
      <c r="M89" s="468">
        <v>70.849999999999994</v>
      </c>
      <c r="N89" s="468">
        <v>202</v>
      </c>
      <c r="O89" s="486">
        <v>655</v>
      </c>
      <c r="P89" s="468"/>
      <c r="Q89" s="251">
        <v>1</v>
      </c>
      <c r="R89" s="468"/>
      <c r="S89" s="251">
        <v>1</v>
      </c>
      <c r="T89" s="468"/>
      <c r="U89" s="251">
        <v>1</v>
      </c>
      <c r="V89" s="468"/>
      <c r="W89" s="468"/>
      <c r="X89" s="468">
        <v>1</v>
      </c>
      <c r="Y89" s="48">
        <v>1</v>
      </c>
      <c r="Z89" s="47">
        <v>1</v>
      </c>
      <c r="AA89" s="47"/>
      <c r="AH89" s="251">
        <v>300</v>
      </c>
      <c r="AI89" s="468">
        <v>800</v>
      </c>
      <c r="AJ89" s="283">
        <v>1004</v>
      </c>
      <c r="AK89" s="326" t="e">
        <f t="shared" ca="1" si="9"/>
        <v>#NAME?</v>
      </c>
      <c r="AL89" s="261">
        <v>4804</v>
      </c>
      <c r="AM89" s="316" t="e">
        <f t="shared" ca="1" si="10"/>
        <v>#NAME?</v>
      </c>
      <c r="AN89" s="261">
        <v>1786</v>
      </c>
      <c r="AO89" s="259" t="e">
        <f t="shared" ca="1" si="11"/>
        <v>#NAME?</v>
      </c>
      <c r="AP89" s="259">
        <v>803.5</v>
      </c>
      <c r="AQ89" s="316" t="e">
        <f t="shared" ca="1" si="12"/>
        <v>#NAME?</v>
      </c>
      <c r="AR89" s="259">
        <v>380</v>
      </c>
      <c r="AS89" s="317" t="e">
        <f t="shared" ca="1" si="13"/>
        <v>#NAME?</v>
      </c>
      <c r="AT89" s="269">
        <v>1558</v>
      </c>
      <c r="AU89" s="755" t="e">
        <f t="shared" ca="1" si="14"/>
        <v>#NAME?</v>
      </c>
      <c r="AV89" s="265">
        <v>2718</v>
      </c>
      <c r="AW89" s="755" t="e">
        <f t="shared" ca="1" si="15"/>
        <v>#NAME?</v>
      </c>
      <c r="AX89" s="263">
        <v>398.5</v>
      </c>
      <c r="AY89" s="755" t="e">
        <f t="shared" ca="1" si="16"/>
        <v>#NAME?</v>
      </c>
      <c r="AZ89" s="260">
        <v>3266</v>
      </c>
      <c r="BA89" s="757" t="e">
        <f t="shared" ca="1" si="17"/>
        <v>#NAME?</v>
      </c>
      <c r="BB89" s="470"/>
      <c r="BC89" s="468" t="s">
        <v>707</v>
      </c>
      <c r="BD89" s="468"/>
    </row>
    <row r="90" spans="1:56">
      <c r="A90" s="249" t="s">
        <v>3273</v>
      </c>
      <c r="C90" s="249" t="s">
        <v>3398</v>
      </c>
      <c r="D90" s="251">
        <v>89</v>
      </c>
      <c r="E90" s="487" t="s">
        <v>702</v>
      </c>
      <c r="F90" s="348">
        <v>39948</v>
      </c>
      <c r="G90" s="468">
        <v>1</v>
      </c>
      <c r="H90" s="468"/>
      <c r="I90" s="468"/>
      <c r="J90" s="468"/>
      <c r="K90" s="251">
        <v>1</v>
      </c>
      <c r="L90" s="468">
        <v>168.3</v>
      </c>
      <c r="M90" s="468">
        <v>78.7</v>
      </c>
      <c r="N90" s="468">
        <v>200</v>
      </c>
      <c r="O90" s="486">
        <v>490</v>
      </c>
      <c r="P90" s="468"/>
      <c r="Q90" s="251">
        <v>1</v>
      </c>
      <c r="R90" s="468"/>
      <c r="S90" s="251">
        <v>1</v>
      </c>
      <c r="T90" s="468"/>
      <c r="U90" s="251">
        <v>1</v>
      </c>
      <c r="V90" s="468"/>
      <c r="W90" s="468">
        <v>1</v>
      </c>
      <c r="X90" s="468"/>
      <c r="Y90" s="48">
        <v>1</v>
      </c>
      <c r="Z90" s="47">
        <v>1</v>
      </c>
      <c r="AA90" s="47"/>
      <c r="AH90" s="251">
        <v>300</v>
      </c>
      <c r="AI90" s="468">
        <v>1000</v>
      </c>
      <c r="AJ90" s="281">
        <v>68.5</v>
      </c>
      <c r="AK90" s="326" t="e">
        <f t="shared" ca="1" si="9"/>
        <v>#NAME?</v>
      </c>
      <c r="AL90" s="259">
        <v>199</v>
      </c>
      <c r="AM90" s="316" t="e">
        <f t="shared" ca="1" si="10"/>
        <v>#NAME?</v>
      </c>
      <c r="AN90" s="259">
        <v>56.5</v>
      </c>
      <c r="AO90" s="259" t="e">
        <f t="shared" ca="1" si="11"/>
        <v>#NAME?</v>
      </c>
      <c r="AP90" s="259">
        <v>112</v>
      </c>
      <c r="AQ90" s="316" t="e">
        <f t="shared" ca="1" si="12"/>
        <v>#NAME?</v>
      </c>
      <c r="AR90" s="259">
        <v>223</v>
      </c>
      <c r="AS90" s="317" t="e">
        <f t="shared" ca="1" si="13"/>
        <v>#NAME?</v>
      </c>
      <c r="AT90" s="262">
        <v>50</v>
      </c>
      <c r="AU90" s="755" t="e">
        <f t="shared" ca="1" si="14"/>
        <v>#NAME?</v>
      </c>
      <c r="AV90" s="258">
        <v>735.5</v>
      </c>
      <c r="AW90" s="755" t="e">
        <f t="shared" ca="1" si="15"/>
        <v>#NAME?</v>
      </c>
      <c r="AX90" s="263">
        <v>76.5</v>
      </c>
      <c r="AY90" s="755" t="e">
        <f t="shared" ca="1" si="16"/>
        <v>#NAME?</v>
      </c>
      <c r="AZ90" s="268">
        <v>8323</v>
      </c>
      <c r="BA90" s="757" t="e">
        <f t="shared" ca="1" si="17"/>
        <v>#NAME?</v>
      </c>
      <c r="BB90" s="470"/>
      <c r="BC90" s="468" t="s">
        <v>708</v>
      </c>
      <c r="BD90" s="468"/>
    </row>
    <row r="91" spans="1:56">
      <c r="A91" s="249" t="s">
        <v>3273</v>
      </c>
      <c r="C91" s="249" t="s">
        <v>3398</v>
      </c>
      <c r="D91" s="251">
        <v>90</v>
      </c>
      <c r="E91" s="487" t="s">
        <v>702</v>
      </c>
      <c r="F91" s="348">
        <v>39948</v>
      </c>
      <c r="G91" s="468"/>
      <c r="H91" s="468">
        <v>1</v>
      </c>
      <c r="I91" s="468"/>
      <c r="J91" s="468"/>
      <c r="K91" s="251">
        <v>1</v>
      </c>
      <c r="L91" s="468">
        <v>170.7</v>
      </c>
      <c r="M91" s="468">
        <v>75.099999999999994</v>
      </c>
      <c r="N91" s="468">
        <v>201.3</v>
      </c>
      <c r="O91" s="486">
        <v>650</v>
      </c>
      <c r="P91" s="468">
        <v>1</v>
      </c>
      <c r="Q91" s="251"/>
      <c r="R91" s="468"/>
      <c r="S91" s="251">
        <v>1</v>
      </c>
      <c r="T91" s="468"/>
      <c r="U91" s="251">
        <v>1</v>
      </c>
      <c r="V91" s="468"/>
      <c r="W91" s="468"/>
      <c r="X91" s="468">
        <v>1</v>
      </c>
      <c r="Y91" s="48">
        <v>1</v>
      </c>
      <c r="Z91" s="47">
        <v>1</v>
      </c>
      <c r="AA91" s="47"/>
      <c r="AH91" s="251">
        <v>300</v>
      </c>
      <c r="AI91" s="468">
        <v>700</v>
      </c>
      <c r="AJ91" s="281">
        <v>442</v>
      </c>
      <c r="AK91" s="326" t="e">
        <f t="shared" ca="1" si="9"/>
        <v>#NAME?</v>
      </c>
      <c r="AL91" s="261">
        <v>1368</v>
      </c>
      <c r="AM91" s="316" t="e">
        <f t="shared" ca="1" si="10"/>
        <v>#NAME?</v>
      </c>
      <c r="AN91" s="261">
        <v>705</v>
      </c>
      <c r="AO91" s="259" t="e">
        <f t="shared" ca="1" si="11"/>
        <v>#NAME?</v>
      </c>
      <c r="AP91" s="259">
        <v>140</v>
      </c>
      <c r="AQ91" s="316" t="e">
        <f t="shared" ca="1" si="12"/>
        <v>#NAME?</v>
      </c>
      <c r="AR91" s="259">
        <v>193.5</v>
      </c>
      <c r="AS91" s="317" t="e">
        <f t="shared" ca="1" si="13"/>
        <v>#NAME?</v>
      </c>
      <c r="AT91" s="262">
        <v>694</v>
      </c>
      <c r="AU91" s="755" t="e">
        <f t="shared" ca="1" si="14"/>
        <v>#NAME?</v>
      </c>
      <c r="AV91" s="258">
        <v>293</v>
      </c>
      <c r="AW91" s="755" t="e">
        <f t="shared" ca="1" si="15"/>
        <v>#NAME?</v>
      </c>
      <c r="AX91" s="263">
        <v>212</v>
      </c>
      <c r="AY91" s="755" t="e">
        <f t="shared" ca="1" si="16"/>
        <v>#NAME?</v>
      </c>
      <c r="AZ91" s="260">
        <v>3970</v>
      </c>
      <c r="BA91" s="757" t="e">
        <f t="shared" ca="1" si="17"/>
        <v>#NAME?</v>
      </c>
      <c r="BB91" s="343"/>
      <c r="BC91" s="468" t="s">
        <v>709</v>
      </c>
      <c r="BD91" s="468"/>
    </row>
    <row r="92" spans="1:56">
      <c r="A92" s="249" t="s">
        <v>3273</v>
      </c>
      <c r="C92" s="249" t="s">
        <v>3398</v>
      </c>
      <c r="D92" s="473">
        <v>91</v>
      </c>
      <c r="E92" s="474" t="s">
        <v>702</v>
      </c>
      <c r="F92" s="348">
        <v>39948</v>
      </c>
      <c r="G92" s="473">
        <v>1</v>
      </c>
      <c r="H92" s="473"/>
      <c r="I92" s="473"/>
      <c r="J92" s="473"/>
      <c r="K92" s="473">
        <v>1</v>
      </c>
      <c r="L92" s="473">
        <v>172.2</v>
      </c>
      <c r="M92" s="473">
        <v>76.2</v>
      </c>
      <c r="N92" s="473">
        <v>205.3</v>
      </c>
      <c r="O92" s="489">
        <v>716</v>
      </c>
      <c r="P92" s="473"/>
      <c r="Q92" s="473">
        <v>1</v>
      </c>
      <c r="R92" s="473"/>
      <c r="S92" s="473">
        <v>1</v>
      </c>
      <c r="T92" s="473"/>
      <c r="U92" s="473">
        <v>1</v>
      </c>
      <c r="V92" s="473"/>
      <c r="W92" s="473"/>
      <c r="X92" s="473">
        <v>1</v>
      </c>
      <c r="Y92" s="72">
        <v>1</v>
      </c>
      <c r="Z92" s="72">
        <v>1</v>
      </c>
      <c r="AA92" s="72"/>
      <c r="AH92" s="251">
        <v>300</v>
      </c>
      <c r="AI92" s="468">
        <v>500</v>
      </c>
      <c r="AJ92" s="281">
        <v>107</v>
      </c>
      <c r="AK92" s="326" t="e">
        <f t="shared" ca="1" si="9"/>
        <v>#NAME?</v>
      </c>
      <c r="AL92" s="259">
        <v>582</v>
      </c>
      <c r="AM92" s="316" t="e">
        <f t="shared" ca="1" si="10"/>
        <v>#NAME?</v>
      </c>
      <c r="AN92" s="259">
        <v>78</v>
      </c>
      <c r="AO92" s="259" t="e">
        <f t="shared" ca="1" si="11"/>
        <v>#NAME?</v>
      </c>
      <c r="AP92" s="259">
        <v>90</v>
      </c>
      <c r="AQ92" s="316" t="e">
        <f t="shared" ca="1" si="12"/>
        <v>#NAME?</v>
      </c>
      <c r="AR92" s="259">
        <v>170.5</v>
      </c>
      <c r="AS92" s="317" t="e">
        <f t="shared" ca="1" si="13"/>
        <v>#NAME?</v>
      </c>
      <c r="AT92" s="262">
        <v>71</v>
      </c>
      <c r="AU92" s="755" t="e">
        <f t="shared" ca="1" si="14"/>
        <v>#NAME?</v>
      </c>
      <c r="AV92" s="258">
        <v>551</v>
      </c>
      <c r="AW92" s="755" t="e">
        <f t="shared" ca="1" si="15"/>
        <v>#NAME?</v>
      </c>
      <c r="AX92" s="263">
        <v>226</v>
      </c>
      <c r="AY92" s="755" t="e">
        <f t="shared" ca="1" si="16"/>
        <v>#NAME?</v>
      </c>
      <c r="AZ92" s="260">
        <v>3338</v>
      </c>
      <c r="BA92" s="757" t="e">
        <f t="shared" ca="1" si="17"/>
        <v>#NAME?</v>
      </c>
      <c r="BB92" s="470"/>
      <c r="BC92" s="473" t="s">
        <v>710</v>
      </c>
      <c r="BD92" s="468" t="s">
        <v>711</v>
      </c>
    </row>
    <row r="93" spans="1:56">
      <c r="A93" s="249" t="s">
        <v>3273</v>
      </c>
      <c r="C93" s="249" t="s">
        <v>3398</v>
      </c>
      <c r="D93" s="473">
        <v>92</v>
      </c>
      <c r="E93" s="474" t="s">
        <v>712</v>
      </c>
      <c r="F93" s="348">
        <v>39949</v>
      </c>
      <c r="G93" s="473"/>
      <c r="H93" s="473">
        <v>1</v>
      </c>
      <c r="I93" s="473"/>
      <c r="J93" s="473"/>
      <c r="K93" s="473">
        <v>1</v>
      </c>
      <c r="L93" s="473">
        <v>169.2</v>
      </c>
      <c r="M93" s="473">
        <v>75</v>
      </c>
      <c r="N93" s="473">
        <v>212</v>
      </c>
      <c r="O93" s="489">
        <v>614</v>
      </c>
      <c r="P93" s="473"/>
      <c r="Q93" s="473">
        <v>1</v>
      </c>
      <c r="R93" s="473">
        <v>1</v>
      </c>
      <c r="S93" s="473"/>
      <c r="T93" s="473"/>
      <c r="U93" s="473">
        <v>1</v>
      </c>
      <c r="V93" s="473"/>
      <c r="W93" s="473">
        <v>1</v>
      </c>
      <c r="X93" s="473"/>
      <c r="Y93" s="72">
        <v>1</v>
      </c>
      <c r="Z93" s="72">
        <v>1</v>
      </c>
      <c r="AA93" s="72"/>
      <c r="AH93" s="473">
        <v>300</v>
      </c>
      <c r="AI93" s="473">
        <v>900</v>
      </c>
      <c r="AJ93" s="281">
        <v>159</v>
      </c>
      <c r="AK93" s="326" t="e">
        <f t="shared" ca="1" si="9"/>
        <v>#NAME?</v>
      </c>
      <c r="AL93" s="261">
        <v>1810</v>
      </c>
      <c r="AM93" s="316" t="e">
        <f t="shared" ca="1" si="10"/>
        <v>#NAME?</v>
      </c>
      <c r="AN93" s="259">
        <v>64</v>
      </c>
      <c r="AO93" s="259" t="e">
        <f t="shared" ca="1" si="11"/>
        <v>#NAME?</v>
      </c>
      <c r="AP93" s="259">
        <v>86</v>
      </c>
      <c r="AQ93" s="316" t="e">
        <f t="shared" ca="1" si="12"/>
        <v>#NAME?</v>
      </c>
      <c r="AR93" s="259">
        <v>200.5</v>
      </c>
      <c r="AS93" s="317" t="e">
        <f t="shared" ca="1" si="13"/>
        <v>#NAME?</v>
      </c>
      <c r="AT93" s="262">
        <v>221</v>
      </c>
      <c r="AU93" s="755" t="e">
        <f t="shared" ca="1" si="14"/>
        <v>#NAME?</v>
      </c>
      <c r="AV93" s="258">
        <v>526.5</v>
      </c>
      <c r="AW93" s="755" t="e">
        <f t="shared" ca="1" si="15"/>
        <v>#NAME?</v>
      </c>
      <c r="AX93" s="263">
        <v>260</v>
      </c>
      <c r="AY93" s="755" t="e">
        <f t="shared" ca="1" si="16"/>
        <v>#NAME?</v>
      </c>
      <c r="AZ93" s="260">
        <v>3303</v>
      </c>
      <c r="BA93" s="757" t="e">
        <f t="shared" ca="1" si="17"/>
        <v>#NAME?</v>
      </c>
      <c r="BB93" s="343"/>
      <c r="BC93" s="473" t="s">
        <v>297</v>
      </c>
      <c r="BD93" s="473" t="s">
        <v>713</v>
      </c>
    </row>
    <row r="94" spans="1:56">
      <c r="A94" s="249" t="s">
        <v>3273</v>
      </c>
      <c r="C94" s="249" t="s">
        <v>3398</v>
      </c>
      <c r="D94" s="251">
        <v>93</v>
      </c>
      <c r="E94" s="487" t="s">
        <v>712</v>
      </c>
      <c r="F94" s="348">
        <v>39949</v>
      </c>
      <c r="G94" s="468">
        <v>1</v>
      </c>
      <c r="H94" s="468"/>
      <c r="I94" s="468"/>
      <c r="J94" s="468"/>
      <c r="K94" s="251">
        <v>1</v>
      </c>
      <c r="L94" s="468">
        <v>172</v>
      </c>
      <c r="M94" s="468">
        <v>82</v>
      </c>
      <c r="N94" s="468">
        <v>230</v>
      </c>
      <c r="O94" s="486">
        <v>815</v>
      </c>
      <c r="P94" s="468"/>
      <c r="Q94" s="251">
        <v>1</v>
      </c>
      <c r="R94" s="468"/>
      <c r="S94" s="251">
        <v>1</v>
      </c>
      <c r="T94" s="468"/>
      <c r="U94" s="251">
        <v>1</v>
      </c>
      <c r="V94" s="468"/>
      <c r="W94" s="468"/>
      <c r="X94" s="468">
        <v>1</v>
      </c>
      <c r="Y94" s="48">
        <v>1</v>
      </c>
      <c r="Z94" s="47">
        <v>1</v>
      </c>
      <c r="AA94" s="47"/>
      <c r="AH94" s="251">
        <v>300</v>
      </c>
      <c r="AI94" s="468">
        <v>800</v>
      </c>
      <c r="AJ94" s="283">
        <v>5643</v>
      </c>
      <c r="AK94" s="326" t="e">
        <f t="shared" ca="1" si="9"/>
        <v>#NAME?</v>
      </c>
      <c r="AL94" s="264">
        <v>24709</v>
      </c>
      <c r="AM94" s="316" t="e">
        <f t="shared" ca="1" si="10"/>
        <v>#NAME?</v>
      </c>
      <c r="AN94" s="261">
        <v>1524.5</v>
      </c>
      <c r="AO94" s="259" t="e">
        <f t="shared" ca="1" si="11"/>
        <v>#NAME?</v>
      </c>
      <c r="AP94" s="261">
        <v>2083</v>
      </c>
      <c r="AQ94" s="316" t="e">
        <f t="shared" ca="1" si="12"/>
        <v>#NAME?</v>
      </c>
      <c r="AR94" s="259">
        <v>378</v>
      </c>
      <c r="AS94" s="317" t="e">
        <f t="shared" ca="1" si="13"/>
        <v>#NAME?</v>
      </c>
      <c r="AT94" s="269">
        <v>1563</v>
      </c>
      <c r="AU94" s="755" t="e">
        <f t="shared" ca="1" si="14"/>
        <v>#NAME?</v>
      </c>
      <c r="AV94" s="258">
        <v>489</v>
      </c>
      <c r="AW94" s="755" t="e">
        <f t="shared" ca="1" si="15"/>
        <v>#NAME?</v>
      </c>
      <c r="AX94" s="263">
        <v>413</v>
      </c>
      <c r="AY94" s="755" t="e">
        <f t="shared" ca="1" si="16"/>
        <v>#NAME?</v>
      </c>
      <c r="AZ94" s="268">
        <v>4153</v>
      </c>
      <c r="BA94" s="757" t="e">
        <f t="shared" ca="1" si="17"/>
        <v>#NAME?</v>
      </c>
      <c r="BB94" s="343"/>
      <c r="BC94" s="468" t="s">
        <v>714</v>
      </c>
      <c r="BD94" s="468"/>
    </row>
    <row r="95" spans="1:56">
      <c r="A95" s="249" t="s">
        <v>3273</v>
      </c>
      <c r="C95" s="249" t="s">
        <v>3398</v>
      </c>
      <c r="D95" s="251">
        <v>94</v>
      </c>
      <c r="E95" s="487" t="s">
        <v>712</v>
      </c>
      <c r="F95" s="348">
        <v>39949</v>
      </c>
      <c r="G95" s="468"/>
      <c r="H95" s="468">
        <v>1</v>
      </c>
      <c r="I95" s="468"/>
      <c r="J95" s="468"/>
      <c r="K95" s="251">
        <v>1</v>
      </c>
      <c r="L95" s="468">
        <v>165</v>
      </c>
      <c r="M95" s="468">
        <v>70</v>
      </c>
      <c r="N95" s="468">
        <v>198</v>
      </c>
      <c r="O95" s="486">
        <v>540</v>
      </c>
      <c r="P95" s="468"/>
      <c r="Q95" s="251">
        <v>1</v>
      </c>
      <c r="R95" s="468"/>
      <c r="S95" s="251">
        <v>1</v>
      </c>
      <c r="T95" s="468"/>
      <c r="U95" s="251">
        <v>1</v>
      </c>
      <c r="V95" s="468"/>
      <c r="W95" s="468">
        <v>1</v>
      </c>
      <c r="X95" s="468"/>
      <c r="Y95" s="48">
        <v>1</v>
      </c>
      <c r="Z95" s="47">
        <v>1</v>
      </c>
      <c r="AA95" s="47"/>
      <c r="AH95" s="251">
        <v>300</v>
      </c>
      <c r="AI95" s="468">
        <v>900</v>
      </c>
      <c r="AJ95" s="281">
        <v>140</v>
      </c>
      <c r="AK95" s="326" t="e">
        <f t="shared" ca="1" si="9"/>
        <v>#NAME?</v>
      </c>
      <c r="AL95" s="259">
        <v>76</v>
      </c>
      <c r="AM95" s="316" t="e">
        <f t="shared" ca="1" si="10"/>
        <v>#NAME?</v>
      </c>
      <c r="AN95" s="259">
        <v>171</v>
      </c>
      <c r="AO95" s="259" t="e">
        <f t="shared" ca="1" si="11"/>
        <v>#NAME?</v>
      </c>
      <c r="AP95" s="259">
        <v>99</v>
      </c>
      <c r="AQ95" s="316" t="e">
        <f t="shared" ca="1" si="12"/>
        <v>#NAME?</v>
      </c>
      <c r="AR95" s="259">
        <v>236.5</v>
      </c>
      <c r="AS95" s="317" t="e">
        <f t="shared" ca="1" si="13"/>
        <v>#NAME?</v>
      </c>
      <c r="AT95" s="262">
        <v>131</v>
      </c>
      <c r="AU95" s="755" t="e">
        <f t="shared" ca="1" si="14"/>
        <v>#NAME?</v>
      </c>
      <c r="AV95" s="258">
        <v>677</v>
      </c>
      <c r="AW95" s="755" t="e">
        <f t="shared" ca="1" si="15"/>
        <v>#NAME?</v>
      </c>
      <c r="AX95" s="263">
        <v>65</v>
      </c>
      <c r="AY95" s="755" t="e">
        <f t="shared" ca="1" si="16"/>
        <v>#NAME?</v>
      </c>
      <c r="AZ95" s="268">
        <v>4109</v>
      </c>
      <c r="BA95" s="757" t="e">
        <f t="shared" ca="1" si="17"/>
        <v>#NAME?</v>
      </c>
      <c r="BB95" s="343"/>
      <c r="BC95" s="468" t="s">
        <v>715</v>
      </c>
      <c r="BD95" s="492"/>
    </row>
    <row r="96" spans="1:56">
      <c r="A96" s="249" t="s">
        <v>3273</v>
      </c>
      <c r="C96" s="249" t="s">
        <v>3398</v>
      </c>
      <c r="D96" s="251">
        <v>95</v>
      </c>
      <c r="E96" s="487" t="s">
        <v>712</v>
      </c>
      <c r="F96" s="348">
        <v>39949</v>
      </c>
      <c r="G96" s="468"/>
      <c r="H96" s="468">
        <v>1</v>
      </c>
      <c r="I96" s="468"/>
      <c r="J96" s="468"/>
      <c r="K96" s="251">
        <v>1</v>
      </c>
      <c r="L96" s="468">
        <v>175</v>
      </c>
      <c r="M96" s="468">
        <v>70</v>
      </c>
      <c r="N96" s="468">
        <v>212</v>
      </c>
      <c r="O96" s="486">
        <v>545</v>
      </c>
      <c r="P96" s="468"/>
      <c r="Q96" s="251">
        <v>1</v>
      </c>
      <c r="R96" s="468">
        <v>1</v>
      </c>
      <c r="S96" s="251"/>
      <c r="T96" s="468"/>
      <c r="U96" s="251">
        <v>1</v>
      </c>
      <c r="V96" s="468"/>
      <c r="W96" s="468">
        <v>1</v>
      </c>
      <c r="X96" s="468"/>
      <c r="Y96" s="48">
        <v>1</v>
      </c>
      <c r="Z96" s="47">
        <v>1</v>
      </c>
      <c r="AA96" s="47"/>
      <c r="AH96" s="251">
        <v>300</v>
      </c>
      <c r="AI96" s="468">
        <v>900</v>
      </c>
      <c r="AJ96" s="283">
        <v>1299</v>
      </c>
      <c r="AK96" s="326" t="e">
        <f t="shared" ca="1" si="9"/>
        <v>#NAME?</v>
      </c>
      <c r="AL96" s="264">
        <v>19458</v>
      </c>
      <c r="AM96" s="316" t="e">
        <f t="shared" ca="1" si="10"/>
        <v>#NAME?</v>
      </c>
      <c r="AN96" s="261">
        <v>490</v>
      </c>
      <c r="AO96" s="259" t="e">
        <f t="shared" ca="1" si="11"/>
        <v>#NAME?</v>
      </c>
      <c r="AP96" s="259">
        <v>989.5</v>
      </c>
      <c r="AQ96" s="316" t="e">
        <f t="shared" ca="1" si="12"/>
        <v>#NAME?</v>
      </c>
      <c r="AR96" s="259">
        <v>265.5</v>
      </c>
      <c r="AS96" s="317" t="e">
        <f t="shared" ca="1" si="13"/>
        <v>#NAME?</v>
      </c>
      <c r="AT96" s="262">
        <v>824.5</v>
      </c>
      <c r="AU96" s="755" t="e">
        <f t="shared" ca="1" si="14"/>
        <v>#NAME?</v>
      </c>
      <c r="AV96" s="265">
        <v>6172</v>
      </c>
      <c r="AW96" s="755" t="e">
        <f t="shared" ca="1" si="15"/>
        <v>#NAME?</v>
      </c>
      <c r="AX96" s="266">
        <v>2627</v>
      </c>
      <c r="AY96" s="755" t="e">
        <f t="shared" ca="1" si="16"/>
        <v>#NAME?</v>
      </c>
      <c r="AZ96" s="260">
        <v>3733</v>
      </c>
      <c r="BA96" s="757" t="e">
        <f t="shared" ca="1" si="17"/>
        <v>#NAME?</v>
      </c>
      <c r="BB96" s="343"/>
      <c r="BC96" s="468" t="s">
        <v>716</v>
      </c>
      <c r="BD96" s="492"/>
    </row>
    <row r="97" spans="1:56">
      <c r="A97" s="249" t="s">
        <v>3273</v>
      </c>
      <c r="C97" s="249" t="s">
        <v>3398</v>
      </c>
      <c r="D97" s="251">
        <v>96</v>
      </c>
      <c r="E97" s="487" t="s">
        <v>712</v>
      </c>
      <c r="F97" s="348">
        <v>39949</v>
      </c>
      <c r="G97" s="468"/>
      <c r="H97" s="468">
        <v>1</v>
      </c>
      <c r="I97" s="468"/>
      <c r="J97" s="468"/>
      <c r="K97" s="251">
        <v>1</v>
      </c>
      <c r="L97" s="468">
        <v>170</v>
      </c>
      <c r="M97" s="468">
        <v>72</v>
      </c>
      <c r="N97" s="468">
        <v>212</v>
      </c>
      <c r="O97" s="486">
        <v>567</v>
      </c>
      <c r="P97" s="468"/>
      <c r="Q97" s="251">
        <v>1</v>
      </c>
      <c r="R97" s="468">
        <v>1</v>
      </c>
      <c r="S97" s="251"/>
      <c r="T97" s="468"/>
      <c r="U97" s="251">
        <v>1</v>
      </c>
      <c r="V97" s="468"/>
      <c r="W97" s="468">
        <v>1</v>
      </c>
      <c r="X97" s="468"/>
      <c r="Y97" s="48">
        <v>1</v>
      </c>
      <c r="Z97" s="47">
        <v>1</v>
      </c>
      <c r="AA97" s="47"/>
      <c r="AH97" s="251">
        <v>300</v>
      </c>
      <c r="AI97" s="468">
        <v>500</v>
      </c>
      <c r="AJ97" s="283">
        <v>4964</v>
      </c>
      <c r="AK97" s="326" t="e">
        <f t="shared" ca="1" si="9"/>
        <v>#NAME?</v>
      </c>
      <c r="AL97" s="264">
        <v>25843</v>
      </c>
      <c r="AM97" s="316" t="e">
        <f t="shared" ca="1" si="10"/>
        <v>#NAME?</v>
      </c>
      <c r="AN97" s="259">
        <v>161</v>
      </c>
      <c r="AO97" s="259" t="e">
        <f t="shared" ca="1" si="11"/>
        <v>#NAME?</v>
      </c>
      <c r="AP97" s="259">
        <v>75</v>
      </c>
      <c r="AQ97" s="316" t="e">
        <f t="shared" ca="1" si="12"/>
        <v>#NAME?</v>
      </c>
      <c r="AR97" s="259">
        <v>151</v>
      </c>
      <c r="AS97" s="317" t="e">
        <f t="shared" ca="1" si="13"/>
        <v>#NAME?</v>
      </c>
      <c r="AT97" s="262">
        <v>60</v>
      </c>
      <c r="AU97" s="755" t="e">
        <f t="shared" ca="1" si="14"/>
        <v>#NAME?</v>
      </c>
      <c r="AV97" s="258">
        <v>292.5</v>
      </c>
      <c r="AW97" s="755" t="e">
        <f t="shared" ca="1" si="15"/>
        <v>#NAME?</v>
      </c>
      <c r="AX97" s="263">
        <v>88</v>
      </c>
      <c r="AY97" s="755" t="e">
        <f t="shared" ca="1" si="16"/>
        <v>#NAME?</v>
      </c>
      <c r="AZ97" s="268">
        <v>4114</v>
      </c>
      <c r="BA97" s="757" t="e">
        <f t="shared" ca="1" si="17"/>
        <v>#NAME?</v>
      </c>
      <c r="BB97" s="343"/>
      <c r="BC97" s="468" t="s">
        <v>717</v>
      </c>
      <c r="BD97" s="492"/>
    </row>
    <row r="98" spans="1:56">
      <c r="A98" s="249" t="s">
        <v>3273</v>
      </c>
      <c r="C98" s="249" t="s">
        <v>3398</v>
      </c>
      <c r="D98" s="251">
        <v>97</v>
      </c>
      <c r="E98" s="487" t="s">
        <v>712</v>
      </c>
      <c r="F98" s="348">
        <v>39949</v>
      </c>
      <c r="G98" s="468">
        <v>1</v>
      </c>
      <c r="H98" s="468"/>
      <c r="I98" s="468"/>
      <c r="J98" s="468"/>
      <c r="K98" s="251">
        <v>1</v>
      </c>
      <c r="L98" s="468">
        <v>180</v>
      </c>
      <c r="M98" s="468">
        <v>84</v>
      </c>
      <c r="N98" s="468">
        <v>232</v>
      </c>
      <c r="O98" s="486">
        <v>815</v>
      </c>
      <c r="P98" s="468"/>
      <c r="Q98" s="251">
        <v>1</v>
      </c>
      <c r="R98" s="468"/>
      <c r="S98" s="251">
        <v>1</v>
      </c>
      <c r="T98" s="468"/>
      <c r="U98" s="251">
        <v>1</v>
      </c>
      <c r="V98" s="468"/>
      <c r="W98" s="468"/>
      <c r="X98" s="468">
        <v>1</v>
      </c>
      <c r="Y98" s="48">
        <v>1</v>
      </c>
      <c r="Z98" s="47">
        <v>1</v>
      </c>
      <c r="AA98" s="47"/>
      <c r="AH98" s="251">
        <v>300</v>
      </c>
      <c r="AI98" s="468">
        <v>800</v>
      </c>
      <c r="AJ98" s="281">
        <v>382</v>
      </c>
      <c r="AK98" s="326" t="e">
        <f t="shared" ca="1" si="9"/>
        <v>#NAME?</v>
      </c>
      <c r="AL98" s="261">
        <v>5604</v>
      </c>
      <c r="AM98" s="316" t="e">
        <f t="shared" ca="1" si="10"/>
        <v>#NAME?</v>
      </c>
      <c r="AN98" s="259">
        <v>281</v>
      </c>
      <c r="AO98" s="259" t="e">
        <f t="shared" ca="1" si="11"/>
        <v>#NAME?</v>
      </c>
      <c r="AP98" s="259">
        <v>138</v>
      </c>
      <c r="AQ98" s="316" t="e">
        <f t="shared" ca="1" si="12"/>
        <v>#NAME?</v>
      </c>
      <c r="AR98" s="261">
        <v>3843.5</v>
      </c>
      <c r="AS98" s="317" t="e">
        <f t="shared" ca="1" si="13"/>
        <v>#NAME?</v>
      </c>
      <c r="AT98" s="262">
        <v>215</v>
      </c>
      <c r="AU98" s="755" t="e">
        <f t="shared" ca="1" si="14"/>
        <v>#NAME?</v>
      </c>
      <c r="AV98" s="258">
        <v>295.5</v>
      </c>
      <c r="AW98" s="755" t="e">
        <f t="shared" ca="1" si="15"/>
        <v>#NAME?</v>
      </c>
      <c r="AX98" s="263">
        <v>174</v>
      </c>
      <c r="AY98" s="755" t="e">
        <f t="shared" ca="1" si="16"/>
        <v>#NAME?</v>
      </c>
      <c r="AZ98" s="268">
        <v>4508.5</v>
      </c>
      <c r="BA98" s="757" t="e">
        <f t="shared" ca="1" si="17"/>
        <v>#NAME?</v>
      </c>
      <c r="BB98" s="470"/>
      <c r="BC98" s="468" t="s">
        <v>718</v>
      </c>
      <c r="BD98" s="492"/>
    </row>
    <row r="99" spans="1:56">
      <c r="A99" s="249" t="s">
        <v>3273</v>
      </c>
      <c r="C99" s="249" t="s">
        <v>3398</v>
      </c>
      <c r="D99" s="251">
        <v>98</v>
      </c>
      <c r="E99" s="487" t="s">
        <v>712</v>
      </c>
      <c r="F99" s="348">
        <v>39949</v>
      </c>
      <c r="G99" s="468">
        <v>1</v>
      </c>
      <c r="H99" s="468"/>
      <c r="I99" s="468"/>
      <c r="J99" s="468"/>
      <c r="K99" s="251">
        <v>1</v>
      </c>
      <c r="L99" s="468">
        <v>172</v>
      </c>
      <c r="M99" s="468">
        <v>75</v>
      </c>
      <c r="N99" s="468">
        <v>228</v>
      </c>
      <c r="O99" s="486">
        <v>734</v>
      </c>
      <c r="P99" s="468"/>
      <c r="Q99" s="251">
        <v>1</v>
      </c>
      <c r="R99" s="468"/>
      <c r="S99" s="251">
        <v>1</v>
      </c>
      <c r="T99" s="468"/>
      <c r="U99" s="251">
        <v>1</v>
      </c>
      <c r="V99" s="468"/>
      <c r="W99" s="468"/>
      <c r="X99" s="468">
        <v>1</v>
      </c>
      <c r="Y99" s="48">
        <v>1</v>
      </c>
      <c r="Z99" s="47">
        <v>1</v>
      </c>
      <c r="AA99" s="47"/>
      <c r="AH99" s="251">
        <v>300</v>
      </c>
      <c r="AI99" s="468">
        <v>600</v>
      </c>
      <c r="AJ99" s="283">
        <v>8487</v>
      </c>
      <c r="AK99" s="326" t="e">
        <f t="shared" ca="1" si="9"/>
        <v>#NAME?</v>
      </c>
      <c r="AL99" s="264">
        <v>27704</v>
      </c>
      <c r="AM99" s="316" t="e">
        <f t="shared" ca="1" si="10"/>
        <v>#NAME?</v>
      </c>
      <c r="AN99" s="259">
        <v>393</v>
      </c>
      <c r="AO99" s="259" t="e">
        <f t="shared" ca="1" si="11"/>
        <v>#NAME?</v>
      </c>
      <c r="AP99" s="259">
        <v>379</v>
      </c>
      <c r="AQ99" s="316" t="e">
        <f t="shared" ca="1" si="12"/>
        <v>#NAME?</v>
      </c>
      <c r="AR99" s="261">
        <v>2081.5</v>
      </c>
      <c r="AS99" s="317" t="e">
        <f t="shared" ca="1" si="13"/>
        <v>#NAME?</v>
      </c>
      <c r="AT99" s="262">
        <v>330</v>
      </c>
      <c r="AU99" s="755" t="e">
        <f t="shared" ca="1" si="14"/>
        <v>#NAME?</v>
      </c>
      <c r="AV99" s="258">
        <v>259.5</v>
      </c>
      <c r="AW99" s="755" t="e">
        <f t="shared" ca="1" si="15"/>
        <v>#NAME?</v>
      </c>
      <c r="AX99" s="263">
        <v>182</v>
      </c>
      <c r="AY99" s="755" t="e">
        <f t="shared" ca="1" si="16"/>
        <v>#NAME?</v>
      </c>
      <c r="AZ99" s="260">
        <v>1908</v>
      </c>
      <c r="BA99" s="757" t="e">
        <f t="shared" ca="1" si="17"/>
        <v>#NAME?</v>
      </c>
      <c r="BB99" s="343"/>
      <c r="BC99" s="473" t="s">
        <v>719</v>
      </c>
      <c r="BD99" s="492" t="s">
        <v>3399</v>
      </c>
    </row>
    <row r="100" spans="1:56">
      <c r="A100" s="249" t="s">
        <v>3273</v>
      </c>
      <c r="C100" s="249" t="s">
        <v>3398</v>
      </c>
      <c r="D100" s="251">
        <v>99</v>
      </c>
      <c r="E100" s="487" t="s">
        <v>712</v>
      </c>
      <c r="F100" s="348">
        <v>39949</v>
      </c>
      <c r="G100" s="468"/>
      <c r="H100" s="468">
        <v>1</v>
      </c>
      <c r="I100" s="468"/>
      <c r="J100" s="468"/>
      <c r="K100" s="251">
        <v>1</v>
      </c>
      <c r="L100" s="468">
        <v>165</v>
      </c>
      <c r="M100" s="468">
        <v>71</v>
      </c>
      <c r="N100" s="468">
        <v>208</v>
      </c>
      <c r="O100" s="486">
        <v>509</v>
      </c>
      <c r="P100" s="468"/>
      <c r="Q100" s="251">
        <v>1</v>
      </c>
      <c r="R100" s="468">
        <v>1</v>
      </c>
      <c r="S100" s="251"/>
      <c r="T100" s="468"/>
      <c r="U100" s="251">
        <v>1</v>
      </c>
      <c r="V100" s="468"/>
      <c r="W100" s="468">
        <v>1</v>
      </c>
      <c r="X100" s="468"/>
      <c r="Y100" s="48">
        <v>1</v>
      </c>
      <c r="Z100" s="47">
        <v>1</v>
      </c>
      <c r="AA100" s="47"/>
      <c r="AH100" s="251">
        <v>300</v>
      </c>
      <c r="AI100" s="468">
        <v>600</v>
      </c>
      <c r="AJ100" s="281">
        <v>106</v>
      </c>
      <c r="AK100" s="326" t="e">
        <f t="shared" ca="1" si="9"/>
        <v>#NAME?</v>
      </c>
      <c r="AL100" s="259">
        <v>100.5</v>
      </c>
      <c r="AM100" s="316" t="e">
        <f t="shared" ca="1" si="10"/>
        <v>#NAME?</v>
      </c>
      <c r="AN100" s="259">
        <v>148.5</v>
      </c>
      <c r="AO100" s="259" t="e">
        <f t="shared" ca="1" si="11"/>
        <v>#NAME?</v>
      </c>
      <c r="AP100" s="259">
        <v>86.5</v>
      </c>
      <c r="AQ100" s="316" t="e">
        <f t="shared" ca="1" si="12"/>
        <v>#NAME?</v>
      </c>
      <c r="AR100" s="259">
        <v>144</v>
      </c>
      <c r="AS100" s="317" t="e">
        <f t="shared" ca="1" si="13"/>
        <v>#NAME?</v>
      </c>
      <c r="AT100" s="262">
        <v>127</v>
      </c>
      <c r="AU100" s="755" t="e">
        <f t="shared" ca="1" si="14"/>
        <v>#NAME?</v>
      </c>
      <c r="AV100" s="258">
        <v>313</v>
      </c>
      <c r="AW100" s="755" t="e">
        <f t="shared" ca="1" si="15"/>
        <v>#NAME?</v>
      </c>
      <c r="AX100" s="263">
        <v>75.5</v>
      </c>
      <c r="AY100" s="755" t="e">
        <f t="shared" ca="1" si="16"/>
        <v>#NAME?</v>
      </c>
      <c r="AZ100" s="260">
        <v>3310.5</v>
      </c>
      <c r="BA100" s="757" t="e">
        <f t="shared" ca="1" si="17"/>
        <v>#NAME?</v>
      </c>
      <c r="BB100" s="470"/>
      <c r="BC100" s="473" t="s">
        <v>720</v>
      </c>
      <c r="BD100" s="492" t="s">
        <v>3399</v>
      </c>
    </row>
    <row r="101" spans="1:56">
      <c r="A101" s="249" t="s">
        <v>3273</v>
      </c>
      <c r="C101" s="249" t="s">
        <v>3398</v>
      </c>
      <c r="D101" s="251">
        <v>100</v>
      </c>
      <c r="E101" s="487" t="s">
        <v>712</v>
      </c>
      <c r="F101" s="348">
        <v>39949</v>
      </c>
      <c r="G101" s="468">
        <v>1</v>
      </c>
      <c r="H101" s="468"/>
      <c r="I101" s="468"/>
      <c r="J101" s="468"/>
      <c r="K101" s="251">
        <v>1</v>
      </c>
      <c r="L101" s="468">
        <v>179</v>
      </c>
      <c r="M101" s="468">
        <v>82</v>
      </c>
      <c r="N101" s="468">
        <v>228</v>
      </c>
      <c r="O101" s="486">
        <v>540</v>
      </c>
      <c r="P101" s="468"/>
      <c r="Q101" s="251">
        <v>1</v>
      </c>
      <c r="R101" s="468"/>
      <c r="S101" s="251">
        <v>1</v>
      </c>
      <c r="T101" s="468"/>
      <c r="U101" s="251">
        <v>1</v>
      </c>
      <c r="V101" s="468"/>
      <c r="W101" s="468"/>
      <c r="X101" s="468">
        <v>1</v>
      </c>
      <c r="Y101" s="48">
        <v>1</v>
      </c>
      <c r="Z101" s="47">
        <v>1</v>
      </c>
      <c r="AA101" s="47"/>
      <c r="AH101" s="251">
        <v>300</v>
      </c>
      <c r="AI101" s="468">
        <v>900</v>
      </c>
      <c r="AJ101" s="283">
        <v>1013.5</v>
      </c>
      <c r="AK101" s="326" t="e">
        <f t="shared" ca="1" si="9"/>
        <v>#NAME?</v>
      </c>
      <c r="AL101" s="261">
        <v>4232</v>
      </c>
      <c r="AM101" s="316" t="e">
        <f t="shared" ca="1" si="10"/>
        <v>#NAME?</v>
      </c>
      <c r="AN101" s="261">
        <v>1434</v>
      </c>
      <c r="AO101" s="259" t="e">
        <f t="shared" ca="1" si="11"/>
        <v>#NAME?</v>
      </c>
      <c r="AP101" s="259">
        <v>163</v>
      </c>
      <c r="AQ101" s="316" t="e">
        <f t="shared" ca="1" si="12"/>
        <v>#NAME?</v>
      </c>
      <c r="AR101" s="259">
        <v>128</v>
      </c>
      <c r="AS101" s="317" t="e">
        <f t="shared" ca="1" si="13"/>
        <v>#NAME?</v>
      </c>
      <c r="AT101" s="269">
        <v>1001</v>
      </c>
      <c r="AU101" s="755" t="e">
        <f t="shared" ca="1" si="14"/>
        <v>#NAME?</v>
      </c>
      <c r="AV101" s="258">
        <v>253</v>
      </c>
      <c r="AW101" s="755" t="e">
        <f t="shared" ca="1" si="15"/>
        <v>#NAME?</v>
      </c>
      <c r="AX101" s="263">
        <v>110</v>
      </c>
      <c r="AY101" s="755" t="e">
        <f t="shared" ca="1" si="16"/>
        <v>#NAME?</v>
      </c>
      <c r="AZ101" s="260">
        <v>2209</v>
      </c>
      <c r="BA101" s="757" t="e">
        <f t="shared" ca="1" si="17"/>
        <v>#NAME?</v>
      </c>
      <c r="BB101" s="343"/>
      <c r="BC101" s="493" t="s">
        <v>721</v>
      </c>
      <c r="BD101" s="492"/>
    </row>
    <row r="102" spans="1:56">
      <c r="A102" s="249" t="s">
        <v>3273</v>
      </c>
      <c r="C102" s="249" t="s">
        <v>3398</v>
      </c>
      <c r="D102" s="251">
        <v>101</v>
      </c>
      <c r="E102" s="250" t="s">
        <v>712</v>
      </c>
      <c r="F102" s="348">
        <v>39949</v>
      </c>
      <c r="G102" s="251">
        <v>1</v>
      </c>
      <c r="H102" s="251"/>
      <c r="I102" s="251"/>
      <c r="J102" s="251"/>
      <c r="K102" s="251">
        <v>1</v>
      </c>
      <c r="L102" s="484">
        <v>170</v>
      </c>
      <c r="M102" s="484">
        <v>78</v>
      </c>
      <c r="N102" s="484">
        <v>227</v>
      </c>
      <c r="O102" s="486">
        <v>712</v>
      </c>
      <c r="P102" s="251"/>
      <c r="Q102" s="251">
        <v>1</v>
      </c>
      <c r="R102" s="251"/>
      <c r="S102" s="251">
        <v>1</v>
      </c>
      <c r="T102" s="251"/>
      <c r="U102" s="251">
        <v>1</v>
      </c>
      <c r="V102" s="251"/>
      <c r="W102" s="251"/>
      <c r="X102" s="251">
        <v>1</v>
      </c>
      <c r="Y102" s="48">
        <v>1</v>
      </c>
      <c r="Z102" s="48"/>
      <c r="AA102" s="48">
        <v>1</v>
      </c>
      <c r="AH102" s="251">
        <v>300</v>
      </c>
      <c r="AI102" s="251">
        <v>700</v>
      </c>
      <c r="BC102" s="346" t="s">
        <v>722</v>
      </c>
      <c r="BD102" s="494"/>
    </row>
    <row r="103" spans="1:56">
      <c r="F103" s="34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index</vt:lpstr>
      <vt:lpstr>Faridpur Jan 2006</vt:lpstr>
      <vt:lpstr>Faridpur Jul 2007</vt:lpstr>
      <vt:lpstr>Faridpur Dec 2007</vt:lpstr>
      <vt:lpstr>Faridpur Apr 2008</vt:lpstr>
      <vt:lpstr>Faridpur Jul 2008 </vt:lpstr>
      <vt:lpstr>Faridpur Oct 2008 </vt:lpstr>
      <vt:lpstr>Faridpur Jan 2009</vt:lpstr>
      <vt:lpstr>Faridpur May 2009</vt:lpstr>
      <vt:lpstr>Faridpur Aug 2009</vt:lpstr>
      <vt:lpstr>Fardipur Nov 2009</vt:lpstr>
      <vt:lpstr>Faridpur Feb 2010</vt:lpstr>
      <vt:lpstr>Faridpur Jun 10</vt:lpstr>
      <vt:lpstr>Faridpur Sep 2010</vt:lpstr>
      <vt:lpstr>Faridpur Jan 2011</vt:lpstr>
      <vt:lpstr>Faridpur May 2011</vt:lpstr>
      <vt:lpstr>Faridpur Aug 2011</vt:lpstr>
      <vt:lpstr>Faridpur Dec 2011</vt:lpstr>
      <vt:lpstr>Faridpur Apr 2012</vt:lpstr>
      <vt:lpstr>Faridpur Jul 2012</vt:lpstr>
      <vt:lpstr>Faridpur Nov 2012</vt:lpstr>
      <vt:lpstr>Ramnagar NiV Prevalence</vt:lpstr>
      <vt:lpstr>Ram Apr 2010</vt:lpstr>
      <vt:lpstr>Ram May 2010</vt:lpstr>
      <vt:lpstr>Ram Jun 2010</vt:lpstr>
      <vt:lpstr>Ram Jul 2010</vt:lpstr>
      <vt:lpstr>Ram Aug 2010</vt:lpstr>
      <vt:lpstr>Ram Sep 2010</vt:lpstr>
      <vt:lpstr>Ram Oct 2010</vt:lpstr>
      <vt:lpstr>Ram Nov 2010</vt:lpstr>
      <vt:lpstr>Ram Dec 2010</vt:lpstr>
      <vt:lpstr>Ram Jan 2011</vt:lpstr>
      <vt:lpstr>Ram Feb 2011</vt:lpstr>
      <vt:lpstr>Ram Mar 2011</vt:lpstr>
      <vt:lpstr>Ram Apr 2011</vt:lpstr>
      <vt:lpstr>Ram May 2011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Epstein</dc:creator>
  <cp:lastModifiedBy>Noam Ross</cp:lastModifiedBy>
  <dcterms:created xsi:type="dcterms:W3CDTF">2015-12-07T20:01:32Z</dcterms:created>
  <dcterms:modified xsi:type="dcterms:W3CDTF">2015-12-10T18:08:48Z</dcterms:modified>
</cp:coreProperties>
</file>