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Python Scripts\plastics_optimization\data\raw\"/>
    </mc:Choice>
  </mc:AlternateContent>
  <bookViews>
    <workbookView xWindow="0" yWindow="0" windowWidth="10965" windowHeight="5400"/>
  </bookViews>
  <sheets>
    <sheet name="product" sheetId="1" r:id="rId1"/>
    <sheet name="process" sheetId="2" r:id="rId2"/>
    <sheet name="Sheet1" sheetId="8" state="hidden" r:id="rId3"/>
    <sheet name="flows" sheetId="9" r:id="rId4"/>
    <sheet name="pm_emissions" sheetId="7" r:id="rId5"/>
    <sheet name="substitution" sheetId="5" r:id="rId6"/>
    <sheet name="process_ihs" sheetId="6" r:id="rId7"/>
    <sheet name="flows_o" sheetId="3" r:id="rId8"/>
  </sheets>
  <calcPr calcId="162913"/>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9" i="7" l="1"/>
  <c r="G107" i="7"/>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family val="2"/>
          </rPr>
          <t>Jing Huo:</t>
        </r>
        <r>
          <rPr>
            <sz val="9"/>
            <color indexed="81"/>
            <rFont val="Tahoma"/>
            <family val="2"/>
          </rPr>
          <t xml:space="preserve">
https://www.chemicalbook.com/ChemicalProductProperty_EN_CB2196204.htm</t>
        </r>
      </text>
    </comment>
    <comment ref="F26" authorId="0" shapeId="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text>
        <r>
          <rPr>
            <b/>
            <sz val="9"/>
            <color indexed="81"/>
            <rFont val="Tahoma"/>
            <family val="2"/>
          </rPr>
          <t>Jing Huo:</t>
        </r>
        <r>
          <rPr>
            <sz val="9"/>
            <color indexed="81"/>
            <rFont val="Tahoma"/>
            <family val="2"/>
          </rPr>
          <t xml:space="preserve">
assume protein</t>
        </r>
      </text>
    </comment>
    <comment ref="F53" authorId="0" shapeId="0">
      <text>
        <r>
          <rPr>
            <b/>
            <sz val="9"/>
            <color indexed="81"/>
            <rFont val="Tahoma"/>
            <family val="2"/>
          </rPr>
          <t>Jing Huo:</t>
        </r>
        <r>
          <rPr>
            <sz val="9"/>
            <color indexed="81"/>
            <rFont val="Tahoma"/>
            <family val="2"/>
          </rPr>
          <t xml:space="preserve">
https://doi.org/10.1890/05-1792</t>
        </r>
      </text>
    </comment>
    <comment ref="F64" authorId="0" shapeId="0">
      <text>
        <r>
          <rPr>
            <b/>
            <sz val="9"/>
            <color indexed="81"/>
            <rFont val="Tahoma"/>
            <family val="2"/>
          </rPr>
          <t>Jing Huo:</t>
        </r>
        <r>
          <rPr>
            <sz val="9"/>
            <color indexed="81"/>
            <rFont val="Tahoma"/>
            <family val="2"/>
          </rPr>
          <t xml:space="preserve">
https://doi.org/10.1016/j.polymertesting.2013.05.001</t>
        </r>
      </text>
    </comment>
    <comment ref="F73" authorId="0" shapeId="0">
      <text>
        <r>
          <rPr>
            <b/>
            <sz val="9"/>
            <color indexed="81"/>
            <rFont val="Tahoma"/>
            <family val="2"/>
          </rPr>
          <t>Jing Huo:</t>
        </r>
        <r>
          <rPr>
            <sz val="9"/>
            <color indexed="81"/>
            <rFont val="Tahoma"/>
            <family val="2"/>
          </rPr>
          <t xml:space="preserve">
https://doi.org/10.1890/05-1792</t>
        </r>
      </text>
    </comment>
    <comment ref="F110" authorId="0" shapeId="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<sst xmlns="http://schemas.openxmlformats.org/spreadsheetml/2006/main" count="10973" uniqueCount="758">
  <si>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</si>
  <si>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</si>
  <si>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</si>
  <si>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</si>
  <si>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</si>
  <si>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</si>
  <si>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</si>
  <si>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</si>
  <si>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</si>
  <si>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</si>
  <si>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</si>
  <si>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</si>
  <si>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</si>
  <si>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</si>
  <si>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</si>
  <si>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</si>
  <si>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</si>
  <si>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</si>
  <si>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</si>
  <si>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</si>
  <si>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</si>
  <si>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</si>
  <si>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</si>
  <si>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</si>
  <si>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</si>
  <si>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</si>
  <si>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</si>
  <si>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</si>
  <si>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</si>
  <si>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</si>
  <si>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</si>
  <si>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</si>
  <si>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</si>
  <si>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</si>
  <si>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</si>
  <si>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</si>
  <si>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</si>
  <si>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</si>
  <si>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</si>
  <si>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</si>
  <si>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</si>
  <si>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</si>
  <si>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</si>
  <si>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</si>
  <si>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</si>
  <si>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</si>
  <si>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</si>
  <si>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</si>
  <si>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</si>
  <si>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</si>
  <si>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</si>
  <si>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</si>
  <si>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</si>
  <si>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</si>
  <si>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</si>
  <si>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</si>
  <si>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</si>
  <si>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</si>
  <si>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</si>
  <si>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</si>
  <si>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</si>
  <si>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</si>
  <si>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</si>
  <si>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</si>
  <si>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</si>
  <si>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</si>
  <si>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</si>
  <si>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</si>
  <si>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</si>
  <si>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</si>
  <si>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</si>
  <si>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</si>
  <si>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</si>
  <si>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</si>
  <si>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</si>
  <si>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</si>
  <si>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</si>
  <si>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</si>
  <si>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</si>
  <si>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</si>
  <si>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</si>
  <si>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</si>
  <si>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</si>
  <si>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</si>
  <si>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</si>
  <si>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</si>
  <si>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</si>
  <si>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</si>
  <si>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</si>
  <si>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</si>
  <si>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</si>
  <si>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</si>
  <si>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</si>
  <si>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</si>
  <si>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</si>
  <si>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</si>
  <si>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</si>
  <si>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</si>
  <si>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</si>
  <si>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</si>
  <si>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</si>
  <si>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</si>
  <si>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</si>
  <si>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</si>
  <si>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</si>
  <si>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</si>
  <si>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</si>
  <si>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</si>
  <si>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</si>
  <si>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</si>
  <si>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</si>
  <si>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</si>
  <si>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</si>
  <si>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</si>
  <si>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</si>
  <si>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</si>
  <si>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</si>
  <si>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</si>
  <si>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</si>
  <si>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</si>
  <si>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</si>
  <si>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</si>
  <si>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</si>
  <si>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</si>
  <si>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</si>
  <si>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</si>
  <si>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</si>
  <si>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</si>
  <si>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</si>
  <si>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</si>
  <si>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</si>
  <si>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</si>
  <si>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</si>
  <si>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</si>
  <si>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</si>
  <si>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</si>
  <si>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</si>
  <si>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</si>
  <si>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</si>
  <si>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</si>
  <si>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</si>
  <si>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</si>
  <si>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</si>
  <si>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</si>
  <si>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</si>
  <si>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</si>
  <si>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</si>
  <si>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</si>
  <si>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</si>
  <si>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</si>
  <si>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</si>
  <si>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</si>
  <si>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</si>
  <si>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</si>
  <si>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</si>
  <si>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</si>
  <si>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</si>
  <si>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</si>
  <si>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</si>
  <si>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</si>
  <si>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</si>
  <si>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</si>
  <si>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</si>
  <si>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</si>
  <si>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</si>
  <si>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</si>
  <si>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</si>
  <si>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</si>
  <si>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</si>
  <si>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</si>
  <si>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</si>
  <si>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</si>
  <si>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</si>
  <si>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</si>
  <si>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</si>
  <si>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</si>
  <si>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</si>
  <si>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</si>
  <si>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</si>
  <si>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</si>
  <si>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</si>
  <si>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</si>
  <si>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</si>
  <si>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</si>
  <si>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</si>
  <si>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</si>
  <si>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</si>
  <si>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</si>
  <si>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</si>
  <si>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</si>
  <si>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</si>
  <si>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</si>
  <si>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</si>
  <si>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</si>
  <si>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</si>
  <si>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</si>
  <si>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</si>
  <si>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</si>
  <si>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</si>
  <si>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</si>
  <si>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</si>
  <si>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</si>
  <si>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</si>
  <si>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</si>
  <si>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</si>
  <si>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</si>
  <si>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</si>
  <si>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</si>
  <si>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</si>
  <si>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</si>
  <si>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</si>
  <si>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</si>
  <si>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</si>
  <si>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</si>
  <si>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</si>
  <si>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</si>
  <si>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</si>
  <si>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</si>
  <si>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</si>
  <si>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</si>
  <si>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</si>
  <si>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</si>
  <si>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</si>
  <si>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</si>
  <si>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</si>
  <si>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</si>
  <si>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</si>
  <si>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</si>
  <si>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</si>
  <si>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</si>
  <si>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</si>
  <si>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</si>
  <si>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</si>
  <si>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</si>
  <si>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</si>
  <si>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</si>
  <si>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</si>
  <si>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</si>
  <si>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</si>
  <si>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</si>
  <si>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</si>
  <si>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</si>
  <si>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</si>
  <si>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</si>
  <si>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</si>
  <si>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</si>
  <si>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</si>
  <si>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</si>
  <si>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</si>
  <si>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</si>
  <si>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</si>
  <si>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</si>
  <si>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</si>
  <si>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</si>
  <si>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</si>
  <si>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</si>
  <si>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</si>
  <si>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</si>
  <si>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</si>
  <si>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</si>
  <si>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</si>
  <si>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</si>
  <si>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</si>
  <si>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</si>
  <si>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</si>
  <si>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</si>
  <si>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</si>
  <si>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</si>
  <si>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</si>
  <si>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</si>
  <si>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</si>
  <si>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</si>
  <si>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</si>
  <si>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</si>
  <si>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</si>
  <si>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</si>
  <si>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</si>
  <si>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</si>
  <si>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</si>
  <si>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</si>
  <si>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</si>
  <si>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</si>
  <si>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</si>
  <si>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</si>
  <si>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</si>
  <si>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</si>
  <si>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</si>
  <si>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</si>
  <si>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</si>
  <si>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</si>
  <si>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</si>
  <si>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</si>
  <si>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</si>
  <si>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</si>
  <si>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</si>
  <si>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</si>
  <si>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</si>
  <si>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</si>
  <si>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</si>
  <si>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</si>
  <si>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</si>
  <si>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</si>
  <si>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</si>
  <si>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</si>
  <si>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</si>
  <si>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</si>
  <si>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</si>
  <si>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</si>
  <si>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</si>
  <si>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</si>
  <si>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</si>
  <si>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</si>
  <si>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</si>
  <si>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</si>
  <si>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</si>
  <si>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</si>
  <si>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</si>
  <si>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</si>
  <si>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</si>
  <si>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</si>
  <si>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</si>
  <si>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</si>
  <si>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</si>
  <si>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</si>
  <si>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</si>
  <si>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</si>
  <si>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</si>
  <si>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</si>
  <si>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</si>
  <si>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</si>
  <si>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</si>
  <si>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</si>
  <si>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</si>
  <si>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</si>
  <si>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</si>
  <si>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</si>
  <si>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</si>
  <si>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</si>
  <si>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</si>
  <si>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</si>
  <si>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</si>
  <si>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</si>
  <si>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</si>
  <si>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</si>
  <si>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</si>
  <si>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</si>
  <si>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</si>
  <si>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</si>
  <si>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</si>
  <si>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</si>
  <si>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</si>
  <si>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</si>
  <si>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</si>
  <si>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</si>
  <si>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</si>
  <si>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</si>
  <si>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</si>
  <si>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</si>
  <si>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</si>
  <si>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</si>
  <si>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</si>
  <si>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</si>
  <si>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</si>
  <si>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</si>
  <si>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</si>
  <si>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</si>
  <si>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</si>
  <si>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</si>
  <si>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</si>
  <si>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</si>
  <si>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</si>
  <si>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</si>
  <si>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</si>
  <si>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</si>
  <si>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</si>
  <si>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</si>
  <si>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</si>
  <si>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</si>
  <si>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</si>
  <si>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</si>
  <si>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</si>
  <si>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</si>
  <si>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</si>
  <si>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</si>
  <si>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</si>
  <si>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</si>
  <si>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</si>
  <si>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</si>
  <si>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</si>
  <si>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</si>
  <si>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</si>
  <si>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</si>
  <si>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</si>
  <si>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</si>
  <si>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</si>
  <si>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</si>
  <si>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</si>
  <si>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</si>
  <si>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</si>
  <si>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</si>
  <si>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</si>
  <si>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</si>
  <si>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</si>
  <si>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</si>
  <si>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</si>
  <si>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</si>
  <si>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</si>
  <si>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</si>
  <si>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</si>
  <si>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</si>
  <si>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</si>
  <si>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</si>
  <si>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</si>
  <si>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</si>
  <si>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</si>
  <si>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</si>
  <si>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</si>
  <si>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</si>
  <si>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</si>
  <si>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</si>
  <si>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</si>
  <si>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</si>
  <si>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</si>
  <si>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</si>
  <si>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</si>
  <si>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</si>
  <si>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</si>
  <si>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</si>
  <si>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</si>
  <si>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</si>
  <si>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</si>
  <si>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</si>
  <si>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</si>
  <si>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</si>
  <si>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</si>
  <si>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</si>
  <si>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</si>
  <si>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</si>
  <si>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</si>
  <si>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</si>
  <si>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</si>
  <si>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</si>
  <si>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</si>
  <si>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</si>
  <si>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</si>
  <si>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</si>
  <si>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</si>
  <si>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</si>
  <si>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</si>
  <si>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</si>
  <si>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</si>
  <si>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</si>
  <si>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</si>
  <si>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</si>
  <si>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</si>
  <si>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</si>
  <si>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</si>
  <si>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</si>
  <si>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</si>
  <si>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</si>
  <si>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</si>
  <si>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</si>
  <si>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</si>
  <si>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</si>
  <si>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</si>
  <si>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</si>
  <si>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</si>
  <si>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</si>
  <si>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</si>
  <si>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</si>
  <si>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</si>
  <si>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</si>
  <si>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</si>
  <si>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</si>
  <si>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</si>
  <si>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</si>
  <si>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</si>
  <si>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</si>
  <si>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</si>
  <si>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</si>
  <si>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</si>
  <si>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</si>
  <si>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</si>
  <si>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</si>
  <si>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</si>
  <si>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</si>
  <si>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</si>
  <si>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</si>
  <si>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</si>
  <si>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</si>
  <si>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</si>
  <si>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</si>
  <si>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</si>
  <si>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</si>
  <si>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</si>
  <si>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</si>
  <si>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</si>
  <si>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</si>
  <si>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</si>
  <si>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</si>
  <si>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</si>
  <si>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</si>
  <si>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</si>
  <si>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</si>
  <si>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</si>
  <si>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</si>
  <si>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</si>
  <si>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</si>
  <si>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</si>
  <si>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</si>
  <si>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</si>
  <si>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</si>
  <si>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</si>
  <si>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</si>
  <si>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</si>
  <si>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</si>
  <si>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</si>
  <si>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</si>
  <si>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</si>
  <si>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</si>
  <si>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</si>
  <si>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</si>
  <si>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</si>
  <si>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</si>
  <si>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</si>
  <si>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</si>
  <si>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</si>
  <si>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</si>
  <si>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</si>
  <si>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</si>
  <si>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</si>
  <si>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</si>
  <si>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</si>
  <si>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</si>
  <si>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</si>
  <si>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</si>
  <si>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</si>
  <si>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</si>
  <si>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</si>
  <si>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</si>
  <si>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</si>
  <si>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</si>
  <si>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</si>
  <si>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</si>
  <si>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</si>
  <si>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</si>
  <si>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</si>
  <si>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</si>
  <si>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</si>
  <si>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</si>
  <si>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</si>
  <si>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</si>
  <si>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</si>
  <si>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</si>
  <si>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</si>
  <si>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</si>
  <si>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</si>
  <si>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</si>
  <si>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</si>
  <si>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</si>
  <si>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</si>
  <si>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</si>
  <si>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</si>
  <si>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</si>
  <si>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</si>
  <si>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</si>
  <si>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</si>
  <si>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</si>
  <si>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</si>
  <si>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</si>
  <si>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</si>
  <si>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</si>
  <si>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</si>
  <si>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</si>
  <si>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</si>
  <si>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</si>
  <si>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</si>
  <si>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</si>
  <si>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</si>
  <si>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</si>
  <si>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</si>
  <si>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</si>
  <si>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</si>
  <si>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</si>
  <si>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</si>
  <si>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</si>
  <si>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</si>
  <si>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</si>
  <si>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</si>
  <si>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</si>
  <si>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</si>
  <si>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</si>
  <si>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</si>
  <si>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</si>
  <si>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</si>
  <si>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</si>
  <si>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</si>
  <si>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</si>
  <si>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</si>
  <si>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</si>
  <si>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</si>
  <si>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</si>
  <si>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</si>
  <si>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</si>
  <si>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</si>
  <si>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</si>
  <si>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</si>
  <si>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</si>
  <si>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</si>
  <si>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</si>
  <si>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</si>
  <si>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</si>
  <si>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</si>
  <si>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</si>
  <si>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</si>
  <si>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</si>
  <si>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</si>
  <si>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</si>
  <si>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</si>
  <si>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</si>
  <si>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</si>
  <si>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</si>
  <si>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</si>
  <si>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</si>
  <si>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</si>
  <si>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</si>
  <si>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</si>
  <si>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</si>
  <si>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</si>
  <si>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</si>
  <si>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</si>
  <si>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</si>
  <si>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</si>
  <si>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</si>
  <si>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</si>
  <si>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</si>
  <si>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</si>
  <si>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</si>
  <si>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</si>
  <si>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</si>
  <si>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</si>
  <si>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</si>
  <si>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</si>
  <si>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</si>
  <si>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</si>
  <si>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</si>
  <si>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</si>
  <si>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</si>
  <si>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</si>
  <si>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</si>
  <si>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</si>
  <si>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</si>
  <si>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</si>
  <si>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</si>
  <si>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</si>
  <si>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</si>
  <si>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</si>
  <si>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</si>
  <si>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</si>
  <si>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</si>
  <si>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</si>
  <si>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</si>
  <si>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</si>
  <si>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</si>
  <si>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</si>
  <si>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</si>
  <si>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</si>
  <si>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</si>
  <si>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</si>
  <si>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</si>
  <si>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</si>
  <si>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</si>
  <si>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</si>
  <si>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</si>
  <si>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</si>
  <si>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</si>
  <si>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</si>
  <si>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</si>
  <si>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</si>
  <si>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</si>
  <si>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</si>
  <si>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</si>
  <si>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</si>
  <si>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</si>
  <si>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</si>
  <si>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</si>
  <si>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</si>
  <si>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</si>
  <si>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</si>
  <si>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</si>
  <si>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</si>
  <si>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</si>
  <si>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</si>
  <si>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</si>
  <si>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</si>
  <si>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</si>
  <si>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</si>
  <si>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</si>
  <si>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</si>
  <si>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</si>
  <si>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</si>
  <si>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</si>
  <si>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</si>
  <si>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</si>
  <si>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</si>
  <si>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</si>
  <si>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</si>
  <si>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</si>
  <si>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</si>
  <si>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</si>
  <si>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</si>
  <si>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</si>
  <si>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</si>
  <si>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</si>
  <si>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</si>
  <si>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</si>
  <si>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</si>
  <si>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</si>
  <si>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</si>
  <si>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</si>
  <si>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</si>
  <si>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</si>
  <si>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</si>
  <si>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</si>
  <si>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</si>
  <si>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</si>
  <si>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</si>
  <si>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</si>
  <si>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</si>
  <si>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</si>
  <si>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</si>
  <si>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</si>
  <si>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</si>
  <si>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</si>
  <si>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</si>
  <si>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</si>
  <si>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</si>
  <si>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</si>
  <si>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</si>
  <si>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</si>
  <si>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</si>
  <si>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</si>
  <si>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</si>
  <si>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</si>
  <si>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</si>
  <si>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</si>
  <si>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heat</t>
  </si>
  <si>
    <t>value_default</t>
  </si>
  <si>
    <t>nox_emission_energy</t>
  </si>
  <si>
    <t>nox_emission_chemical</t>
  </si>
  <si>
    <t>pm25_emission_energy</t>
  </si>
  <si>
    <t>sox_emission_energy</t>
  </si>
  <si>
    <t>sox_emission_chemical</t>
  </si>
  <si>
    <t>nh3_emission_energy</t>
  </si>
  <si>
    <t>nh3_emission_chemcial</t>
  </si>
  <si>
    <t>nox_emission_chemcial</t>
  </si>
  <si>
    <t>pm25_emission_chemcial</t>
  </si>
  <si>
    <t>sox_emission_chemcial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</si>
</sst>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s>
  <borders count="3">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12" fillId="0" borderId="0" xfId="0" applyFont="1"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18" totalsRowShown="0">
  <autoFilter ref="A1:F118">
    <filterColumn colId="2">
      <filters>
        <filter val="emission"/>
      </filters>
    </filterColumn>
  </autoFilter>
  <sortState ref="A2:F110">
    <sortCondition ref="A1:A110"/>
  </sortState>
  <tableColumns count="6">
    <tableColumn id="1" name="product_name" dataDxfId="23"/>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N109" totalsRowShown="0" dataDxfId="22">
  <autoFilter ref="A1:N109"/>
  <sortState ref="A2:N103">
    <sortCondition ref="A1:A103"/>
  </sortState>
  <tableColumns count="14">
    <tableColumn id="1" name="product_process" dataDxfId="21"/>
    <tableColumn id="2" name="product_name" dataDxfId="20"/>
    <tableColumn id="5" name="process" dataDxfId="19"/>
    <tableColumn id="6" name="ratio" dataDxfId="18"/>
    <tableColumn id="3" name="TRL" dataDxfId="17"/>
    <tableColumn id="4" name="Data source" dataDxfId="16"/>
    <tableColumn id="7" name="include" dataDxfId="15"/>
    <tableColumn id="8" name="note" dataDxfId="14"/>
    <tableColumn id="9" name="co2_route" dataDxfId="13"/>
    <tableColumn id="10" name="agricultural_residue_route" dataDxfId="12"/>
    <tableColumn id="12" name="forest_residue_route" dataDxfId="11"/>
    <tableColumn id="11" name="fossil_route" dataDxfId="10"/>
    <tableColumn id="14" name="chemical_recycling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76" totalsRowShown="0">
  <autoFilter ref="A1:E676">
    <filterColumn colId="1">
      <filters>
        <filter val="co_emission"/>
        <filter val="n2o_emission"/>
        <filter val="nh3_emission"/>
        <filter val="nmvoc_emission"/>
        <filter val="nox_emission"/>
        <filter val="pm25_emission"/>
        <filter val="sox_emission"/>
      </filters>
    </filterColumn>
  </autoFilter>
  <sortState ref="A115:E659">
    <sortCondition ref="B1:B676"/>
  </sortState>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5" totalsRowShown="0">
  <autoFilter ref="A1:J105"/>
  <sortState ref="A2:J107">
    <sortCondition ref="D1:D107"/>
  </sortState>
  <tableColumns count="10">
    <tableColumn id="1" name="product_name"/>
    <tableColumn id="2" name="technology"/>
    <tableColumn id="3" name="pollutant"/>
    <tableColumn id="4" name="unit"/>
    <tableColumn id="5" name="value_default"/>
    <tableColumn id="6" name="value"/>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U100" totalsRowShown="0">
  <autoFilter ref="A1:U100">
    <filterColumn colId="3">
      <filters>
        <filter val="no"/>
      </filters>
    </filterColumn>
    <filterColumn colId="4">
      <filters>
        <filter val="yes"/>
      </filters>
    </filterColumn>
  </autoFilter>
  <sortState ref="A2:T100">
    <sortCondition ref="A1:A100"/>
  </sortState>
  <tableColumns count="21">
    <tableColumn id="1" name="product"/>
    <tableColumn id="2" name="process"/>
    <tableColumn id="3" name="dominant"/>
    <tableColumn id="4" name="include"/>
    <tableColumn id="20" name="include_o"/>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21" name="chemical_recycling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onlinelibrary.wiley.com/doi/10.1111/jiec.12583" TargetMode="External"/><Relationship Id="rId7"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table" Target="../tables/table4.xm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8"/>
  <sheetViews>
    <sheetView tabSelected="1" topLeftCell="A61" workbookViewId="0">
      <selection activeCell="D112" sqref="D112:D118"/>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hidden="1" x14ac:dyDescent="0.25">
      <c r="A10" s="4" t="s">
        <v>307</v>
      </c>
      <c r="B10" t="s">
        <v>14</v>
      </c>
      <c r="C10" t="s">
        <v>58</v>
      </c>
      <c r="D10" t="s">
        <v>224</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x14ac:dyDescent="0.25">
      <c r="A13" s="17" t="s">
        <v>716</v>
      </c>
      <c r="B13" t="s">
        <v>14</v>
      </c>
      <c r="C13" t="s">
        <v>57</v>
      </c>
      <c r="D13" t="s">
        <v>78</v>
      </c>
      <c r="F13">
        <v>0.75</v>
      </c>
    </row>
    <row r="14" spans="1:6" hidden="1" x14ac:dyDescent="0.25">
      <c r="A14" s="12" t="s">
        <v>212</v>
      </c>
      <c r="B14" t="s">
        <v>14</v>
      </c>
      <c r="C14" t="s">
        <v>56</v>
      </c>
      <c r="D14" t="s">
        <v>78</v>
      </c>
      <c r="E14" t="s">
        <v>244</v>
      </c>
      <c r="F14">
        <v>0</v>
      </c>
    </row>
    <row r="15" spans="1:6" x14ac:dyDescent="0.25">
      <c r="A15" s="17" t="s">
        <v>710</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hidden="1" x14ac:dyDescent="0.25">
      <c r="A20" s="1" t="s">
        <v>613</v>
      </c>
      <c r="B20" t="s">
        <v>14</v>
      </c>
      <c r="C20" t="s">
        <v>56</v>
      </c>
      <c r="D20" t="s">
        <v>78</v>
      </c>
      <c r="E20" t="s">
        <v>242</v>
      </c>
      <c r="F20">
        <f t="shared" si="0"/>
        <v>0.27272727272727271</v>
      </c>
    </row>
    <row r="21" spans="1:6" hidden="1" x14ac:dyDescent="0.25">
      <c r="A21" s="29" t="s">
        <v>722</v>
      </c>
      <c r="B21" t="s">
        <v>14</v>
      </c>
      <c r="C21" t="s">
        <v>56</v>
      </c>
      <c r="D21" t="s">
        <v>78</v>
      </c>
      <c r="E21" t="s">
        <v>242</v>
      </c>
      <c r="F21">
        <f t="shared" si="0"/>
        <v>0.27272727272727271</v>
      </c>
    </row>
    <row r="22" spans="1:6" hidden="1" x14ac:dyDescent="0.25">
      <c r="A22" s="29" t="s">
        <v>723</v>
      </c>
      <c r="B22" t="s">
        <v>14</v>
      </c>
      <c r="C22" t="s">
        <v>56</v>
      </c>
      <c r="D22" t="s">
        <v>78</v>
      </c>
      <c r="E22" t="s">
        <v>242</v>
      </c>
      <c r="F22">
        <f t="shared" si="0"/>
        <v>0.27272727272727271</v>
      </c>
    </row>
    <row r="23" spans="1:6" hidden="1" x14ac:dyDescent="0.25">
      <c r="A23" s="29" t="s">
        <v>724</v>
      </c>
      <c r="B23" t="s">
        <v>14</v>
      </c>
      <c r="C23" t="s">
        <v>56</v>
      </c>
      <c r="D23" t="s">
        <v>78</v>
      </c>
      <c r="E23" t="s">
        <v>242</v>
      </c>
      <c r="F23">
        <f t="shared" si="0"/>
        <v>0.27272727272727271</v>
      </c>
    </row>
    <row r="24" spans="1:6" hidden="1" x14ac:dyDescent="0.25">
      <c r="A24" t="s">
        <v>65</v>
      </c>
      <c r="B24" t="s">
        <v>25</v>
      </c>
      <c r="C24" t="s">
        <v>58</v>
      </c>
      <c r="D24" t="s">
        <v>78</v>
      </c>
      <c r="F24">
        <v>0</v>
      </c>
    </row>
    <row r="25" spans="1:6" hidden="1" x14ac:dyDescent="0.25">
      <c r="A25" s="1" t="s">
        <v>76</v>
      </c>
      <c r="B25" t="s">
        <v>14</v>
      </c>
      <c r="C25" t="s">
        <v>56</v>
      </c>
      <c r="D25" t="s">
        <v>224</v>
      </c>
      <c r="E25" t="s">
        <v>243</v>
      </c>
      <c r="F25">
        <v>0</v>
      </c>
    </row>
    <row r="26" spans="1:6" hidden="1" x14ac:dyDescent="0.25">
      <c r="A26" s="4" t="s">
        <v>117</v>
      </c>
      <c r="B26" t="s">
        <v>14</v>
      </c>
      <c r="C26" t="s">
        <v>58</v>
      </c>
      <c r="D26" t="s">
        <v>78</v>
      </c>
      <c r="F26">
        <v>0.3896</v>
      </c>
    </row>
    <row r="27" spans="1:6" hidden="1" x14ac:dyDescent="0.25">
      <c r="A27" s="17" t="s">
        <v>0</v>
      </c>
      <c r="B27" t="s">
        <v>15</v>
      </c>
      <c r="C27" t="s">
        <v>58</v>
      </c>
      <c r="D27" t="s">
        <v>78</v>
      </c>
      <c r="E27" t="s">
        <v>243</v>
      </c>
      <c r="F27">
        <v>0</v>
      </c>
    </row>
    <row r="28" spans="1:6" hidden="1" x14ac:dyDescent="0.25">
      <c r="A28" s="4" t="s">
        <v>719</v>
      </c>
      <c r="B28" t="s">
        <v>15</v>
      </c>
      <c r="C28" t="s">
        <v>58</v>
      </c>
      <c r="D28" t="s">
        <v>78</v>
      </c>
      <c r="E28" t="s">
        <v>243</v>
      </c>
      <c r="F28">
        <v>0</v>
      </c>
    </row>
    <row r="29" spans="1:6" hidden="1" x14ac:dyDescent="0.25">
      <c r="A29" s="4" t="s">
        <v>718</v>
      </c>
      <c r="B29" t="s">
        <v>15</v>
      </c>
      <c r="C29" t="s">
        <v>58</v>
      </c>
      <c r="D29" t="s">
        <v>78</v>
      </c>
      <c r="E29" t="s">
        <v>243</v>
      </c>
      <c r="F29">
        <v>0</v>
      </c>
    </row>
    <row r="30" spans="1:6" hidden="1" x14ac:dyDescent="0.25">
      <c r="A30" t="s">
        <v>702</v>
      </c>
      <c r="B30" t="s">
        <v>15</v>
      </c>
      <c r="C30" t="s">
        <v>56</v>
      </c>
      <c r="D30" t="s">
        <v>78</v>
      </c>
      <c r="E30" t="s">
        <v>243</v>
      </c>
      <c r="F30">
        <v>0</v>
      </c>
    </row>
    <row r="31" spans="1:6" hidden="1" x14ac:dyDescent="0.25">
      <c r="A31" s="1" t="s">
        <v>80</v>
      </c>
      <c r="B31" t="s">
        <v>14</v>
      </c>
      <c r="C31" t="s">
        <v>58</v>
      </c>
      <c r="D31" t="s">
        <v>78</v>
      </c>
      <c r="E31" t="s">
        <v>243</v>
      </c>
      <c r="F31">
        <v>0.53</v>
      </c>
    </row>
    <row r="32" spans="1:6" hidden="1" x14ac:dyDescent="0.25">
      <c r="A32" s="7" t="s">
        <v>112</v>
      </c>
      <c r="B32" t="s">
        <v>14</v>
      </c>
      <c r="C32" t="s">
        <v>58</v>
      </c>
      <c r="D32" t="s">
        <v>78</v>
      </c>
      <c r="F32">
        <v>0.52170000000000005</v>
      </c>
    </row>
    <row r="33" spans="1:6" hidden="1" x14ac:dyDescent="0.25">
      <c r="A33" t="s">
        <v>44</v>
      </c>
      <c r="B33" t="s">
        <v>14</v>
      </c>
      <c r="C33" t="s">
        <v>58</v>
      </c>
      <c r="D33" t="s">
        <v>78</v>
      </c>
      <c r="F33">
        <v>0.85714000000000001</v>
      </c>
    </row>
    <row r="34" spans="1:6" hidden="1" x14ac:dyDescent="0.25">
      <c r="A34" s="13" t="s">
        <v>495</v>
      </c>
      <c r="B34" t="s">
        <v>14</v>
      </c>
      <c r="C34" t="s">
        <v>58</v>
      </c>
      <c r="D34" t="s">
        <v>78</v>
      </c>
      <c r="F34">
        <v>0.46150000000000002</v>
      </c>
    </row>
    <row r="35" spans="1:6" hidden="1" x14ac:dyDescent="0.25">
      <c r="A35" t="s">
        <v>1</v>
      </c>
      <c r="B35" t="s">
        <v>14</v>
      </c>
      <c r="C35" t="s">
        <v>56</v>
      </c>
      <c r="D35" t="s">
        <v>78</v>
      </c>
      <c r="E35" t="s">
        <v>242</v>
      </c>
      <c r="F35">
        <v>0.52100000000000002</v>
      </c>
    </row>
    <row r="36" spans="1:6" hidden="1" x14ac:dyDescent="0.25">
      <c r="A36" s="1" t="s">
        <v>603</v>
      </c>
      <c r="B36" t="s">
        <v>14</v>
      </c>
      <c r="C36" t="s">
        <v>58</v>
      </c>
      <c r="D36" t="s">
        <v>224</v>
      </c>
      <c r="F36">
        <v>0.625</v>
      </c>
    </row>
    <row r="37" spans="1:6" hidden="1" x14ac:dyDescent="0.25">
      <c r="A37" s="1" t="s">
        <v>79</v>
      </c>
      <c r="B37" t="s">
        <v>14</v>
      </c>
      <c r="C37" t="s">
        <v>58</v>
      </c>
      <c r="D37" t="s">
        <v>78</v>
      </c>
      <c r="F37">
        <v>0.4</v>
      </c>
    </row>
    <row r="38" spans="1:6" hidden="1" x14ac:dyDescent="0.25">
      <c r="A38" s="10" t="s">
        <v>502</v>
      </c>
      <c r="B38" s="14" t="s">
        <v>14</v>
      </c>
      <c r="C38" s="14" t="s">
        <v>56</v>
      </c>
      <c r="D38" t="s">
        <v>78</v>
      </c>
      <c r="E38" t="s">
        <v>245</v>
      </c>
      <c r="F38">
        <v>0.39</v>
      </c>
    </row>
    <row r="39" spans="1:6" hidden="1" x14ac:dyDescent="0.25">
      <c r="A39" s="13" t="s">
        <v>347</v>
      </c>
      <c r="B39" t="s">
        <v>14</v>
      </c>
      <c r="C39" t="s">
        <v>58</v>
      </c>
      <c r="D39" t="s">
        <v>78</v>
      </c>
      <c r="F39">
        <v>0.92300000000000004</v>
      </c>
    </row>
    <row r="40" spans="1:6" hidden="1" x14ac:dyDescent="0.25">
      <c r="A40" s="2" t="s">
        <v>351</v>
      </c>
      <c r="B40" t="s">
        <v>14</v>
      </c>
      <c r="C40" t="s">
        <v>58</v>
      </c>
      <c r="D40" t="s">
        <v>78</v>
      </c>
      <c r="F40">
        <v>0.85714000000000001</v>
      </c>
    </row>
    <row r="41" spans="1:6" hidden="1" x14ac:dyDescent="0.25">
      <c r="A41" t="s">
        <v>53</v>
      </c>
      <c r="B41" t="s">
        <v>25</v>
      </c>
      <c r="C41" t="s">
        <v>58</v>
      </c>
      <c r="D41" t="s">
        <v>78</v>
      </c>
      <c r="F41">
        <v>0</v>
      </c>
    </row>
    <row r="42" spans="1:6" hidden="1" x14ac:dyDescent="0.25">
      <c r="A42" t="s">
        <v>52</v>
      </c>
      <c r="B42" t="s">
        <v>25</v>
      </c>
      <c r="C42" t="s">
        <v>58</v>
      </c>
      <c r="D42" t="s">
        <v>224</v>
      </c>
      <c r="F42">
        <v>0</v>
      </c>
    </row>
    <row r="43" spans="1:6" hidden="1" x14ac:dyDescent="0.25">
      <c r="A43" s="13" t="s">
        <v>357</v>
      </c>
      <c r="B43" t="s">
        <v>14</v>
      </c>
      <c r="C43" t="s">
        <v>58</v>
      </c>
      <c r="D43" t="s">
        <v>78</v>
      </c>
      <c r="F43">
        <v>0.92300000000000004</v>
      </c>
    </row>
    <row r="44" spans="1:6" hidden="1" x14ac:dyDescent="0.25">
      <c r="A44" s="4" t="s">
        <v>189</v>
      </c>
      <c r="B44" t="s">
        <v>14</v>
      </c>
      <c r="C44" t="s">
        <v>56</v>
      </c>
      <c r="D44" t="s">
        <v>78</v>
      </c>
      <c r="E44" t="s">
        <v>244</v>
      </c>
      <c r="F44">
        <v>0</v>
      </c>
    </row>
    <row r="45" spans="1:6" hidden="1" x14ac:dyDescent="0.25">
      <c r="A45" s="5" t="s">
        <v>34</v>
      </c>
      <c r="B45" t="s">
        <v>14</v>
      </c>
      <c r="C45" t="s">
        <v>58</v>
      </c>
      <c r="D45" t="s">
        <v>78</v>
      </c>
      <c r="F45">
        <v>0</v>
      </c>
    </row>
    <row r="46" spans="1:6" hidden="1" x14ac:dyDescent="0.25">
      <c r="A46" s="4" t="s">
        <v>219</v>
      </c>
      <c r="B46" t="s">
        <v>14</v>
      </c>
      <c r="C46" t="s">
        <v>58</v>
      </c>
      <c r="D46" t="s">
        <v>78</v>
      </c>
      <c r="F46">
        <v>0</v>
      </c>
    </row>
    <row r="47" spans="1:6" hidden="1" x14ac:dyDescent="0.25">
      <c r="A47" s="1" t="s">
        <v>182</v>
      </c>
      <c r="B47" t="s">
        <v>14</v>
      </c>
      <c r="C47" t="s">
        <v>58</v>
      </c>
      <c r="D47" t="s">
        <v>78</v>
      </c>
      <c r="F47">
        <v>0.4</v>
      </c>
    </row>
    <row r="48" spans="1:6" hidden="1" x14ac:dyDescent="0.25">
      <c r="A48" s="7" t="s">
        <v>363</v>
      </c>
      <c r="B48" t="s">
        <v>14</v>
      </c>
      <c r="C48" t="s">
        <v>58</v>
      </c>
      <c r="D48" t="s">
        <v>78</v>
      </c>
      <c r="F48">
        <v>0.85714000000000001</v>
      </c>
    </row>
    <row r="49" spans="1:6" hidden="1" x14ac:dyDescent="0.25">
      <c r="A49" s="4" t="s">
        <v>107</v>
      </c>
      <c r="B49" t="s">
        <v>14</v>
      </c>
      <c r="C49" t="s">
        <v>56</v>
      </c>
      <c r="D49" t="s">
        <v>78</v>
      </c>
      <c r="E49" t="s">
        <v>244</v>
      </c>
      <c r="F49">
        <v>0</v>
      </c>
    </row>
    <row r="50" spans="1:6" hidden="1" x14ac:dyDescent="0.25">
      <c r="A50" s="7" t="s">
        <v>366</v>
      </c>
      <c r="B50" t="s">
        <v>14</v>
      </c>
      <c r="C50" t="s">
        <v>58</v>
      </c>
      <c r="D50" t="s">
        <v>78</v>
      </c>
      <c r="F50">
        <v>0.85714000000000001</v>
      </c>
    </row>
    <row r="51" spans="1:6" hidden="1" x14ac:dyDescent="0.25">
      <c r="A51" s="1" t="s">
        <v>187</v>
      </c>
      <c r="B51" t="s">
        <v>14</v>
      </c>
      <c r="C51" t="s">
        <v>56</v>
      </c>
      <c r="D51" t="s">
        <v>78</v>
      </c>
      <c r="E51" t="s">
        <v>244</v>
      </c>
      <c r="F51">
        <v>0</v>
      </c>
    </row>
    <row r="52" spans="1:6" hidden="1" x14ac:dyDescent="0.25">
      <c r="A52" s="4" t="s">
        <v>185</v>
      </c>
      <c r="B52" t="s">
        <v>14</v>
      </c>
      <c r="C52" t="s">
        <v>56</v>
      </c>
      <c r="D52" t="s">
        <v>78</v>
      </c>
      <c r="E52" t="s">
        <v>244</v>
      </c>
      <c r="F52">
        <v>0</v>
      </c>
    </row>
    <row r="53" spans="1:6" hidden="1" x14ac:dyDescent="0.25">
      <c r="A53" s="7" t="s">
        <v>118</v>
      </c>
      <c r="B53" t="s">
        <v>14</v>
      </c>
      <c r="C53" t="s">
        <v>56</v>
      </c>
      <c r="D53" t="s">
        <v>78</v>
      </c>
      <c r="E53" t="s">
        <v>245</v>
      </c>
      <c r="F53">
        <v>0.39</v>
      </c>
    </row>
    <row r="54" spans="1:6" hidden="1" x14ac:dyDescent="0.25">
      <c r="A54" t="s">
        <v>3</v>
      </c>
      <c r="B54" t="s">
        <v>14</v>
      </c>
      <c r="C54" t="s">
        <v>56</v>
      </c>
      <c r="D54" t="s">
        <v>78</v>
      </c>
      <c r="E54" t="s">
        <v>242</v>
      </c>
      <c r="F54">
        <v>0.49399999999999999</v>
      </c>
    </row>
    <row r="55" spans="1:6" hidden="1"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715</v>
      </c>
      <c r="B57" t="s">
        <v>14</v>
      </c>
      <c r="C57" t="s">
        <v>57</v>
      </c>
      <c r="D57" t="s">
        <v>78</v>
      </c>
      <c r="F57">
        <v>0</v>
      </c>
    </row>
    <row r="58" spans="1:6" hidden="1" x14ac:dyDescent="0.25">
      <c r="A58" s="13" t="s">
        <v>225</v>
      </c>
      <c r="B58" t="s">
        <v>14</v>
      </c>
      <c r="C58" t="s">
        <v>58</v>
      </c>
      <c r="D58" t="s">
        <v>78</v>
      </c>
      <c r="E58" t="s">
        <v>244</v>
      </c>
      <c r="F58">
        <v>0</v>
      </c>
    </row>
    <row r="59" spans="1:6" hidden="1" x14ac:dyDescent="0.25">
      <c r="A59" s="1" t="s">
        <v>86</v>
      </c>
      <c r="B59" t="s">
        <v>14</v>
      </c>
      <c r="C59" t="s">
        <v>58</v>
      </c>
      <c r="D59" t="s">
        <v>78</v>
      </c>
      <c r="F59">
        <v>0</v>
      </c>
    </row>
    <row r="60" spans="1:6" x14ac:dyDescent="0.25">
      <c r="A60" s="31" t="s">
        <v>711</v>
      </c>
      <c r="B60" t="s">
        <v>14</v>
      </c>
      <c r="C60" t="s">
        <v>57</v>
      </c>
      <c r="D60" t="s">
        <v>78</v>
      </c>
      <c r="F60">
        <v>0</v>
      </c>
    </row>
    <row r="61" spans="1:6" x14ac:dyDescent="0.25">
      <c r="A61" s="17" t="s">
        <v>712</v>
      </c>
      <c r="B61" t="s">
        <v>14</v>
      </c>
      <c r="C61" t="s">
        <v>57</v>
      </c>
      <c r="D61" t="s">
        <v>78</v>
      </c>
      <c r="F61">
        <v>0</v>
      </c>
    </row>
    <row r="62" spans="1:6" hidden="1" x14ac:dyDescent="0.25">
      <c r="A62" t="s">
        <v>604</v>
      </c>
      <c r="B62" t="s">
        <v>14</v>
      </c>
      <c r="C62" t="s">
        <v>58</v>
      </c>
      <c r="D62" t="s">
        <v>224</v>
      </c>
      <c r="F62">
        <v>0.64285999999999999</v>
      </c>
    </row>
    <row r="63" spans="1:6" hidden="1" x14ac:dyDescent="0.25">
      <c r="A63" s="1" t="s">
        <v>85</v>
      </c>
      <c r="B63" t="s">
        <v>14</v>
      </c>
      <c r="C63" t="s">
        <v>58</v>
      </c>
      <c r="D63" t="s">
        <v>78</v>
      </c>
      <c r="F63">
        <v>0</v>
      </c>
    </row>
    <row r="64" spans="1:6" hidden="1" x14ac:dyDescent="0.25">
      <c r="A64" s="4" t="s">
        <v>487</v>
      </c>
      <c r="B64" t="s">
        <v>14</v>
      </c>
      <c r="C64" t="s">
        <v>58</v>
      </c>
      <c r="D64" t="s">
        <v>78</v>
      </c>
      <c r="F64">
        <v>0.63300000000000001</v>
      </c>
    </row>
    <row r="65" spans="1:6" hidden="1" x14ac:dyDescent="0.25">
      <c r="A65" s="4" t="s">
        <v>494</v>
      </c>
      <c r="B65" t="s">
        <v>14</v>
      </c>
      <c r="C65" t="s">
        <v>58</v>
      </c>
      <c r="D65" t="s">
        <v>78</v>
      </c>
      <c r="F65">
        <f>(8*12)/(8*12+12+4*16)</f>
        <v>0.55813953488372092</v>
      </c>
    </row>
    <row r="66" spans="1:6" hidden="1" x14ac:dyDescent="0.25">
      <c r="A66" s="30" t="s">
        <v>371</v>
      </c>
      <c r="B66" t="s">
        <v>14</v>
      </c>
      <c r="C66" t="s">
        <v>58</v>
      </c>
      <c r="D66" t="s">
        <v>78</v>
      </c>
      <c r="F66">
        <f>8*12/(8*12+6+5*16)</f>
        <v>0.52747252747252749</v>
      </c>
    </row>
    <row r="67" spans="1:6" hidden="1" x14ac:dyDescent="0.25">
      <c r="A67" s="4" t="s">
        <v>372</v>
      </c>
      <c r="B67" t="s">
        <v>14</v>
      </c>
      <c r="C67" t="s">
        <v>58</v>
      </c>
      <c r="D67" t="s">
        <v>78</v>
      </c>
      <c r="F67">
        <v>0.63</v>
      </c>
    </row>
    <row r="68" spans="1:6" hidden="1" x14ac:dyDescent="0.25">
      <c r="A68" s="4" t="s">
        <v>491</v>
      </c>
      <c r="B68" t="s">
        <v>14</v>
      </c>
      <c r="C68" t="s">
        <v>58</v>
      </c>
      <c r="D68" t="s">
        <v>78</v>
      </c>
      <c r="F68">
        <f>4*12/(48+6+32)</f>
        <v>0.55813953488372092</v>
      </c>
    </row>
    <row r="69" spans="1:6" hidden="1" x14ac:dyDescent="0.25">
      <c r="A69" s="7" t="s">
        <v>173</v>
      </c>
      <c r="B69" t="s">
        <v>14</v>
      </c>
      <c r="C69" t="s">
        <v>56</v>
      </c>
      <c r="D69" t="s">
        <v>78</v>
      </c>
      <c r="E69" t="s">
        <v>244</v>
      </c>
      <c r="F69">
        <v>0</v>
      </c>
    </row>
    <row r="70" spans="1:6" hidden="1" x14ac:dyDescent="0.25">
      <c r="A70" s="7" t="s">
        <v>403</v>
      </c>
      <c r="B70" t="s">
        <v>14</v>
      </c>
      <c r="C70" t="s">
        <v>58</v>
      </c>
      <c r="D70" t="s">
        <v>78</v>
      </c>
      <c r="F70">
        <f>3*12/(36+4+32)</f>
        <v>0.5</v>
      </c>
    </row>
    <row r="71" spans="1:6" x14ac:dyDescent="0.25">
      <c r="A71" s="4" t="s">
        <v>713</v>
      </c>
      <c r="B71" t="s">
        <v>14</v>
      </c>
      <c r="C71" t="s">
        <v>57</v>
      </c>
      <c r="D71" t="s">
        <v>78</v>
      </c>
      <c r="F71">
        <v>0</v>
      </c>
    </row>
    <row r="72" spans="1:6" hidden="1" x14ac:dyDescent="0.25">
      <c r="A72" s="4" t="s">
        <v>184</v>
      </c>
      <c r="B72" t="s">
        <v>14</v>
      </c>
      <c r="C72" t="s">
        <v>56</v>
      </c>
      <c r="D72" t="s">
        <v>78</v>
      </c>
      <c r="E72" t="s">
        <v>244</v>
      </c>
      <c r="F72">
        <v>0</v>
      </c>
    </row>
    <row r="73" spans="1:6" hidden="1" x14ac:dyDescent="0.25">
      <c r="A73" s="7" t="s">
        <v>176</v>
      </c>
      <c r="B73" t="s">
        <v>14</v>
      </c>
      <c r="C73" t="s">
        <v>56</v>
      </c>
      <c r="D73" t="s">
        <v>78</v>
      </c>
      <c r="E73" t="s">
        <v>245</v>
      </c>
      <c r="F73">
        <v>0.39</v>
      </c>
    </row>
    <row r="74" spans="1:6" hidden="1" x14ac:dyDescent="0.25">
      <c r="A74" s="7" t="s">
        <v>177</v>
      </c>
      <c r="B74" t="s">
        <v>14</v>
      </c>
      <c r="C74" t="s">
        <v>58</v>
      </c>
      <c r="D74" t="s">
        <v>78</v>
      </c>
      <c r="F74">
        <f>6*12/(6*12+10+5*16)</f>
        <v>0.44444444444444442</v>
      </c>
    </row>
    <row r="75" spans="1:6" hidden="1" x14ac:dyDescent="0.25">
      <c r="A75" s="4" t="s">
        <v>407</v>
      </c>
      <c r="B75" t="s">
        <v>14</v>
      </c>
      <c r="C75" t="s">
        <v>58</v>
      </c>
      <c r="D75" t="s">
        <v>78</v>
      </c>
      <c r="F75">
        <v>0.85714000000000001</v>
      </c>
    </row>
    <row r="76" spans="1:6" hidden="1" x14ac:dyDescent="0.25">
      <c r="A76" t="s">
        <v>46</v>
      </c>
      <c r="B76" t="s">
        <v>14</v>
      </c>
      <c r="C76" t="s">
        <v>58</v>
      </c>
      <c r="D76" t="s">
        <v>78</v>
      </c>
      <c r="F76">
        <v>0.85714000000000001</v>
      </c>
    </row>
    <row r="77" spans="1:6" hidden="1" x14ac:dyDescent="0.25">
      <c r="A77" s="13" t="s">
        <v>433</v>
      </c>
      <c r="B77" t="s">
        <v>14</v>
      </c>
      <c r="C77" t="s">
        <v>58</v>
      </c>
      <c r="D77" t="s">
        <v>78</v>
      </c>
      <c r="F77">
        <v>0.61</v>
      </c>
    </row>
    <row r="78" spans="1:6" hidden="1" x14ac:dyDescent="0.25">
      <c r="A78" s="4" t="s">
        <v>435</v>
      </c>
      <c r="B78" t="s">
        <v>14</v>
      </c>
      <c r="C78" t="s">
        <v>58</v>
      </c>
      <c r="D78" t="s">
        <v>78</v>
      </c>
      <c r="F78">
        <v>0.63</v>
      </c>
    </row>
    <row r="79" spans="1:6" hidden="1" x14ac:dyDescent="0.25">
      <c r="A79" s="4" t="s">
        <v>436</v>
      </c>
      <c r="B79" t="s">
        <v>14</v>
      </c>
      <c r="C79" t="s">
        <v>58</v>
      </c>
      <c r="D79" t="s">
        <v>78</v>
      </c>
      <c r="F79">
        <v>0.38</v>
      </c>
    </row>
    <row r="80" spans="1:6" hidden="1" x14ac:dyDescent="0.25">
      <c r="A80" s="6" t="s">
        <v>73</v>
      </c>
      <c r="B80" t="s">
        <v>14</v>
      </c>
      <c r="C80" t="s">
        <v>58</v>
      </c>
      <c r="D80" t="s">
        <v>78</v>
      </c>
      <c r="F80">
        <f>8*12/106</f>
        <v>0.90566037735849059</v>
      </c>
    </row>
    <row r="81" spans="1:6" hidden="1" x14ac:dyDescent="0.25">
      <c r="A81" t="s">
        <v>4</v>
      </c>
      <c r="B81" t="s">
        <v>14</v>
      </c>
      <c r="C81" t="s">
        <v>56</v>
      </c>
      <c r="D81" t="s">
        <v>78</v>
      </c>
      <c r="E81" t="s">
        <v>242</v>
      </c>
      <c r="F81">
        <v>0.49399999999999999</v>
      </c>
    </row>
    <row r="82" spans="1:6" hidden="1" x14ac:dyDescent="0.25">
      <c r="A82" s="10" t="s">
        <v>169</v>
      </c>
      <c r="B82" t="s">
        <v>25</v>
      </c>
      <c r="C82" t="s">
        <v>56</v>
      </c>
      <c r="D82" t="s">
        <v>78</v>
      </c>
      <c r="E82" t="s">
        <v>243</v>
      </c>
      <c r="F82">
        <v>0</v>
      </c>
    </row>
    <row r="83" spans="1:6" hidden="1" x14ac:dyDescent="0.25">
      <c r="A83" t="s">
        <v>5</v>
      </c>
      <c r="B83" t="s">
        <v>14</v>
      </c>
      <c r="C83" t="s">
        <v>56</v>
      </c>
      <c r="D83" t="s">
        <v>78</v>
      </c>
      <c r="E83" t="s">
        <v>242</v>
      </c>
      <c r="F83">
        <v>0.49399999999999999</v>
      </c>
    </row>
    <row r="84" spans="1:6" hidden="1" x14ac:dyDescent="0.25">
      <c r="A84" s="4" t="s">
        <v>492</v>
      </c>
      <c r="B84" t="s">
        <v>14</v>
      </c>
      <c r="C84" t="s">
        <v>56</v>
      </c>
      <c r="D84" t="s">
        <v>78</v>
      </c>
      <c r="E84" t="s">
        <v>245</v>
      </c>
      <c r="F84">
        <v>0.5</v>
      </c>
    </row>
    <row r="85" spans="1:6" hidden="1" x14ac:dyDescent="0.25">
      <c r="A85" s="4" t="s">
        <v>209</v>
      </c>
      <c r="B85" t="s">
        <v>14</v>
      </c>
      <c r="C85" t="s">
        <v>58</v>
      </c>
      <c r="D85" t="s">
        <v>224</v>
      </c>
      <c r="F85">
        <f>2*12/82</f>
        <v>0.29268292682926828</v>
      </c>
    </row>
    <row r="86" spans="1:6" hidden="1" x14ac:dyDescent="0.25">
      <c r="A86" s="1" t="s">
        <v>115</v>
      </c>
      <c r="B86" t="s">
        <v>14</v>
      </c>
      <c r="C86" t="s">
        <v>56</v>
      </c>
      <c r="D86" t="s">
        <v>78</v>
      </c>
      <c r="E86" t="s">
        <v>244</v>
      </c>
      <c r="F86">
        <v>0</v>
      </c>
    </row>
    <row r="87" spans="1:6" hidden="1" x14ac:dyDescent="0.25">
      <c r="A87" s="4" t="s">
        <v>183</v>
      </c>
      <c r="B87" t="s">
        <v>14</v>
      </c>
      <c r="C87" t="s">
        <v>56</v>
      </c>
      <c r="D87" t="s">
        <v>78</v>
      </c>
      <c r="E87" t="s">
        <v>244</v>
      </c>
      <c r="F87">
        <v>0</v>
      </c>
    </row>
    <row r="88" spans="1:6" hidden="1" x14ac:dyDescent="0.25">
      <c r="A88" s="4" t="s">
        <v>196</v>
      </c>
      <c r="B88" t="s">
        <v>14</v>
      </c>
      <c r="C88" t="s">
        <v>56</v>
      </c>
      <c r="D88" t="s">
        <v>78</v>
      </c>
      <c r="E88" t="s">
        <v>244</v>
      </c>
      <c r="F88">
        <v>0</v>
      </c>
    </row>
    <row r="89" spans="1:6" hidden="1" x14ac:dyDescent="0.25">
      <c r="A89" t="s">
        <v>6</v>
      </c>
      <c r="B89" t="s">
        <v>14</v>
      </c>
      <c r="C89" t="s">
        <v>56</v>
      </c>
      <c r="D89" t="s">
        <v>78</v>
      </c>
      <c r="E89" t="s">
        <v>242</v>
      </c>
      <c r="F89">
        <v>0.49399999999999999</v>
      </c>
    </row>
    <row r="90" spans="1:6" x14ac:dyDescent="0.25">
      <c r="A90" s="17" t="s">
        <v>714</v>
      </c>
      <c r="B90" t="s">
        <v>14</v>
      </c>
      <c r="C90" t="s">
        <v>57</v>
      </c>
      <c r="D90" t="s">
        <v>78</v>
      </c>
      <c r="F90">
        <v>0</v>
      </c>
    </row>
    <row r="91" spans="1:6" hidden="1" x14ac:dyDescent="0.25">
      <c r="A91" t="s">
        <v>7</v>
      </c>
      <c r="B91" t="s">
        <v>14</v>
      </c>
      <c r="C91" t="s">
        <v>56</v>
      </c>
      <c r="D91" t="s">
        <v>78</v>
      </c>
      <c r="E91" t="s">
        <v>242</v>
      </c>
      <c r="F91">
        <v>0.49399999999999999</v>
      </c>
    </row>
    <row r="92" spans="1:6" hidden="1" x14ac:dyDescent="0.25">
      <c r="A92" t="s">
        <v>48</v>
      </c>
      <c r="B92" t="s">
        <v>25</v>
      </c>
      <c r="C92" t="s">
        <v>58</v>
      </c>
      <c r="D92" t="s">
        <v>78</v>
      </c>
      <c r="F92">
        <v>0</v>
      </c>
    </row>
    <row r="93" spans="1:6" hidden="1" x14ac:dyDescent="0.25">
      <c r="A93" t="s">
        <v>47</v>
      </c>
      <c r="B93" t="s">
        <v>25</v>
      </c>
      <c r="C93" t="s">
        <v>58</v>
      </c>
      <c r="D93" t="s">
        <v>224</v>
      </c>
      <c r="F93">
        <v>0</v>
      </c>
    </row>
    <row r="94" spans="1:6" hidden="1" x14ac:dyDescent="0.25">
      <c r="A94" s="4" t="s">
        <v>192</v>
      </c>
      <c r="B94" t="s">
        <v>14</v>
      </c>
      <c r="C94" t="s">
        <v>58</v>
      </c>
      <c r="D94" t="s">
        <v>78</v>
      </c>
      <c r="F94">
        <v>0.40677999999999997</v>
      </c>
    </row>
    <row r="95" spans="1:6" hidden="1" x14ac:dyDescent="0.25">
      <c r="A95" t="s">
        <v>8</v>
      </c>
      <c r="B95" t="s">
        <v>14</v>
      </c>
      <c r="C95" t="s">
        <v>56</v>
      </c>
      <c r="D95" t="s">
        <v>78</v>
      </c>
      <c r="E95" t="s">
        <v>242</v>
      </c>
      <c r="F95">
        <v>0.49399999999999999</v>
      </c>
    </row>
    <row r="96" spans="1:6" hidden="1" x14ac:dyDescent="0.25">
      <c r="A96" s="4" t="s">
        <v>100</v>
      </c>
      <c r="B96" t="s">
        <v>14</v>
      </c>
      <c r="C96" t="s">
        <v>56</v>
      </c>
      <c r="D96" t="s">
        <v>78</v>
      </c>
      <c r="E96" t="s">
        <v>244</v>
      </c>
      <c r="F96">
        <v>0</v>
      </c>
    </row>
    <row r="97" spans="1:6" hidden="1" x14ac:dyDescent="0.25">
      <c r="A97" s="4" t="s">
        <v>113</v>
      </c>
      <c r="B97" t="s">
        <v>14</v>
      </c>
      <c r="C97" t="s">
        <v>58</v>
      </c>
      <c r="D97" t="s">
        <v>78</v>
      </c>
      <c r="F97">
        <v>0</v>
      </c>
    </row>
    <row r="98" spans="1:6" hidden="1" x14ac:dyDescent="0.25">
      <c r="A98" s="1" t="s">
        <v>81</v>
      </c>
      <c r="B98" t="s">
        <v>14</v>
      </c>
      <c r="C98" t="s">
        <v>56</v>
      </c>
      <c r="D98" t="s">
        <v>78</v>
      </c>
      <c r="E98" t="s">
        <v>244</v>
      </c>
      <c r="F98">
        <v>0</v>
      </c>
    </row>
    <row r="99" spans="1:6" hidden="1" x14ac:dyDescent="0.25">
      <c r="A99" s="17" t="s">
        <v>503</v>
      </c>
      <c r="B99" t="s">
        <v>14</v>
      </c>
      <c r="C99" t="s">
        <v>58</v>
      </c>
      <c r="D99" t="s">
        <v>78</v>
      </c>
      <c r="F99">
        <f>0.933718*0.428</f>
        <v>0.39963130400000002</v>
      </c>
    </row>
    <row r="100" spans="1:6" hidden="1" x14ac:dyDescent="0.25">
      <c r="A100" s="19" t="s">
        <v>472</v>
      </c>
      <c r="B100" t="s">
        <v>14</v>
      </c>
      <c r="C100" t="s">
        <v>58</v>
      </c>
      <c r="D100" t="s">
        <v>78</v>
      </c>
      <c r="F100">
        <f>0.885029*0.428</f>
        <v>0.37879241199999997</v>
      </c>
    </row>
    <row r="101" spans="1:6" hidden="1" x14ac:dyDescent="0.25">
      <c r="A101" s="2" t="s">
        <v>470</v>
      </c>
      <c r="B101" t="s">
        <v>14</v>
      </c>
      <c r="C101" t="s">
        <v>58</v>
      </c>
      <c r="D101" t="s">
        <v>78</v>
      </c>
      <c r="F101">
        <f>0.875676*0.428</f>
        <v>0.37478932799999998</v>
      </c>
    </row>
    <row r="102" spans="1:6" hidden="1" x14ac:dyDescent="0.25">
      <c r="A102" s="17" t="s">
        <v>471</v>
      </c>
      <c r="B102" t="s">
        <v>14</v>
      </c>
      <c r="C102" t="s">
        <v>58</v>
      </c>
      <c r="D102" t="s">
        <v>78</v>
      </c>
      <c r="F102">
        <f>0.824429*0.428</f>
        <v>0.35285561199999999</v>
      </c>
    </row>
    <row r="103" spans="1:6" hidden="1" x14ac:dyDescent="0.25">
      <c r="A103" s="13" t="s">
        <v>236</v>
      </c>
      <c r="B103" t="s">
        <v>14</v>
      </c>
      <c r="C103" t="s">
        <v>58</v>
      </c>
      <c r="D103" t="s">
        <v>78</v>
      </c>
      <c r="F103">
        <v>0.58823999999999999</v>
      </c>
    </row>
    <row r="104" spans="1:6" hidden="1" x14ac:dyDescent="0.25">
      <c r="A104" t="s">
        <v>71</v>
      </c>
      <c r="B104" t="s">
        <v>14</v>
      </c>
      <c r="C104" t="s">
        <v>58</v>
      </c>
      <c r="D104" t="s">
        <v>78</v>
      </c>
      <c r="F104">
        <v>0.91303999999999996</v>
      </c>
    </row>
    <row r="105" spans="1:6" hidden="1" x14ac:dyDescent="0.25">
      <c r="A105" s="4" t="s">
        <v>102</v>
      </c>
      <c r="B105" t="s">
        <v>14</v>
      </c>
      <c r="C105" t="s">
        <v>58</v>
      </c>
      <c r="D105" t="s">
        <v>78</v>
      </c>
      <c r="F105">
        <f>3*12/59</f>
        <v>0.61016949152542377</v>
      </c>
    </row>
    <row r="106" spans="1:6" hidden="1" x14ac:dyDescent="0.25">
      <c r="A106" t="s">
        <v>10</v>
      </c>
      <c r="B106" t="s">
        <v>14</v>
      </c>
      <c r="C106" t="s">
        <v>56</v>
      </c>
      <c r="D106" t="s">
        <v>78</v>
      </c>
      <c r="E106" t="s">
        <v>243</v>
      </c>
      <c r="F106">
        <v>0</v>
      </c>
    </row>
    <row r="107" spans="1:6" hidden="1" x14ac:dyDescent="0.25">
      <c r="A107" t="s">
        <v>9</v>
      </c>
      <c r="B107" t="s">
        <v>14</v>
      </c>
      <c r="C107" t="s">
        <v>56</v>
      </c>
      <c r="D107" t="s">
        <v>78</v>
      </c>
      <c r="E107" t="s">
        <v>242</v>
      </c>
      <c r="F107">
        <v>0.49399999999999999</v>
      </c>
    </row>
    <row r="108" spans="1:6" hidden="1" x14ac:dyDescent="0.25">
      <c r="A108" s="1" t="s">
        <v>602</v>
      </c>
      <c r="B108" t="s">
        <v>14</v>
      </c>
      <c r="C108" t="s">
        <v>58</v>
      </c>
      <c r="D108" t="s">
        <v>224</v>
      </c>
      <c r="F108">
        <v>0.4</v>
      </c>
    </row>
    <row r="109" spans="1:6" hidden="1" x14ac:dyDescent="0.25">
      <c r="A109" s="7" t="s">
        <v>158</v>
      </c>
      <c r="B109" t="s">
        <v>14</v>
      </c>
      <c r="C109" t="s">
        <v>58</v>
      </c>
      <c r="D109" t="s">
        <v>224</v>
      </c>
      <c r="F109">
        <v>0.4</v>
      </c>
    </row>
    <row r="110" spans="1:6" hidden="1" x14ac:dyDescent="0.25">
      <c r="A110" s="7" t="s">
        <v>121</v>
      </c>
      <c r="B110" t="s">
        <v>14</v>
      </c>
      <c r="C110" t="s">
        <v>56</v>
      </c>
      <c r="D110" t="s">
        <v>78</v>
      </c>
      <c r="E110" t="s">
        <v>245</v>
      </c>
      <c r="F110">
        <f>(0.5*0.53+0.44*0.32)/(0.5+0.32)</f>
        <v>0.4948780487804878</v>
      </c>
    </row>
    <row r="111" spans="1:6" x14ac:dyDescent="0.25">
      <c r="A111" s="35" t="s">
        <v>753</v>
      </c>
      <c r="B111" t="s">
        <v>14</v>
      </c>
      <c r="C111" t="s">
        <v>57</v>
      </c>
      <c r="D111" t="s">
        <v>224</v>
      </c>
      <c r="F111">
        <v>0</v>
      </c>
    </row>
    <row r="112" spans="1:6" x14ac:dyDescent="0.25">
      <c r="A112" s="35" t="s">
        <v>748</v>
      </c>
      <c r="B112" t="s">
        <v>14</v>
      </c>
      <c r="C112" t="s">
        <v>57</v>
      </c>
      <c r="D112" t="s">
        <v>224</v>
      </c>
      <c r="F112">
        <v>0</v>
      </c>
    </row>
    <row r="113" spans="1:6" x14ac:dyDescent="0.25">
      <c r="A113" s="35" t="s">
        <v>750</v>
      </c>
      <c r="B113" t="s">
        <v>14</v>
      </c>
      <c r="C113" t="s">
        <v>57</v>
      </c>
      <c r="D113" t="s">
        <v>224</v>
      </c>
      <c r="F113">
        <v>0</v>
      </c>
    </row>
    <row r="114" spans="1:6" x14ac:dyDescent="0.25">
      <c r="A114" s="35" t="s">
        <v>751</v>
      </c>
      <c r="B114" t="s">
        <v>14</v>
      </c>
      <c r="C114" t="s">
        <v>57</v>
      </c>
      <c r="D114" t="s">
        <v>224</v>
      </c>
      <c r="F114">
        <v>0</v>
      </c>
    </row>
    <row r="115" spans="1:6" x14ac:dyDescent="0.25">
      <c r="A115" s="35" t="s">
        <v>754</v>
      </c>
      <c r="B115" t="s">
        <v>14</v>
      </c>
      <c r="C115" t="s">
        <v>57</v>
      </c>
      <c r="D115" t="s">
        <v>224</v>
      </c>
      <c r="F115">
        <v>0</v>
      </c>
    </row>
    <row r="116" spans="1:6" x14ac:dyDescent="0.25">
      <c r="A116" s="35" t="s">
        <v>755</v>
      </c>
      <c r="B116" t="s">
        <v>14</v>
      </c>
      <c r="C116" t="s">
        <v>57</v>
      </c>
      <c r="D116" t="s">
        <v>224</v>
      </c>
      <c r="F116">
        <v>0</v>
      </c>
    </row>
    <row r="117" spans="1:6" x14ac:dyDescent="0.25">
      <c r="A117" s="35" t="s">
        <v>756</v>
      </c>
      <c r="B117" t="s">
        <v>14</v>
      </c>
      <c r="C117" t="s">
        <v>57</v>
      </c>
      <c r="D117" t="s">
        <v>224</v>
      </c>
      <c r="F117">
        <v>0</v>
      </c>
    </row>
    <row r="118" spans="1:6" x14ac:dyDescent="0.25">
      <c r="A118" s="35" t="s">
        <v>757</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selection activeCell="A19" sqref="A19"/>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735</v>
      </c>
      <c r="N1" t="s">
        <v>601</v>
      </c>
    </row>
    <row r="2" spans="1:14" x14ac:dyDescent="0.25">
      <c r="A2" s="2" t="s">
        <v>607</v>
      </c>
      <c r="B2" s="4" t="s">
        <v>493</v>
      </c>
      <c r="C2" s="2"/>
      <c r="D2" s="2"/>
      <c r="E2" s="2" t="s">
        <v>61</v>
      </c>
      <c r="F2" s="2" t="s">
        <v>172</v>
      </c>
      <c r="G2" s="2" t="s">
        <v>78</v>
      </c>
      <c r="H2" s="2"/>
      <c r="I2" s="2"/>
      <c r="J2" s="2" t="s">
        <v>78</v>
      </c>
      <c r="K2" s="2" t="s">
        <v>78</v>
      </c>
      <c r="L2" s="2"/>
      <c r="M2" s="2"/>
      <c r="N2" s="2"/>
    </row>
    <row r="3" spans="1:14" x14ac:dyDescent="0.25">
      <c r="A3" s="3" t="s">
        <v>16</v>
      </c>
      <c r="B3" s="3" t="s">
        <v>11</v>
      </c>
      <c r="C3" s="3"/>
      <c r="D3" s="3"/>
      <c r="E3" s="3" t="s">
        <v>62</v>
      </c>
      <c r="F3" s="3" t="s">
        <v>248</v>
      </c>
      <c r="G3" s="2" t="s">
        <v>78</v>
      </c>
      <c r="H3" s="2"/>
      <c r="I3" s="2"/>
      <c r="J3" s="2"/>
      <c r="K3" s="2"/>
      <c r="L3" s="2"/>
      <c r="M3" s="2"/>
      <c r="N3" s="2" t="s">
        <v>78</v>
      </c>
    </row>
    <row r="4" spans="1:14" x14ac:dyDescent="0.25">
      <c r="A4" s="3" t="s">
        <v>17</v>
      </c>
      <c r="B4" s="3" t="s">
        <v>11</v>
      </c>
      <c r="C4" s="3"/>
      <c r="D4" s="3"/>
      <c r="E4" s="3" t="s">
        <v>62</v>
      </c>
      <c r="F4" s="3" t="s">
        <v>248</v>
      </c>
      <c r="G4" s="2" t="s">
        <v>78</v>
      </c>
      <c r="H4" s="2"/>
      <c r="I4" s="2"/>
      <c r="J4" s="2"/>
      <c r="K4" s="2"/>
      <c r="L4" s="2"/>
      <c r="M4" s="2"/>
      <c r="N4" s="2" t="s">
        <v>78</v>
      </c>
    </row>
    <row r="5" spans="1:14" x14ac:dyDescent="0.25">
      <c r="A5" s="3" t="s">
        <v>18</v>
      </c>
      <c r="B5" s="3" t="s">
        <v>11</v>
      </c>
      <c r="C5" s="3"/>
      <c r="D5" s="3"/>
      <c r="E5" s="3" t="s">
        <v>62</v>
      </c>
      <c r="F5" s="3" t="s">
        <v>248</v>
      </c>
      <c r="G5" s="2" t="s">
        <v>78</v>
      </c>
      <c r="H5" s="2"/>
      <c r="I5" s="2"/>
      <c r="J5" s="2"/>
      <c r="K5" s="2"/>
      <c r="L5" s="2"/>
      <c r="M5" s="2"/>
      <c r="N5" s="2" t="s">
        <v>78</v>
      </c>
    </row>
    <row r="6" spans="1:14" x14ac:dyDescent="0.25">
      <c r="A6" s="3" t="s">
        <v>19</v>
      </c>
      <c r="B6" s="3" t="s">
        <v>11</v>
      </c>
      <c r="C6" s="3"/>
      <c r="D6" s="3"/>
      <c r="E6" s="3" t="s">
        <v>62</v>
      </c>
      <c r="F6" s="3" t="s">
        <v>248</v>
      </c>
      <c r="G6" s="2" t="s">
        <v>78</v>
      </c>
      <c r="H6" s="2"/>
      <c r="I6" s="2"/>
      <c r="J6" s="2"/>
      <c r="K6" s="2"/>
      <c r="L6" s="2"/>
      <c r="M6" s="2"/>
      <c r="N6" s="2" t="s">
        <v>78</v>
      </c>
    </row>
    <row r="7" spans="1:14" x14ac:dyDescent="0.25">
      <c r="A7" s="3" t="s">
        <v>20</v>
      </c>
      <c r="B7" s="3" t="s">
        <v>11</v>
      </c>
      <c r="C7" s="3"/>
      <c r="D7" s="3"/>
      <c r="E7" s="3" t="s">
        <v>62</v>
      </c>
      <c r="F7" s="3" t="s">
        <v>248</v>
      </c>
      <c r="G7" s="2" t="s">
        <v>78</v>
      </c>
      <c r="H7" s="2"/>
      <c r="I7" s="2"/>
      <c r="J7" s="2"/>
      <c r="K7" s="2"/>
      <c r="L7" s="2"/>
      <c r="M7" s="2"/>
      <c r="N7" s="2" t="s">
        <v>78</v>
      </c>
    </row>
    <row r="8" spans="1:14" x14ac:dyDescent="0.25">
      <c r="A8" s="3" t="s">
        <v>21</v>
      </c>
      <c r="B8" s="3" t="s">
        <v>11</v>
      </c>
      <c r="C8" s="3"/>
      <c r="D8" s="3"/>
      <c r="E8" s="3" t="s">
        <v>62</v>
      </c>
      <c r="F8" s="3" t="s">
        <v>248</v>
      </c>
      <c r="G8" s="2" t="s">
        <v>78</v>
      </c>
      <c r="H8" s="2"/>
      <c r="I8" s="2"/>
      <c r="J8" s="2"/>
      <c r="K8" s="2"/>
      <c r="L8" s="2"/>
      <c r="M8" s="2"/>
      <c r="N8" s="2" t="s">
        <v>78</v>
      </c>
    </row>
    <row r="9" spans="1:14" x14ac:dyDescent="0.25">
      <c r="A9" s="3" t="s">
        <v>22</v>
      </c>
      <c r="B9" s="3" t="s">
        <v>11</v>
      </c>
      <c r="C9" s="3"/>
      <c r="D9" s="3"/>
      <c r="E9" s="3" t="s">
        <v>62</v>
      </c>
      <c r="F9" s="3" t="s">
        <v>248</v>
      </c>
      <c r="G9" s="2" t="s">
        <v>78</v>
      </c>
      <c r="H9" s="2"/>
      <c r="I9" s="2"/>
      <c r="J9" s="2"/>
      <c r="K9" s="2"/>
      <c r="L9" s="2"/>
      <c r="M9" s="2"/>
      <c r="N9" s="2" t="s">
        <v>78</v>
      </c>
    </row>
    <row r="10" spans="1:14" x14ac:dyDescent="0.25">
      <c r="A10" s="3" t="s">
        <v>23</v>
      </c>
      <c r="B10" s="3" t="s">
        <v>11</v>
      </c>
      <c r="C10" s="3"/>
      <c r="D10" s="3"/>
      <c r="E10" s="3" t="s">
        <v>62</v>
      </c>
      <c r="F10" s="3" t="s">
        <v>248</v>
      </c>
      <c r="G10" s="2" t="s">
        <v>78</v>
      </c>
      <c r="H10" s="2"/>
      <c r="I10" s="2"/>
      <c r="J10" s="2"/>
      <c r="K10" s="2"/>
      <c r="L10" s="2"/>
      <c r="M10" s="2"/>
      <c r="N10" s="2" t="s">
        <v>78</v>
      </c>
    </row>
    <row r="11" spans="1:14" x14ac:dyDescent="0.25">
      <c r="A11" s="3" t="s">
        <v>98</v>
      </c>
      <c r="B11" s="1" t="s">
        <v>91</v>
      </c>
      <c r="C11" s="1"/>
      <c r="D11" s="1"/>
      <c r="E11" s="3" t="s">
        <v>61</v>
      </c>
      <c r="F11" s="3" t="s">
        <v>70</v>
      </c>
      <c r="G11" s="2" t="s">
        <v>78</v>
      </c>
      <c r="H11" s="2"/>
      <c r="I11" s="2"/>
      <c r="J11" s="2"/>
      <c r="K11" s="2"/>
      <c r="L11" s="2"/>
      <c r="M11" s="2"/>
      <c r="N11" s="2" t="s">
        <v>78</v>
      </c>
    </row>
    <row r="12" spans="1:14" x14ac:dyDescent="0.25">
      <c r="A12" s="1" t="s">
        <v>139</v>
      </c>
      <c r="B12" s="1" t="s">
        <v>101</v>
      </c>
      <c r="C12" s="1"/>
      <c r="D12" s="1"/>
      <c r="E12" s="3" t="s">
        <v>62</v>
      </c>
      <c r="F12" s="3" t="s">
        <v>741</v>
      </c>
      <c r="G12" s="2" t="s">
        <v>78</v>
      </c>
      <c r="H12" s="2"/>
      <c r="I12" s="2"/>
      <c r="J12" s="2"/>
      <c r="K12" s="2"/>
      <c r="L12" s="2"/>
      <c r="M12" s="2"/>
      <c r="N12" s="2" t="s">
        <v>78</v>
      </c>
    </row>
    <row r="13" spans="1:14"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x14ac:dyDescent="0.25">
      <c r="A14" s="4" t="s">
        <v>605</v>
      </c>
      <c r="B14" s="4" t="s">
        <v>220</v>
      </c>
      <c r="C14" s="2"/>
      <c r="D14" s="2"/>
      <c r="E14" s="2" t="s">
        <v>61</v>
      </c>
      <c r="F14" s="2" t="s">
        <v>221</v>
      </c>
      <c r="G14" s="2" t="s">
        <v>78</v>
      </c>
      <c r="H14" s="2"/>
      <c r="I14" s="2"/>
      <c r="J14" s="2" t="s">
        <v>78</v>
      </c>
      <c r="K14" s="2" t="s">
        <v>78</v>
      </c>
      <c r="L14" s="2"/>
      <c r="M14" s="2"/>
      <c r="N14" s="2"/>
    </row>
    <row r="15" spans="1:14" x14ac:dyDescent="0.25">
      <c r="A15" s="2" t="s">
        <v>614</v>
      </c>
      <c r="B15" s="2" t="s">
        <v>207</v>
      </c>
      <c r="C15" s="2"/>
      <c r="D15" s="2"/>
      <c r="E15" s="2" t="s">
        <v>89</v>
      </c>
      <c r="F15" s="2" t="s">
        <v>70</v>
      </c>
      <c r="G15" s="2" t="s">
        <v>78</v>
      </c>
      <c r="H15" s="2"/>
      <c r="I15" s="2" t="s">
        <v>78</v>
      </c>
      <c r="J15" s="2"/>
      <c r="K15" s="2"/>
      <c r="L15" s="2"/>
      <c r="M15" s="2" t="s">
        <v>78</v>
      </c>
      <c r="N15" s="2"/>
    </row>
    <row r="16" spans="1:14" x14ac:dyDescent="0.25">
      <c r="A16" s="2" t="s">
        <v>506</v>
      </c>
      <c r="B16" s="2" t="s">
        <v>207</v>
      </c>
      <c r="C16" s="2"/>
      <c r="D16" s="2"/>
      <c r="E16" s="2" t="s">
        <v>62</v>
      </c>
      <c r="F16" s="2" t="s">
        <v>507</v>
      </c>
      <c r="G16" s="2" t="s">
        <v>78</v>
      </c>
      <c r="H16" s="2"/>
      <c r="I16" s="2"/>
      <c r="J16" s="2" t="s">
        <v>78</v>
      </c>
      <c r="K16" s="2" t="s">
        <v>78</v>
      </c>
      <c r="L16" s="2"/>
      <c r="M16" s="2"/>
      <c r="N16" s="2"/>
    </row>
    <row r="17" spans="1:14" x14ac:dyDescent="0.25">
      <c r="A17" s="2" t="s">
        <v>199</v>
      </c>
      <c r="B17" s="2" t="s">
        <v>198</v>
      </c>
      <c r="C17" s="2"/>
      <c r="D17" s="2"/>
      <c r="E17" s="2" t="s">
        <v>62</v>
      </c>
      <c r="F17" s="2" t="s">
        <v>167</v>
      </c>
      <c r="G17" s="2" t="s">
        <v>224</v>
      </c>
      <c r="H17" s="2"/>
      <c r="I17" s="2"/>
      <c r="J17" s="2" t="s">
        <v>78</v>
      </c>
      <c r="K17" s="2" t="s">
        <v>78</v>
      </c>
      <c r="L17" s="2"/>
      <c r="M17" s="2"/>
      <c r="N17" s="2"/>
    </row>
    <row r="18" spans="1:14" x14ac:dyDescent="0.25">
      <c r="A18" s="3" t="s">
        <v>511</v>
      </c>
      <c r="B18" s="3" t="s">
        <v>198</v>
      </c>
      <c r="C18" s="3"/>
      <c r="D18" s="2"/>
      <c r="E18" s="2"/>
      <c r="F18" s="2" t="s">
        <v>167</v>
      </c>
      <c r="G18" s="2" t="s">
        <v>224</v>
      </c>
      <c r="H18" s="2" t="s">
        <v>512</v>
      </c>
      <c r="I18" s="2"/>
      <c r="J18" s="2" t="s">
        <v>78</v>
      </c>
      <c r="K18" s="2"/>
      <c r="L18" s="2"/>
      <c r="M18" s="2"/>
      <c r="N18" s="2"/>
    </row>
    <row r="19" spans="1:14" x14ac:dyDescent="0.25">
      <c r="A19" s="2" t="s">
        <v>513</v>
      </c>
      <c r="B19" s="3" t="s">
        <v>198</v>
      </c>
      <c r="C19" s="2"/>
      <c r="D19" s="2"/>
      <c r="E19" s="2"/>
      <c r="F19" s="2" t="s">
        <v>167</v>
      </c>
      <c r="G19" s="2" t="s">
        <v>78</v>
      </c>
      <c r="H19" s="2" t="s">
        <v>512</v>
      </c>
      <c r="I19" s="2"/>
      <c r="J19" s="2" t="s">
        <v>78</v>
      </c>
      <c r="K19" s="2"/>
      <c r="L19" s="2"/>
      <c r="M19" s="2"/>
      <c r="N19" s="2"/>
    </row>
    <row r="20" spans="1:14" x14ac:dyDescent="0.25">
      <c r="A20" s="3" t="s">
        <v>514</v>
      </c>
      <c r="B20" s="3" t="s">
        <v>198</v>
      </c>
      <c r="C20" s="3"/>
      <c r="D20" s="2"/>
      <c r="E20" s="2"/>
      <c r="F20" s="2" t="s">
        <v>167</v>
      </c>
      <c r="G20" s="2" t="s">
        <v>224</v>
      </c>
      <c r="H20" s="2" t="s">
        <v>512</v>
      </c>
      <c r="I20" s="2"/>
      <c r="J20" s="2"/>
      <c r="K20" s="2" t="s">
        <v>78</v>
      </c>
      <c r="L20" s="2"/>
      <c r="M20" s="2"/>
      <c r="N20" s="2"/>
    </row>
    <row r="21" spans="1:14" x14ac:dyDescent="0.25">
      <c r="A21" s="2" t="s">
        <v>515</v>
      </c>
      <c r="B21" s="3" t="s">
        <v>198</v>
      </c>
      <c r="C21" s="2"/>
      <c r="D21" s="2"/>
      <c r="E21" s="2"/>
      <c r="F21" s="2" t="s">
        <v>167</v>
      </c>
      <c r="G21" s="2" t="s">
        <v>78</v>
      </c>
      <c r="H21" s="2" t="s">
        <v>512</v>
      </c>
      <c r="I21" s="2"/>
      <c r="J21" s="2"/>
      <c r="K21" s="2" t="s">
        <v>78</v>
      </c>
      <c r="L21" s="2"/>
      <c r="M21" s="2"/>
      <c r="N21" s="2"/>
    </row>
    <row r="22" spans="1:14" x14ac:dyDescent="0.25">
      <c r="A22" s="3" t="s">
        <v>64</v>
      </c>
      <c r="B22" s="3" t="s">
        <v>65</v>
      </c>
      <c r="C22" s="3"/>
      <c r="D22" s="3"/>
      <c r="E22" s="3" t="s">
        <v>62</v>
      </c>
      <c r="F22" s="3" t="s">
        <v>66</v>
      </c>
      <c r="G22" s="2" t="s">
        <v>78</v>
      </c>
      <c r="H22" s="2"/>
      <c r="I22" s="2"/>
      <c r="J22" s="2"/>
      <c r="K22" s="2"/>
      <c r="L22" s="2"/>
      <c r="M22" s="2"/>
      <c r="N22" s="2" t="s">
        <v>78</v>
      </c>
    </row>
    <row r="23" spans="1:14" x14ac:dyDescent="0.25">
      <c r="A23" s="3" t="s">
        <v>120</v>
      </c>
      <c r="B23" s="1" t="s">
        <v>117</v>
      </c>
      <c r="C23" s="1"/>
      <c r="D23" s="1"/>
      <c r="E23" s="3" t="s">
        <v>62</v>
      </c>
      <c r="F23" s="3" t="s">
        <v>119</v>
      </c>
      <c r="G23" s="2" t="s">
        <v>78</v>
      </c>
      <c r="H23" s="2"/>
      <c r="I23" s="2"/>
      <c r="J23" s="2"/>
      <c r="K23" s="2"/>
      <c r="L23" s="2"/>
      <c r="M23" s="2"/>
      <c r="N23" s="2" t="s">
        <v>78</v>
      </c>
    </row>
    <row r="24" spans="1:14" x14ac:dyDescent="0.25">
      <c r="A24" s="2" t="s">
        <v>721</v>
      </c>
      <c r="B24" s="2" t="s">
        <v>0</v>
      </c>
      <c r="C24" s="2"/>
      <c r="D24" s="2"/>
      <c r="E24" s="2" t="s">
        <v>62</v>
      </c>
      <c r="F24" s="2" t="s">
        <v>248</v>
      </c>
      <c r="G24" s="2" t="s">
        <v>78</v>
      </c>
      <c r="H24" s="2"/>
      <c r="I24" s="2"/>
      <c r="J24" s="2"/>
      <c r="K24" s="2"/>
      <c r="L24" s="2"/>
      <c r="M24" s="2"/>
      <c r="N24" s="2" t="s">
        <v>78</v>
      </c>
    </row>
    <row r="25" spans="1:14" x14ac:dyDescent="0.25">
      <c r="A25" s="2" t="s">
        <v>720</v>
      </c>
      <c r="B25" s="2" t="s">
        <v>0</v>
      </c>
      <c r="C25" s="2"/>
      <c r="D25" s="2"/>
      <c r="E25" s="2" t="s">
        <v>62</v>
      </c>
      <c r="F25" s="2" t="s">
        <v>248</v>
      </c>
      <c r="G25" s="2" t="s">
        <v>78</v>
      </c>
      <c r="H25" s="2"/>
      <c r="I25" s="2"/>
      <c r="J25" s="2"/>
      <c r="K25" s="2"/>
      <c r="L25" s="2"/>
      <c r="M25" s="2"/>
      <c r="N25" s="2" t="s">
        <v>78</v>
      </c>
    </row>
    <row r="26" spans="1:14" x14ac:dyDescent="0.25">
      <c r="A26" s="2" t="s">
        <v>709</v>
      </c>
      <c r="B26" s="2" t="s">
        <v>0</v>
      </c>
      <c r="C26" s="2"/>
      <c r="D26" s="2"/>
      <c r="E26" s="2" t="s">
        <v>62</v>
      </c>
      <c r="F26" s="2" t="s">
        <v>248</v>
      </c>
      <c r="G26" s="2" t="s">
        <v>78</v>
      </c>
      <c r="H26" s="2"/>
      <c r="I26" s="2"/>
      <c r="J26" s="2"/>
      <c r="K26" s="2"/>
      <c r="L26" s="2"/>
      <c r="M26" s="2"/>
      <c r="N26" s="2" t="s">
        <v>78</v>
      </c>
    </row>
    <row r="27" spans="1:14" x14ac:dyDescent="0.25">
      <c r="A27" s="17" t="s">
        <v>707</v>
      </c>
      <c r="B27" s="4" t="s">
        <v>718</v>
      </c>
      <c r="C27" s="2"/>
      <c r="D27" s="2"/>
      <c r="E27" s="2" t="s">
        <v>61</v>
      </c>
      <c r="F27" s="2" t="s">
        <v>704</v>
      </c>
      <c r="G27" s="2" t="s">
        <v>78</v>
      </c>
      <c r="H27" s="2"/>
      <c r="I27" s="2"/>
      <c r="J27" s="2"/>
      <c r="K27" s="2"/>
      <c r="L27" s="2"/>
      <c r="M27" s="2"/>
      <c r="N27" s="2" t="s">
        <v>78</v>
      </c>
    </row>
    <row r="28" spans="1:14" x14ac:dyDescent="0.25">
      <c r="A28" s="17" t="s">
        <v>706</v>
      </c>
      <c r="B28" s="4" t="s">
        <v>719</v>
      </c>
      <c r="C28" s="2"/>
      <c r="D28" s="2"/>
      <c r="E28" s="2" t="s">
        <v>61</v>
      </c>
      <c r="F28" s="2" t="s">
        <v>704</v>
      </c>
      <c r="G28" s="2" t="s">
        <v>78</v>
      </c>
      <c r="H28" s="2"/>
      <c r="I28" s="2"/>
      <c r="J28" s="2"/>
      <c r="K28" s="2"/>
      <c r="L28" s="2"/>
      <c r="M28" s="2"/>
      <c r="N28" s="2" t="s">
        <v>78</v>
      </c>
    </row>
    <row r="29" spans="1:14" x14ac:dyDescent="0.25">
      <c r="A29" s="2" t="s">
        <v>178</v>
      </c>
      <c r="B29" s="2" t="s">
        <v>80</v>
      </c>
      <c r="C29" s="2"/>
      <c r="D29" s="2"/>
      <c r="E29" s="2" t="s">
        <v>62</v>
      </c>
      <c r="F29" s="3" t="s">
        <v>741</v>
      </c>
      <c r="G29" s="2" t="s">
        <v>78</v>
      </c>
      <c r="H29" s="2"/>
      <c r="I29" s="2"/>
      <c r="J29" s="2"/>
      <c r="K29" s="2"/>
      <c r="L29" s="2"/>
      <c r="M29" s="2"/>
      <c r="N29" s="2" t="s">
        <v>78</v>
      </c>
    </row>
    <row r="30" spans="1:14" x14ac:dyDescent="0.25">
      <c r="A30" s="3" t="s">
        <v>122</v>
      </c>
      <c r="B30" s="3" t="s">
        <v>112</v>
      </c>
      <c r="C30" s="3"/>
      <c r="D30" s="3"/>
      <c r="E30" s="3" t="s">
        <v>61</v>
      </c>
      <c r="F30" s="3" t="s">
        <v>147</v>
      </c>
      <c r="G30" s="2" t="s">
        <v>224</v>
      </c>
      <c r="H30" s="2"/>
      <c r="I30" s="2"/>
      <c r="J30" s="2" t="s">
        <v>78</v>
      </c>
      <c r="K30" s="2"/>
      <c r="L30" s="2"/>
      <c r="M30" s="2"/>
      <c r="N30" s="2"/>
    </row>
    <row r="31" spans="1:14" x14ac:dyDescent="0.25">
      <c r="A31" s="3" t="s">
        <v>123</v>
      </c>
      <c r="B31" s="3" t="s">
        <v>112</v>
      </c>
      <c r="C31" s="3"/>
      <c r="D31" s="3"/>
      <c r="E31" s="3" t="s">
        <v>61</v>
      </c>
      <c r="F31" s="3" t="s">
        <v>147</v>
      </c>
      <c r="G31" s="2" t="s">
        <v>224</v>
      </c>
      <c r="H31" s="2"/>
      <c r="I31" s="2"/>
      <c r="J31" s="2"/>
      <c r="K31" s="2" t="s">
        <v>78</v>
      </c>
      <c r="L31" s="2"/>
      <c r="M31" s="2"/>
      <c r="N31" s="2"/>
    </row>
    <row r="32" spans="1:14" x14ac:dyDescent="0.25">
      <c r="A32" s="2" t="s">
        <v>606</v>
      </c>
      <c r="B32" s="3" t="s">
        <v>112</v>
      </c>
      <c r="C32" s="2"/>
      <c r="D32" s="2"/>
      <c r="E32" s="2" t="s">
        <v>62</v>
      </c>
      <c r="F32" s="2" t="s">
        <v>167</v>
      </c>
      <c r="G32" s="2" t="s">
        <v>224</v>
      </c>
      <c r="H32" s="2"/>
      <c r="I32" s="2"/>
      <c r="J32" s="2" t="s">
        <v>78</v>
      </c>
      <c r="K32" s="2" t="s">
        <v>78</v>
      </c>
      <c r="L32" s="2"/>
      <c r="M32" s="2"/>
      <c r="N32" s="2"/>
    </row>
    <row r="33" spans="1:14" x14ac:dyDescent="0.25">
      <c r="A33" s="2" t="s">
        <v>156</v>
      </c>
      <c r="B33" s="2" t="s">
        <v>112</v>
      </c>
      <c r="C33" s="2" t="s">
        <v>154</v>
      </c>
      <c r="D33" s="2">
        <v>1</v>
      </c>
      <c r="E33" s="3" t="s">
        <v>61</v>
      </c>
      <c r="F33" s="2" t="s">
        <v>146</v>
      </c>
      <c r="G33" s="2" t="s">
        <v>78</v>
      </c>
      <c r="H33" s="2"/>
      <c r="I33" s="2"/>
      <c r="J33" s="2" t="s">
        <v>78</v>
      </c>
      <c r="K33" s="2"/>
      <c r="L33" s="2"/>
      <c r="M33" s="2"/>
      <c r="N33" s="2"/>
    </row>
    <row r="34" spans="1:14" x14ac:dyDescent="0.25">
      <c r="A34" s="3" t="s">
        <v>128</v>
      </c>
      <c r="B34" s="3" t="s">
        <v>112</v>
      </c>
      <c r="C34" s="3"/>
      <c r="D34" s="3"/>
      <c r="E34" s="3" t="s">
        <v>61</v>
      </c>
      <c r="F34" s="3" t="s">
        <v>147</v>
      </c>
      <c r="G34" s="2" t="s">
        <v>224</v>
      </c>
      <c r="H34" s="2"/>
      <c r="I34" s="2"/>
      <c r="J34" s="2" t="s">
        <v>78</v>
      </c>
      <c r="K34" s="2"/>
      <c r="L34" s="2"/>
      <c r="M34" s="2"/>
      <c r="N34" s="2"/>
    </row>
    <row r="35" spans="1:14" x14ac:dyDescent="0.25">
      <c r="A35" s="2" t="s">
        <v>157</v>
      </c>
      <c r="B35" s="2" t="s">
        <v>112</v>
      </c>
      <c r="C35" s="2" t="s">
        <v>155</v>
      </c>
      <c r="D35" s="3">
        <v>1</v>
      </c>
      <c r="E35" s="3" t="s">
        <v>61</v>
      </c>
      <c r="F35" s="9" t="s">
        <v>146</v>
      </c>
      <c r="G35" s="2" t="s">
        <v>78</v>
      </c>
      <c r="H35" s="2"/>
      <c r="I35" s="2"/>
      <c r="J35" s="2"/>
      <c r="K35" s="2" t="s">
        <v>78</v>
      </c>
      <c r="L35" s="2"/>
      <c r="M35" s="2"/>
      <c r="N35" s="2"/>
    </row>
    <row r="36" spans="1:14" x14ac:dyDescent="0.25">
      <c r="A36" s="3" t="s">
        <v>129</v>
      </c>
      <c r="B36" s="3" t="s">
        <v>112</v>
      </c>
      <c r="C36" s="3"/>
      <c r="D36" s="3"/>
      <c r="E36" s="3" t="s">
        <v>61</v>
      </c>
      <c r="F36" s="3" t="s">
        <v>147</v>
      </c>
      <c r="G36" s="2" t="s">
        <v>224</v>
      </c>
      <c r="H36" s="2"/>
      <c r="I36" s="2"/>
      <c r="J36" s="2"/>
      <c r="K36" s="2" t="s">
        <v>78</v>
      </c>
      <c r="L36" s="2"/>
      <c r="M36" s="2"/>
      <c r="N36" s="2"/>
    </row>
    <row r="37" spans="1:14" x14ac:dyDescent="0.25">
      <c r="A37" s="3" t="s">
        <v>126</v>
      </c>
      <c r="B37" s="3" t="s">
        <v>112</v>
      </c>
      <c r="C37" s="3"/>
      <c r="D37" s="3"/>
      <c r="E37" s="3" t="s">
        <v>61</v>
      </c>
      <c r="F37" s="3" t="s">
        <v>147</v>
      </c>
      <c r="G37" s="2" t="s">
        <v>224</v>
      </c>
      <c r="H37" s="2"/>
      <c r="I37" s="2"/>
      <c r="J37" s="2" t="s">
        <v>78</v>
      </c>
      <c r="K37" s="2"/>
      <c r="L37" s="2"/>
      <c r="M37" s="2"/>
      <c r="N37" s="2"/>
    </row>
    <row r="38" spans="1:14" x14ac:dyDescent="0.25">
      <c r="A38" s="3" t="s">
        <v>127</v>
      </c>
      <c r="B38" s="3" t="s">
        <v>112</v>
      </c>
      <c r="C38" s="3"/>
      <c r="D38" s="3"/>
      <c r="E38" s="3" t="s">
        <v>61</v>
      </c>
      <c r="F38" s="3" t="s">
        <v>147</v>
      </c>
      <c r="G38" s="2" t="s">
        <v>224</v>
      </c>
      <c r="H38" s="2"/>
      <c r="I38" s="2"/>
      <c r="J38" s="2"/>
      <c r="K38" s="2" t="s">
        <v>78</v>
      </c>
      <c r="L38" s="2"/>
      <c r="M38" s="2"/>
      <c r="N38" s="2"/>
    </row>
    <row r="39" spans="1:14" x14ac:dyDescent="0.25">
      <c r="A39" s="3" t="s">
        <v>124</v>
      </c>
      <c r="B39" s="3" t="s">
        <v>112</v>
      </c>
      <c r="C39" s="3"/>
      <c r="D39" s="3"/>
      <c r="E39" s="3" t="s">
        <v>61</v>
      </c>
      <c r="F39" s="3" t="s">
        <v>147</v>
      </c>
      <c r="G39" s="2" t="s">
        <v>224</v>
      </c>
      <c r="H39" s="2"/>
      <c r="I39" s="2"/>
      <c r="J39" s="2" t="s">
        <v>78</v>
      </c>
      <c r="K39" s="2"/>
      <c r="L39" s="2"/>
      <c r="M39" s="2"/>
      <c r="N39" s="2"/>
    </row>
    <row r="40" spans="1:14" x14ac:dyDescent="0.25">
      <c r="A40" s="3" t="s">
        <v>125</v>
      </c>
      <c r="B40" s="3" t="s">
        <v>112</v>
      </c>
      <c r="C40" s="3"/>
      <c r="D40" s="3"/>
      <c r="E40" s="3" t="s">
        <v>61</v>
      </c>
      <c r="F40" s="3" t="s">
        <v>147</v>
      </c>
      <c r="G40" s="2" t="s">
        <v>224</v>
      </c>
      <c r="H40" s="2"/>
      <c r="I40" s="2"/>
      <c r="J40" s="2"/>
      <c r="K40" s="2" t="s">
        <v>78</v>
      </c>
      <c r="L40" s="2"/>
      <c r="M40" s="2"/>
      <c r="N40" s="2"/>
    </row>
    <row r="41" spans="1:14" x14ac:dyDescent="0.25">
      <c r="A41" s="3" t="s">
        <v>130</v>
      </c>
      <c r="B41" s="3" t="s">
        <v>112</v>
      </c>
      <c r="C41" s="3"/>
      <c r="D41" s="3"/>
      <c r="E41" s="3" t="s">
        <v>61</v>
      </c>
      <c r="F41" s="3" t="s">
        <v>147</v>
      </c>
      <c r="G41" s="2" t="s">
        <v>224</v>
      </c>
      <c r="H41" s="2"/>
      <c r="I41" s="2"/>
      <c r="J41" s="2" t="s">
        <v>78</v>
      </c>
      <c r="K41" s="2"/>
      <c r="L41" s="2"/>
      <c r="M41" s="2"/>
      <c r="N41" s="2"/>
    </row>
    <row r="42" spans="1:14" x14ac:dyDescent="0.25">
      <c r="A42" s="3" t="s">
        <v>131</v>
      </c>
      <c r="B42" s="3" t="s">
        <v>112</v>
      </c>
      <c r="C42" s="3"/>
      <c r="D42" s="3"/>
      <c r="E42" s="3" t="s">
        <v>61</v>
      </c>
      <c r="F42" s="3" t="s">
        <v>147</v>
      </c>
      <c r="G42" s="2" t="s">
        <v>224</v>
      </c>
      <c r="H42" s="2"/>
      <c r="I42" s="2"/>
      <c r="J42" s="2"/>
      <c r="K42" s="2" t="s">
        <v>78</v>
      </c>
      <c r="L42" s="2"/>
      <c r="M42" s="2"/>
      <c r="N42" s="2"/>
    </row>
    <row r="43" spans="1:14" x14ac:dyDescent="0.25">
      <c r="A43" s="2" t="s">
        <v>171</v>
      </c>
      <c r="B43" s="2" t="s">
        <v>44</v>
      </c>
      <c r="C43" s="2"/>
      <c r="D43" s="2"/>
      <c r="E43" s="2" t="s">
        <v>62</v>
      </c>
      <c r="F43" s="2" t="s">
        <v>167</v>
      </c>
      <c r="G43" s="2" t="s">
        <v>224</v>
      </c>
      <c r="H43" s="2"/>
      <c r="I43" s="2"/>
      <c r="J43" s="2" t="s">
        <v>78</v>
      </c>
      <c r="K43" s="2" t="s">
        <v>78</v>
      </c>
      <c r="L43" s="2"/>
      <c r="M43" s="2"/>
      <c r="N43" s="2"/>
    </row>
    <row r="44" spans="1:14"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x14ac:dyDescent="0.25">
      <c r="A45" s="4" t="s">
        <v>725</v>
      </c>
      <c r="B45" s="13" t="s">
        <v>495</v>
      </c>
      <c r="C45" s="2"/>
      <c r="D45" s="2"/>
      <c r="E45" s="2" t="s">
        <v>61</v>
      </c>
      <c r="F45" s="15" t="s">
        <v>239</v>
      </c>
      <c r="G45" s="2" t="s">
        <v>78</v>
      </c>
      <c r="H45" s="2"/>
      <c r="I45" s="2"/>
      <c r="J45" s="2" t="s">
        <v>78</v>
      </c>
      <c r="K45" s="2" t="s">
        <v>78</v>
      </c>
      <c r="L45" s="2"/>
      <c r="M45" s="2"/>
      <c r="N45" s="2"/>
    </row>
    <row r="46" spans="1:14" x14ac:dyDescent="0.25">
      <c r="A46" s="3" t="s">
        <v>135</v>
      </c>
      <c r="B46" s="3" t="s">
        <v>603</v>
      </c>
      <c r="C46" s="3" t="s">
        <v>152</v>
      </c>
      <c r="D46" s="3">
        <v>3.2758000000000002E-2</v>
      </c>
      <c r="E46" s="3" t="s">
        <v>61</v>
      </c>
      <c r="F46" s="3" t="s">
        <v>82</v>
      </c>
      <c r="G46" s="2" t="s">
        <v>224</v>
      </c>
      <c r="H46" s="2"/>
      <c r="I46" s="2"/>
      <c r="J46" s="2" t="s">
        <v>78</v>
      </c>
      <c r="K46" s="2"/>
      <c r="L46" s="2"/>
      <c r="M46" s="2"/>
      <c r="N46" s="2"/>
    </row>
    <row r="47" spans="1:14" x14ac:dyDescent="0.25">
      <c r="A47" s="3" t="s">
        <v>136</v>
      </c>
      <c r="B47" s="3" t="s">
        <v>603</v>
      </c>
      <c r="C47" s="3" t="s">
        <v>153</v>
      </c>
      <c r="D47" s="3">
        <v>3.2758000000000002E-2</v>
      </c>
      <c r="E47" s="3" t="s">
        <v>61</v>
      </c>
      <c r="F47" s="3" t="s">
        <v>82</v>
      </c>
      <c r="G47" s="2" t="s">
        <v>224</v>
      </c>
      <c r="H47" s="2"/>
      <c r="I47" s="2"/>
      <c r="J47" s="2"/>
      <c r="K47" s="2" t="s">
        <v>78</v>
      </c>
      <c r="L47" s="2"/>
      <c r="M47" s="2"/>
      <c r="N47" s="2"/>
    </row>
    <row r="48" spans="1:14" x14ac:dyDescent="0.25">
      <c r="A48" s="3" t="s">
        <v>133</v>
      </c>
      <c r="B48" s="3" t="s">
        <v>79</v>
      </c>
      <c r="C48" s="3" t="s">
        <v>152</v>
      </c>
      <c r="D48" s="3">
        <v>1</v>
      </c>
      <c r="E48" s="3" t="s">
        <v>61</v>
      </c>
      <c r="F48" s="3" t="s">
        <v>82</v>
      </c>
      <c r="G48" s="2" t="s">
        <v>224</v>
      </c>
      <c r="H48" s="2"/>
      <c r="I48" s="2"/>
      <c r="J48" s="2" t="s">
        <v>78</v>
      </c>
      <c r="K48" s="2"/>
      <c r="L48" s="2"/>
      <c r="M48" s="2"/>
      <c r="N48" s="2"/>
    </row>
    <row r="49" spans="1:14" x14ac:dyDescent="0.25">
      <c r="A49" s="2" t="s">
        <v>161</v>
      </c>
      <c r="B49" s="3" t="s">
        <v>79</v>
      </c>
      <c r="C49" s="2" t="s">
        <v>163</v>
      </c>
      <c r="D49" s="2">
        <v>1</v>
      </c>
      <c r="E49" s="3" t="s">
        <v>61</v>
      </c>
      <c r="F49" s="9" t="s">
        <v>167</v>
      </c>
      <c r="G49" s="2" t="s">
        <v>78</v>
      </c>
      <c r="H49" s="2"/>
      <c r="I49" s="2"/>
      <c r="J49" s="2" t="s">
        <v>78</v>
      </c>
      <c r="K49" s="2"/>
      <c r="L49" s="2"/>
      <c r="M49" s="2"/>
      <c r="N49" s="2"/>
    </row>
    <row r="50" spans="1:14" x14ac:dyDescent="0.25">
      <c r="A50" s="3" t="s">
        <v>134</v>
      </c>
      <c r="B50" s="3" t="s">
        <v>79</v>
      </c>
      <c r="C50" s="3" t="s">
        <v>153</v>
      </c>
      <c r="D50" s="3">
        <v>1</v>
      </c>
      <c r="E50" s="3" t="s">
        <v>61</v>
      </c>
      <c r="F50" s="3" t="s">
        <v>82</v>
      </c>
      <c r="G50" s="2" t="s">
        <v>224</v>
      </c>
      <c r="H50" s="2"/>
      <c r="I50" s="2"/>
      <c r="J50" s="2"/>
      <c r="K50" s="2" t="s">
        <v>78</v>
      </c>
      <c r="L50" s="2"/>
      <c r="M50" s="2"/>
      <c r="N50" s="2"/>
    </row>
    <row r="51" spans="1:14" x14ac:dyDescent="0.25">
      <c r="A51" s="2" t="s">
        <v>164</v>
      </c>
      <c r="B51" s="3" t="s">
        <v>79</v>
      </c>
      <c r="C51" s="2" t="s">
        <v>166</v>
      </c>
      <c r="D51" s="2">
        <v>1</v>
      </c>
      <c r="E51" s="3" t="s">
        <v>61</v>
      </c>
      <c r="F51" s="2" t="s">
        <v>167</v>
      </c>
      <c r="G51" s="2" t="s">
        <v>78</v>
      </c>
      <c r="H51" s="2"/>
      <c r="I51" s="2"/>
      <c r="J51" s="2"/>
      <c r="K51" s="2" t="s">
        <v>78</v>
      </c>
      <c r="L51" s="2"/>
      <c r="M51" s="2"/>
      <c r="N51" s="2"/>
    </row>
    <row r="52" spans="1:14" x14ac:dyDescent="0.25">
      <c r="A52" s="3" t="s">
        <v>26</v>
      </c>
      <c r="B52" s="3" t="s">
        <v>53</v>
      </c>
      <c r="C52" s="3"/>
      <c r="D52" s="3"/>
      <c r="E52" s="3" t="s">
        <v>62</v>
      </c>
      <c r="F52" s="32" t="s">
        <v>246</v>
      </c>
      <c r="G52" s="2" t="s">
        <v>78</v>
      </c>
      <c r="H52" s="2"/>
      <c r="I52" s="2"/>
      <c r="J52" s="2"/>
      <c r="K52" s="2"/>
      <c r="L52" s="2"/>
      <c r="M52" s="2"/>
      <c r="N52" s="2" t="s">
        <v>78</v>
      </c>
    </row>
    <row r="53" spans="1:14" x14ac:dyDescent="0.25">
      <c r="A53" s="3" t="s">
        <v>28</v>
      </c>
      <c r="B53" s="3" t="s">
        <v>53</v>
      </c>
      <c r="C53" s="3"/>
      <c r="D53" s="3"/>
      <c r="E53" s="3" t="s">
        <v>62</v>
      </c>
      <c r="F53" s="3" t="s">
        <v>246</v>
      </c>
      <c r="G53" s="2" t="s">
        <v>78</v>
      </c>
      <c r="H53" s="2"/>
      <c r="I53" s="2"/>
      <c r="J53" s="2"/>
      <c r="K53" s="2"/>
      <c r="L53" s="2"/>
      <c r="M53" s="2"/>
      <c r="N53" s="2" t="s">
        <v>78</v>
      </c>
    </row>
    <row r="54" spans="1:14" x14ac:dyDescent="0.25">
      <c r="A54" s="3" t="s">
        <v>27</v>
      </c>
      <c r="B54" s="3" t="s">
        <v>52</v>
      </c>
      <c r="C54" s="3"/>
      <c r="D54" s="3"/>
      <c r="E54" s="3" t="s">
        <v>62</v>
      </c>
      <c r="F54" s="3" t="s">
        <v>246</v>
      </c>
      <c r="G54" s="2" t="s">
        <v>224</v>
      </c>
      <c r="H54" s="2"/>
      <c r="I54" s="2"/>
      <c r="J54" s="2"/>
      <c r="K54" s="2"/>
      <c r="L54" s="2"/>
      <c r="M54" s="2"/>
      <c r="N54" s="2"/>
    </row>
    <row r="55" spans="1:14" x14ac:dyDescent="0.25">
      <c r="A55" s="3" t="s">
        <v>24</v>
      </c>
      <c r="B55" s="3" t="s">
        <v>52</v>
      </c>
      <c r="C55" s="3"/>
      <c r="D55" s="3"/>
      <c r="E55" s="3" t="s">
        <v>61</v>
      </c>
      <c r="F55" s="3"/>
      <c r="G55" s="2" t="s">
        <v>224</v>
      </c>
      <c r="H55" s="2"/>
      <c r="I55" s="2"/>
      <c r="J55" s="2"/>
      <c r="K55" s="2"/>
      <c r="L55" s="2"/>
      <c r="M55" s="2"/>
      <c r="N55" s="2"/>
    </row>
    <row r="56" spans="1:14" x14ac:dyDescent="0.25">
      <c r="A56" s="3" t="s">
        <v>29</v>
      </c>
      <c r="B56" s="3" t="s">
        <v>52</v>
      </c>
      <c r="C56" s="3"/>
      <c r="D56" s="3"/>
      <c r="E56" s="3" t="s">
        <v>62</v>
      </c>
      <c r="F56" s="3" t="s">
        <v>246</v>
      </c>
      <c r="G56" s="2" t="s">
        <v>224</v>
      </c>
      <c r="H56" s="2"/>
      <c r="I56" s="2"/>
      <c r="J56" s="2"/>
      <c r="K56" s="2"/>
      <c r="L56" s="2"/>
      <c r="M56" s="2"/>
      <c r="N56" s="2"/>
    </row>
    <row r="57" spans="1:14" x14ac:dyDescent="0.25">
      <c r="A57" s="1" t="s">
        <v>95</v>
      </c>
      <c r="B57" s="1" t="s">
        <v>34</v>
      </c>
      <c r="C57" s="1"/>
      <c r="D57" s="1"/>
      <c r="E57" s="3" t="s">
        <v>61</v>
      </c>
      <c r="F57" s="3" t="s">
        <v>70</v>
      </c>
      <c r="G57" s="2" t="s">
        <v>224</v>
      </c>
      <c r="H57" s="2"/>
      <c r="I57" s="2"/>
      <c r="J57" s="2" t="s">
        <v>78</v>
      </c>
      <c r="K57" s="2"/>
      <c r="L57" s="2"/>
      <c r="M57" s="2"/>
      <c r="N57" s="2"/>
    </row>
    <row r="58" spans="1:14" x14ac:dyDescent="0.25">
      <c r="A58" s="1" t="s">
        <v>96</v>
      </c>
      <c r="B58" s="1" t="s">
        <v>34</v>
      </c>
      <c r="C58" s="1"/>
      <c r="D58" s="1"/>
      <c r="E58" s="3" t="s">
        <v>61</v>
      </c>
      <c r="F58" s="3" t="s">
        <v>70</v>
      </c>
      <c r="G58" s="2" t="s">
        <v>224</v>
      </c>
      <c r="H58" s="2"/>
      <c r="I58" s="2"/>
      <c r="J58" s="2"/>
      <c r="K58" s="2" t="s">
        <v>78</v>
      </c>
      <c r="L58" s="2"/>
      <c r="M58" s="2"/>
      <c r="N58" s="2"/>
    </row>
    <row r="59" spans="1:14" x14ac:dyDescent="0.25">
      <c r="A59" s="3" t="s">
        <v>35</v>
      </c>
      <c r="B59" s="3" t="s">
        <v>34</v>
      </c>
      <c r="C59" s="3"/>
      <c r="D59" s="3"/>
      <c r="E59" s="3" t="s">
        <v>61</v>
      </c>
      <c r="F59" s="3" t="s">
        <v>247</v>
      </c>
      <c r="G59" s="2" t="s">
        <v>78</v>
      </c>
      <c r="H59" s="2"/>
      <c r="I59" s="2"/>
      <c r="J59" s="2"/>
      <c r="K59" s="2"/>
      <c r="L59" s="2"/>
      <c r="M59" s="2"/>
      <c r="N59" s="2" t="s">
        <v>78</v>
      </c>
    </row>
    <row r="60" spans="1:14" x14ac:dyDescent="0.25">
      <c r="A60" s="3" t="s">
        <v>109</v>
      </c>
      <c r="B60" s="1" t="s">
        <v>182</v>
      </c>
      <c r="C60" s="1"/>
      <c r="D60" s="1"/>
      <c r="E60" s="3" t="s">
        <v>61</v>
      </c>
      <c r="F60" s="3" t="s">
        <v>110</v>
      </c>
      <c r="G60" s="2" t="s">
        <v>78</v>
      </c>
      <c r="H60" s="2"/>
      <c r="I60" s="2"/>
      <c r="J60" s="2" t="s">
        <v>78</v>
      </c>
      <c r="K60" s="2"/>
      <c r="L60" s="2"/>
      <c r="M60" s="2"/>
      <c r="N60" s="2"/>
    </row>
    <row r="61" spans="1:14"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x14ac:dyDescent="0.25">
      <c r="A69" s="4" t="s">
        <v>594</v>
      </c>
      <c r="B69" s="2" t="s">
        <v>225</v>
      </c>
      <c r="C69" s="2"/>
      <c r="D69" s="2"/>
      <c r="E69" s="2" t="s">
        <v>62</v>
      </c>
      <c r="F69" s="3" t="s">
        <v>741</v>
      </c>
      <c r="G69" s="2" t="s">
        <v>78</v>
      </c>
      <c r="H69" s="2"/>
      <c r="I69" s="2"/>
      <c r="J69" s="2"/>
      <c r="K69" s="2"/>
      <c r="L69" s="2"/>
      <c r="M69" s="2"/>
      <c r="N69" s="2" t="s">
        <v>78</v>
      </c>
    </row>
    <row r="70" spans="1:14" x14ac:dyDescent="0.25">
      <c r="A70" s="3" t="s">
        <v>87</v>
      </c>
      <c r="B70" s="1" t="s">
        <v>86</v>
      </c>
      <c r="C70" s="1"/>
      <c r="D70" s="1"/>
      <c r="E70" s="3" t="s">
        <v>62</v>
      </c>
      <c r="F70" s="3" t="s">
        <v>88</v>
      </c>
      <c r="G70" s="2" t="s">
        <v>224</v>
      </c>
      <c r="H70" s="2"/>
      <c r="I70" s="2"/>
      <c r="J70" s="2"/>
      <c r="K70" s="2"/>
      <c r="L70" s="2"/>
      <c r="M70" s="2"/>
      <c r="N70" s="2" t="s">
        <v>78</v>
      </c>
    </row>
    <row r="71" spans="1:14" x14ac:dyDescent="0.25">
      <c r="A71" s="3" t="s">
        <v>90</v>
      </c>
      <c r="B71" s="1" t="s">
        <v>86</v>
      </c>
      <c r="C71" s="1"/>
      <c r="D71" s="1"/>
      <c r="E71" s="3" t="s">
        <v>89</v>
      </c>
      <c r="F71" s="3" t="s">
        <v>88</v>
      </c>
      <c r="G71" s="2" t="s">
        <v>78</v>
      </c>
      <c r="H71" s="2"/>
      <c r="I71" s="2"/>
      <c r="J71" s="2"/>
      <c r="K71" s="2"/>
      <c r="L71" s="2"/>
      <c r="M71" s="2"/>
      <c r="N71" s="2" t="s">
        <v>78</v>
      </c>
    </row>
    <row r="72" spans="1:14" x14ac:dyDescent="0.25">
      <c r="A72" s="3" t="s">
        <v>137</v>
      </c>
      <c r="B72" s="3" t="s">
        <v>604</v>
      </c>
      <c r="C72" s="3" t="s">
        <v>152</v>
      </c>
      <c r="D72" s="3">
        <v>0.53203299999999998</v>
      </c>
      <c r="E72" s="3" t="s">
        <v>61</v>
      </c>
      <c r="F72" s="3" t="s">
        <v>82</v>
      </c>
      <c r="G72" s="2" t="s">
        <v>224</v>
      </c>
      <c r="H72" s="2"/>
      <c r="I72" s="2"/>
      <c r="J72" s="2" t="s">
        <v>78</v>
      </c>
      <c r="K72" s="2"/>
      <c r="L72" s="2"/>
      <c r="M72" s="2"/>
      <c r="N72" s="2"/>
    </row>
    <row r="73" spans="1:14" x14ac:dyDescent="0.25">
      <c r="A73" s="3" t="s">
        <v>162</v>
      </c>
      <c r="B73" s="3" t="s">
        <v>604</v>
      </c>
      <c r="C73" s="2" t="s">
        <v>163</v>
      </c>
      <c r="D73">
        <v>0.29596657633243001</v>
      </c>
      <c r="E73" s="3" t="s">
        <v>61</v>
      </c>
      <c r="F73" s="2" t="s">
        <v>167</v>
      </c>
      <c r="G73" s="2" t="s">
        <v>224</v>
      </c>
      <c r="H73" s="2"/>
      <c r="I73" s="2"/>
      <c r="J73" s="2" t="s">
        <v>78</v>
      </c>
      <c r="K73" s="2"/>
      <c r="L73" s="2"/>
      <c r="M73" s="2"/>
      <c r="N73" s="2"/>
    </row>
    <row r="74" spans="1:14" x14ac:dyDescent="0.25">
      <c r="A74" s="3" t="s">
        <v>138</v>
      </c>
      <c r="B74" s="3" t="s">
        <v>604</v>
      </c>
      <c r="C74" s="3" t="s">
        <v>153</v>
      </c>
      <c r="D74" s="3">
        <v>0.53203299999999998</v>
      </c>
      <c r="E74" s="3" t="s">
        <v>61</v>
      </c>
      <c r="F74" s="3" t="s">
        <v>82</v>
      </c>
      <c r="G74" s="2" t="s">
        <v>224</v>
      </c>
      <c r="H74" s="2"/>
      <c r="I74" s="2"/>
      <c r="J74" s="2"/>
      <c r="K74" s="2" t="s">
        <v>78</v>
      </c>
      <c r="L74" s="2"/>
      <c r="M74" s="2"/>
      <c r="N74" s="2"/>
    </row>
    <row r="75" spans="1:14" x14ac:dyDescent="0.25">
      <c r="A75" s="3" t="s">
        <v>165</v>
      </c>
      <c r="B75" s="3" t="s">
        <v>604</v>
      </c>
      <c r="C75" s="2" t="s">
        <v>166</v>
      </c>
      <c r="D75">
        <v>0.29596657633243001</v>
      </c>
      <c r="E75" s="3" t="s">
        <v>61</v>
      </c>
      <c r="F75" s="2" t="s">
        <v>167</v>
      </c>
      <c r="G75" s="2" t="s">
        <v>224</v>
      </c>
      <c r="H75" s="2"/>
      <c r="I75" s="2"/>
      <c r="J75" s="2"/>
      <c r="K75" s="2" t="s">
        <v>78</v>
      </c>
      <c r="L75" s="2"/>
      <c r="M75" s="2"/>
      <c r="N75" s="2"/>
    </row>
    <row r="76" spans="1:14" x14ac:dyDescent="0.25">
      <c r="A76" s="3" t="s">
        <v>140</v>
      </c>
      <c r="B76" s="1" t="s">
        <v>85</v>
      </c>
      <c r="C76" s="1"/>
      <c r="D76" s="1"/>
      <c r="E76" s="3" t="s">
        <v>62</v>
      </c>
      <c r="F76" s="3" t="s">
        <v>88</v>
      </c>
      <c r="G76" s="2" t="s">
        <v>224</v>
      </c>
      <c r="H76" s="2"/>
      <c r="I76" s="2"/>
      <c r="J76" s="2"/>
      <c r="K76" s="2"/>
      <c r="L76" s="2"/>
      <c r="M76" s="2"/>
      <c r="N76" s="2" t="s">
        <v>78</v>
      </c>
    </row>
    <row r="77" spans="1:14" x14ac:dyDescent="0.25">
      <c r="A77" s="3" t="s">
        <v>141</v>
      </c>
      <c r="B77" s="1" t="s">
        <v>85</v>
      </c>
      <c r="C77" s="1"/>
      <c r="D77" s="1"/>
      <c r="E77" s="3" t="s">
        <v>89</v>
      </c>
      <c r="F77" s="3" t="s">
        <v>88</v>
      </c>
      <c r="G77" s="2" t="s">
        <v>78</v>
      </c>
      <c r="H77" s="2"/>
      <c r="I77" s="2"/>
      <c r="J77" s="2"/>
      <c r="K77" s="2"/>
      <c r="L77" s="2"/>
      <c r="M77" s="2"/>
      <c r="N77" s="2" t="s">
        <v>78</v>
      </c>
    </row>
    <row r="78" spans="1:14" x14ac:dyDescent="0.25">
      <c r="A78" s="2" t="s">
        <v>726</v>
      </c>
      <c r="B78" s="2" t="s">
        <v>494</v>
      </c>
      <c r="C78" s="2"/>
      <c r="D78" s="2"/>
      <c r="E78" s="2" t="s">
        <v>61</v>
      </c>
      <c r="F78" s="2" t="s">
        <v>172</v>
      </c>
      <c r="G78" s="2" t="s">
        <v>78</v>
      </c>
      <c r="H78" s="2"/>
      <c r="I78" s="2"/>
      <c r="J78" s="2" t="s">
        <v>78</v>
      </c>
      <c r="K78" s="2" t="s">
        <v>78</v>
      </c>
      <c r="L78" s="2"/>
      <c r="M78" s="2"/>
      <c r="N78" s="2"/>
    </row>
    <row r="79" spans="1:14" x14ac:dyDescent="0.25">
      <c r="A79" s="2" t="s">
        <v>727</v>
      </c>
      <c r="B79" s="2" t="s">
        <v>494</v>
      </c>
      <c r="C79" s="2"/>
      <c r="D79" s="2"/>
      <c r="E79" s="2" t="s">
        <v>195</v>
      </c>
      <c r="F79" s="9" t="s">
        <v>194</v>
      </c>
      <c r="G79" s="2" t="s">
        <v>224</v>
      </c>
      <c r="H79" s="2"/>
      <c r="I79" s="2"/>
      <c r="J79" s="2" t="s">
        <v>78</v>
      </c>
      <c r="K79" s="2" t="s">
        <v>78</v>
      </c>
      <c r="L79" s="2"/>
      <c r="M79" s="2"/>
      <c r="N79" s="2"/>
    </row>
    <row r="80" spans="1:14" x14ac:dyDescent="0.25">
      <c r="A80" s="4" t="s">
        <v>728</v>
      </c>
      <c r="B80" s="2" t="s">
        <v>491</v>
      </c>
      <c r="C80" s="2"/>
      <c r="D80" s="2"/>
      <c r="E80" s="2" t="s">
        <v>61</v>
      </c>
      <c r="F80" s="2" t="s">
        <v>186</v>
      </c>
      <c r="G80" s="2" t="s">
        <v>78</v>
      </c>
      <c r="H80" s="2"/>
      <c r="I80" s="2"/>
      <c r="J80" s="2" t="s">
        <v>78</v>
      </c>
      <c r="K80" s="2" t="s">
        <v>78</v>
      </c>
      <c r="L80" s="2"/>
      <c r="M80" s="2"/>
      <c r="N80" s="2"/>
    </row>
    <row r="81" spans="1:14" x14ac:dyDescent="0.25">
      <c r="A81" s="7" t="s">
        <v>179</v>
      </c>
      <c r="B81" s="7" t="s">
        <v>177</v>
      </c>
      <c r="C81" s="2"/>
      <c r="D81" s="2"/>
      <c r="E81" s="2" t="s">
        <v>62</v>
      </c>
      <c r="F81" s="3" t="s">
        <v>741</v>
      </c>
      <c r="G81" s="2" t="s">
        <v>78</v>
      </c>
      <c r="H81" s="2"/>
      <c r="I81" s="2"/>
      <c r="J81" s="2"/>
      <c r="K81" s="2"/>
      <c r="L81" s="2"/>
      <c r="M81" s="2"/>
      <c r="N81" s="2" t="s">
        <v>78</v>
      </c>
    </row>
    <row r="82" spans="1:14"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x14ac:dyDescent="0.25">
      <c r="A85" s="3" t="s">
        <v>50</v>
      </c>
      <c r="B85" s="3" t="s">
        <v>48</v>
      </c>
      <c r="C85" s="3"/>
      <c r="D85" s="3"/>
      <c r="E85" s="3" t="s">
        <v>62</v>
      </c>
      <c r="F85" s="3" t="s">
        <v>742</v>
      </c>
      <c r="G85" s="2" t="s">
        <v>78</v>
      </c>
      <c r="H85" s="2"/>
      <c r="I85" s="2"/>
      <c r="J85" s="2"/>
      <c r="K85" s="2"/>
      <c r="L85" s="2"/>
      <c r="M85" s="2"/>
      <c r="N85" s="2" t="s">
        <v>78</v>
      </c>
    </row>
    <row r="86" spans="1:14" x14ac:dyDescent="0.25">
      <c r="A86" s="3" t="s">
        <v>49</v>
      </c>
      <c r="B86" s="3" t="s">
        <v>47</v>
      </c>
      <c r="C86" s="3"/>
      <c r="D86" s="3"/>
      <c r="E86" s="3" t="s">
        <v>62</v>
      </c>
      <c r="F86" s="3" t="s">
        <v>742</v>
      </c>
      <c r="G86" s="2" t="s">
        <v>224</v>
      </c>
      <c r="H86" s="2"/>
      <c r="I86" s="2"/>
      <c r="J86" s="2"/>
      <c r="K86" s="2"/>
      <c r="L86" s="2"/>
      <c r="M86" s="2"/>
      <c r="N86" s="2" t="s">
        <v>78</v>
      </c>
    </row>
    <row r="87" spans="1:14" x14ac:dyDescent="0.25">
      <c r="A87" s="2" t="s">
        <v>609</v>
      </c>
      <c r="B87" s="1" t="s">
        <v>192</v>
      </c>
      <c r="C87" s="2"/>
      <c r="D87" s="2"/>
      <c r="E87" s="2" t="s">
        <v>61</v>
      </c>
      <c r="F87" s="2" t="s">
        <v>172</v>
      </c>
      <c r="G87" s="2" t="s">
        <v>78</v>
      </c>
      <c r="H87" s="2"/>
      <c r="I87" s="2"/>
      <c r="J87" s="2" t="s">
        <v>78</v>
      </c>
      <c r="K87" s="2" t="s">
        <v>78</v>
      </c>
      <c r="L87" s="2"/>
      <c r="M87" s="2"/>
      <c r="N87" s="2"/>
    </row>
    <row r="88" spans="1:14" x14ac:dyDescent="0.25">
      <c r="A88" s="3" t="s">
        <v>105</v>
      </c>
      <c r="B88" s="1" t="s">
        <v>192</v>
      </c>
      <c r="C88" s="1"/>
      <c r="D88" s="1"/>
      <c r="E88" s="3" t="s">
        <v>61</v>
      </c>
      <c r="F88" s="3" t="s">
        <v>106</v>
      </c>
      <c r="G88" s="2" t="s">
        <v>224</v>
      </c>
      <c r="H88" s="2"/>
      <c r="I88" s="2"/>
      <c r="J88" s="2" t="s">
        <v>78</v>
      </c>
      <c r="K88" s="2"/>
      <c r="L88" s="2"/>
      <c r="M88" s="2"/>
      <c r="N88" s="2"/>
    </row>
    <row r="89" spans="1:14" x14ac:dyDescent="0.25">
      <c r="A89" s="3" t="s">
        <v>108</v>
      </c>
      <c r="B89" s="1" t="s">
        <v>192</v>
      </c>
      <c r="C89" s="1"/>
      <c r="D89" s="1"/>
      <c r="E89" s="3" t="s">
        <v>61</v>
      </c>
      <c r="F89" s="3" t="s">
        <v>106</v>
      </c>
      <c r="G89" s="2" t="s">
        <v>224</v>
      </c>
      <c r="H89" s="2"/>
      <c r="I89" s="2"/>
      <c r="J89" s="2"/>
      <c r="K89" s="2" t="s">
        <v>78</v>
      </c>
      <c r="L89" s="2"/>
      <c r="M89" s="2"/>
      <c r="N89" s="2"/>
    </row>
    <row r="90" spans="1:14" x14ac:dyDescent="0.25">
      <c r="A90" s="3" t="s">
        <v>114</v>
      </c>
      <c r="B90" s="3" t="s">
        <v>113</v>
      </c>
      <c r="C90" s="3"/>
      <c r="D90" s="3"/>
      <c r="E90" s="3" t="s">
        <v>62</v>
      </c>
      <c r="F90" s="3" t="s">
        <v>741</v>
      </c>
      <c r="G90" s="2" t="s">
        <v>78</v>
      </c>
      <c r="H90" s="2"/>
      <c r="I90" s="2"/>
      <c r="J90" s="2"/>
      <c r="K90" s="2"/>
      <c r="L90" s="2"/>
      <c r="M90" s="2"/>
      <c r="N90" s="2" t="s">
        <v>78</v>
      </c>
    </row>
    <row r="91" spans="1:14" x14ac:dyDescent="0.25">
      <c r="A91" s="2" t="s">
        <v>203</v>
      </c>
      <c r="B91" s="20" t="s">
        <v>470</v>
      </c>
      <c r="C91" s="2"/>
      <c r="D91" s="2"/>
      <c r="E91" s="2" t="s">
        <v>61</v>
      </c>
      <c r="F91" s="2" t="s">
        <v>70</v>
      </c>
      <c r="G91" s="2" t="s">
        <v>78</v>
      </c>
      <c r="H91" s="2"/>
      <c r="I91" s="2"/>
      <c r="J91" s="2" t="s">
        <v>78</v>
      </c>
      <c r="K91" s="2"/>
      <c r="L91" s="2"/>
      <c r="M91" s="2"/>
      <c r="N91" s="2"/>
    </row>
    <row r="92" spans="1:14" x14ac:dyDescent="0.25">
      <c r="A92" s="2" t="s">
        <v>206</v>
      </c>
      <c r="B92" s="20" t="s">
        <v>470</v>
      </c>
      <c r="C92" s="2"/>
      <c r="D92" s="2"/>
      <c r="E92" s="2" t="s">
        <v>61</v>
      </c>
      <c r="F92" s="2" t="s">
        <v>70</v>
      </c>
      <c r="G92" s="2" t="s">
        <v>78</v>
      </c>
      <c r="H92" s="2"/>
      <c r="I92" s="2"/>
      <c r="J92" s="2"/>
      <c r="K92" s="2" t="s">
        <v>78</v>
      </c>
      <c r="L92" s="2"/>
      <c r="M92" s="2"/>
      <c r="N92" s="2"/>
    </row>
    <row r="93" spans="1:14"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x14ac:dyDescent="0.25">
      <c r="A95" s="17" t="s">
        <v>615</v>
      </c>
      <c r="B95" s="20" t="s">
        <v>470</v>
      </c>
      <c r="C95" s="2"/>
      <c r="D95" s="2"/>
      <c r="E95" s="2" t="s">
        <v>62</v>
      </c>
      <c r="F95" s="2" t="s">
        <v>104</v>
      </c>
      <c r="G95" s="2" t="s">
        <v>224</v>
      </c>
      <c r="H95" s="2"/>
      <c r="I95" s="2" t="s">
        <v>78</v>
      </c>
      <c r="J95" s="2"/>
      <c r="K95" s="2"/>
      <c r="L95" s="2"/>
      <c r="M95" s="2" t="s">
        <v>78</v>
      </c>
      <c r="N95" s="2"/>
    </row>
    <row r="96" spans="1:14"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x14ac:dyDescent="0.25">
      <c r="A97" s="13" t="s">
        <v>237</v>
      </c>
      <c r="B97" s="13" t="s">
        <v>236</v>
      </c>
      <c r="C97" s="2"/>
      <c r="D97" s="2"/>
      <c r="E97" s="2" t="s">
        <v>62</v>
      </c>
      <c r="F97" s="2" t="s">
        <v>741</v>
      </c>
      <c r="G97" s="2" t="s">
        <v>78</v>
      </c>
      <c r="H97" s="2"/>
      <c r="I97" s="2"/>
      <c r="J97" s="2" t="s">
        <v>78</v>
      </c>
      <c r="K97" s="2" t="s">
        <v>78</v>
      </c>
      <c r="L97" s="2"/>
      <c r="M97" s="2"/>
      <c r="N97" s="2"/>
    </row>
    <row r="98" spans="1:14"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x14ac:dyDescent="0.25">
      <c r="A99" s="3" t="s">
        <v>103</v>
      </c>
      <c r="B99" s="3" t="s">
        <v>102</v>
      </c>
      <c r="C99" s="3"/>
      <c r="D99" s="3"/>
      <c r="E99" s="3" t="s">
        <v>62</v>
      </c>
      <c r="F99" s="3" t="s">
        <v>104</v>
      </c>
      <c r="G99" s="2" t="s">
        <v>78</v>
      </c>
      <c r="H99" s="2"/>
      <c r="I99" s="2"/>
      <c r="J99" s="2" t="s">
        <v>78</v>
      </c>
      <c r="K99" s="2" t="s">
        <v>78</v>
      </c>
      <c r="L99" s="2"/>
      <c r="M99" s="2" t="s">
        <v>78</v>
      </c>
      <c r="N99" s="2"/>
    </row>
    <row r="100" spans="1:14"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736</v>
      </c>
      <c r="B104" s="2" t="s">
        <v>36</v>
      </c>
      <c r="C104" s="2"/>
      <c r="D104" s="2"/>
      <c r="E104" s="3" t="s">
        <v>61</v>
      </c>
      <c r="F104" s="2" t="s">
        <v>740</v>
      </c>
      <c r="G104" s="2" t="s">
        <v>224</v>
      </c>
      <c r="H104" s="2"/>
      <c r="I104" s="2"/>
      <c r="J104" s="2"/>
      <c r="K104" s="2" t="s">
        <v>78</v>
      </c>
      <c r="L104" s="2"/>
      <c r="M104" s="2"/>
      <c r="N104" s="2"/>
    </row>
    <row r="105" spans="1:14" x14ac:dyDescent="0.25">
      <c r="A105" s="2" t="s">
        <v>737</v>
      </c>
      <c r="B105" s="2" t="s">
        <v>36</v>
      </c>
      <c r="C105" s="2"/>
      <c r="D105" s="2"/>
      <c r="E105" s="3" t="s">
        <v>61</v>
      </c>
      <c r="F105" s="2" t="s">
        <v>740</v>
      </c>
      <c r="G105" s="2" t="s">
        <v>224</v>
      </c>
      <c r="H105" s="2"/>
      <c r="I105" s="2"/>
      <c r="J105" s="2" t="s">
        <v>78</v>
      </c>
      <c r="K105" s="2"/>
      <c r="L105" s="2"/>
      <c r="M105" s="2"/>
      <c r="N105" s="2"/>
    </row>
    <row r="106" spans="1:14" x14ac:dyDescent="0.25">
      <c r="A106" s="2" t="s">
        <v>738</v>
      </c>
      <c r="B106" s="2" t="s">
        <v>36</v>
      </c>
      <c r="C106" s="2"/>
      <c r="D106" s="2"/>
      <c r="E106" s="3" t="s">
        <v>61</v>
      </c>
      <c r="F106" s="2" t="s">
        <v>740</v>
      </c>
      <c r="G106" s="2" t="s">
        <v>224</v>
      </c>
      <c r="H106" s="2"/>
      <c r="I106" s="2"/>
      <c r="J106" s="2"/>
      <c r="K106" s="2" t="s">
        <v>78</v>
      </c>
      <c r="L106" s="2"/>
      <c r="M106" s="2"/>
      <c r="N106" s="2"/>
    </row>
    <row r="107" spans="1:14" x14ac:dyDescent="0.25">
      <c r="A107" s="2" t="s">
        <v>739</v>
      </c>
      <c r="B107" s="2" t="s">
        <v>36</v>
      </c>
      <c r="C107" s="2"/>
      <c r="D107" s="2"/>
      <c r="E107" s="3" t="s">
        <v>61</v>
      </c>
      <c r="F107" s="2" t="s">
        <v>740</v>
      </c>
      <c r="G107" s="2" t="s">
        <v>224</v>
      </c>
      <c r="H107" s="2"/>
      <c r="I107" s="2"/>
      <c r="J107" s="2" t="s">
        <v>78</v>
      </c>
      <c r="K107" s="2"/>
      <c r="L107" s="2"/>
      <c r="M107" s="2"/>
      <c r="N107" s="2"/>
    </row>
    <row r="108" spans="1:14" x14ac:dyDescent="0.25">
      <c r="A108" s="2" t="s">
        <v>744</v>
      </c>
      <c r="B108" s="2" t="s">
        <v>36</v>
      </c>
      <c r="C108" s="2"/>
      <c r="D108" s="2"/>
      <c r="E108" s="3" t="s">
        <v>61</v>
      </c>
      <c r="F108" s="2" t="s">
        <v>743</v>
      </c>
      <c r="G108" s="2" t="s">
        <v>78</v>
      </c>
      <c r="H108" s="2"/>
      <c r="I108" s="2"/>
      <c r="J108" s="2"/>
      <c r="K108" s="2" t="s">
        <v>78</v>
      </c>
      <c r="L108" s="2"/>
      <c r="M108" s="2"/>
      <c r="N108" s="2"/>
    </row>
    <row r="109" spans="1:14" x14ac:dyDescent="0.25">
      <c r="A109" s="2" t="s">
        <v>745</v>
      </c>
      <c r="B109" s="2" t="s">
        <v>36</v>
      </c>
      <c r="C109" s="2"/>
      <c r="D109" s="2"/>
      <c r="E109" s="3" t="s">
        <v>61</v>
      </c>
      <c r="F109" s="2" t="s">
        <v>743</v>
      </c>
      <c r="G109" s="2" t="s">
        <v>78</v>
      </c>
      <c r="H109" s="2"/>
      <c r="I109" s="2"/>
      <c r="J109" s="2" t="s">
        <v>78</v>
      </c>
      <c r="K109" s="2"/>
      <c r="L109" s="2"/>
      <c r="M109" s="2"/>
      <c r="N109" s="2"/>
    </row>
  </sheetData>
  <hyperlinks>
    <hyperlink ref="F49" r:id="rId1"/>
    <hyperlink ref="F45" r:id="rId2" tooltip="Persistent link using digital object identifier"/>
    <hyperlink ref="F44" r:id="rId3"/>
    <hyperlink ref="F79" r:id="rId4"/>
    <hyperlink ref="F52" r:id="rId5"/>
    <hyperlink ref="F35" r:id="rId6"/>
  </hyperlinks>
  <pageMargins left="0.7" right="0.7" top="0.75" bottom="0.75" header="0.3" footer="0.3"/>
  <pageSetup paperSize="9"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717</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708</v>
      </c>
      <c r="B113" t="s">
        <v>0</v>
      </c>
      <c r="C113" t="s">
        <v>497</v>
      </c>
      <c r="D113" t="s">
        <v>15</v>
      </c>
      <c r="E113" s="28">
        <v>1</v>
      </c>
    </row>
    <row r="114" spans="1:5" x14ac:dyDescent="0.25">
      <c r="A114" t="s">
        <v>708</v>
      </c>
      <c r="B114" t="s">
        <v>705</v>
      </c>
      <c r="C114" t="s">
        <v>499</v>
      </c>
      <c r="D114" t="s">
        <v>15</v>
      </c>
      <c r="E114" s="28">
        <v>-1</v>
      </c>
    </row>
    <row r="115" spans="1:5" x14ac:dyDescent="0.25">
      <c r="A115" t="s">
        <v>709</v>
      </c>
      <c r="B115" t="s">
        <v>0</v>
      </c>
      <c r="C115" t="s">
        <v>497</v>
      </c>
      <c r="D115" t="s">
        <v>15</v>
      </c>
      <c r="E115" s="28">
        <v>1</v>
      </c>
    </row>
    <row r="116" spans="1:5" x14ac:dyDescent="0.25">
      <c r="A116" t="s">
        <v>709</v>
      </c>
      <c r="B116" t="s">
        <v>702</v>
      </c>
      <c r="C116" t="s">
        <v>499</v>
      </c>
      <c r="D116" t="s">
        <v>15</v>
      </c>
      <c r="E116" s="28">
        <v>-1</v>
      </c>
    </row>
    <row r="117" spans="1:5" x14ac:dyDescent="0.25">
      <c r="A117" t="s">
        <v>707</v>
      </c>
      <c r="B117" t="s">
        <v>11</v>
      </c>
      <c r="C117" t="s">
        <v>499</v>
      </c>
      <c r="D117" t="s">
        <v>14</v>
      </c>
      <c r="E117" s="28">
        <v>-0.49861495844875342</v>
      </c>
    </row>
    <row r="118" spans="1:5" x14ac:dyDescent="0.25">
      <c r="A118" t="s">
        <v>707</v>
      </c>
      <c r="B118" t="s">
        <v>710</v>
      </c>
      <c r="C118" t="s">
        <v>500</v>
      </c>
      <c r="D118" t="s">
        <v>14</v>
      </c>
      <c r="E118" s="28">
        <v>4.2631578947368415E-4</v>
      </c>
    </row>
    <row r="119" spans="1:5" x14ac:dyDescent="0.25">
      <c r="A119" t="s">
        <v>707</v>
      </c>
      <c r="B119" t="s">
        <v>31</v>
      </c>
      <c r="C119" t="s">
        <v>500</v>
      </c>
      <c r="D119" t="s">
        <v>14</v>
      </c>
      <c r="E119" s="28">
        <v>0.90315789473684194</v>
      </c>
    </row>
    <row r="120" spans="1:5" x14ac:dyDescent="0.25">
      <c r="A120" t="s">
        <v>707</v>
      </c>
      <c r="B120" t="s">
        <v>705</v>
      </c>
      <c r="C120" t="s">
        <v>497</v>
      </c>
      <c r="D120" t="s">
        <v>15</v>
      </c>
      <c r="E120" s="28">
        <v>1</v>
      </c>
    </row>
    <row r="121" spans="1:5" x14ac:dyDescent="0.25">
      <c r="A121" t="s">
        <v>707</v>
      </c>
      <c r="B121" t="s">
        <v>711</v>
      </c>
      <c r="C121" t="s">
        <v>500</v>
      </c>
      <c r="D121" t="s">
        <v>14</v>
      </c>
      <c r="E121" s="28">
        <v>2.3115789473684209E-5</v>
      </c>
    </row>
    <row r="122" spans="1:5" x14ac:dyDescent="0.25">
      <c r="A122" t="s">
        <v>707</v>
      </c>
      <c r="B122" t="s">
        <v>712</v>
      </c>
      <c r="C122" t="s">
        <v>500</v>
      </c>
      <c r="D122" t="s">
        <v>14</v>
      </c>
      <c r="E122" s="28">
        <v>1.828421052631579E-4</v>
      </c>
    </row>
    <row r="123" spans="1:5" x14ac:dyDescent="0.25">
      <c r="A123" t="s">
        <v>707</v>
      </c>
      <c r="B123" t="s">
        <v>713</v>
      </c>
      <c r="C123" t="s">
        <v>500</v>
      </c>
      <c r="D123" t="s">
        <v>14</v>
      </c>
      <c r="E123" s="28">
        <v>6.2526315789473682E-4</v>
      </c>
    </row>
    <row r="124" spans="1:5" x14ac:dyDescent="0.25">
      <c r="A124" t="s">
        <v>707</v>
      </c>
      <c r="B124" t="s">
        <v>714</v>
      </c>
      <c r="C124" t="s">
        <v>500</v>
      </c>
      <c r="D124" t="s">
        <v>14</v>
      </c>
      <c r="E124" s="28">
        <v>1.828421052631579E-4</v>
      </c>
    </row>
    <row r="125" spans="1:5" x14ac:dyDescent="0.25">
      <c r="A125" t="s">
        <v>707</v>
      </c>
      <c r="B125" t="s">
        <v>10</v>
      </c>
      <c r="C125" t="s">
        <v>499</v>
      </c>
      <c r="D125" t="s">
        <v>14</v>
      </c>
      <c r="E125" s="28">
        <v>-7.8700000000000003E-3</v>
      </c>
    </row>
    <row r="126" spans="1:5" x14ac:dyDescent="0.25">
      <c r="A126" t="s">
        <v>706</v>
      </c>
      <c r="B126" t="s">
        <v>710</v>
      </c>
      <c r="C126" t="s">
        <v>500</v>
      </c>
      <c r="D126" t="s">
        <v>14</v>
      </c>
      <c r="E126" s="28">
        <v>4.2631578947368415E-4</v>
      </c>
    </row>
    <row r="127" spans="1:5" x14ac:dyDescent="0.25">
      <c r="A127" t="s">
        <v>706</v>
      </c>
      <c r="B127" t="s">
        <v>32</v>
      </c>
      <c r="C127" t="s">
        <v>500</v>
      </c>
      <c r="D127" t="s">
        <v>14</v>
      </c>
      <c r="E127" s="28">
        <v>0.95252077562326865</v>
      </c>
    </row>
    <row r="128" spans="1:5" x14ac:dyDescent="0.25">
      <c r="A128" t="s">
        <v>706</v>
      </c>
      <c r="B128" t="s">
        <v>705</v>
      </c>
      <c r="C128" t="s">
        <v>497</v>
      </c>
      <c r="D128" t="s">
        <v>15</v>
      </c>
      <c r="E128" s="28">
        <v>1</v>
      </c>
    </row>
    <row r="129" spans="1:5" x14ac:dyDescent="0.25">
      <c r="A129" t="s">
        <v>706</v>
      </c>
      <c r="B129" t="s">
        <v>1</v>
      </c>
      <c r="C129" t="s">
        <v>499</v>
      </c>
      <c r="D129" t="s">
        <v>14</v>
      </c>
      <c r="E129" s="28">
        <v>-0.49861495844875342</v>
      </c>
    </row>
    <row r="130" spans="1:5" x14ac:dyDescent="0.25">
      <c r="A130" t="s">
        <v>706</v>
      </c>
      <c r="B130" t="s">
        <v>711</v>
      </c>
      <c r="C130" t="s">
        <v>500</v>
      </c>
      <c r="D130" t="s">
        <v>14</v>
      </c>
      <c r="E130" s="28">
        <v>2.3115789473684209E-5</v>
      </c>
    </row>
    <row r="131" spans="1:5" x14ac:dyDescent="0.25">
      <c r="A131" t="s">
        <v>706</v>
      </c>
      <c r="B131" t="s">
        <v>712</v>
      </c>
      <c r="C131" t="s">
        <v>500</v>
      </c>
      <c r="D131" t="s">
        <v>14</v>
      </c>
      <c r="E131" s="28">
        <v>1.828421052631579E-4</v>
      </c>
    </row>
    <row r="132" spans="1:5" x14ac:dyDescent="0.25">
      <c r="A132" t="s">
        <v>706</v>
      </c>
      <c r="B132" t="s">
        <v>713</v>
      </c>
      <c r="C132" t="s">
        <v>500</v>
      </c>
      <c r="D132" t="s">
        <v>14</v>
      </c>
      <c r="E132" s="28">
        <v>6.2526315789473682E-4</v>
      </c>
    </row>
    <row r="133" spans="1:5" x14ac:dyDescent="0.25">
      <c r="A133" t="s">
        <v>706</v>
      </c>
      <c r="B133" t="s">
        <v>714</v>
      </c>
      <c r="C133" t="s">
        <v>500</v>
      </c>
      <c r="D133" t="s">
        <v>14</v>
      </c>
      <c r="E133" s="28">
        <v>1.828421052631579E-4</v>
      </c>
    </row>
    <row r="134" spans="1:5" x14ac:dyDescent="0.25">
      <c r="A134" t="s">
        <v>706</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6"/>
  <sheetViews>
    <sheetView workbookViewId="0">
      <selection activeCell="B659" sqref="B659"/>
    </sheetView>
  </sheetViews>
  <sheetFormatPr defaultRowHeight="15" x14ac:dyDescent="0.25"/>
  <cols>
    <col min="1" max="1" width="100.140625" customWidth="1"/>
    <col min="2" max="2" width="32.28515625" customWidth="1"/>
    <col min="5" max="5" width="14.5703125" customWidth="1"/>
    <col min="7" max="7" width="12" bestFit="1"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707</v>
      </c>
      <c r="B3" t="s">
        <v>11</v>
      </c>
      <c r="C3" t="s">
        <v>499</v>
      </c>
      <c r="D3" t="s">
        <v>14</v>
      </c>
      <c r="E3">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720</v>
      </c>
      <c r="B111" t="s">
        <v>0</v>
      </c>
      <c r="C111" t="s">
        <v>497</v>
      </c>
      <c r="D111" t="s">
        <v>15</v>
      </c>
      <c r="E111">
        <v>1</v>
      </c>
    </row>
    <row r="112" spans="1:5" hidden="1" x14ac:dyDescent="0.25">
      <c r="A112" t="s">
        <v>720</v>
      </c>
      <c r="B112" t="s">
        <v>718</v>
      </c>
      <c r="C112" t="s">
        <v>499</v>
      </c>
      <c r="D112" t="s">
        <v>15</v>
      </c>
      <c r="E112">
        <v>-1</v>
      </c>
    </row>
    <row r="113" spans="1:5" hidden="1" x14ac:dyDescent="0.25">
      <c r="A113" t="s">
        <v>709</v>
      </c>
      <c r="B113" t="s">
        <v>0</v>
      </c>
      <c r="C113" t="s">
        <v>497</v>
      </c>
      <c r="D113" t="s">
        <v>15</v>
      </c>
      <c r="E113">
        <v>1</v>
      </c>
    </row>
    <row r="114" spans="1:5" hidden="1" x14ac:dyDescent="0.25">
      <c r="A114" t="s">
        <v>709</v>
      </c>
      <c r="B114" t="s">
        <v>702</v>
      </c>
      <c r="C114" t="s">
        <v>499</v>
      </c>
      <c r="D114" t="s">
        <v>15</v>
      </c>
      <c r="E114">
        <v>-1</v>
      </c>
    </row>
    <row r="115" spans="1:5" x14ac:dyDescent="0.25">
      <c r="A115" t="s">
        <v>707</v>
      </c>
      <c r="B115" t="s">
        <v>710</v>
      </c>
      <c r="C115" t="s">
        <v>500</v>
      </c>
      <c r="D115" t="s">
        <v>14</v>
      </c>
      <c r="E115">
        <v>8.5263157894736841E-4</v>
      </c>
    </row>
    <row r="116" spans="1:5" hidden="1" x14ac:dyDescent="0.25">
      <c r="A116" t="s">
        <v>727</v>
      </c>
      <c r="B116" t="s">
        <v>612</v>
      </c>
      <c r="C116" t="s">
        <v>500</v>
      </c>
      <c r="D116" t="s">
        <v>14</v>
      </c>
      <c r="E116">
        <v>0.91400000000000003</v>
      </c>
    </row>
    <row r="117" spans="1:5" hidden="1" x14ac:dyDescent="0.25">
      <c r="A117" t="s">
        <v>728</v>
      </c>
      <c r="B117" t="s">
        <v>612</v>
      </c>
      <c r="C117" t="s">
        <v>500</v>
      </c>
      <c r="D117" t="s">
        <v>14</v>
      </c>
      <c r="E117">
        <v>1.2208725853112767</v>
      </c>
    </row>
    <row r="118" spans="1:5" x14ac:dyDescent="0.25">
      <c r="A118" t="s">
        <v>706</v>
      </c>
      <c r="B118" t="s">
        <v>710</v>
      </c>
      <c r="C118" t="s">
        <v>500</v>
      </c>
      <c r="D118" t="s">
        <v>14</v>
      </c>
      <c r="E118">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706</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707</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706</v>
      </c>
      <c r="B132" t="s">
        <v>719</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707</v>
      </c>
      <c r="B161" t="s">
        <v>718</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hidden="1"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725</v>
      </c>
      <c r="B276" t="s">
        <v>198</v>
      </c>
      <c r="C276" t="s">
        <v>499</v>
      </c>
      <c r="D276" t="s">
        <v>14</v>
      </c>
      <c r="E276">
        <v>-1.8487911818738518</v>
      </c>
    </row>
    <row r="277" spans="1:5" hidden="1" x14ac:dyDescent="0.25">
      <c r="A277" t="s">
        <v>725</v>
      </c>
      <c r="B277" t="s">
        <v>65</v>
      </c>
      <c r="C277" t="s">
        <v>498</v>
      </c>
      <c r="D277" t="s">
        <v>25</v>
      </c>
      <c r="E277">
        <v>-2.33606241026723</v>
      </c>
    </row>
    <row r="278" spans="1:5" hidden="1" x14ac:dyDescent="0.25">
      <c r="A278" t="s">
        <v>725</v>
      </c>
      <c r="B278" t="s">
        <v>0</v>
      </c>
      <c r="C278" t="s">
        <v>498</v>
      </c>
      <c r="D278" t="s">
        <v>14</v>
      </c>
      <c r="E278">
        <v>-0.12093018468869482</v>
      </c>
    </row>
    <row r="279" spans="1:5" hidden="1" x14ac:dyDescent="0.25">
      <c r="A279" t="s">
        <v>725</v>
      </c>
      <c r="B279" t="s">
        <v>495</v>
      </c>
      <c r="C279" t="s">
        <v>497</v>
      </c>
      <c r="D279" t="s">
        <v>14</v>
      </c>
      <c r="E279">
        <v>1</v>
      </c>
    </row>
    <row r="280" spans="1:5" hidden="1" x14ac:dyDescent="0.25">
      <c r="A280" t="s">
        <v>725</v>
      </c>
      <c r="B280" t="s">
        <v>53</v>
      </c>
      <c r="C280" t="s">
        <v>498</v>
      </c>
      <c r="D280" t="s">
        <v>25</v>
      </c>
      <c r="E280">
        <v>-1.3153087321885275</v>
      </c>
    </row>
    <row r="281" spans="1:5" hidden="1" x14ac:dyDescent="0.25">
      <c r="A281" t="s">
        <v>725</v>
      </c>
      <c r="B281" t="s">
        <v>107</v>
      </c>
      <c r="C281" t="s">
        <v>499</v>
      </c>
      <c r="D281" t="s">
        <v>14</v>
      </c>
      <c r="E281">
        <v>-4.3478260869565216E-2</v>
      </c>
    </row>
    <row r="282" spans="1:5" hidden="1" x14ac:dyDescent="0.25">
      <c r="A282" t="s">
        <v>725</v>
      </c>
      <c r="B282" t="s">
        <v>85</v>
      </c>
      <c r="C282" t="s">
        <v>499</v>
      </c>
      <c r="D282" t="s">
        <v>14</v>
      </c>
      <c r="E282">
        <v>-0.88426209430496017</v>
      </c>
    </row>
    <row r="283" spans="1:5" hidden="1" x14ac:dyDescent="0.25">
      <c r="A283" t="s">
        <v>725</v>
      </c>
      <c r="B283" t="s">
        <v>81</v>
      </c>
      <c r="C283" t="s">
        <v>499</v>
      </c>
      <c r="D283" t="s">
        <v>14</v>
      </c>
      <c r="E283">
        <v>-0.12982241273729331</v>
      </c>
    </row>
    <row r="284" spans="1:5" hidden="1" x14ac:dyDescent="0.25">
      <c r="A284" t="s">
        <v>725</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706</v>
      </c>
      <c r="B311" t="s">
        <v>1</v>
      </c>
      <c r="C311" t="s">
        <v>499</v>
      </c>
      <c r="D311" t="s">
        <v>14</v>
      </c>
      <c r="E311">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8" hidden="1" x14ac:dyDescent="0.25">
      <c r="A337" t="s">
        <v>28</v>
      </c>
      <c r="B337" t="s">
        <v>1</v>
      </c>
      <c r="C337" t="s">
        <v>499</v>
      </c>
      <c r="D337" t="s">
        <v>14</v>
      </c>
      <c r="E337">
        <v>-5.5555555555555559E-2</v>
      </c>
    </row>
    <row r="338" spans="1:8" hidden="1" x14ac:dyDescent="0.25">
      <c r="A338" t="s">
        <v>128</v>
      </c>
      <c r="B338" t="s">
        <v>31</v>
      </c>
      <c r="C338" t="s">
        <v>500</v>
      </c>
      <c r="D338" t="s">
        <v>14</v>
      </c>
      <c r="E338">
        <v>4.9601977794906409</v>
      </c>
    </row>
    <row r="339" spans="1:8" hidden="1" x14ac:dyDescent="0.25">
      <c r="A339" t="s">
        <v>26</v>
      </c>
      <c r="B339" t="s">
        <v>53</v>
      </c>
      <c r="C339" t="s">
        <v>497</v>
      </c>
      <c r="D339" t="s">
        <v>25</v>
      </c>
      <c r="E339">
        <v>1</v>
      </c>
    </row>
    <row r="340" spans="1:8" hidden="1" x14ac:dyDescent="0.25">
      <c r="A340" t="s">
        <v>126</v>
      </c>
      <c r="B340" t="s">
        <v>31</v>
      </c>
      <c r="C340" t="s">
        <v>500</v>
      </c>
      <c r="D340" t="s">
        <v>14</v>
      </c>
      <c r="E340">
        <v>5.4439917951194259</v>
      </c>
    </row>
    <row r="341" spans="1:8" hidden="1" x14ac:dyDescent="0.25">
      <c r="A341" t="s">
        <v>28</v>
      </c>
      <c r="B341" t="s">
        <v>53</v>
      </c>
      <c r="C341" t="s">
        <v>497</v>
      </c>
      <c r="D341" t="s">
        <v>25</v>
      </c>
      <c r="E341">
        <v>1</v>
      </c>
    </row>
    <row r="342" spans="1:8" x14ac:dyDescent="0.25">
      <c r="A342" t="s">
        <v>26</v>
      </c>
      <c r="B342" t="s">
        <v>710</v>
      </c>
      <c r="C342" t="s">
        <v>500</v>
      </c>
      <c r="D342" t="s">
        <v>14</v>
      </c>
      <c r="E342">
        <v>1E-4</v>
      </c>
      <c r="H342" s="33"/>
    </row>
    <row r="343" spans="1:8" hidden="1" x14ac:dyDescent="0.25">
      <c r="A343" t="s">
        <v>27</v>
      </c>
      <c r="B343" t="s">
        <v>11</v>
      </c>
      <c r="C343" t="s">
        <v>499</v>
      </c>
      <c r="D343" t="s">
        <v>14</v>
      </c>
      <c r="E343">
        <v>-6.3492063492063489E-2</v>
      </c>
      <c r="H343" s="33"/>
    </row>
    <row r="344" spans="1:8" hidden="1" x14ac:dyDescent="0.25">
      <c r="A344" t="s">
        <v>124</v>
      </c>
      <c r="B344" t="s">
        <v>31</v>
      </c>
      <c r="C344" t="s">
        <v>500</v>
      </c>
      <c r="D344" t="s">
        <v>14</v>
      </c>
      <c r="E344">
        <v>4.4391056995920248</v>
      </c>
      <c r="H344" s="33"/>
    </row>
    <row r="345" spans="1:8" hidden="1" x14ac:dyDescent="0.25">
      <c r="A345" t="s">
        <v>27</v>
      </c>
      <c r="B345" t="s">
        <v>52</v>
      </c>
      <c r="C345" t="s">
        <v>497</v>
      </c>
      <c r="D345" t="s">
        <v>25</v>
      </c>
      <c r="E345">
        <v>1</v>
      </c>
      <c r="H345" s="33"/>
    </row>
    <row r="346" spans="1:8" hidden="1" x14ac:dyDescent="0.25">
      <c r="A346" t="s">
        <v>24</v>
      </c>
      <c r="B346" t="s">
        <v>0</v>
      </c>
      <c r="C346" t="s">
        <v>498</v>
      </c>
      <c r="D346" t="s">
        <v>15</v>
      </c>
      <c r="E346">
        <v>-0.28058361391694725</v>
      </c>
      <c r="H346" s="33"/>
    </row>
    <row r="347" spans="1:8" hidden="1" x14ac:dyDescent="0.25">
      <c r="A347" t="s">
        <v>24</v>
      </c>
      <c r="B347" t="s">
        <v>52</v>
      </c>
      <c r="C347" t="s">
        <v>497</v>
      </c>
      <c r="D347" t="s">
        <v>25</v>
      </c>
      <c r="E347">
        <v>1</v>
      </c>
      <c r="H347" s="33"/>
    </row>
    <row r="348" spans="1:8" hidden="1" x14ac:dyDescent="0.25">
      <c r="A348" t="s">
        <v>130</v>
      </c>
      <c r="B348" t="s">
        <v>31</v>
      </c>
      <c r="C348" t="s">
        <v>500</v>
      </c>
      <c r="D348" t="s">
        <v>14</v>
      </c>
      <c r="E348">
        <v>6.0507753436786436</v>
      </c>
      <c r="H348" s="33"/>
    </row>
    <row r="349" spans="1:8" hidden="1" x14ac:dyDescent="0.25">
      <c r="A349" t="s">
        <v>29</v>
      </c>
      <c r="B349" t="s">
        <v>1</v>
      </c>
      <c r="C349" t="s">
        <v>499</v>
      </c>
      <c r="D349" t="s">
        <v>14</v>
      </c>
      <c r="E349">
        <v>-5.5555555555555559E-2</v>
      </c>
      <c r="H349" s="33"/>
    </row>
    <row r="350" spans="1:8" hidden="1" x14ac:dyDescent="0.25">
      <c r="A350" t="s">
        <v>29</v>
      </c>
      <c r="B350" t="s">
        <v>52</v>
      </c>
      <c r="C350" t="s">
        <v>497</v>
      </c>
      <c r="D350" t="s">
        <v>25</v>
      </c>
      <c r="E350">
        <v>1</v>
      </c>
      <c r="H350" s="33"/>
    </row>
    <row r="351" spans="1:8" hidden="1" x14ac:dyDescent="0.25">
      <c r="A351" t="s">
        <v>95</v>
      </c>
      <c r="B351" t="s">
        <v>11</v>
      </c>
      <c r="C351" t="s">
        <v>499</v>
      </c>
      <c r="D351" t="s">
        <v>14</v>
      </c>
      <c r="E351">
        <v>-17.9893</v>
      </c>
      <c r="H351" s="33"/>
    </row>
    <row r="352" spans="1:8" hidden="1" x14ac:dyDescent="0.25">
      <c r="A352" t="s">
        <v>135</v>
      </c>
      <c r="B352" t="s">
        <v>31</v>
      </c>
      <c r="C352" t="s">
        <v>500</v>
      </c>
      <c r="D352" t="s">
        <v>14</v>
      </c>
      <c r="E352">
        <v>1.4373621831387062</v>
      </c>
      <c r="H352" s="33"/>
    </row>
    <row r="353" spans="1:8" hidden="1" x14ac:dyDescent="0.25">
      <c r="A353" t="s">
        <v>95</v>
      </c>
      <c r="B353" t="s">
        <v>613</v>
      </c>
      <c r="C353" t="s">
        <v>501</v>
      </c>
      <c r="D353" t="s">
        <v>14</v>
      </c>
      <c r="E353">
        <v>14.11253</v>
      </c>
      <c r="H353" s="33"/>
    </row>
    <row r="354" spans="1:8" hidden="1" x14ac:dyDescent="0.25">
      <c r="A354" t="s">
        <v>95</v>
      </c>
      <c r="B354" t="s">
        <v>0</v>
      </c>
      <c r="C354" t="s">
        <v>498</v>
      </c>
      <c r="D354" t="s">
        <v>15</v>
      </c>
      <c r="E354">
        <v>-1.193011111111111</v>
      </c>
      <c r="H354" s="33"/>
    </row>
    <row r="355" spans="1:8" hidden="1" x14ac:dyDescent="0.25">
      <c r="A355" t="s">
        <v>95</v>
      </c>
      <c r="B355" t="s">
        <v>34</v>
      </c>
      <c r="C355" t="s">
        <v>497</v>
      </c>
      <c r="D355" t="s">
        <v>14</v>
      </c>
      <c r="E355">
        <v>1</v>
      </c>
      <c r="H355" s="33"/>
    </row>
    <row r="356" spans="1:8" hidden="1" x14ac:dyDescent="0.25">
      <c r="A356" t="s">
        <v>95</v>
      </c>
      <c r="B356" t="s">
        <v>85</v>
      </c>
      <c r="C356" t="s">
        <v>499</v>
      </c>
      <c r="D356" t="s">
        <v>14</v>
      </c>
      <c r="E356">
        <v>-4.6623999999999999</v>
      </c>
      <c r="H356" s="33"/>
    </row>
    <row r="357" spans="1:8" hidden="1" x14ac:dyDescent="0.25">
      <c r="A357" t="s">
        <v>95</v>
      </c>
      <c r="B357" t="s">
        <v>48</v>
      </c>
      <c r="C357" t="s">
        <v>498</v>
      </c>
      <c r="D357" t="s">
        <v>25</v>
      </c>
      <c r="E357">
        <v>-2.9817054545454549</v>
      </c>
      <c r="H357" s="33"/>
    </row>
    <row r="358" spans="1:8" hidden="1" x14ac:dyDescent="0.25">
      <c r="A358" t="s">
        <v>95</v>
      </c>
      <c r="B358" t="s">
        <v>10</v>
      </c>
      <c r="C358" t="s">
        <v>499</v>
      </c>
      <c r="D358" t="s">
        <v>14</v>
      </c>
      <c r="E358">
        <v>-9.51</v>
      </c>
      <c r="H358" s="33"/>
    </row>
    <row r="359" spans="1:8" hidden="1" x14ac:dyDescent="0.25">
      <c r="A359" t="s">
        <v>133</v>
      </c>
      <c r="B359" t="s">
        <v>31</v>
      </c>
      <c r="C359" t="s">
        <v>500</v>
      </c>
      <c r="D359" t="s">
        <v>14</v>
      </c>
      <c r="E359">
        <v>1.4373621831387062</v>
      </c>
      <c r="H359" s="33"/>
    </row>
    <row r="360" spans="1:8" hidden="1" x14ac:dyDescent="0.25">
      <c r="A360" t="s">
        <v>96</v>
      </c>
      <c r="B360" t="s">
        <v>613</v>
      </c>
      <c r="C360" t="s">
        <v>501</v>
      </c>
      <c r="D360" t="s">
        <v>14</v>
      </c>
      <c r="E360">
        <v>14.11253</v>
      </c>
      <c r="H360" s="33"/>
    </row>
    <row r="361" spans="1:8" hidden="1" x14ac:dyDescent="0.25">
      <c r="A361" t="s">
        <v>96</v>
      </c>
      <c r="B361" t="s">
        <v>0</v>
      </c>
      <c r="C361" t="s">
        <v>498</v>
      </c>
      <c r="D361" t="s">
        <v>15</v>
      </c>
      <c r="E361">
        <v>-1.193011111111111</v>
      </c>
      <c r="H361" s="33"/>
    </row>
    <row r="362" spans="1:8" hidden="1" x14ac:dyDescent="0.25">
      <c r="A362" t="s">
        <v>96</v>
      </c>
      <c r="B362" t="s">
        <v>1</v>
      </c>
      <c r="C362" t="s">
        <v>499</v>
      </c>
      <c r="D362" t="s">
        <v>14</v>
      </c>
      <c r="E362">
        <v>-17.9893</v>
      </c>
      <c r="H362" s="33"/>
    </row>
    <row r="363" spans="1:8" hidden="1" x14ac:dyDescent="0.25">
      <c r="A363" t="s">
        <v>96</v>
      </c>
      <c r="B363" t="s">
        <v>34</v>
      </c>
      <c r="C363" t="s">
        <v>497</v>
      </c>
      <c r="D363" t="s">
        <v>14</v>
      </c>
      <c r="E363">
        <v>1</v>
      </c>
      <c r="H363" s="33"/>
    </row>
    <row r="364" spans="1:8" hidden="1" x14ac:dyDescent="0.25">
      <c r="A364" t="s">
        <v>96</v>
      </c>
      <c r="B364" t="s">
        <v>85</v>
      </c>
      <c r="C364" t="s">
        <v>499</v>
      </c>
      <c r="D364" t="s">
        <v>14</v>
      </c>
      <c r="E364">
        <v>-4.6623999999999999</v>
      </c>
      <c r="H364" s="33"/>
    </row>
    <row r="365" spans="1:8" hidden="1" x14ac:dyDescent="0.25">
      <c r="A365" t="s">
        <v>96</v>
      </c>
      <c r="B365" t="s">
        <v>48</v>
      </c>
      <c r="C365" t="s">
        <v>498</v>
      </c>
      <c r="D365" t="s">
        <v>25</v>
      </c>
      <c r="E365">
        <v>-2.9817054545454549</v>
      </c>
      <c r="H365" s="33"/>
    </row>
    <row r="366" spans="1:8" hidden="1" x14ac:dyDescent="0.25">
      <c r="A366" t="s">
        <v>96</v>
      </c>
      <c r="B366" t="s">
        <v>10</v>
      </c>
      <c r="C366" t="s">
        <v>499</v>
      </c>
      <c r="D366" t="s">
        <v>14</v>
      </c>
      <c r="E366">
        <v>-9.51</v>
      </c>
      <c r="H366" s="33"/>
    </row>
    <row r="367" spans="1:8" hidden="1" x14ac:dyDescent="0.25">
      <c r="A367" t="s">
        <v>35</v>
      </c>
      <c r="B367" t="s">
        <v>0</v>
      </c>
      <c r="C367" t="s">
        <v>498</v>
      </c>
      <c r="D367" t="s">
        <v>15</v>
      </c>
      <c r="E367">
        <v>-54</v>
      </c>
      <c r="H367" s="33"/>
    </row>
    <row r="368" spans="1:8" hidden="1" x14ac:dyDescent="0.25">
      <c r="A368" t="s">
        <v>35</v>
      </c>
      <c r="B368" t="s">
        <v>34</v>
      </c>
      <c r="C368" t="s">
        <v>497</v>
      </c>
      <c r="D368" t="s">
        <v>14</v>
      </c>
      <c r="E368">
        <v>1</v>
      </c>
      <c r="H368" s="33"/>
    </row>
    <row r="369" spans="1:8" hidden="1" x14ac:dyDescent="0.25">
      <c r="A369" t="s">
        <v>35</v>
      </c>
      <c r="B369" t="s">
        <v>10</v>
      </c>
      <c r="C369" t="s">
        <v>499</v>
      </c>
      <c r="D369" t="s">
        <v>14</v>
      </c>
      <c r="E369">
        <v>-14</v>
      </c>
      <c r="H369" s="33"/>
    </row>
    <row r="370" spans="1:8" hidden="1" x14ac:dyDescent="0.25">
      <c r="A370" t="s">
        <v>109</v>
      </c>
      <c r="B370" t="s">
        <v>11</v>
      </c>
      <c r="C370" t="s">
        <v>499</v>
      </c>
      <c r="D370" t="s">
        <v>14</v>
      </c>
      <c r="E370">
        <v>-2.0288196431358299</v>
      </c>
      <c r="H370" s="33"/>
    </row>
    <row r="371" spans="1:8" hidden="1" x14ac:dyDescent="0.25">
      <c r="A371" t="s">
        <v>161</v>
      </c>
      <c r="B371" t="s">
        <v>31</v>
      </c>
      <c r="C371" t="s">
        <v>500</v>
      </c>
      <c r="D371" t="s">
        <v>14</v>
      </c>
      <c r="E371">
        <v>1.157470297996819</v>
      </c>
      <c r="H371" s="33"/>
    </row>
    <row r="372" spans="1:8" hidden="1" x14ac:dyDescent="0.25">
      <c r="A372" t="s">
        <v>109</v>
      </c>
      <c r="B372" t="s">
        <v>65</v>
      </c>
      <c r="C372" t="s">
        <v>498</v>
      </c>
      <c r="D372" t="s">
        <v>25</v>
      </c>
      <c r="E372">
        <v>-2.38256255527233</v>
      </c>
      <c r="H372" s="33"/>
    </row>
    <row r="373" spans="1:8" hidden="1" x14ac:dyDescent="0.25">
      <c r="A373" t="s">
        <v>109</v>
      </c>
      <c r="B373" t="s">
        <v>117</v>
      </c>
      <c r="C373" t="s">
        <v>499</v>
      </c>
      <c r="D373" t="s">
        <v>14</v>
      </c>
      <c r="E373">
        <v>-4.7323518701555399E-2</v>
      </c>
      <c r="H373" s="33"/>
    </row>
    <row r="374" spans="1:8" hidden="1" x14ac:dyDescent="0.25">
      <c r="A374" t="s">
        <v>109</v>
      </c>
      <c r="B374" t="s">
        <v>0</v>
      </c>
      <c r="C374" t="s">
        <v>501</v>
      </c>
      <c r="D374" t="s">
        <v>15</v>
      </c>
      <c r="E374">
        <v>0.3901576236799667</v>
      </c>
      <c r="H374" s="33"/>
    </row>
    <row r="375" spans="1:8" hidden="1" x14ac:dyDescent="0.25">
      <c r="A375" t="s">
        <v>109</v>
      </c>
      <c r="B375" t="s">
        <v>182</v>
      </c>
      <c r="C375" t="s">
        <v>497</v>
      </c>
      <c r="D375" t="s">
        <v>14</v>
      </c>
      <c r="E375">
        <v>1</v>
      </c>
      <c r="H375" s="33"/>
    </row>
    <row r="376" spans="1:8" hidden="1" x14ac:dyDescent="0.25">
      <c r="A376" t="s">
        <v>109</v>
      </c>
      <c r="B376" t="s">
        <v>115</v>
      </c>
      <c r="C376" t="s">
        <v>499</v>
      </c>
      <c r="D376" t="s">
        <v>14</v>
      </c>
      <c r="E376">
        <v>-1.3010000000000001E-3</v>
      </c>
      <c r="H376" s="33"/>
    </row>
    <row r="377" spans="1:8" hidden="1" x14ac:dyDescent="0.25">
      <c r="A377" t="s">
        <v>109</v>
      </c>
      <c r="B377" t="s">
        <v>113</v>
      </c>
      <c r="C377" t="s">
        <v>499</v>
      </c>
      <c r="D377" t="s">
        <v>14</v>
      </c>
      <c r="E377">
        <v>-1.8966862612495399E-2</v>
      </c>
      <c r="H377" s="33"/>
    </row>
    <row r="378" spans="1:8" hidden="1" x14ac:dyDescent="0.25">
      <c r="A378" t="s">
        <v>109</v>
      </c>
      <c r="B378" t="s">
        <v>102</v>
      </c>
      <c r="C378" t="s">
        <v>499</v>
      </c>
      <c r="D378" t="s">
        <v>14</v>
      </c>
      <c r="E378">
        <v>-2.3784E-2</v>
      </c>
      <c r="H378" s="33"/>
    </row>
    <row r="379" spans="1:8" hidden="1" x14ac:dyDescent="0.25">
      <c r="A379" t="s">
        <v>109</v>
      </c>
      <c r="B379" t="s">
        <v>10</v>
      </c>
      <c r="C379" t="s">
        <v>499</v>
      </c>
      <c r="D379" t="s">
        <v>14</v>
      </c>
      <c r="E379">
        <v>-16.396699999999999</v>
      </c>
      <c r="H379" s="33"/>
    </row>
    <row r="380" spans="1:8" x14ac:dyDescent="0.25">
      <c r="A380" t="s">
        <v>28</v>
      </c>
      <c r="B380" t="s">
        <v>710</v>
      </c>
      <c r="C380" t="s">
        <v>500</v>
      </c>
      <c r="D380" t="s">
        <v>14</v>
      </c>
      <c r="E380">
        <v>1E-4</v>
      </c>
      <c r="H380" s="33"/>
    </row>
    <row r="381" spans="1:8" hidden="1" x14ac:dyDescent="0.25">
      <c r="A381" t="s">
        <v>111</v>
      </c>
      <c r="B381" t="s">
        <v>65</v>
      </c>
      <c r="C381" t="s">
        <v>498</v>
      </c>
      <c r="D381" t="s">
        <v>25</v>
      </c>
      <c r="E381">
        <v>-2.38256255527233</v>
      </c>
      <c r="H381" s="33"/>
    </row>
    <row r="382" spans="1:8" hidden="1" x14ac:dyDescent="0.25">
      <c r="A382" t="s">
        <v>111</v>
      </c>
      <c r="B382" t="s">
        <v>117</v>
      </c>
      <c r="C382" t="s">
        <v>499</v>
      </c>
      <c r="D382" t="s">
        <v>14</v>
      </c>
      <c r="E382">
        <v>-4.7323518701555399E-2</v>
      </c>
      <c r="H382" s="33"/>
    </row>
    <row r="383" spans="1:8" hidden="1" x14ac:dyDescent="0.25">
      <c r="A383" t="s">
        <v>111</v>
      </c>
      <c r="B383" t="s">
        <v>0</v>
      </c>
      <c r="C383" t="s">
        <v>501</v>
      </c>
      <c r="D383" t="s">
        <v>15</v>
      </c>
      <c r="E383">
        <v>0.3901576236799667</v>
      </c>
      <c r="H383" s="33"/>
    </row>
    <row r="384" spans="1:8" hidden="1" x14ac:dyDescent="0.25">
      <c r="A384" t="s">
        <v>111</v>
      </c>
      <c r="B384" t="s">
        <v>1</v>
      </c>
      <c r="C384" t="s">
        <v>499</v>
      </c>
      <c r="D384" t="s">
        <v>14</v>
      </c>
      <c r="E384">
        <v>-2.0288196431358299</v>
      </c>
      <c r="H384" s="33"/>
    </row>
    <row r="385" spans="1:8" hidden="1" x14ac:dyDescent="0.25">
      <c r="A385" t="s">
        <v>111</v>
      </c>
      <c r="B385" t="s">
        <v>182</v>
      </c>
      <c r="C385" t="s">
        <v>497</v>
      </c>
      <c r="D385" t="s">
        <v>14</v>
      </c>
      <c r="E385">
        <v>1</v>
      </c>
      <c r="H385" s="33"/>
    </row>
    <row r="386" spans="1:8" hidden="1" x14ac:dyDescent="0.25">
      <c r="A386" t="s">
        <v>111</v>
      </c>
      <c r="B386" t="s">
        <v>115</v>
      </c>
      <c r="C386" t="s">
        <v>499</v>
      </c>
      <c r="D386" t="s">
        <v>14</v>
      </c>
      <c r="E386">
        <v>-1.3010000000000001E-3</v>
      </c>
      <c r="H386" s="33"/>
    </row>
    <row r="387" spans="1:8" hidden="1" x14ac:dyDescent="0.25">
      <c r="A387" t="s">
        <v>111</v>
      </c>
      <c r="B387" t="s">
        <v>113</v>
      </c>
      <c r="C387" t="s">
        <v>499</v>
      </c>
      <c r="D387" t="s">
        <v>14</v>
      </c>
      <c r="E387">
        <v>-1.8966862612495399E-2</v>
      </c>
      <c r="H387" s="33"/>
    </row>
    <row r="388" spans="1:8" hidden="1" x14ac:dyDescent="0.25">
      <c r="A388" t="s">
        <v>111</v>
      </c>
      <c r="B388" t="s">
        <v>102</v>
      </c>
      <c r="C388" t="s">
        <v>499</v>
      </c>
      <c r="D388" t="s">
        <v>14</v>
      </c>
      <c r="E388">
        <v>-2.3784E-2</v>
      </c>
      <c r="H388" s="33"/>
    </row>
    <row r="389" spans="1:8" hidden="1" x14ac:dyDescent="0.25">
      <c r="A389" t="s">
        <v>111</v>
      </c>
      <c r="B389" t="s">
        <v>10</v>
      </c>
      <c r="C389" t="s">
        <v>499</v>
      </c>
      <c r="D389" t="s">
        <v>14</v>
      </c>
      <c r="E389">
        <v>-16.396699999999999</v>
      </c>
      <c r="H389" s="33"/>
    </row>
    <row r="390" spans="1:8" hidden="1" x14ac:dyDescent="0.25">
      <c r="A390" t="s">
        <v>37</v>
      </c>
      <c r="B390" t="s">
        <v>11</v>
      </c>
      <c r="C390" t="s">
        <v>499</v>
      </c>
      <c r="D390" t="s">
        <v>14</v>
      </c>
      <c r="E390">
        <v>-1.96356</v>
      </c>
      <c r="H390" s="33"/>
    </row>
    <row r="391" spans="1:8" hidden="1" x14ac:dyDescent="0.25">
      <c r="A391" t="s">
        <v>27</v>
      </c>
      <c r="B391" t="s">
        <v>31</v>
      </c>
      <c r="C391" t="s">
        <v>500</v>
      </c>
      <c r="D391" t="s">
        <v>14</v>
      </c>
      <c r="E391">
        <v>0.11500529100529099</v>
      </c>
      <c r="H391" s="33"/>
    </row>
    <row r="392" spans="1:8" hidden="1" x14ac:dyDescent="0.25">
      <c r="A392" t="s">
        <v>37</v>
      </c>
      <c r="B392" t="s">
        <v>36</v>
      </c>
      <c r="C392" t="s">
        <v>497</v>
      </c>
      <c r="D392" t="s">
        <v>14</v>
      </c>
      <c r="E392">
        <v>1</v>
      </c>
      <c r="H392" s="33"/>
    </row>
    <row r="393" spans="1:8" hidden="1" x14ac:dyDescent="0.25">
      <c r="A393" t="s">
        <v>37</v>
      </c>
      <c r="B393" t="s">
        <v>10</v>
      </c>
      <c r="C393" t="s">
        <v>499</v>
      </c>
      <c r="D393" t="s">
        <v>14</v>
      </c>
      <c r="E393">
        <v>-2.9474999999999998</v>
      </c>
      <c r="H393" s="33"/>
    </row>
    <row r="394" spans="1:8" hidden="1" x14ac:dyDescent="0.25">
      <c r="A394" t="s">
        <v>39</v>
      </c>
      <c r="B394" t="s">
        <v>11</v>
      </c>
      <c r="C394" t="s">
        <v>499</v>
      </c>
      <c r="D394" t="s">
        <v>14</v>
      </c>
      <c r="E394">
        <v>-1.96356</v>
      </c>
      <c r="H394" s="33"/>
    </row>
    <row r="395" spans="1:8" hidden="1" x14ac:dyDescent="0.25">
      <c r="A395" t="s">
        <v>95</v>
      </c>
      <c r="B395" t="s">
        <v>31</v>
      </c>
      <c r="C395" t="s">
        <v>500</v>
      </c>
      <c r="D395" t="s">
        <v>14</v>
      </c>
      <c r="E395">
        <v>18.472088733333329</v>
      </c>
      <c r="H395" s="33"/>
    </row>
    <row r="396" spans="1:8" hidden="1" x14ac:dyDescent="0.25">
      <c r="A396" t="s">
        <v>39</v>
      </c>
      <c r="B396" t="s">
        <v>613</v>
      </c>
      <c r="C396" t="s">
        <v>501</v>
      </c>
      <c r="D396" t="s">
        <v>14</v>
      </c>
      <c r="E396">
        <v>1.1207549999999999</v>
      </c>
      <c r="H396" s="33"/>
    </row>
    <row r="397" spans="1:8" hidden="1" x14ac:dyDescent="0.25">
      <c r="A397" t="s">
        <v>39</v>
      </c>
      <c r="B397" t="s">
        <v>36</v>
      </c>
      <c r="C397" t="s">
        <v>497</v>
      </c>
      <c r="D397" t="s">
        <v>14</v>
      </c>
      <c r="E397">
        <v>1</v>
      </c>
      <c r="H397" s="33"/>
    </row>
    <row r="398" spans="1:8" hidden="1" x14ac:dyDescent="0.25">
      <c r="A398" t="s">
        <v>39</v>
      </c>
      <c r="B398" t="s">
        <v>10</v>
      </c>
      <c r="C398" t="s">
        <v>499</v>
      </c>
      <c r="D398" t="s">
        <v>14</v>
      </c>
      <c r="E398">
        <v>-2.9474999999999998</v>
      </c>
      <c r="H398" s="33"/>
    </row>
    <row r="399" spans="1:8" hidden="1" x14ac:dyDescent="0.25">
      <c r="A399" t="s">
        <v>41</v>
      </c>
      <c r="B399" t="s">
        <v>11</v>
      </c>
      <c r="C399" t="s">
        <v>499</v>
      </c>
      <c r="D399" t="s">
        <v>14</v>
      </c>
      <c r="E399">
        <v>-1.10995</v>
      </c>
      <c r="H399" s="33"/>
    </row>
    <row r="400" spans="1:8" hidden="1" x14ac:dyDescent="0.25">
      <c r="A400" t="s">
        <v>109</v>
      </c>
      <c r="B400" t="s">
        <v>31</v>
      </c>
      <c r="C400" t="s">
        <v>500</v>
      </c>
      <c r="D400" t="s">
        <v>14</v>
      </c>
      <c r="E400">
        <v>2.2082000000000002</v>
      </c>
      <c r="H400" s="33"/>
    </row>
    <row r="401" spans="1:8" hidden="1" x14ac:dyDescent="0.25">
      <c r="A401" t="s">
        <v>41</v>
      </c>
      <c r="B401" t="s">
        <v>0</v>
      </c>
      <c r="C401" t="s">
        <v>498</v>
      </c>
      <c r="D401" t="s">
        <v>15</v>
      </c>
      <c r="E401">
        <v>-0.219697</v>
      </c>
      <c r="H401" s="33"/>
    </row>
    <row r="402" spans="1:8" hidden="1" x14ac:dyDescent="0.25">
      <c r="A402" t="s">
        <v>41</v>
      </c>
      <c r="B402" t="s">
        <v>34</v>
      </c>
      <c r="C402" t="s">
        <v>499</v>
      </c>
      <c r="D402" t="s">
        <v>14</v>
      </c>
      <c r="E402">
        <v>-8.3990999999999996E-2</v>
      </c>
      <c r="H402" s="33"/>
    </row>
    <row r="403" spans="1:8" hidden="1" x14ac:dyDescent="0.25">
      <c r="A403" t="s">
        <v>41</v>
      </c>
      <c r="B403" t="s">
        <v>36</v>
      </c>
      <c r="C403" t="s">
        <v>497</v>
      </c>
      <c r="D403" t="s">
        <v>14</v>
      </c>
      <c r="E403">
        <v>1</v>
      </c>
      <c r="H403" s="33"/>
    </row>
    <row r="404" spans="1:8" hidden="1" x14ac:dyDescent="0.25">
      <c r="A404" t="s">
        <v>41</v>
      </c>
      <c r="B404" t="s">
        <v>10</v>
      </c>
      <c r="C404" t="s">
        <v>499</v>
      </c>
      <c r="D404" t="s">
        <v>14</v>
      </c>
      <c r="E404">
        <v>-1.6661459999999999</v>
      </c>
      <c r="H404" s="33"/>
    </row>
    <row r="405" spans="1:8" hidden="1" x14ac:dyDescent="0.25">
      <c r="A405" t="s">
        <v>37</v>
      </c>
      <c r="B405" t="s">
        <v>31</v>
      </c>
      <c r="C405" t="s">
        <v>500</v>
      </c>
      <c r="D405" t="s">
        <v>14</v>
      </c>
      <c r="E405">
        <v>2.181660817</v>
      </c>
      <c r="H405" s="33"/>
    </row>
    <row r="406" spans="1:8" hidden="1" x14ac:dyDescent="0.25">
      <c r="A406" t="s">
        <v>611</v>
      </c>
      <c r="B406" t="s">
        <v>613</v>
      </c>
      <c r="C406" t="s">
        <v>499</v>
      </c>
      <c r="D406" t="s">
        <v>14</v>
      </c>
      <c r="E406">
        <v>-1.4573199999999999</v>
      </c>
      <c r="H406" s="33"/>
    </row>
    <row r="407" spans="1:8" hidden="1" x14ac:dyDescent="0.25">
      <c r="A407" t="s">
        <v>611</v>
      </c>
      <c r="B407" t="s">
        <v>0</v>
      </c>
      <c r="C407" t="s">
        <v>498</v>
      </c>
      <c r="D407" t="s">
        <v>15</v>
      </c>
      <c r="E407">
        <v>-0.25762600000000002</v>
      </c>
      <c r="H407" s="33"/>
    </row>
    <row r="408" spans="1:8" hidden="1" x14ac:dyDescent="0.25">
      <c r="A408" t="s">
        <v>611</v>
      </c>
      <c r="B408" t="s">
        <v>34</v>
      </c>
      <c r="C408" t="s">
        <v>499</v>
      </c>
      <c r="D408" t="s">
        <v>14</v>
      </c>
      <c r="E408">
        <v>-0.19320399999999999</v>
      </c>
      <c r="H408" s="33"/>
    </row>
    <row r="409" spans="1:8" hidden="1" x14ac:dyDescent="0.25">
      <c r="A409" t="s">
        <v>611</v>
      </c>
      <c r="B409" t="s">
        <v>36</v>
      </c>
      <c r="C409" t="s">
        <v>497</v>
      </c>
      <c r="D409" t="s">
        <v>14</v>
      </c>
      <c r="E409">
        <v>1</v>
      </c>
      <c r="H409" s="33"/>
    </row>
    <row r="410" spans="1:8" hidden="1" x14ac:dyDescent="0.25">
      <c r="A410" t="s">
        <v>39</v>
      </c>
      <c r="B410" t="s">
        <v>31</v>
      </c>
      <c r="C410" t="s">
        <v>500</v>
      </c>
      <c r="D410" t="s">
        <v>14</v>
      </c>
      <c r="E410">
        <v>1.0609059999999999</v>
      </c>
      <c r="H410" s="33"/>
    </row>
    <row r="411" spans="1:8" hidden="1" x14ac:dyDescent="0.25">
      <c r="A411" t="s">
        <v>38</v>
      </c>
      <c r="B411" t="s">
        <v>1</v>
      </c>
      <c r="C411" t="s">
        <v>499</v>
      </c>
      <c r="D411" t="s">
        <v>14</v>
      </c>
      <c r="E411">
        <v>-1.96356</v>
      </c>
      <c r="H411" s="33"/>
    </row>
    <row r="412" spans="1:8" hidden="1" x14ac:dyDescent="0.25">
      <c r="A412" t="s">
        <v>38</v>
      </c>
      <c r="B412" t="s">
        <v>36</v>
      </c>
      <c r="C412" t="s">
        <v>497</v>
      </c>
      <c r="D412" t="s">
        <v>14</v>
      </c>
      <c r="E412">
        <v>1</v>
      </c>
      <c r="H412" s="33"/>
    </row>
    <row r="413" spans="1:8" hidden="1" x14ac:dyDescent="0.25">
      <c r="A413" t="s">
        <v>38</v>
      </c>
      <c r="B413" t="s">
        <v>10</v>
      </c>
      <c r="C413" t="s">
        <v>499</v>
      </c>
      <c r="D413" t="s">
        <v>14</v>
      </c>
      <c r="E413">
        <v>-2.9474999999999998</v>
      </c>
      <c r="H413" s="33"/>
    </row>
    <row r="414" spans="1:8" hidden="1" x14ac:dyDescent="0.25">
      <c r="A414" t="s">
        <v>40</v>
      </c>
      <c r="B414" t="s">
        <v>1</v>
      </c>
      <c r="C414" t="s">
        <v>499</v>
      </c>
      <c r="D414" t="s">
        <v>14</v>
      </c>
      <c r="E414">
        <v>-1.96356</v>
      </c>
      <c r="H414" s="33"/>
    </row>
    <row r="415" spans="1:8" hidden="1" x14ac:dyDescent="0.25">
      <c r="A415" t="s">
        <v>41</v>
      </c>
      <c r="B415" t="s">
        <v>31</v>
      </c>
      <c r="C415" t="s">
        <v>500</v>
      </c>
      <c r="D415" t="s">
        <v>14</v>
      </c>
      <c r="E415">
        <v>0.63487199999999999</v>
      </c>
      <c r="H415" s="33"/>
    </row>
    <row r="416" spans="1:8" hidden="1" x14ac:dyDescent="0.25">
      <c r="A416" t="s">
        <v>40</v>
      </c>
      <c r="B416" t="s">
        <v>613</v>
      </c>
      <c r="C416" t="s">
        <v>501</v>
      </c>
      <c r="D416" t="s">
        <v>14</v>
      </c>
      <c r="E416">
        <v>1.1207549999999999</v>
      </c>
      <c r="H416" s="33"/>
    </row>
    <row r="417" spans="1:8" hidden="1" x14ac:dyDescent="0.25">
      <c r="A417" t="s">
        <v>40</v>
      </c>
      <c r="B417" t="s">
        <v>36</v>
      </c>
      <c r="C417" t="s">
        <v>497</v>
      </c>
      <c r="D417" t="s">
        <v>14</v>
      </c>
      <c r="E417">
        <v>1</v>
      </c>
      <c r="H417" s="33"/>
    </row>
    <row r="418" spans="1:8" hidden="1" x14ac:dyDescent="0.25">
      <c r="A418" t="s">
        <v>40</v>
      </c>
      <c r="B418" t="s">
        <v>10</v>
      </c>
      <c r="C418" t="s">
        <v>499</v>
      </c>
      <c r="D418" t="s">
        <v>14</v>
      </c>
      <c r="E418">
        <v>-2.9474999999999998</v>
      </c>
      <c r="H418" s="33"/>
    </row>
    <row r="419" spans="1:8" hidden="1" x14ac:dyDescent="0.25">
      <c r="A419" t="s">
        <v>42</v>
      </c>
      <c r="B419" t="s">
        <v>1</v>
      </c>
      <c r="C419" t="s">
        <v>499</v>
      </c>
      <c r="D419" t="s">
        <v>14</v>
      </c>
      <c r="E419">
        <v>-1.10995</v>
      </c>
      <c r="H419" s="33"/>
    </row>
    <row r="420" spans="1:8" hidden="1" x14ac:dyDescent="0.25">
      <c r="A420" t="s">
        <v>137</v>
      </c>
      <c r="B420" t="s">
        <v>31</v>
      </c>
      <c r="C420" t="s">
        <v>500</v>
      </c>
      <c r="D420" t="s">
        <v>14</v>
      </c>
      <c r="E420">
        <v>1.4373621831387062</v>
      </c>
      <c r="H420" s="33"/>
    </row>
    <row r="421" spans="1:8" hidden="1" x14ac:dyDescent="0.25">
      <c r="A421" t="s">
        <v>42</v>
      </c>
      <c r="B421" t="s">
        <v>0</v>
      </c>
      <c r="C421" t="s">
        <v>498</v>
      </c>
      <c r="D421" t="s">
        <v>15</v>
      </c>
      <c r="E421">
        <v>-0.219697</v>
      </c>
      <c r="H421" s="33"/>
    </row>
    <row r="422" spans="1:8" hidden="1" x14ac:dyDescent="0.25">
      <c r="A422" t="s">
        <v>42</v>
      </c>
      <c r="B422" t="s">
        <v>34</v>
      </c>
      <c r="C422" t="s">
        <v>499</v>
      </c>
      <c r="D422" t="s">
        <v>14</v>
      </c>
      <c r="E422">
        <v>-8.3990999999999996E-2</v>
      </c>
      <c r="H422" s="33"/>
    </row>
    <row r="423" spans="1:8" hidden="1" x14ac:dyDescent="0.25">
      <c r="A423" t="s">
        <v>42</v>
      </c>
      <c r="B423" t="s">
        <v>36</v>
      </c>
      <c r="C423" t="s">
        <v>497</v>
      </c>
      <c r="D423" t="s">
        <v>14</v>
      </c>
      <c r="E423">
        <v>1</v>
      </c>
      <c r="H423" s="33"/>
    </row>
    <row r="424" spans="1:8" hidden="1" x14ac:dyDescent="0.25">
      <c r="A424" t="s">
        <v>42</v>
      </c>
      <c r="B424" t="s">
        <v>10</v>
      </c>
      <c r="C424" t="s">
        <v>499</v>
      </c>
      <c r="D424" t="s">
        <v>14</v>
      </c>
      <c r="E424">
        <v>-1.6661459999999999</v>
      </c>
      <c r="H424" s="33"/>
    </row>
    <row r="425" spans="1:8" hidden="1" x14ac:dyDescent="0.25">
      <c r="A425" t="s">
        <v>594</v>
      </c>
      <c r="B425" t="s">
        <v>91</v>
      </c>
      <c r="C425" t="s">
        <v>499</v>
      </c>
      <c r="D425" t="s">
        <v>14</v>
      </c>
      <c r="E425">
        <v>-0.26915</v>
      </c>
      <c r="H425" s="33"/>
    </row>
    <row r="426" spans="1:8" hidden="1" x14ac:dyDescent="0.25">
      <c r="A426" t="s">
        <v>594</v>
      </c>
      <c r="B426" t="s">
        <v>0</v>
      </c>
      <c r="C426" t="s">
        <v>498</v>
      </c>
      <c r="D426" t="s">
        <v>15</v>
      </c>
      <c r="E426">
        <v>-7.8977000000000006E-3</v>
      </c>
      <c r="H426" s="33"/>
    </row>
    <row r="427" spans="1:8" hidden="1" x14ac:dyDescent="0.25">
      <c r="A427" t="s">
        <v>162</v>
      </c>
      <c r="B427" t="s">
        <v>31</v>
      </c>
      <c r="C427" t="s">
        <v>500</v>
      </c>
      <c r="D427" t="s">
        <v>14</v>
      </c>
      <c r="E427">
        <v>1.157470297996819</v>
      </c>
      <c r="H427" s="33"/>
    </row>
    <row r="428" spans="1:8" hidden="1" x14ac:dyDescent="0.25">
      <c r="A428" t="s">
        <v>594</v>
      </c>
      <c r="B428" t="s">
        <v>225</v>
      </c>
      <c r="C428" t="s">
        <v>497</v>
      </c>
      <c r="D428" t="s">
        <v>14</v>
      </c>
      <c r="E428">
        <v>1</v>
      </c>
      <c r="H428" s="33"/>
    </row>
    <row r="429" spans="1:8" hidden="1" x14ac:dyDescent="0.25">
      <c r="A429" t="s">
        <v>594</v>
      </c>
      <c r="B429" t="s">
        <v>10</v>
      </c>
      <c r="C429" t="s">
        <v>499</v>
      </c>
      <c r="D429" t="s">
        <v>14</v>
      </c>
      <c r="E429">
        <v>-0.41415000000000002</v>
      </c>
      <c r="H429" s="33"/>
    </row>
    <row r="430" spans="1:8" hidden="1" x14ac:dyDescent="0.25">
      <c r="A430" t="s">
        <v>87</v>
      </c>
      <c r="B430" t="s">
        <v>0</v>
      </c>
      <c r="C430" t="s">
        <v>498</v>
      </c>
      <c r="D430" t="s">
        <v>15</v>
      </c>
      <c r="E430">
        <v>-0.54900000000000004</v>
      </c>
      <c r="H430" s="33"/>
    </row>
    <row r="431" spans="1:8" hidden="1" x14ac:dyDescent="0.25">
      <c r="A431" t="s">
        <v>87</v>
      </c>
      <c r="B431" t="s">
        <v>86</v>
      </c>
      <c r="C431" t="s">
        <v>497</v>
      </c>
      <c r="D431" t="s">
        <v>14</v>
      </c>
      <c r="E431">
        <v>1</v>
      </c>
      <c r="H431" s="33"/>
    </row>
    <row r="432" spans="1:8" hidden="1" x14ac:dyDescent="0.25">
      <c r="A432" t="s">
        <v>90</v>
      </c>
      <c r="B432" t="s">
        <v>0</v>
      </c>
      <c r="C432" t="s">
        <v>498</v>
      </c>
      <c r="D432" t="s">
        <v>15</v>
      </c>
      <c r="E432">
        <v>-0.25800000000000001</v>
      </c>
      <c r="H432" s="33"/>
    </row>
    <row r="433" spans="1:8" hidden="1" x14ac:dyDescent="0.25">
      <c r="A433" t="s">
        <v>90</v>
      </c>
      <c r="B433" t="s">
        <v>86</v>
      </c>
      <c r="C433" t="s">
        <v>497</v>
      </c>
      <c r="D433" t="s">
        <v>14</v>
      </c>
      <c r="E433">
        <v>1</v>
      </c>
      <c r="H433" s="33"/>
    </row>
    <row r="434" spans="1:8" hidden="1" x14ac:dyDescent="0.25">
      <c r="A434" t="s">
        <v>137</v>
      </c>
      <c r="B434" t="s">
        <v>11</v>
      </c>
      <c r="C434" t="s">
        <v>499</v>
      </c>
      <c r="D434" t="s">
        <v>14</v>
      </c>
      <c r="E434">
        <v>-1.7799416120763316</v>
      </c>
      <c r="H434" s="33"/>
    </row>
    <row r="435" spans="1:8" hidden="1" x14ac:dyDescent="0.25">
      <c r="A435" t="s">
        <v>105</v>
      </c>
      <c r="B435" t="s">
        <v>31</v>
      </c>
      <c r="C435" t="s">
        <v>500</v>
      </c>
      <c r="D435" t="s">
        <v>14</v>
      </c>
      <c r="E435">
        <v>3.9968129999999999</v>
      </c>
      <c r="H435" s="33"/>
    </row>
    <row r="436" spans="1:8" hidden="1" x14ac:dyDescent="0.25">
      <c r="A436" t="s">
        <v>137</v>
      </c>
      <c r="B436" t="s">
        <v>65</v>
      </c>
      <c r="C436" t="s">
        <v>498</v>
      </c>
      <c r="D436" t="s">
        <v>25</v>
      </c>
      <c r="E436">
        <v>-1.776559384790658</v>
      </c>
      <c r="H436" s="33"/>
    </row>
    <row r="437" spans="1:8" hidden="1" x14ac:dyDescent="0.25">
      <c r="A437" t="s">
        <v>137</v>
      </c>
      <c r="B437" t="s">
        <v>0</v>
      </c>
      <c r="C437" t="s">
        <v>501</v>
      </c>
      <c r="D437" t="s">
        <v>15</v>
      </c>
      <c r="E437">
        <v>0.51722364631792139</v>
      </c>
      <c r="H437" s="33"/>
    </row>
    <row r="438" spans="1:8" hidden="1" x14ac:dyDescent="0.25">
      <c r="A438" t="s">
        <v>137</v>
      </c>
      <c r="B438" t="s">
        <v>604</v>
      </c>
      <c r="C438" t="s">
        <v>497</v>
      </c>
      <c r="D438" t="s">
        <v>14</v>
      </c>
      <c r="E438">
        <v>1</v>
      </c>
      <c r="H438" s="33"/>
    </row>
    <row r="439" spans="1:8" hidden="1" x14ac:dyDescent="0.25">
      <c r="A439" t="s">
        <v>137</v>
      </c>
      <c r="B439" t="s">
        <v>48</v>
      </c>
      <c r="C439" t="s">
        <v>498</v>
      </c>
      <c r="D439" t="s">
        <v>25</v>
      </c>
      <c r="E439">
        <v>-8.0105383081743101E-2</v>
      </c>
      <c r="H439" s="33"/>
    </row>
    <row r="440" spans="1:8" hidden="1" x14ac:dyDescent="0.25">
      <c r="A440" t="s">
        <v>137</v>
      </c>
      <c r="B440" t="s">
        <v>81</v>
      </c>
      <c r="C440" t="s">
        <v>499</v>
      </c>
      <c r="D440" t="s">
        <v>14</v>
      </c>
      <c r="E440">
        <v>-1.0680717744232413E-2</v>
      </c>
      <c r="H440" s="33"/>
    </row>
    <row r="441" spans="1:8" hidden="1" x14ac:dyDescent="0.25">
      <c r="A441" t="s">
        <v>137</v>
      </c>
      <c r="B441" t="s">
        <v>10</v>
      </c>
      <c r="C441" t="s">
        <v>499</v>
      </c>
      <c r="D441" t="s">
        <v>14</v>
      </c>
      <c r="E441">
        <v>-7.691896895471376</v>
      </c>
      <c r="H441" s="33"/>
    </row>
    <row r="442" spans="1:8" hidden="1" x14ac:dyDescent="0.25">
      <c r="A442" t="s">
        <v>162</v>
      </c>
      <c r="B442" t="s">
        <v>11</v>
      </c>
      <c r="C442" t="s">
        <v>499</v>
      </c>
      <c r="D442" t="s">
        <v>14</v>
      </c>
      <c r="E442">
        <v>-1.56101</v>
      </c>
      <c r="H442" s="33"/>
    </row>
    <row r="443" spans="1:8" hidden="1" x14ac:dyDescent="0.25">
      <c r="A443" t="s">
        <v>203</v>
      </c>
      <c r="B443" t="s">
        <v>31</v>
      </c>
      <c r="C443" t="s">
        <v>500</v>
      </c>
      <c r="D443" t="s">
        <v>14</v>
      </c>
      <c r="E443">
        <v>1.9233117391304322</v>
      </c>
      <c r="H443" s="33"/>
    </row>
    <row r="444" spans="1:8" hidden="1" x14ac:dyDescent="0.25">
      <c r="A444" t="s">
        <v>162</v>
      </c>
      <c r="B444" t="s">
        <v>65</v>
      </c>
      <c r="C444" t="s">
        <v>498</v>
      </c>
      <c r="D444" t="s">
        <v>25</v>
      </c>
      <c r="E444">
        <v>-0.6631153018381899</v>
      </c>
      <c r="H444" s="33"/>
    </row>
    <row r="445" spans="1:8" hidden="1" x14ac:dyDescent="0.25">
      <c r="A445" t="s">
        <v>162</v>
      </c>
      <c r="B445" t="s">
        <v>0</v>
      </c>
      <c r="C445" t="s">
        <v>498</v>
      </c>
      <c r="D445" t="s">
        <v>15</v>
      </c>
      <c r="E445">
        <v>-0.3713934777270102</v>
      </c>
      <c r="H445" s="33"/>
    </row>
    <row r="446" spans="1:8" hidden="1" x14ac:dyDescent="0.25">
      <c r="A446" t="s">
        <v>162</v>
      </c>
      <c r="B446" t="s">
        <v>53</v>
      </c>
      <c r="C446" t="s">
        <v>501</v>
      </c>
      <c r="D446" t="s">
        <v>25</v>
      </c>
      <c r="E446">
        <v>12.138381796360086</v>
      </c>
      <c r="H446" s="33"/>
    </row>
    <row r="447" spans="1:8" hidden="1" x14ac:dyDescent="0.25">
      <c r="A447" t="s">
        <v>162</v>
      </c>
      <c r="B447" t="s">
        <v>604</v>
      </c>
      <c r="C447" t="s">
        <v>497</v>
      </c>
      <c r="D447" t="s">
        <v>14</v>
      </c>
      <c r="E447">
        <v>1</v>
      </c>
      <c r="H447" s="33"/>
    </row>
    <row r="448" spans="1:8" hidden="1" x14ac:dyDescent="0.25">
      <c r="A448" t="s">
        <v>162</v>
      </c>
      <c r="B448" t="s">
        <v>48</v>
      </c>
      <c r="C448" t="s">
        <v>498</v>
      </c>
      <c r="D448" t="s">
        <v>25</v>
      </c>
      <c r="E448">
        <v>-2.7086600000000001</v>
      </c>
      <c r="H448" s="33"/>
    </row>
    <row r="449" spans="1:8" hidden="1" x14ac:dyDescent="0.25">
      <c r="A449" t="s">
        <v>162</v>
      </c>
      <c r="B449" t="s">
        <v>10</v>
      </c>
      <c r="C449" t="s">
        <v>499</v>
      </c>
      <c r="D449" t="s">
        <v>14</v>
      </c>
      <c r="E449">
        <v>-9.8594720339907589</v>
      </c>
      <c r="H449" s="33"/>
    </row>
    <row r="450" spans="1:8" hidden="1" x14ac:dyDescent="0.25">
      <c r="A450" t="s">
        <v>142</v>
      </c>
      <c r="B450" t="s">
        <v>31</v>
      </c>
      <c r="C450" t="s">
        <v>500</v>
      </c>
      <c r="D450" t="s">
        <v>14</v>
      </c>
      <c r="E450">
        <v>2.8308102521650342</v>
      </c>
      <c r="H450" s="33"/>
    </row>
    <row r="451" spans="1:8" hidden="1" x14ac:dyDescent="0.25">
      <c r="A451" t="s">
        <v>138</v>
      </c>
      <c r="B451" t="s">
        <v>65</v>
      </c>
      <c r="C451" t="s">
        <v>498</v>
      </c>
      <c r="D451" t="s">
        <v>25</v>
      </c>
      <c r="E451">
        <v>-1.776559384790658</v>
      </c>
      <c r="H451" s="33"/>
    </row>
    <row r="452" spans="1:8" hidden="1" x14ac:dyDescent="0.25">
      <c r="A452" t="s">
        <v>138</v>
      </c>
      <c r="B452" t="s">
        <v>0</v>
      </c>
      <c r="C452" t="s">
        <v>501</v>
      </c>
      <c r="D452" t="s">
        <v>15</v>
      </c>
      <c r="E452">
        <v>0.51722364631792139</v>
      </c>
      <c r="H452" s="33"/>
    </row>
    <row r="453" spans="1:8" hidden="1" x14ac:dyDescent="0.25">
      <c r="A453" t="s">
        <v>138</v>
      </c>
      <c r="B453" t="s">
        <v>1</v>
      </c>
      <c r="C453" t="s">
        <v>499</v>
      </c>
      <c r="D453" t="s">
        <v>14</v>
      </c>
      <c r="E453">
        <v>-1.7799416120763316</v>
      </c>
      <c r="H453" s="33"/>
    </row>
    <row r="454" spans="1:8" hidden="1" x14ac:dyDescent="0.25">
      <c r="A454" t="s">
        <v>138</v>
      </c>
      <c r="B454" t="s">
        <v>604</v>
      </c>
      <c r="C454" t="s">
        <v>497</v>
      </c>
      <c r="D454" t="s">
        <v>14</v>
      </c>
      <c r="E454">
        <v>1</v>
      </c>
      <c r="H454" s="33"/>
    </row>
    <row r="455" spans="1:8" hidden="1" x14ac:dyDescent="0.25">
      <c r="A455" t="s">
        <v>138</v>
      </c>
      <c r="B455" t="s">
        <v>48</v>
      </c>
      <c r="C455" t="s">
        <v>498</v>
      </c>
      <c r="D455" t="s">
        <v>25</v>
      </c>
      <c r="E455">
        <v>-8.0105383081743101E-2</v>
      </c>
      <c r="H455" s="33"/>
    </row>
    <row r="456" spans="1:8" hidden="1" x14ac:dyDescent="0.25">
      <c r="A456" t="s">
        <v>138</v>
      </c>
      <c r="B456" t="s">
        <v>81</v>
      </c>
      <c r="C456" t="s">
        <v>499</v>
      </c>
      <c r="D456" t="s">
        <v>14</v>
      </c>
      <c r="E456">
        <v>-1.0680717744232413E-2</v>
      </c>
      <c r="H456" s="33"/>
    </row>
    <row r="457" spans="1:8" hidden="1" x14ac:dyDescent="0.25">
      <c r="A457" t="s">
        <v>138</v>
      </c>
      <c r="B457" t="s">
        <v>10</v>
      </c>
      <c r="C457" t="s">
        <v>499</v>
      </c>
      <c r="D457" t="s">
        <v>14</v>
      </c>
      <c r="E457">
        <v>-7.691896895471376</v>
      </c>
      <c r="H457" s="33"/>
    </row>
    <row r="458" spans="1:8" x14ac:dyDescent="0.25">
      <c r="A458" t="s">
        <v>594</v>
      </c>
      <c r="B458" t="s">
        <v>595</v>
      </c>
      <c r="C458" t="s">
        <v>500</v>
      </c>
      <c r="D458" t="s">
        <v>14</v>
      </c>
      <c r="E458">
        <v>6.6341000000000002E-4</v>
      </c>
      <c r="H458" s="33"/>
    </row>
    <row r="459" spans="1:8" hidden="1" x14ac:dyDescent="0.25">
      <c r="A459" t="s">
        <v>165</v>
      </c>
      <c r="B459" t="s">
        <v>65</v>
      </c>
      <c r="C459" t="s">
        <v>498</v>
      </c>
      <c r="D459" t="s">
        <v>25</v>
      </c>
      <c r="E459">
        <v>-0.6631153018381899</v>
      </c>
      <c r="H459" s="33"/>
    </row>
    <row r="460" spans="1:8" hidden="1" x14ac:dyDescent="0.25">
      <c r="A460" t="s">
        <v>165</v>
      </c>
      <c r="B460" t="s">
        <v>0</v>
      </c>
      <c r="C460" t="s">
        <v>498</v>
      </c>
      <c r="D460" t="s">
        <v>15</v>
      </c>
      <c r="E460">
        <v>-0.3713934777270102</v>
      </c>
      <c r="H460" s="33"/>
    </row>
    <row r="461" spans="1:8" hidden="1" x14ac:dyDescent="0.25">
      <c r="A461" t="s">
        <v>165</v>
      </c>
      <c r="B461" t="s">
        <v>1</v>
      </c>
      <c r="C461" t="s">
        <v>499</v>
      </c>
      <c r="D461" t="s">
        <v>14</v>
      </c>
      <c r="E461">
        <v>-1.56101</v>
      </c>
      <c r="H461" s="33"/>
    </row>
    <row r="462" spans="1:8" hidden="1" x14ac:dyDescent="0.25">
      <c r="A462" t="s">
        <v>165</v>
      </c>
      <c r="B462" t="s">
        <v>53</v>
      </c>
      <c r="C462" t="s">
        <v>501</v>
      </c>
      <c r="D462" t="s">
        <v>25</v>
      </c>
      <c r="E462">
        <v>12.138381796360086</v>
      </c>
      <c r="H462" s="33"/>
    </row>
    <row r="463" spans="1:8" hidden="1" x14ac:dyDescent="0.25">
      <c r="A463" t="s">
        <v>165</v>
      </c>
      <c r="B463" t="s">
        <v>604</v>
      </c>
      <c r="C463" t="s">
        <v>497</v>
      </c>
      <c r="D463" t="s">
        <v>14</v>
      </c>
      <c r="E463">
        <v>1</v>
      </c>
      <c r="H463" s="33"/>
    </row>
    <row r="464" spans="1:8" hidden="1" x14ac:dyDescent="0.25">
      <c r="A464" t="s">
        <v>165</v>
      </c>
      <c r="B464" t="s">
        <v>48</v>
      </c>
      <c r="C464" t="s">
        <v>498</v>
      </c>
      <c r="D464" t="s">
        <v>25</v>
      </c>
      <c r="E464">
        <v>-2.7086600000000001</v>
      </c>
      <c r="H464" s="33"/>
    </row>
    <row r="465" spans="1:8" hidden="1" x14ac:dyDescent="0.25">
      <c r="A465" t="s">
        <v>165</v>
      </c>
      <c r="B465" t="s">
        <v>10</v>
      </c>
      <c r="C465" t="s">
        <v>499</v>
      </c>
      <c r="D465" t="s">
        <v>14</v>
      </c>
      <c r="E465">
        <v>-9.8594720339907589</v>
      </c>
      <c r="H465" s="33"/>
    </row>
    <row r="466" spans="1:8" hidden="1" x14ac:dyDescent="0.25">
      <c r="A466" t="s">
        <v>140</v>
      </c>
      <c r="B466" t="s">
        <v>0</v>
      </c>
      <c r="C466" t="s">
        <v>498</v>
      </c>
      <c r="D466" t="s">
        <v>15</v>
      </c>
      <c r="E466">
        <v>-0.63800000000000001</v>
      </c>
      <c r="H466" s="33"/>
    </row>
    <row r="467" spans="1:8" hidden="1" x14ac:dyDescent="0.25">
      <c r="A467" t="s">
        <v>140</v>
      </c>
      <c r="B467" t="s">
        <v>85</v>
      </c>
      <c r="C467" t="s">
        <v>497</v>
      </c>
      <c r="D467" t="s">
        <v>14</v>
      </c>
      <c r="E467">
        <v>1</v>
      </c>
      <c r="H467" s="33"/>
    </row>
    <row r="468" spans="1:8" hidden="1" x14ac:dyDescent="0.25">
      <c r="A468" t="s">
        <v>141</v>
      </c>
      <c r="B468" t="s">
        <v>0</v>
      </c>
      <c r="C468" t="s">
        <v>498</v>
      </c>
      <c r="D468" t="s">
        <v>15</v>
      </c>
      <c r="E468">
        <v>-0.252</v>
      </c>
      <c r="H468" s="33"/>
    </row>
    <row r="469" spans="1:8" hidden="1" x14ac:dyDescent="0.25">
      <c r="A469" t="s">
        <v>141</v>
      </c>
      <c r="B469" t="s">
        <v>85</v>
      </c>
      <c r="C469" t="s">
        <v>497</v>
      </c>
      <c r="D469" t="s">
        <v>14</v>
      </c>
      <c r="E469">
        <v>1</v>
      </c>
      <c r="H469" s="33"/>
    </row>
    <row r="470" spans="1:8" hidden="1" x14ac:dyDescent="0.25">
      <c r="A470" t="s">
        <v>726</v>
      </c>
      <c r="B470" t="s">
        <v>493</v>
      </c>
      <c r="C470" t="s">
        <v>499</v>
      </c>
      <c r="D470" t="s">
        <v>14</v>
      </c>
      <c r="E470">
        <v>-0.68</v>
      </c>
      <c r="H470" s="33"/>
    </row>
    <row r="471" spans="1:8" hidden="1" x14ac:dyDescent="0.25">
      <c r="A471" t="s">
        <v>726</v>
      </c>
      <c r="B471" t="s">
        <v>76</v>
      </c>
      <c r="C471" t="s">
        <v>498</v>
      </c>
      <c r="D471" t="s">
        <v>14</v>
      </c>
      <c r="E471">
        <v>-0.26</v>
      </c>
      <c r="H471" s="33"/>
    </row>
    <row r="472" spans="1:8" hidden="1" x14ac:dyDescent="0.25">
      <c r="A472" t="s">
        <v>726</v>
      </c>
      <c r="B472" t="s">
        <v>0</v>
      </c>
      <c r="C472" t="s">
        <v>498</v>
      </c>
      <c r="D472" t="s">
        <v>15</v>
      </c>
      <c r="E472">
        <v>-7.0000000000000007E-2</v>
      </c>
      <c r="H472" s="33"/>
    </row>
    <row r="473" spans="1:8" hidden="1" x14ac:dyDescent="0.25">
      <c r="A473" t="s">
        <v>726</v>
      </c>
      <c r="B473" t="s">
        <v>494</v>
      </c>
      <c r="C473" t="s">
        <v>497</v>
      </c>
      <c r="D473" t="s">
        <v>14</v>
      </c>
      <c r="E473">
        <v>1</v>
      </c>
      <c r="H473" s="33"/>
    </row>
    <row r="474" spans="1:8" hidden="1" x14ac:dyDescent="0.25">
      <c r="A474" t="s">
        <v>726</v>
      </c>
      <c r="B474" t="s">
        <v>48</v>
      </c>
      <c r="C474" t="s">
        <v>498</v>
      </c>
      <c r="D474" t="s">
        <v>25</v>
      </c>
      <c r="E474">
        <v>-8.2500000000000018</v>
      </c>
      <c r="H474" s="33"/>
    </row>
    <row r="475" spans="1:8" hidden="1" x14ac:dyDescent="0.25">
      <c r="A475" t="s">
        <v>726</v>
      </c>
      <c r="B475" t="s">
        <v>192</v>
      </c>
      <c r="C475" t="s">
        <v>499</v>
      </c>
      <c r="D475" t="s">
        <v>14</v>
      </c>
      <c r="E475">
        <v>-0.69</v>
      </c>
      <c r="H475" s="33"/>
    </row>
    <row r="476" spans="1:8" hidden="1" x14ac:dyDescent="0.25">
      <c r="A476" t="s">
        <v>726</v>
      </c>
      <c r="B476" t="s">
        <v>10</v>
      </c>
      <c r="C476" t="s">
        <v>499</v>
      </c>
      <c r="D476" t="s">
        <v>14</v>
      </c>
      <c r="E476">
        <v>-0.49</v>
      </c>
      <c r="H476" s="33"/>
    </row>
    <row r="477" spans="1:8" x14ac:dyDescent="0.25">
      <c r="A477" t="s">
        <v>139</v>
      </c>
      <c r="B477" t="s">
        <v>715</v>
      </c>
      <c r="C477" t="s">
        <v>500</v>
      </c>
      <c r="D477" t="s">
        <v>14</v>
      </c>
      <c r="E477">
        <v>1.3270000000000001E-3</v>
      </c>
      <c r="H477" s="33"/>
    </row>
    <row r="478" spans="1:8" hidden="1" x14ac:dyDescent="0.25">
      <c r="A478" t="s">
        <v>727</v>
      </c>
      <c r="B478" t="s">
        <v>494</v>
      </c>
      <c r="C478" t="s">
        <v>497</v>
      </c>
      <c r="D478" t="s">
        <v>14</v>
      </c>
      <c r="E478">
        <v>1</v>
      </c>
      <c r="H478" s="33"/>
    </row>
    <row r="479" spans="1:8" hidden="1" x14ac:dyDescent="0.25">
      <c r="A479" t="s">
        <v>727</v>
      </c>
      <c r="B479" t="s">
        <v>101</v>
      </c>
      <c r="C479" t="s">
        <v>499</v>
      </c>
      <c r="D479" t="s">
        <v>14</v>
      </c>
      <c r="E479">
        <v>-0.108</v>
      </c>
      <c r="H479" s="33"/>
    </row>
    <row r="480" spans="1:8" hidden="1" x14ac:dyDescent="0.25">
      <c r="A480" t="s">
        <v>727</v>
      </c>
      <c r="B480" t="s">
        <v>613</v>
      </c>
      <c r="C480" t="s">
        <v>499</v>
      </c>
      <c r="D480" t="s">
        <v>14</v>
      </c>
      <c r="E480">
        <v>-0.17879999999999999</v>
      </c>
      <c r="H480" s="33"/>
    </row>
    <row r="481" spans="1:8" hidden="1" x14ac:dyDescent="0.25">
      <c r="A481" t="s">
        <v>727</v>
      </c>
      <c r="B481" t="s">
        <v>189</v>
      </c>
      <c r="C481" t="s">
        <v>499</v>
      </c>
      <c r="D481" t="s">
        <v>14</v>
      </c>
      <c r="E481">
        <v>-0.15647999999999998</v>
      </c>
      <c r="H481" s="33"/>
    </row>
    <row r="482" spans="1:8" hidden="1" x14ac:dyDescent="0.25">
      <c r="A482" t="s">
        <v>727</v>
      </c>
      <c r="B482" t="s">
        <v>187</v>
      </c>
      <c r="C482" t="s">
        <v>499</v>
      </c>
      <c r="D482" t="s">
        <v>14</v>
      </c>
      <c r="E482">
        <v>-0.16376190476190475</v>
      </c>
      <c r="H482" s="33"/>
    </row>
    <row r="483" spans="1:8" hidden="1" x14ac:dyDescent="0.25">
      <c r="A483" t="s">
        <v>727</v>
      </c>
      <c r="B483" t="s">
        <v>115</v>
      </c>
      <c r="C483" t="s">
        <v>499</v>
      </c>
      <c r="D483" t="s">
        <v>14</v>
      </c>
      <c r="E483">
        <v>-0.22040000000000001</v>
      </c>
      <c r="H483" s="33"/>
    </row>
    <row r="484" spans="1:8" hidden="1" x14ac:dyDescent="0.25">
      <c r="A484" t="s">
        <v>727</v>
      </c>
      <c r="B484" t="s">
        <v>196</v>
      </c>
      <c r="C484" t="s">
        <v>499</v>
      </c>
      <c r="D484" t="s">
        <v>14</v>
      </c>
      <c r="E484">
        <v>-0.18259999999999998</v>
      </c>
      <c r="H484" s="33"/>
    </row>
    <row r="485" spans="1:8" hidden="1" x14ac:dyDescent="0.25">
      <c r="A485" t="s">
        <v>727</v>
      </c>
      <c r="B485" t="s">
        <v>10</v>
      </c>
      <c r="C485" t="s">
        <v>499</v>
      </c>
      <c r="D485" t="s">
        <v>14</v>
      </c>
      <c r="E485">
        <v>-24.6813</v>
      </c>
      <c r="H485" s="33"/>
    </row>
    <row r="486" spans="1:8" hidden="1" x14ac:dyDescent="0.25">
      <c r="A486" t="s">
        <v>727</v>
      </c>
      <c r="B486" t="s">
        <v>76</v>
      </c>
      <c r="C486" t="s">
        <v>498</v>
      </c>
      <c r="D486" t="s">
        <v>14</v>
      </c>
      <c r="E486">
        <v>-213.4</v>
      </c>
      <c r="H486" s="33"/>
    </row>
    <row r="487" spans="1:8" hidden="1" x14ac:dyDescent="0.25">
      <c r="A487" t="s">
        <v>727</v>
      </c>
      <c r="B487" t="s">
        <v>0</v>
      </c>
      <c r="C487" t="s">
        <v>498</v>
      </c>
      <c r="D487" t="s">
        <v>15</v>
      </c>
      <c r="E487">
        <v>-1.3832</v>
      </c>
      <c r="H487" s="33"/>
    </row>
    <row r="488" spans="1:8" hidden="1" x14ac:dyDescent="0.25">
      <c r="A488" t="s">
        <v>727</v>
      </c>
      <c r="B488" t="s">
        <v>48</v>
      </c>
      <c r="C488" t="s">
        <v>498</v>
      </c>
      <c r="D488" t="s">
        <v>25</v>
      </c>
      <c r="E488">
        <v>-12.290850000000001</v>
      </c>
      <c r="H488" s="33"/>
    </row>
    <row r="489" spans="1:8" hidden="1" x14ac:dyDescent="0.25">
      <c r="A489" t="s">
        <v>728</v>
      </c>
      <c r="B489" t="s">
        <v>613</v>
      </c>
      <c r="C489" t="s">
        <v>501</v>
      </c>
      <c r="D489" t="s">
        <v>14</v>
      </c>
      <c r="E489">
        <v>0.92093023255813955</v>
      </c>
      <c r="H489" s="33"/>
    </row>
    <row r="490" spans="1:8" x14ac:dyDescent="0.25">
      <c r="A490" t="s">
        <v>594</v>
      </c>
      <c r="B490" t="s">
        <v>715</v>
      </c>
      <c r="C490" t="s">
        <v>500</v>
      </c>
      <c r="D490" t="s">
        <v>14</v>
      </c>
      <c r="E490">
        <v>2.3219E-3</v>
      </c>
      <c r="H490" s="33"/>
    </row>
    <row r="491" spans="1:8" hidden="1" x14ac:dyDescent="0.25">
      <c r="A491" t="s">
        <v>728</v>
      </c>
      <c r="B491" t="s">
        <v>491</v>
      </c>
      <c r="C491" t="s">
        <v>497</v>
      </c>
      <c r="D491" t="s">
        <v>14</v>
      </c>
      <c r="E491">
        <v>1</v>
      </c>
      <c r="H491" s="33"/>
    </row>
    <row r="492" spans="1:8" hidden="1" x14ac:dyDescent="0.25">
      <c r="A492" t="s">
        <v>728</v>
      </c>
      <c r="B492" t="s">
        <v>91</v>
      </c>
      <c r="C492" t="s">
        <v>499</v>
      </c>
      <c r="D492" t="s">
        <v>14</v>
      </c>
      <c r="E492">
        <v>-4.7619047619047623E-2</v>
      </c>
      <c r="H492" s="33"/>
    </row>
    <row r="493" spans="1:8" hidden="1" x14ac:dyDescent="0.25">
      <c r="A493" t="s">
        <v>728</v>
      </c>
      <c r="B493" t="s">
        <v>101</v>
      </c>
      <c r="C493" t="s">
        <v>499</v>
      </c>
      <c r="D493" t="s">
        <v>14</v>
      </c>
      <c r="E493">
        <v>-1.4800000000000001E-2</v>
      </c>
      <c r="H493" s="33"/>
    </row>
    <row r="494" spans="1:8" hidden="1" x14ac:dyDescent="0.25">
      <c r="A494" t="s">
        <v>728</v>
      </c>
      <c r="B494" t="s">
        <v>79</v>
      </c>
      <c r="C494" t="s">
        <v>499</v>
      </c>
      <c r="D494" t="s">
        <v>14</v>
      </c>
      <c r="E494">
        <v>-2.8556701030927836</v>
      </c>
      <c r="H494" s="33"/>
    </row>
    <row r="495" spans="1:8" hidden="1" x14ac:dyDescent="0.25">
      <c r="A495" t="s">
        <v>728</v>
      </c>
      <c r="B495" t="s">
        <v>185</v>
      </c>
      <c r="C495" t="s">
        <v>499</v>
      </c>
      <c r="D495" t="s">
        <v>14</v>
      </c>
      <c r="E495">
        <v>-2.0899999999999998E-2</v>
      </c>
      <c r="H495" s="33"/>
    </row>
    <row r="496" spans="1:8" hidden="1" x14ac:dyDescent="0.25">
      <c r="A496" t="s">
        <v>728</v>
      </c>
      <c r="B496" t="s">
        <v>184</v>
      </c>
      <c r="C496" t="s">
        <v>499</v>
      </c>
      <c r="D496" t="s">
        <v>14</v>
      </c>
      <c r="E496">
        <v>-1.8599999999999998E-2</v>
      </c>
      <c r="H496" s="33"/>
    </row>
    <row r="497" spans="1:8" hidden="1" x14ac:dyDescent="0.25">
      <c r="A497" t="s">
        <v>728</v>
      </c>
      <c r="B497" t="s">
        <v>492</v>
      </c>
      <c r="C497" t="s">
        <v>499</v>
      </c>
      <c r="D497" t="s">
        <v>14</v>
      </c>
      <c r="E497">
        <v>-0.2857142857142857</v>
      </c>
      <c r="H497" s="33"/>
    </row>
    <row r="498" spans="1:8" hidden="1" x14ac:dyDescent="0.25">
      <c r="A498" t="s">
        <v>728</v>
      </c>
      <c r="B498" t="s">
        <v>183</v>
      </c>
      <c r="C498" t="s">
        <v>499</v>
      </c>
      <c r="D498" t="s">
        <v>14</v>
      </c>
      <c r="E498">
        <v>-0.13750000000000001</v>
      </c>
      <c r="H498" s="33"/>
    </row>
    <row r="499" spans="1:8" hidden="1" x14ac:dyDescent="0.25">
      <c r="A499" t="s">
        <v>728</v>
      </c>
      <c r="B499" t="s">
        <v>10</v>
      </c>
      <c r="C499" t="s">
        <v>499</v>
      </c>
      <c r="D499" t="s">
        <v>14</v>
      </c>
      <c r="E499">
        <v>-2.6315789473684212</v>
      </c>
      <c r="H499" s="33"/>
    </row>
    <row r="500" spans="1:8" hidden="1" x14ac:dyDescent="0.25">
      <c r="A500" t="s">
        <v>728</v>
      </c>
      <c r="B500" t="s">
        <v>76</v>
      </c>
      <c r="C500" t="s">
        <v>498</v>
      </c>
      <c r="D500" t="s">
        <v>14</v>
      </c>
      <c r="E500">
        <v>-712.49999999999989</v>
      </c>
      <c r="H500" s="33"/>
    </row>
    <row r="501" spans="1:8" hidden="1" x14ac:dyDescent="0.25">
      <c r="A501" t="s">
        <v>728</v>
      </c>
      <c r="B501" t="s">
        <v>0</v>
      </c>
      <c r="C501" t="s">
        <v>498</v>
      </c>
      <c r="D501" t="s">
        <v>15</v>
      </c>
      <c r="E501">
        <v>-1.392921775898524</v>
      </c>
      <c r="H501" s="33"/>
    </row>
    <row r="502" spans="1:8" hidden="1" x14ac:dyDescent="0.25">
      <c r="A502" t="s">
        <v>728</v>
      </c>
      <c r="B502" t="s">
        <v>48</v>
      </c>
      <c r="C502" t="s">
        <v>498</v>
      </c>
      <c r="D502" t="s">
        <v>25</v>
      </c>
      <c r="E502">
        <v>-10.89</v>
      </c>
      <c r="H502" s="33"/>
    </row>
    <row r="503" spans="1:8" hidden="1" x14ac:dyDescent="0.25">
      <c r="A503" t="s">
        <v>179</v>
      </c>
      <c r="B503" t="s">
        <v>0</v>
      </c>
      <c r="C503" t="s">
        <v>498</v>
      </c>
      <c r="D503" t="s">
        <v>15</v>
      </c>
      <c r="E503">
        <v>-0.16750000000000001</v>
      </c>
      <c r="H503" s="33"/>
    </row>
    <row r="504" spans="1:8" hidden="1" x14ac:dyDescent="0.25">
      <c r="A504" t="s">
        <v>179</v>
      </c>
      <c r="B504" t="s">
        <v>53</v>
      </c>
      <c r="C504" t="s">
        <v>498</v>
      </c>
      <c r="D504" t="s">
        <v>25</v>
      </c>
      <c r="E504">
        <v>-1.6240000000000001</v>
      </c>
      <c r="H504" s="33"/>
    </row>
    <row r="505" spans="1:8" hidden="1" x14ac:dyDescent="0.25">
      <c r="A505" t="s">
        <v>179</v>
      </c>
      <c r="B505" t="s">
        <v>176</v>
      </c>
      <c r="C505" t="s">
        <v>499</v>
      </c>
      <c r="D505" t="s">
        <v>14</v>
      </c>
      <c r="E505">
        <v>-3.92</v>
      </c>
      <c r="H505" s="33"/>
    </row>
    <row r="506" spans="1:8" hidden="1" x14ac:dyDescent="0.25">
      <c r="A506" t="s">
        <v>179</v>
      </c>
      <c r="B506" t="s">
        <v>177</v>
      </c>
      <c r="C506" t="s">
        <v>497</v>
      </c>
      <c r="D506" t="s">
        <v>14</v>
      </c>
      <c r="E506">
        <v>1</v>
      </c>
      <c r="H506" s="33"/>
    </row>
    <row r="507" spans="1:8" hidden="1" x14ac:dyDescent="0.25">
      <c r="A507" t="s">
        <v>179</v>
      </c>
      <c r="B507" t="s">
        <v>10</v>
      </c>
      <c r="C507" t="s">
        <v>499</v>
      </c>
      <c r="D507" t="s">
        <v>14</v>
      </c>
      <c r="E507">
        <v>-3.7269999999999999</v>
      </c>
      <c r="H507" s="33"/>
    </row>
    <row r="508" spans="1:8" hidden="1" x14ac:dyDescent="0.25">
      <c r="A508" t="s">
        <v>45</v>
      </c>
      <c r="B508" t="s">
        <v>0</v>
      </c>
      <c r="C508" t="s">
        <v>498</v>
      </c>
      <c r="D508" t="s">
        <v>15</v>
      </c>
      <c r="E508">
        <v>-0.45800000000000002</v>
      </c>
      <c r="H508" s="33"/>
    </row>
    <row r="509" spans="1:8" hidden="1" x14ac:dyDescent="0.25">
      <c r="A509" t="s">
        <v>45</v>
      </c>
      <c r="B509" t="s">
        <v>36</v>
      </c>
      <c r="C509" t="s">
        <v>499</v>
      </c>
      <c r="D509" t="s">
        <v>14</v>
      </c>
      <c r="E509">
        <v>-2.5710000000000002</v>
      </c>
      <c r="H509" s="33"/>
    </row>
    <row r="510" spans="1:8" hidden="1" x14ac:dyDescent="0.25">
      <c r="A510" t="s">
        <v>45</v>
      </c>
      <c r="B510" t="s">
        <v>46</v>
      </c>
      <c r="C510" t="s">
        <v>497</v>
      </c>
      <c r="D510" t="s">
        <v>14</v>
      </c>
      <c r="E510">
        <v>1</v>
      </c>
      <c r="H510" s="33"/>
    </row>
    <row r="511" spans="1:8" hidden="1" x14ac:dyDescent="0.25">
      <c r="A511" t="s">
        <v>45</v>
      </c>
      <c r="B511" t="s">
        <v>48</v>
      </c>
      <c r="C511" t="s">
        <v>498</v>
      </c>
      <c r="D511" t="s">
        <v>25</v>
      </c>
      <c r="E511">
        <v>-5.5872000000000002</v>
      </c>
      <c r="H511" s="33"/>
    </row>
    <row r="512" spans="1:8" hidden="1" x14ac:dyDescent="0.25">
      <c r="A512" t="s">
        <v>75</v>
      </c>
      <c r="B512" t="s">
        <v>65</v>
      </c>
      <c r="C512" t="s">
        <v>498</v>
      </c>
      <c r="D512" t="s">
        <v>25</v>
      </c>
      <c r="E512">
        <v>-0.48829486151782359</v>
      </c>
      <c r="H512" s="33"/>
    </row>
    <row r="513" spans="1:8" hidden="1" x14ac:dyDescent="0.25">
      <c r="A513" t="s">
        <v>75</v>
      </c>
      <c r="B513" t="s">
        <v>0</v>
      </c>
      <c r="C513" t="s">
        <v>498</v>
      </c>
      <c r="D513" t="s">
        <v>15</v>
      </c>
      <c r="E513">
        <v>-0.12130555555555554</v>
      </c>
      <c r="H513" s="33"/>
    </row>
    <row r="514" spans="1:8" hidden="1" x14ac:dyDescent="0.25">
      <c r="A514" t="s">
        <v>75</v>
      </c>
      <c r="B514" t="s">
        <v>36</v>
      </c>
      <c r="C514" t="s">
        <v>499</v>
      </c>
      <c r="D514" t="s">
        <v>14</v>
      </c>
      <c r="E514">
        <v>-2.5910931169999998</v>
      </c>
      <c r="H514" s="33"/>
    </row>
    <row r="515" spans="1:8" hidden="1" x14ac:dyDescent="0.25">
      <c r="A515" t="s">
        <v>75</v>
      </c>
      <c r="B515" t="s">
        <v>73</v>
      </c>
      <c r="C515" t="s">
        <v>497</v>
      </c>
      <c r="D515" t="s">
        <v>14</v>
      </c>
      <c r="E515">
        <v>1</v>
      </c>
      <c r="H515" s="33"/>
    </row>
    <row r="516" spans="1:8" hidden="1" x14ac:dyDescent="0.25">
      <c r="A516" t="s">
        <v>75</v>
      </c>
      <c r="B516" t="s">
        <v>48</v>
      </c>
      <c r="C516" t="s">
        <v>498</v>
      </c>
      <c r="D516" t="s">
        <v>25</v>
      </c>
      <c r="E516">
        <v>-4.9386000000000001</v>
      </c>
      <c r="H516" s="33"/>
    </row>
    <row r="517" spans="1:8" hidden="1" x14ac:dyDescent="0.25">
      <c r="A517" t="s">
        <v>210</v>
      </c>
      <c r="B517" t="s">
        <v>208</v>
      </c>
      <c r="C517" t="s">
        <v>499</v>
      </c>
      <c r="D517" t="s">
        <v>14</v>
      </c>
      <c r="E517">
        <v>-0.77200000000000002</v>
      </c>
      <c r="H517" s="33"/>
    </row>
    <row r="518" spans="1:8" hidden="1" x14ac:dyDescent="0.25">
      <c r="A518" t="s">
        <v>210</v>
      </c>
      <c r="B518" t="s">
        <v>0</v>
      </c>
      <c r="C518" t="s">
        <v>498</v>
      </c>
      <c r="D518" t="s">
        <v>15</v>
      </c>
      <c r="E518">
        <v>-0.33300000000000002</v>
      </c>
      <c r="H518" s="33"/>
    </row>
    <row r="519" spans="1:8" hidden="1" x14ac:dyDescent="0.25">
      <c r="A519" t="s">
        <v>210</v>
      </c>
      <c r="B519" t="s">
        <v>53</v>
      </c>
      <c r="C519" t="s">
        <v>498</v>
      </c>
      <c r="D519" t="s">
        <v>25</v>
      </c>
      <c r="E519">
        <v>-2</v>
      </c>
      <c r="H519" s="33"/>
    </row>
    <row r="520" spans="1:8" hidden="1" x14ac:dyDescent="0.25">
      <c r="A520" t="s">
        <v>210</v>
      </c>
      <c r="B520" t="s">
        <v>209</v>
      </c>
      <c r="C520" t="s">
        <v>497</v>
      </c>
      <c r="D520" t="s">
        <v>14</v>
      </c>
      <c r="E520">
        <v>1</v>
      </c>
      <c r="H520" s="33"/>
    </row>
    <row r="521" spans="1:8" hidden="1" x14ac:dyDescent="0.25">
      <c r="A521" t="s">
        <v>210</v>
      </c>
      <c r="B521" t="s">
        <v>115</v>
      </c>
      <c r="C521" t="s">
        <v>499</v>
      </c>
      <c r="D521" t="s">
        <v>14</v>
      </c>
      <c r="E521">
        <v>-0.51300000000000001</v>
      </c>
      <c r="H521" s="33"/>
    </row>
    <row r="522" spans="1:8" hidden="1" x14ac:dyDescent="0.25">
      <c r="A522" t="s">
        <v>50</v>
      </c>
      <c r="B522" t="s">
        <v>0</v>
      </c>
      <c r="C522" t="s">
        <v>498</v>
      </c>
      <c r="D522" t="s">
        <v>15</v>
      </c>
      <c r="E522">
        <v>-8.0800000000000004E-3</v>
      </c>
      <c r="H522" s="33"/>
    </row>
    <row r="523" spans="1:8" hidden="1" x14ac:dyDescent="0.25">
      <c r="A523" t="s">
        <v>50</v>
      </c>
      <c r="B523" t="s">
        <v>53</v>
      </c>
      <c r="C523" t="s">
        <v>498</v>
      </c>
      <c r="D523" t="s">
        <v>25</v>
      </c>
      <c r="E523">
        <v>-1.28</v>
      </c>
      <c r="H523" s="33"/>
    </row>
    <row r="524" spans="1:8" hidden="1" x14ac:dyDescent="0.25">
      <c r="A524" t="s">
        <v>50</v>
      </c>
      <c r="B524" t="s">
        <v>48</v>
      </c>
      <c r="C524" t="s">
        <v>497</v>
      </c>
      <c r="D524" t="s">
        <v>25</v>
      </c>
      <c r="E524">
        <v>1</v>
      </c>
      <c r="H524" s="33"/>
    </row>
    <row r="525" spans="1:8" hidden="1" x14ac:dyDescent="0.25">
      <c r="A525" t="s">
        <v>50</v>
      </c>
      <c r="B525" t="s">
        <v>10</v>
      </c>
      <c r="C525" t="s">
        <v>499</v>
      </c>
      <c r="D525" t="s">
        <v>14</v>
      </c>
      <c r="E525">
        <v>-6.1818199999999997E-2</v>
      </c>
      <c r="H525" s="33"/>
    </row>
    <row r="526" spans="1:8" hidden="1" x14ac:dyDescent="0.25">
      <c r="A526" t="s">
        <v>49</v>
      </c>
      <c r="B526" t="s">
        <v>0</v>
      </c>
      <c r="C526" t="s">
        <v>498</v>
      </c>
      <c r="D526" t="s">
        <v>15</v>
      </c>
      <c r="E526">
        <v>-8.0800000000000004E-3</v>
      </c>
      <c r="H526" s="33"/>
    </row>
    <row r="527" spans="1:8" hidden="1" x14ac:dyDescent="0.25">
      <c r="A527" t="s">
        <v>49</v>
      </c>
      <c r="B527" t="s">
        <v>53</v>
      </c>
      <c r="C527" t="s">
        <v>498</v>
      </c>
      <c r="D527" t="s">
        <v>25</v>
      </c>
      <c r="E527">
        <v>-1.28</v>
      </c>
      <c r="H527" s="33"/>
    </row>
    <row r="528" spans="1:8" hidden="1" x14ac:dyDescent="0.25">
      <c r="A528" t="s">
        <v>49</v>
      </c>
      <c r="B528" t="s">
        <v>47</v>
      </c>
      <c r="C528" t="s">
        <v>497</v>
      </c>
      <c r="D528" t="s">
        <v>25</v>
      </c>
      <c r="E528">
        <v>1</v>
      </c>
      <c r="H528" s="33"/>
    </row>
    <row r="529" spans="1:8" hidden="1" x14ac:dyDescent="0.25">
      <c r="A529" t="s">
        <v>49</v>
      </c>
      <c r="B529" t="s">
        <v>10</v>
      </c>
      <c r="C529" t="s">
        <v>499</v>
      </c>
      <c r="D529" t="s">
        <v>14</v>
      </c>
      <c r="E529">
        <v>-6.1818199999999997E-2</v>
      </c>
      <c r="H529" s="33"/>
    </row>
    <row r="530" spans="1:8" hidden="1" x14ac:dyDescent="0.25">
      <c r="A530" t="s">
        <v>609</v>
      </c>
      <c r="B530" t="s">
        <v>613</v>
      </c>
      <c r="C530" t="s">
        <v>499</v>
      </c>
      <c r="D530" t="s">
        <v>14</v>
      </c>
      <c r="E530">
        <v>-0.26</v>
      </c>
      <c r="H530" s="33"/>
    </row>
    <row r="531" spans="1:8" hidden="1" x14ac:dyDescent="0.25">
      <c r="A531" t="s">
        <v>609</v>
      </c>
      <c r="B531" t="s">
        <v>0</v>
      </c>
      <c r="C531" t="s">
        <v>498</v>
      </c>
      <c r="D531" t="s">
        <v>15</v>
      </c>
      <c r="E531">
        <v>-1.76</v>
      </c>
      <c r="H531" s="33"/>
    </row>
    <row r="532" spans="1:8" hidden="1" x14ac:dyDescent="0.25">
      <c r="A532" t="s">
        <v>609</v>
      </c>
      <c r="B532" t="s">
        <v>79</v>
      </c>
      <c r="C532" t="s">
        <v>499</v>
      </c>
      <c r="D532" t="s">
        <v>14</v>
      </c>
      <c r="E532">
        <v>-1.28</v>
      </c>
      <c r="H532" s="33"/>
    </row>
    <row r="533" spans="1:8" hidden="1" x14ac:dyDescent="0.25">
      <c r="A533" t="s">
        <v>609</v>
      </c>
      <c r="B533" t="s">
        <v>189</v>
      </c>
      <c r="C533" t="s">
        <v>499</v>
      </c>
      <c r="D533" t="s">
        <v>14</v>
      </c>
      <c r="E533">
        <v>-0.40200000000000002</v>
      </c>
      <c r="H533" s="33"/>
    </row>
    <row r="534" spans="1:8" hidden="1" x14ac:dyDescent="0.25">
      <c r="A534" t="s">
        <v>609</v>
      </c>
      <c r="B534" t="s">
        <v>187</v>
      </c>
      <c r="C534" t="s">
        <v>499</v>
      </c>
      <c r="D534" t="s">
        <v>14</v>
      </c>
      <c r="E534">
        <v>-0.23809523809523808</v>
      </c>
      <c r="H534" s="33"/>
    </row>
    <row r="535" spans="1:8" hidden="1" x14ac:dyDescent="0.25">
      <c r="A535" t="s">
        <v>609</v>
      </c>
      <c r="B535" t="s">
        <v>115</v>
      </c>
      <c r="C535" t="s">
        <v>499</v>
      </c>
      <c r="D535" t="s">
        <v>14</v>
      </c>
      <c r="E535">
        <v>-0.2</v>
      </c>
      <c r="H535" s="33"/>
    </row>
    <row r="536" spans="1:8" hidden="1" x14ac:dyDescent="0.25">
      <c r="A536" t="s">
        <v>609</v>
      </c>
      <c r="B536" t="s">
        <v>192</v>
      </c>
      <c r="C536" t="s">
        <v>497</v>
      </c>
      <c r="D536" t="s">
        <v>14</v>
      </c>
      <c r="E536">
        <v>1</v>
      </c>
      <c r="H536" s="33"/>
    </row>
    <row r="537" spans="1:8" hidden="1" x14ac:dyDescent="0.25">
      <c r="A537" t="s">
        <v>609</v>
      </c>
      <c r="B537" t="s">
        <v>10</v>
      </c>
      <c r="C537" t="s">
        <v>499</v>
      </c>
      <c r="D537" t="s">
        <v>14</v>
      </c>
      <c r="E537">
        <v>-3.49</v>
      </c>
      <c r="H537" s="33"/>
    </row>
    <row r="538" spans="1:8" hidden="1" x14ac:dyDescent="0.25">
      <c r="A538" t="s">
        <v>609</v>
      </c>
      <c r="B538" t="s">
        <v>121</v>
      </c>
      <c r="C538" t="s">
        <v>499</v>
      </c>
      <c r="D538" t="s">
        <v>14</v>
      </c>
      <c r="E538">
        <v>-0.09</v>
      </c>
      <c r="H538" s="33"/>
    </row>
    <row r="539" spans="1:8" hidden="1" x14ac:dyDescent="0.25">
      <c r="A539" t="s">
        <v>105</v>
      </c>
      <c r="B539" t="s">
        <v>11</v>
      </c>
      <c r="C539" t="s">
        <v>499</v>
      </c>
      <c r="D539" t="s">
        <v>14</v>
      </c>
      <c r="E539">
        <v>-3.03</v>
      </c>
      <c r="H539" s="33"/>
    </row>
    <row r="540" spans="1:8" hidden="1" x14ac:dyDescent="0.25">
      <c r="A540" t="s">
        <v>105</v>
      </c>
      <c r="B540" t="s">
        <v>91</v>
      </c>
      <c r="C540" t="s">
        <v>499</v>
      </c>
      <c r="D540" t="s">
        <v>14</v>
      </c>
      <c r="E540">
        <v>-0.01</v>
      </c>
      <c r="H540" s="33"/>
    </row>
    <row r="541" spans="1:8" x14ac:dyDescent="0.25">
      <c r="A541" t="s">
        <v>707</v>
      </c>
      <c r="B541" t="s">
        <v>711</v>
      </c>
      <c r="C541" t="s">
        <v>500</v>
      </c>
      <c r="D541" t="s">
        <v>14</v>
      </c>
      <c r="E541" s="33">
        <v>2.3115789473684209E-5</v>
      </c>
      <c r="H541" s="33"/>
    </row>
    <row r="542" spans="1:8" hidden="1" x14ac:dyDescent="0.25">
      <c r="A542" t="s">
        <v>105</v>
      </c>
      <c r="B542" t="s">
        <v>0</v>
      </c>
      <c r="C542" t="s">
        <v>501</v>
      </c>
      <c r="D542" t="s">
        <v>15</v>
      </c>
      <c r="E542">
        <v>0.18</v>
      </c>
      <c r="H542" s="33"/>
    </row>
    <row r="543" spans="1:8" hidden="1" x14ac:dyDescent="0.25">
      <c r="A543" t="s">
        <v>105</v>
      </c>
      <c r="B543" t="s">
        <v>80</v>
      </c>
      <c r="C543" t="s">
        <v>499</v>
      </c>
      <c r="D543" t="s">
        <v>14</v>
      </c>
      <c r="E543">
        <v>-0.02</v>
      </c>
      <c r="H543" s="33"/>
    </row>
    <row r="544" spans="1:8" hidden="1" x14ac:dyDescent="0.25">
      <c r="A544" t="s">
        <v>105</v>
      </c>
      <c r="B544" t="s">
        <v>107</v>
      </c>
      <c r="C544" t="s">
        <v>499</v>
      </c>
      <c r="D544" t="s">
        <v>14</v>
      </c>
      <c r="E544">
        <v>-0.13</v>
      </c>
      <c r="H544" s="33"/>
    </row>
    <row r="545" spans="1:8" hidden="1" x14ac:dyDescent="0.25">
      <c r="A545" t="s">
        <v>105</v>
      </c>
      <c r="B545" t="s">
        <v>192</v>
      </c>
      <c r="C545" t="s">
        <v>497</v>
      </c>
      <c r="D545" t="s">
        <v>14</v>
      </c>
      <c r="E545">
        <v>1</v>
      </c>
      <c r="H545" s="33"/>
    </row>
    <row r="546" spans="1:8" hidden="1" x14ac:dyDescent="0.25">
      <c r="A546" t="s">
        <v>105</v>
      </c>
      <c r="B546" t="s">
        <v>81</v>
      </c>
      <c r="C546" t="s">
        <v>499</v>
      </c>
      <c r="D546" t="s">
        <v>14</v>
      </c>
      <c r="E546">
        <v>-0.41</v>
      </c>
      <c r="H546" s="33"/>
    </row>
    <row r="547" spans="1:8" hidden="1" x14ac:dyDescent="0.25">
      <c r="A547" t="s">
        <v>105</v>
      </c>
      <c r="B547" t="s">
        <v>102</v>
      </c>
      <c r="C547" t="s">
        <v>499</v>
      </c>
      <c r="D547" t="s">
        <v>14</v>
      </c>
      <c r="E547">
        <v>-0.04</v>
      </c>
      <c r="H547" s="33"/>
    </row>
    <row r="548" spans="1:8" hidden="1" x14ac:dyDescent="0.25">
      <c r="A548" t="s">
        <v>105</v>
      </c>
      <c r="B548" t="s">
        <v>10</v>
      </c>
      <c r="C548" t="s">
        <v>499</v>
      </c>
      <c r="D548" t="s">
        <v>14</v>
      </c>
      <c r="E548">
        <v>-18.25</v>
      </c>
      <c r="H548" s="33"/>
    </row>
    <row r="549" spans="1:8" hidden="1" x14ac:dyDescent="0.25">
      <c r="A549" t="s">
        <v>108</v>
      </c>
      <c r="B549" t="s">
        <v>91</v>
      </c>
      <c r="C549" t="s">
        <v>499</v>
      </c>
      <c r="D549" t="s">
        <v>14</v>
      </c>
      <c r="E549">
        <v>-0.01</v>
      </c>
      <c r="H549" s="33"/>
    </row>
    <row r="550" spans="1:8" x14ac:dyDescent="0.25">
      <c r="A550" t="s">
        <v>706</v>
      </c>
      <c r="B550" t="s">
        <v>711</v>
      </c>
      <c r="C550" t="s">
        <v>500</v>
      </c>
      <c r="D550" t="s">
        <v>14</v>
      </c>
      <c r="E550" s="33">
        <v>2.3115789473684209E-5</v>
      </c>
      <c r="H550" s="33"/>
    </row>
    <row r="551" spans="1:8" hidden="1" x14ac:dyDescent="0.25">
      <c r="A551" t="s">
        <v>108</v>
      </c>
      <c r="B551" t="s">
        <v>0</v>
      </c>
      <c r="C551" t="s">
        <v>501</v>
      </c>
      <c r="D551" t="s">
        <v>15</v>
      </c>
      <c r="E551">
        <v>0.18</v>
      </c>
      <c r="H551" s="33"/>
    </row>
    <row r="552" spans="1:8" hidden="1" x14ac:dyDescent="0.25">
      <c r="A552" t="s">
        <v>108</v>
      </c>
      <c r="B552" t="s">
        <v>80</v>
      </c>
      <c r="C552" t="s">
        <v>499</v>
      </c>
      <c r="D552" t="s">
        <v>14</v>
      </c>
      <c r="E552">
        <v>-0.02</v>
      </c>
      <c r="H552" s="33"/>
    </row>
    <row r="553" spans="1:8" hidden="1" x14ac:dyDescent="0.25">
      <c r="A553" t="s">
        <v>108</v>
      </c>
      <c r="B553" t="s">
        <v>1</v>
      </c>
      <c r="C553" t="s">
        <v>499</v>
      </c>
      <c r="D553" t="s">
        <v>14</v>
      </c>
      <c r="E553">
        <v>-3.03</v>
      </c>
      <c r="H553" s="33"/>
    </row>
    <row r="554" spans="1:8" hidden="1" x14ac:dyDescent="0.25">
      <c r="A554" t="s">
        <v>108</v>
      </c>
      <c r="B554" t="s">
        <v>107</v>
      </c>
      <c r="C554" t="s">
        <v>499</v>
      </c>
      <c r="D554" t="s">
        <v>14</v>
      </c>
      <c r="E554">
        <v>-0.13</v>
      </c>
      <c r="H554" s="33"/>
    </row>
    <row r="555" spans="1:8" hidden="1" x14ac:dyDescent="0.25">
      <c r="A555" t="s">
        <v>108</v>
      </c>
      <c r="B555" t="s">
        <v>192</v>
      </c>
      <c r="C555" t="s">
        <v>497</v>
      </c>
      <c r="D555" t="s">
        <v>14</v>
      </c>
      <c r="E555">
        <v>1</v>
      </c>
      <c r="H555" s="33"/>
    </row>
    <row r="556" spans="1:8" hidden="1" x14ac:dyDescent="0.25">
      <c r="A556" t="s">
        <v>108</v>
      </c>
      <c r="B556" t="s">
        <v>81</v>
      </c>
      <c r="C556" t="s">
        <v>499</v>
      </c>
      <c r="D556" t="s">
        <v>14</v>
      </c>
      <c r="E556">
        <v>-0.41</v>
      </c>
      <c r="H556" s="33"/>
    </row>
    <row r="557" spans="1:8" hidden="1" x14ac:dyDescent="0.25">
      <c r="A557" t="s">
        <v>108</v>
      </c>
      <c r="B557" t="s">
        <v>102</v>
      </c>
      <c r="C557" t="s">
        <v>499</v>
      </c>
      <c r="D557" t="s">
        <v>14</v>
      </c>
      <c r="E557">
        <v>-0.04</v>
      </c>
      <c r="H557" s="33"/>
    </row>
    <row r="558" spans="1:8" hidden="1" x14ac:dyDescent="0.25">
      <c r="A558" t="s">
        <v>108</v>
      </c>
      <c r="B558" t="s">
        <v>10</v>
      </c>
      <c r="C558" t="s">
        <v>499</v>
      </c>
      <c r="D558" t="s">
        <v>14</v>
      </c>
      <c r="E558">
        <v>-18.25</v>
      </c>
      <c r="H558" s="33"/>
    </row>
    <row r="559" spans="1:8" hidden="1" x14ac:dyDescent="0.25">
      <c r="A559" t="s">
        <v>114</v>
      </c>
      <c r="B559" t="s">
        <v>0</v>
      </c>
      <c r="C559" t="s">
        <v>498</v>
      </c>
      <c r="D559" t="s">
        <v>15</v>
      </c>
      <c r="E559">
        <v>-0.39906000000000003</v>
      </c>
      <c r="H559" s="33"/>
    </row>
    <row r="560" spans="1:8" hidden="1" x14ac:dyDescent="0.25">
      <c r="A560" t="s">
        <v>114</v>
      </c>
      <c r="B560" t="s">
        <v>100</v>
      </c>
      <c r="C560" t="s">
        <v>499</v>
      </c>
      <c r="D560" t="s">
        <v>14</v>
      </c>
      <c r="E560">
        <v>-0.55000000000000004</v>
      </c>
      <c r="H560" s="33"/>
    </row>
    <row r="561" spans="1:8" hidden="1" x14ac:dyDescent="0.25">
      <c r="A561" t="s">
        <v>114</v>
      </c>
      <c r="B561" t="s">
        <v>113</v>
      </c>
      <c r="C561" t="s">
        <v>497</v>
      </c>
      <c r="D561" t="s">
        <v>14</v>
      </c>
      <c r="E561">
        <v>1</v>
      </c>
      <c r="H561" s="33"/>
    </row>
    <row r="562" spans="1:8" hidden="1" x14ac:dyDescent="0.25">
      <c r="A562" t="s">
        <v>203</v>
      </c>
      <c r="B562" t="s">
        <v>11</v>
      </c>
      <c r="C562" t="s">
        <v>499</v>
      </c>
      <c r="D562" t="s">
        <v>14</v>
      </c>
      <c r="E562">
        <v>-1.8208695652173901</v>
      </c>
      <c r="H562" s="33"/>
    </row>
    <row r="563" spans="1:8" x14ac:dyDescent="0.25">
      <c r="A563" t="s">
        <v>26</v>
      </c>
      <c r="B563" t="s">
        <v>711</v>
      </c>
      <c r="C563" t="s">
        <v>500</v>
      </c>
      <c r="D563" t="s">
        <v>14</v>
      </c>
      <c r="E563" s="33">
        <v>2.7111111111111112E-6</v>
      </c>
      <c r="H563" s="33"/>
    </row>
    <row r="564" spans="1:8" hidden="1" x14ac:dyDescent="0.25">
      <c r="A564" t="s">
        <v>203</v>
      </c>
      <c r="B564" t="s">
        <v>0</v>
      </c>
      <c r="C564" t="s">
        <v>498</v>
      </c>
      <c r="D564" t="s">
        <v>15</v>
      </c>
      <c r="E564">
        <v>-0.206818375</v>
      </c>
      <c r="H564" s="33"/>
    </row>
    <row r="565" spans="1:8" hidden="1" x14ac:dyDescent="0.25">
      <c r="A565" t="s">
        <v>203</v>
      </c>
      <c r="B565" t="s">
        <v>85</v>
      </c>
      <c r="C565" t="s">
        <v>499</v>
      </c>
      <c r="D565" t="s">
        <v>14</v>
      </c>
      <c r="E565">
        <v>-0.83889999999999998</v>
      </c>
      <c r="H565" s="33"/>
    </row>
    <row r="566" spans="1:8" hidden="1" x14ac:dyDescent="0.25">
      <c r="A566" t="s">
        <v>203</v>
      </c>
      <c r="B566" t="s">
        <v>48</v>
      </c>
      <c r="C566" t="s">
        <v>501</v>
      </c>
      <c r="D566" t="s">
        <v>25</v>
      </c>
      <c r="E566">
        <v>5.2947027664136996</v>
      </c>
      <c r="H566" s="33"/>
    </row>
    <row r="567" spans="1:8" hidden="1" x14ac:dyDescent="0.25">
      <c r="A567" t="s">
        <v>203</v>
      </c>
      <c r="B567" t="s">
        <v>470</v>
      </c>
      <c r="C567" t="s">
        <v>497</v>
      </c>
      <c r="D567" t="s">
        <v>14</v>
      </c>
      <c r="E567">
        <v>1</v>
      </c>
      <c r="H567" s="33"/>
    </row>
    <row r="568" spans="1:8" hidden="1" x14ac:dyDescent="0.25">
      <c r="A568" t="s">
        <v>203</v>
      </c>
      <c r="B568" t="s">
        <v>10</v>
      </c>
      <c r="C568" t="s">
        <v>499</v>
      </c>
      <c r="D568" t="s">
        <v>14</v>
      </c>
      <c r="E568">
        <v>-1.2343</v>
      </c>
      <c r="H568" s="33"/>
    </row>
    <row r="569" spans="1:8" x14ac:dyDescent="0.25">
      <c r="A569" t="s">
        <v>28</v>
      </c>
      <c r="B569" t="s">
        <v>711</v>
      </c>
      <c r="C569" t="s">
        <v>500</v>
      </c>
      <c r="D569" t="s">
        <v>14</v>
      </c>
      <c r="E569" s="33">
        <v>2.7111111111111112E-6</v>
      </c>
      <c r="H569" s="33"/>
    </row>
    <row r="570" spans="1:8" hidden="1" x14ac:dyDescent="0.25">
      <c r="A570" t="s">
        <v>206</v>
      </c>
      <c r="B570" t="s">
        <v>0</v>
      </c>
      <c r="C570" t="s">
        <v>498</v>
      </c>
      <c r="D570" t="s">
        <v>15</v>
      </c>
      <c r="E570">
        <v>-0.206818375</v>
      </c>
      <c r="H570" s="33"/>
    </row>
    <row r="571" spans="1:8" hidden="1" x14ac:dyDescent="0.25">
      <c r="A571" t="s">
        <v>206</v>
      </c>
      <c r="B571" t="s">
        <v>1</v>
      </c>
      <c r="C571" t="s">
        <v>499</v>
      </c>
      <c r="D571" t="s">
        <v>14</v>
      </c>
      <c r="E571">
        <v>-1.8208695652173901</v>
      </c>
      <c r="H571" s="33"/>
    </row>
    <row r="572" spans="1:8" hidden="1" x14ac:dyDescent="0.25">
      <c r="A572" t="s">
        <v>206</v>
      </c>
      <c r="B572" t="s">
        <v>85</v>
      </c>
      <c r="C572" t="s">
        <v>499</v>
      </c>
      <c r="D572" t="s">
        <v>14</v>
      </c>
      <c r="E572">
        <v>-0.83889999999999998</v>
      </c>
      <c r="H572" s="33"/>
    </row>
    <row r="573" spans="1:8" hidden="1" x14ac:dyDescent="0.25">
      <c r="A573" t="s">
        <v>206</v>
      </c>
      <c r="B573" t="s">
        <v>48</v>
      </c>
      <c r="C573" t="s">
        <v>501</v>
      </c>
      <c r="D573" t="s">
        <v>25</v>
      </c>
      <c r="E573">
        <v>5.2947027664136996</v>
      </c>
      <c r="H573" s="33"/>
    </row>
    <row r="574" spans="1:8" hidden="1" x14ac:dyDescent="0.25">
      <c r="A574" t="s">
        <v>206</v>
      </c>
      <c r="B574" t="s">
        <v>470</v>
      </c>
      <c r="C574" t="s">
        <v>497</v>
      </c>
      <c r="D574" t="s">
        <v>14</v>
      </c>
      <c r="E574">
        <v>1</v>
      </c>
      <c r="H574" s="33"/>
    </row>
    <row r="575" spans="1:8" hidden="1" x14ac:dyDescent="0.25">
      <c r="A575" t="s">
        <v>206</v>
      </c>
      <c r="B575" t="s">
        <v>10</v>
      </c>
      <c r="C575" t="s">
        <v>499</v>
      </c>
      <c r="D575" t="s">
        <v>14</v>
      </c>
      <c r="E575">
        <v>-1.2343</v>
      </c>
      <c r="H575" s="33"/>
    </row>
    <row r="576" spans="1:8" hidden="1" x14ac:dyDescent="0.25">
      <c r="A576" t="s">
        <v>504</v>
      </c>
      <c r="B576" t="s">
        <v>207</v>
      </c>
      <c r="C576" t="s">
        <v>499</v>
      </c>
      <c r="D576" t="s">
        <v>14</v>
      </c>
      <c r="E576">
        <v>-0.93371800000000005</v>
      </c>
      <c r="H576" s="33"/>
    </row>
    <row r="577" spans="1:8" hidden="1" x14ac:dyDescent="0.25">
      <c r="A577" t="s">
        <v>504</v>
      </c>
      <c r="B577" t="s">
        <v>34</v>
      </c>
      <c r="C577" t="s">
        <v>499</v>
      </c>
      <c r="D577" t="s">
        <v>14</v>
      </c>
      <c r="E577">
        <v>-6.6281999999999994E-2</v>
      </c>
      <c r="H577" s="33"/>
    </row>
    <row r="578" spans="1:8" hidden="1" x14ac:dyDescent="0.25">
      <c r="A578" t="s">
        <v>504</v>
      </c>
      <c r="B578" t="s">
        <v>503</v>
      </c>
      <c r="C578" t="s">
        <v>497</v>
      </c>
      <c r="D578" t="s">
        <v>14</v>
      </c>
      <c r="E578">
        <v>1</v>
      </c>
      <c r="H578" s="33"/>
    </row>
    <row r="579" spans="1:8" hidden="1" x14ac:dyDescent="0.25">
      <c r="A579" t="s">
        <v>474</v>
      </c>
      <c r="B579" t="s">
        <v>207</v>
      </c>
      <c r="C579" t="s">
        <v>499</v>
      </c>
      <c r="D579" t="s">
        <v>14</v>
      </c>
      <c r="E579">
        <v>-0.88670000000000004</v>
      </c>
      <c r="H579" s="33"/>
    </row>
    <row r="580" spans="1:8" hidden="1" x14ac:dyDescent="0.25">
      <c r="A580" t="s">
        <v>474</v>
      </c>
      <c r="B580" t="s">
        <v>34</v>
      </c>
      <c r="C580" t="s">
        <v>499</v>
      </c>
      <c r="D580" t="s">
        <v>14</v>
      </c>
      <c r="E580">
        <v>-0.1133</v>
      </c>
      <c r="H580" s="33"/>
    </row>
    <row r="581" spans="1:8" hidden="1" x14ac:dyDescent="0.25">
      <c r="A581" t="s">
        <v>474</v>
      </c>
      <c r="B581" t="s">
        <v>472</v>
      </c>
      <c r="C581" t="s">
        <v>497</v>
      </c>
      <c r="D581" t="s">
        <v>14</v>
      </c>
      <c r="E581">
        <v>1</v>
      </c>
      <c r="H581" s="33"/>
    </row>
    <row r="582" spans="1:8" hidden="1" x14ac:dyDescent="0.25">
      <c r="A582" t="s">
        <v>615</v>
      </c>
      <c r="B582" t="s">
        <v>207</v>
      </c>
      <c r="C582" t="s">
        <v>499</v>
      </c>
      <c r="D582" t="s">
        <v>14</v>
      </c>
      <c r="E582">
        <v>-0.87567600000000001</v>
      </c>
      <c r="H582" s="33"/>
    </row>
    <row r="583" spans="1:8" hidden="1" x14ac:dyDescent="0.25">
      <c r="A583" t="s">
        <v>615</v>
      </c>
      <c r="B583" t="s">
        <v>34</v>
      </c>
      <c r="C583" t="s">
        <v>499</v>
      </c>
      <c r="D583" t="s">
        <v>14</v>
      </c>
      <c r="E583">
        <v>-0.124324</v>
      </c>
      <c r="H583" s="33"/>
    </row>
    <row r="584" spans="1:8" hidden="1" x14ac:dyDescent="0.25">
      <c r="A584" t="s">
        <v>615</v>
      </c>
      <c r="B584" t="s">
        <v>470</v>
      </c>
      <c r="C584" t="s">
        <v>497</v>
      </c>
      <c r="D584" t="s">
        <v>14</v>
      </c>
      <c r="E584">
        <v>1</v>
      </c>
      <c r="H584" s="33"/>
    </row>
    <row r="585" spans="1:8" hidden="1" x14ac:dyDescent="0.25">
      <c r="A585" t="s">
        <v>473</v>
      </c>
      <c r="B585" t="s">
        <v>207</v>
      </c>
      <c r="C585" t="s">
        <v>499</v>
      </c>
      <c r="D585" t="s">
        <v>14</v>
      </c>
      <c r="E585">
        <v>-0.82442899999999997</v>
      </c>
      <c r="H585" s="33"/>
    </row>
    <row r="586" spans="1:8" hidden="1" x14ac:dyDescent="0.25">
      <c r="A586" t="s">
        <v>473</v>
      </c>
      <c r="B586" t="s">
        <v>34</v>
      </c>
      <c r="C586" t="s">
        <v>499</v>
      </c>
      <c r="D586" t="s">
        <v>14</v>
      </c>
      <c r="E586">
        <v>-0.175571</v>
      </c>
      <c r="H586" s="33"/>
    </row>
    <row r="587" spans="1:8" hidden="1" x14ac:dyDescent="0.25">
      <c r="A587" t="s">
        <v>473</v>
      </c>
      <c r="B587" t="s">
        <v>471</v>
      </c>
      <c r="C587" t="s">
        <v>497</v>
      </c>
      <c r="D587" t="s">
        <v>14</v>
      </c>
      <c r="E587">
        <v>1</v>
      </c>
      <c r="H587" s="33"/>
    </row>
    <row r="588" spans="1:8" hidden="1" x14ac:dyDescent="0.25">
      <c r="A588" t="s">
        <v>237</v>
      </c>
      <c r="B588" t="s">
        <v>493</v>
      </c>
      <c r="C588" t="s">
        <v>499</v>
      </c>
      <c r="D588" t="s">
        <v>14</v>
      </c>
      <c r="E588">
        <v>-1.2625999999999999</v>
      </c>
      <c r="H588" s="33"/>
    </row>
    <row r="589" spans="1:8" hidden="1" x14ac:dyDescent="0.25">
      <c r="A589" t="s">
        <v>237</v>
      </c>
      <c r="B589" t="s">
        <v>0</v>
      </c>
      <c r="C589" t="s">
        <v>499</v>
      </c>
      <c r="D589" t="s">
        <v>15</v>
      </c>
      <c r="E589">
        <v>-0.1125</v>
      </c>
      <c r="H589" s="33"/>
    </row>
    <row r="590" spans="1:8" hidden="1" x14ac:dyDescent="0.25">
      <c r="A590" t="s">
        <v>237</v>
      </c>
      <c r="B590" t="s">
        <v>53</v>
      </c>
      <c r="C590" t="s">
        <v>498</v>
      </c>
      <c r="D590" t="s">
        <v>25</v>
      </c>
      <c r="E590">
        <v>-0.65834999999999999</v>
      </c>
      <c r="H590" s="33"/>
    </row>
    <row r="591" spans="1:8" hidden="1" x14ac:dyDescent="0.25">
      <c r="A591" t="s">
        <v>237</v>
      </c>
      <c r="B591" t="s">
        <v>236</v>
      </c>
      <c r="C591" t="s">
        <v>497</v>
      </c>
      <c r="D591" t="s">
        <v>14</v>
      </c>
      <c r="E591">
        <v>1</v>
      </c>
      <c r="H591" s="33"/>
    </row>
    <row r="592" spans="1:8" hidden="1" x14ac:dyDescent="0.25">
      <c r="A592" t="s">
        <v>72</v>
      </c>
      <c r="B592" t="s">
        <v>65</v>
      </c>
      <c r="C592" t="s">
        <v>498</v>
      </c>
      <c r="D592" t="s">
        <v>25</v>
      </c>
      <c r="E592">
        <v>-0.48829486151782359</v>
      </c>
      <c r="H592" s="33"/>
    </row>
    <row r="593" spans="1:8" hidden="1" x14ac:dyDescent="0.25">
      <c r="A593" t="s">
        <v>72</v>
      </c>
      <c r="B593" t="s">
        <v>0</v>
      </c>
      <c r="C593" t="s">
        <v>498</v>
      </c>
      <c r="D593" t="s">
        <v>15</v>
      </c>
      <c r="E593">
        <v>-0.12130555555555554</v>
      </c>
      <c r="H593" s="33"/>
    </row>
    <row r="594" spans="1:8" hidden="1" x14ac:dyDescent="0.25">
      <c r="A594" t="s">
        <v>72</v>
      </c>
      <c r="B594" t="s">
        <v>36</v>
      </c>
      <c r="C594" t="s">
        <v>499</v>
      </c>
      <c r="D594" t="s">
        <v>14</v>
      </c>
      <c r="E594">
        <v>-2.5910931169999998</v>
      </c>
      <c r="H594" s="33"/>
    </row>
    <row r="595" spans="1:8" hidden="1" x14ac:dyDescent="0.25">
      <c r="A595" t="s">
        <v>72</v>
      </c>
      <c r="B595" t="s">
        <v>48</v>
      </c>
      <c r="C595" t="s">
        <v>498</v>
      </c>
      <c r="D595" t="s">
        <v>25</v>
      </c>
      <c r="E595">
        <v>-4.9386000000000001</v>
      </c>
      <c r="H595" s="33"/>
    </row>
    <row r="596" spans="1:8" hidden="1" x14ac:dyDescent="0.25">
      <c r="A596" t="s">
        <v>72</v>
      </c>
      <c r="B596" t="s">
        <v>71</v>
      </c>
      <c r="C596" t="s">
        <v>497</v>
      </c>
      <c r="D596" t="s">
        <v>14</v>
      </c>
      <c r="E596">
        <v>1</v>
      </c>
      <c r="H596" s="33"/>
    </row>
    <row r="597" spans="1:8" hidden="1" x14ac:dyDescent="0.25">
      <c r="A597" t="s">
        <v>103</v>
      </c>
      <c r="B597" t="s">
        <v>91</v>
      </c>
      <c r="C597" t="s">
        <v>499</v>
      </c>
      <c r="D597" t="s">
        <v>14</v>
      </c>
      <c r="E597">
        <v>-0.28799999999999998</v>
      </c>
      <c r="H597" s="33"/>
    </row>
    <row r="598" spans="1:8" hidden="1" x14ac:dyDescent="0.25">
      <c r="A598" t="s">
        <v>103</v>
      </c>
      <c r="B598" t="s">
        <v>36</v>
      </c>
      <c r="C598" t="s">
        <v>499</v>
      </c>
      <c r="D598" t="s">
        <v>14</v>
      </c>
      <c r="E598">
        <v>-1.627</v>
      </c>
      <c r="H598" s="33"/>
    </row>
    <row r="599" spans="1:8" hidden="1" x14ac:dyDescent="0.25">
      <c r="A599" t="s">
        <v>103</v>
      </c>
      <c r="B599" t="s">
        <v>102</v>
      </c>
      <c r="C599" t="s">
        <v>497</v>
      </c>
      <c r="D599" t="s">
        <v>14</v>
      </c>
      <c r="E599">
        <v>1</v>
      </c>
      <c r="H599" s="33"/>
    </row>
    <row r="600" spans="1:8" hidden="1" x14ac:dyDescent="0.25">
      <c r="A600" t="s">
        <v>159</v>
      </c>
      <c r="B600" t="s">
        <v>11</v>
      </c>
      <c r="C600" t="s">
        <v>499</v>
      </c>
      <c r="D600" t="s">
        <v>14</v>
      </c>
      <c r="E600">
        <v>-1.5335671709072731</v>
      </c>
      <c r="H600" s="33"/>
    </row>
    <row r="601" spans="1:8" hidden="1" x14ac:dyDescent="0.25">
      <c r="A601" t="s">
        <v>159</v>
      </c>
      <c r="B601" t="s">
        <v>158</v>
      </c>
      <c r="C601" t="s">
        <v>497</v>
      </c>
      <c r="D601" t="s">
        <v>14</v>
      </c>
      <c r="E601">
        <v>1</v>
      </c>
      <c r="H601" s="33"/>
    </row>
    <row r="602" spans="1:8" hidden="1" x14ac:dyDescent="0.25">
      <c r="A602" t="s">
        <v>160</v>
      </c>
      <c r="B602" t="s">
        <v>1</v>
      </c>
      <c r="C602" t="s">
        <v>499</v>
      </c>
      <c r="D602" t="s">
        <v>14</v>
      </c>
      <c r="E602">
        <v>-1.5335671709072731</v>
      </c>
      <c r="H602" s="33"/>
    </row>
    <row r="603" spans="1:8" hidden="1" x14ac:dyDescent="0.25">
      <c r="A603" t="s">
        <v>160</v>
      </c>
      <c r="B603" t="s">
        <v>158</v>
      </c>
      <c r="C603" t="s">
        <v>497</v>
      </c>
      <c r="D603" t="s">
        <v>14</v>
      </c>
      <c r="E603">
        <v>1</v>
      </c>
      <c r="H603" s="33"/>
    </row>
    <row r="604" spans="1:8" hidden="1" x14ac:dyDescent="0.25">
      <c r="A604" t="s">
        <v>142</v>
      </c>
      <c r="B604" t="s">
        <v>11</v>
      </c>
      <c r="C604" t="s">
        <v>499</v>
      </c>
      <c r="D604" t="s">
        <v>14</v>
      </c>
      <c r="E604">
        <v>-1.5335671709072731</v>
      </c>
      <c r="H604" s="33"/>
    </row>
    <row r="605" spans="1:8" hidden="1" x14ac:dyDescent="0.25">
      <c r="A605" t="s">
        <v>707</v>
      </c>
      <c r="B605" t="s">
        <v>10</v>
      </c>
      <c r="C605" t="s">
        <v>499</v>
      </c>
      <c r="D605" t="s">
        <v>14</v>
      </c>
      <c r="E605">
        <v>-7.8700000000000003E-3</v>
      </c>
      <c r="H605" s="33"/>
    </row>
    <row r="606" spans="1:8" hidden="1" x14ac:dyDescent="0.25">
      <c r="A606" t="s">
        <v>142</v>
      </c>
      <c r="B606" t="s">
        <v>0</v>
      </c>
      <c r="C606" t="s">
        <v>501</v>
      </c>
      <c r="D606" t="s">
        <v>15</v>
      </c>
      <c r="E606">
        <v>0.44704648307593287</v>
      </c>
      <c r="H606" s="33"/>
    </row>
    <row r="607" spans="1:8" hidden="1" x14ac:dyDescent="0.25">
      <c r="A607" t="s">
        <v>142</v>
      </c>
      <c r="B607" t="s">
        <v>107</v>
      </c>
      <c r="C607" t="s">
        <v>499</v>
      </c>
      <c r="D607" t="s">
        <v>14</v>
      </c>
      <c r="E607">
        <v>-7.2038400000000002E-2</v>
      </c>
      <c r="H607" s="33"/>
    </row>
    <row r="608" spans="1:8" hidden="1" x14ac:dyDescent="0.25">
      <c r="A608" t="s">
        <v>142</v>
      </c>
      <c r="B608" t="s">
        <v>81</v>
      </c>
      <c r="C608" t="s">
        <v>499</v>
      </c>
      <c r="D608" t="s">
        <v>14</v>
      </c>
      <c r="E608">
        <v>-5.0319627601164027E-2</v>
      </c>
      <c r="H608" s="33"/>
    </row>
    <row r="609" spans="1:8" hidden="1" x14ac:dyDescent="0.25">
      <c r="A609" t="s">
        <v>142</v>
      </c>
      <c r="B609" t="s">
        <v>10</v>
      </c>
      <c r="C609" t="s">
        <v>499</v>
      </c>
      <c r="D609" t="s">
        <v>14</v>
      </c>
      <c r="E609">
        <v>-14.829891889122303</v>
      </c>
      <c r="H609" s="33"/>
    </row>
    <row r="610" spans="1:8" hidden="1" x14ac:dyDescent="0.25">
      <c r="A610" t="s">
        <v>142</v>
      </c>
      <c r="B610" t="s">
        <v>602</v>
      </c>
      <c r="C610" t="s">
        <v>497</v>
      </c>
      <c r="D610" t="s">
        <v>14</v>
      </c>
      <c r="E610">
        <v>1</v>
      </c>
      <c r="H610" s="33"/>
    </row>
    <row r="611" spans="1:8" hidden="1" x14ac:dyDescent="0.25">
      <c r="A611" t="s">
        <v>706</v>
      </c>
      <c r="B611" t="s">
        <v>10</v>
      </c>
      <c r="C611" t="s">
        <v>499</v>
      </c>
      <c r="D611" t="s">
        <v>14</v>
      </c>
      <c r="E611">
        <v>-7.8700000000000003E-3</v>
      </c>
      <c r="H611" s="33"/>
    </row>
    <row r="612" spans="1:8" hidden="1" x14ac:dyDescent="0.25">
      <c r="A612" t="s">
        <v>143</v>
      </c>
      <c r="B612" t="s">
        <v>0</v>
      </c>
      <c r="C612" t="s">
        <v>501</v>
      </c>
      <c r="D612" t="s">
        <v>15</v>
      </c>
      <c r="E612">
        <v>0.44704648307593287</v>
      </c>
      <c r="H612" s="33"/>
    </row>
    <row r="613" spans="1:8" hidden="1" x14ac:dyDescent="0.25">
      <c r="A613" t="s">
        <v>143</v>
      </c>
      <c r="B613" t="s">
        <v>1</v>
      </c>
      <c r="C613" t="s">
        <v>499</v>
      </c>
      <c r="D613" t="s">
        <v>14</v>
      </c>
      <c r="E613">
        <v>-1.5335671709072731</v>
      </c>
      <c r="H613" s="33"/>
    </row>
    <row r="614" spans="1:8" hidden="1" x14ac:dyDescent="0.25">
      <c r="A614" t="s">
        <v>143</v>
      </c>
      <c r="B614" t="s">
        <v>107</v>
      </c>
      <c r="C614" t="s">
        <v>499</v>
      </c>
      <c r="D614" t="s">
        <v>14</v>
      </c>
      <c r="E614">
        <v>-7.2038400000000002E-2</v>
      </c>
      <c r="H614" s="33"/>
    </row>
    <row r="615" spans="1:8" hidden="1" x14ac:dyDescent="0.25">
      <c r="A615" t="s">
        <v>143</v>
      </c>
      <c r="B615" t="s">
        <v>81</v>
      </c>
      <c r="C615" t="s">
        <v>499</v>
      </c>
      <c r="D615" t="s">
        <v>14</v>
      </c>
      <c r="E615">
        <v>-5.0319627601164027E-2</v>
      </c>
      <c r="H615" s="33"/>
    </row>
    <row r="616" spans="1:8" hidden="1" x14ac:dyDescent="0.25">
      <c r="A616" t="s">
        <v>143</v>
      </c>
      <c r="B616" t="s">
        <v>10</v>
      </c>
      <c r="C616" t="s">
        <v>499</v>
      </c>
      <c r="D616" t="s">
        <v>14</v>
      </c>
      <c r="E616">
        <v>-14.829891889122303</v>
      </c>
      <c r="H616" s="33"/>
    </row>
    <row r="617" spans="1:8" hidden="1" x14ac:dyDescent="0.25">
      <c r="A617" t="s">
        <v>143</v>
      </c>
      <c r="B617" t="s">
        <v>602</v>
      </c>
      <c r="C617" t="s">
        <v>497</v>
      </c>
      <c r="D617" t="s">
        <v>14</v>
      </c>
      <c r="E617">
        <v>1</v>
      </c>
      <c r="H617" s="33"/>
    </row>
    <row r="618" spans="1:8" hidden="1" x14ac:dyDescent="0.25">
      <c r="A618" t="s">
        <v>721</v>
      </c>
      <c r="B618" t="s">
        <v>0</v>
      </c>
      <c r="C618" t="s">
        <v>497</v>
      </c>
      <c r="D618" t="s">
        <v>15</v>
      </c>
      <c r="E618">
        <v>1</v>
      </c>
      <c r="H618" s="33"/>
    </row>
    <row r="619" spans="1:8" hidden="1" x14ac:dyDescent="0.25">
      <c r="A619" t="s">
        <v>721</v>
      </c>
      <c r="B619" t="s">
        <v>719</v>
      </c>
      <c r="C619" t="s">
        <v>499</v>
      </c>
      <c r="D619" t="s">
        <v>15</v>
      </c>
      <c r="E619">
        <v>-1</v>
      </c>
      <c r="H619" s="33"/>
    </row>
    <row r="620" spans="1:8" x14ac:dyDescent="0.25">
      <c r="A620" t="s">
        <v>707</v>
      </c>
      <c r="B620" t="s">
        <v>748</v>
      </c>
      <c r="C620" t="s">
        <v>500</v>
      </c>
      <c r="D620" t="s">
        <v>14</v>
      </c>
      <c r="E620" s="33">
        <v>3.7894736842105265E-4</v>
      </c>
      <c r="H620" s="33"/>
    </row>
    <row r="621" spans="1:8" x14ac:dyDescent="0.25">
      <c r="A621" t="s">
        <v>706</v>
      </c>
      <c r="B621" t="s">
        <v>748</v>
      </c>
      <c r="C621" t="s">
        <v>500</v>
      </c>
      <c r="D621" t="s">
        <v>14</v>
      </c>
      <c r="E621" s="33">
        <v>3.7894736842105265E-4</v>
      </c>
      <c r="H621" s="33"/>
    </row>
    <row r="622" spans="1:8" x14ac:dyDescent="0.25">
      <c r="A622" t="s">
        <v>26</v>
      </c>
      <c r="B622" t="s">
        <v>748</v>
      </c>
      <c r="C622" t="s">
        <v>500</v>
      </c>
      <c r="D622" t="s">
        <v>14</v>
      </c>
      <c r="E622" s="33">
        <v>4.4444444444444453E-5</v>
      </c>
      <c r="H622" s="33"/>
    </row>
    <row r="623" spans="1:8" x14ac:dyDescent="0.25">
      <c r="A623" t="s">
        <v>28</v>
      </c>
      <c r="B623" t="s">
        <v>748</v>
      </c>
      <c r="C623" t="s">
        <v>500</v>
      </c>
      <c r="D623" t="s">
        <v>14</v>
      </c>
      <c r="E623" s="33">
        <v>4.4444444444444453E-5</v>
      </c>
      <c r="H623" s="33"/>
    </row>
    <row r="624" spans="1:8" x14ac:dyDescent="0.25">
      <c r="A624" t="s">
        <v>594</v>
      </c>
      <c r="B624" t="s">
        <v>749</v>
      </c>
      <c r="C624" t="s">
        <v>500</v>
      </c>
      <c r="D624" t="s">
        <v>14</v>
      </c>
      <c r="E624">
        <v>4.0751999999999997E-4</v>
      </c>
      <c r="H624" s="33"/>
    </row>
    <row r="625" spans="1:8" x14ac:dyDescent="0.25">
      <c r="A625" t="s">
        <v>707</v>
      </c>
      <c r="B625" t="s">
        <v>750</v>
      </c>
      <c r="C625" t="s">
        <v>500</v>
      </c>
      <c r="D625" t="s">
        <v>14</v>
      </c>
      <c r="E625" s="33">
        <v>6.2526315789473682E-4</v>
      </c>
      <c r="H625" s="33"/>
    </row>
    <row r="626" spans="1:8" x14ac:dyDescent="0.25">
      <c r="A626" t="s">
        <v>706</v>
      </c>
      <c r="B626" t="s">
        <v>750</v>
      </c>
      <c r="C626" t="s">
        <v>500</v>
      </c>
      <c r="D626" t="s">
        <v>14</v>
      </c>
      <c r="E626" s="33">
        <v>6.2526315789473682E-4</v>
      </c>
      <c r="H626" s="33"/>
    </row>
    <row r="627" spans="1:8" x14ac:dyDescent="0.25">
      <c r="A627" t="s">
        <v>26</v>
      </c>
      <c r="B627" t="s">
        <v>750</v>
      </c>
      <c r="C627" t="s">
        <v>500</v>
      </c>
      <c r="D627" t="s">
        <v>14</v>
      </c>
      <c r="E627" s="33">
        <v>7.3333333333333345E-5</v>
      </c>
      <c r="H627" s="33"/>
    </row>
    <row r="628" spans="1:8" x14ac:dyDescent="0.25">
      <c r="A628" t="s">
        <v>28</v>
      </c>
      <c r="B628" t="s">
        <v>750</v>
      </c>
      <c r="C628" t="s">
        <v>500</v>
      </c>
      <c r="D628" t="s">
        <v>14</v>
      </c>
      <c r="E628" s="33">
        <v>7.3333333333333345E-5</v>
      </c>
      <c r="H628" s="33"/>
    </row>
    <row r="629" spans="1:8" x14ac:dyDescent="0.25">
      <c r="A629" t="s">
        <v>707</v>
      </c>
      <c r="B629" t="s">
        <v>751</v>
      </c>
      <c r="C629" t="s">
        <v>500</v>
      </c>
      <c r="D629" t="s">
        <v>14</v>
      </c>
      <c r="E629" s="33">
        <v>6.1105263157894732E-5</v>
      </c>
      <c r="H629" s="33"/>
    </row>
    <row r="630" spans="1:8" hidden="1" x14ac:dyDescent="0.25">
      <c r="A630" t="s">
        <v>736</v>
      </c>
      <c r="B630" t="s">
        <v>85</v>
      </c>
      <c r="C630" t="s">
        <v>499</v>
      </c>
      <c r="D630" t="s">
        <v>14</v>
      </c>
      <c r="E630">
        <v>-0.78593272171253825</v>
      </c>
    </row>
    <row r="631" spans="1:8" hidden="1" x14ac:dyDescent="0.25">
      <c r="A631" t="s">
        <v>736</v>
      </c>
      <c r="B631" t="s">
        <v>36</v>
      </c>
      <c r="C631" t="s">
        <v>497</v>
      </c>
      <c r="D631" t="s">
        <v>14</v>
      </c>
      <c r="E631">
        <v>1</v>
      </c>
    </row>
    <row r="632" spans="1:8" hidden="1" x14ac:dyDescent="0.25">
      <c r="A632" t="s">
        <v>736</v>
      </c>
      <c r="B632" t="s">
        <v>0</v>
      </c>
      <c r="C632" t="s">
        <v>498</v>
      </c>
      <c r="D632" t="s">
        <v>15</v>
      </c>
      <c r="E632">
        <v>-0.65069656812776078</v>
      </c>
    </row>
    <row r="633" spans="1:8" hidden="1" x14ac:dyDescent="0.25">
      <c r="A633" t="s">
        <v>736</v>
      </c>
      <c r="B633" t="s">
        <v>10</v>
      </c>
      <c r="C633" t="s">
        <v>499</v>
      </c>
      <c r="D633" t="s">
        <v>14</v>
      </c>
      <c r="E633">
        <v>-0.11620795107033639</v>
      </c>
    </row>
    <row r="634" spans="1:8" hidden="1" x14ac:dyDescent="0.25">
      <c r="A634" t="s">
        <v>736</v>
      </c>
      <c r="B634" t="s">
        <v>1</v>
      </c>
      <c r="C634" t="s">
        <v>499</v>
      </c>
      <c r="D634" t="s">
        <v>14</v>
      </c>
      <c r="E634">
        <v>-1.99014578824138</v>
      </c>
    </row>
    <row r="635" spans="1:8" hidden="1" x14ac:dyDescent="0.25">
      <c r="A635" t="s">
        <v>736</v>
      </c>
      <c r="B635" t="s">
        <v>613</v>
      </c>
      <c r="C635" t="s">
        <v>501</v>
      </c>
      <c r="D635" t="s">
        <v>14</v>
      </c>
      <c r="E635">
        <v>1.4715425531914894</v>
      </c>
    </row>
    <row r="636" spans="1:8" hidden="1" x14ac:dyDescent="0.25">
      <c r="A636" t="s">
        <v>736</v>
      </c>
      <c r="B636" t="s">
        <v>32</v>
      </c>
      <c r="C636" t="s">
        <v>500</v>
      </c>
      <c r="D636" t="s">
        <v>14</v>
      </c>
      <c r="E636">
        <v>0.95529928427896005</v>
      </c>
    </row>
    <row r="637" spans="1:8" hidden="1" x14ac:dyDescent="0.25">
      <c r="A637" t="s">
        <v>737</v>
      </c>
      <c r="B637" t="s">
        <v>85</v>
      </c>
      <c r="C637" t="s">
        <v>499</v>
      </c>
      <c r="D637" t="s">
        <v>14</v>
      </c>
      <c r="E637">
        <v>-0.78593272171253825</v>
      </c>
    </row>
    <row r="638" spans="1:8" hidden="1" x14ac:dyDescent="0.25">
      <c r="A638" t="s">
        <v>737</v>
      </c>
      <c r="B638" t="s">
        <v>36</v>
      </c>
      <c r="C638" t="s">
        <v>497</v>
      </c>
      <c r="D638" t="s">
        <v>14</v>
      </c>
      <c r="E638">
        <v>1</v>
      </c>
    </row>
    <row r="639" spans="1:8" hidden="1" x14ac:dyDescent="0.25">
      <c r="A639" t="s">
        <v>737</v>
      </c>
      <c r="B639" t="s">
        <v>0</v>
      </c>
      <c r="C639" t="s">
        <v>498</v>
      </c>
      <c r="D639" t="s">
        <v>15</v>
      </c>
      <c r="E639">
        <v>-0.65069656812776078</v>
      </c>
    </row>
    <row r="640" spans="1:8" hidden="1" x14ac:dyDescent="0.25">
      <c r="A640" t="s">
        <v>737</v>
      </c>
      <c r="B640" t="s">
        <v>10</v>
      </c>
      <c r="C640" t="s">
        <v>499</v>
      </c>
      <c r="D640" t="s">
        <v>14</v>
      </c>
      <c r="E640">
        <v>-0.11620795107033639</v>
      </c>
    </row>
    <row r="641" spans="1:5" hidden="1" x14ac:dyDescent="0.25">
      <c r="A641" t="s">
        <v>737</v>
      </c>
      <c r="B641" t="s">
        <v>11</v>
      </c>
      <c r="C641" t="s">
        <v>499</v>
      </c>
      <c r="D641" t="s">
        <v>14</v>
      </c>
      <c r="E641">
        <v>-2.098918938610848</v>
      </c>
    </row>
    <row r="642" spans="1:5" hidden="1" x14ac:dyDescent="0.25">
      <c r="A642" t="s">
        <v>737</v>
      </c>
      <c r="B642" t="s">
        <v>613</v>
      </c>
      <c r="C642" t="s">
        <v>501</v>
      </c>
      <c r="D642" t="s">
        <v>14</v>
      </c>
      <c r="E642">
        <v>1.4715425531914894</v>
      </c>
    </row>
    <row r="643" spans="1:5" hidden="1" x14ac:dyDescent="0.25">
      <c r="A643" t="s">
        <v>737</v>
      </c>
      <c r="B643" t="s">
        <v>31</v>
      </c>
      <c r="C643" t="s">
        <v>500</v>
      </c>
      <c r="D643" t="s">
        <v>14</v>
      </c>
      <c r="E643">
        <v>0.95529928427896005</v>
      </c>
    </row>
    <row r="644" spans="1:5" hidden="1" x14ac:dyDescent="0.25">
      <c r="A644" t="s">
        <v>738</v>
      </c>
      <c r="B644" t="s">
        <v>85</v>
      </c>
      <c r="C644" t="s">
        <v>499</v>
      </c>
      <c r="D644" t="s">
        <v>14</v>
      </c>
      <c r="E644">
        <v>-0.78593272171253825</v>
      </c>
    </row>
    <row r="645" spans="1:5" hidden="1" x14ac:dyDescent="0.25">
      <c r="A645" t="s">
        <v>738</v>
      </c>
      <c r="B645" t="s">
        <v>36</v>
      </c>
      <c r="C645" t="s">
        <v>497</v>
      </c>
      <c r="D645" t="s">
        <v>14</v>
      </c>
      <c r="E645">
        <v>1</v>
      </c>
    </row>
    <row r="646" spans="1:5" hidden="1" x14ac:dyDescent="0.25">
      <c r="A646" t="s">
        <v>738</v>
      </c>
      <c r="B646" t="s">
        <v>0</v>
      </c>
      <c r="C646" t="s">
        <v>498</v>
      </c>
      <c r="D646" t="s">
        <v>15</v>
      </c>
      <c r="E646">
        <v>-0.44852191641182465</v>
      </c>
    </row>
    <row r="647" spans="1:5" hidden="1" x14ac:dyDescent="0.25">
      <c r="A647" t="s">
        <v>738</v>
      </c>
      <c r="B647" t="s">
        <v>10</v>
      </c>
      <c r="C647" t="s">
        <v>499</v>
      </c>
      <c r="D647" t="s">
        <v>14</v>
      </c>
      <c r="E647">
        <v>-0.11620795107033639</v>
      </c>
    </row>
    <row r="648" spans="1:5" hidden="1" x14ac:dyDescent="0.25">
      <c r="A648" t="s">
        <v>738</v>
      </c>
      <c r="B648" t="s">
        <v>1</v>
      </c>
      <c r="C648" t="s">
        <v>499</v>
      </c>
      <c r="D648" t="s">
        <v>14</v>
      </c>
      <c r="E648">
        <v>-1.99014578824138</v>
      </c>
    </row>
    <row r="649" spans="1:5" hidden="1" x14ac:dyDescent="0.25">
      <c r="A649" t="s">
        <v>738</v>
      </c>
      <c r="B649" t="s">
        <v>32</v>
      </c>
      <c r="C649" t="s">
        <v>500</v>
      </c>
      <c r="D649" t="s">
        <v>14</v>
      </c>
      <c r="E649">
        <v>2.4268418374704495</v>
      </c>
    </row>
    <row r="650" spans="1:5" hidden="1" x14ac:dyDescent="0.25">
      <c r="A650" t="s">
        <v>739</v>
      </c>
      <c r="B650" t="s">
        <v>85</v>
      </c>
      <c r="C650" t="s">
        <v>499</v>
      </c>
      <c r="D650" t="s">
        <v>14</v>
      </c>
      <c r="E650">
        <v>-0.78593272171253825</v>
      </c>
    </row>
    <row r="651" spans="1:5" hidden="1" x14ac:dyDescent="0.25">
      <c r="A651" t="s">
        <v>739</v>
      </c>
      <c r="B651" t="s">
        <v>36</v>
      </c>
      <c r="C651" t="s">
        <v>497</v>
      </c>
      <c r="D651" t="s">
        <v>14</v>
      </c>
      <c r="E651">
        <v>1</v>
      </c>
    </row>
    <row r="652" spans="1:5" hidden="1" x14ac:dyDescent="0.25">
      <c r="A652" t="s">
        <v>739</v>
      </c>
      <c r="B652" t="s">
        <v>0</v>
      </c>
      <c r="C652" t="s">
        <v>498</v>
      </c>
      <c r="D652" t="s">
        <v>15</v>
      </c>
      <c r="E652">
        <v>-0.44852191641182465</v>
      </c>
    </row>
    <row r="653" spans="1:5" hidden="1" x14ac:dyDescent="0.25">
      <c r="A653" t="s">
        <v>739</v>
      </c>
      <c r="B653" t="s">
        <v>10</v>
      </c>
      <c r="C653" t="s">
        <v>499</v>
      </c>
      <c r="D653" t="s">
        <v>14</v>
      </c>
      <c r="E653">
        <v>-0.11620795107033639</v>
      </c>
    </row>
    <row r="654" spans="1:5" hidden="1" x14ac:dyDescent="0.25">
      <c r="A654" t="s">
        <v>739</v>
      </c>
      <c r="B654" t="s">
        <v>11</v>
      </c>
      <c r="C654" t="s">
        <v>499</v>
      </c>
      <c r="D654" t="s">
        <v>14</v>
      </c>
      <c r="E654">
        <v>-2.098918938610848</v>
      </c>
    </row>
    <row r="655" spans="1:5" hidden="1" x14ac:dyDescent="0.25">
      <c r="A655" t="s">
        <v>739</v>
      </c>
      <c r="B655" t="s">
        <v>31</v>
      </c>
      <c r="C655" t="s">
        <v>500</v>
      </c>
      <c r="D655" t="s">
        <v>14</v>
      </c>
      <c r="E655">
        <v>2.4268418374704495</v>
      </c>
    </row>
    <row r="656" spans="1:5" x14ac:dyDescent="0.25">
      <c r="A656" t="s">
        <v>706</v>
      </c>
      <c r="B656" t="s">
        <v>751</v>
      </c>
      <c r="C656" t="s">
        <v>500</v>
      </c>
      <c r="D656" t="s">
        <v>14</v>
      </c>
      <c r="E656" s="33">
        <v>6.1105263157894732E-5</v>
      </c>
    </row>
    <row r="657" spans="1:5" x14ac:dyDescent="0.25">
      <c r="A657" t="s">
        <v>26</v>
      </c>
      <c r="B657" t="s">
        <v>751</v>
      </c>
      <c r="C657" t="s">
        <v>500</v>
      </c>
      <c r="D657" t="s">
        <v>14</v>
      </c>
      <c r="E657" s="33">
        <v>7.1666666666666669E-6</v>
      </c>
    </row>
    <row r="658" spans="1:5" x14ac:dyDescent="0.25">
      <c r="A658" t="s">
        <v>28</v>
      </c>
      <c r="B658" t="s">
        <v>751</v>
      </c>
      <c r="C658" t="s">
        <v>500</v>
      </c>
      <c r="D658" t="s">
        <v>14</v>
      </c>
      <c r="E658" s="33">
        <v>7.1666666666666669E-6</v>
      </c>
    </row>
    <row r="659" spans="1:5" x14ac:dyDescent="0.25">
      <c r="A659" t="s">
        <v>114</v>
      </c>
      <c r="B659" t="s">
        <v>752</v>
      </c>
      <c r="C659" t="s">
        <v>500</v>
      </c>
      <c r="D659" t="s">
        <v>14</v>
      </c>
      <c r="E659">
        <v>4.7E-2</v>
      </c>
    </row>
    <row r="660" spans="1:5" hidden="1" x14ac:dyDescent="0.25">
      <c r="A660" t="s">
        <v>237</v>
      </c>
      <c r="B660" t="s">
        <v>612</v>
      </c>
      <c r="C660" t="s">
        <v>500</v>
      </c>
      <c r="D660" t="s">
        <v>14</v>
      </c>
      <c r="E660">
        <v>1.7777999999999999E-2</v>
      </c>
    </row>
    <row r="661" spans="1:5" hidden="1" x14ac:dyDescent="0.25">
      <c r="A661" s="2" t="s">
        <v>744</v>
      </c>
      <c r="B661" s="2" t="s">
        <v>36</v>
      </c>
      <c r="C661" t="s">
        <v>497</v>
      </c>
      <c r="D661" t="s">
        <v>14</v>
      </c>
      <c r="E661">
        <v>1</v>
      </c>
    </row>
    <row r="662" spans="1:5" hidden="1" x14ac:dyDescent="0.25">
      <c r="A662" s="2" t="s">
        <v>744</v>
      </c>
      <c r="B662" t="s">
        <v>0</v>
      </c>
      <c r="C662" t="s">
        <v>498</v>
      </c>
      <c r="D662" t="s">
        <v>15</v>
      </c>
      <c r="E662">
        <v>-0.15488000000000002</v>
      </c>
    </row>
    <row r="663" spans="1:5" hidden="1" x14ac:dyDescent="0.25">
      <c r="A663" s="2" t="s">
        <v>744</v>
      </c>
      <c r="B663" s="6" t="s">
        <v>746</v>
      </c>
      <c r="C663" t="s">
        <v>498</v>
      </c>
      <c r="D663" t="s">
        <v>25</v>
      </c>
      <c r="E663">
        <v>-7.1999999999999993</v>
      </c>
    </row>
    <row r="664" spans="1:5" hidden="1" x14ac:dyDescent="0.25">
      <c r="A664" s="2" t="s">
        <v>744</v>
      </c>
      <c r="B664" t="s">
        <v>1</v>
      </c>
      <c r="C664" t="s">
        <v>499</v>
      </c>
      <c r="D664" t="s">
        <v>14</v>
      </c>
      <c r="E664">
        <v>-1.9901457882413798</v>
      </c>
    </row>
    <row r="665" spans="1:5" hidden="1" x14ac:dyDescent="0.25">
      <c r="A665" s="2" t="s">
        <v>744</v>
      </c>
      <c r="B665" t="s">
        <v>613</v>
      </c>
      <c r="C665" t="s">
        <v>501</v>
      </c>
      <c r="D665" t="s">
        <v>14</v>
      </c>
      <c r="E665">
        <v>1.36</v>
      </c>
    </row>
    <row r="666" spans="1:5" hidden="1" x14ac:dyDescent="0.25">
      <c r="A666" s="2" t="s">
        <v>744</v>
      </c>
      <c r="B666" t="s">
        <v>30</v>
      </c>
      <c r="C666" t="s">
        <v>500</v>
      </c>
      <c r="D666" t="s">
        <v>14</v>
      </c>
      <c r="E666">
        <v>0.13</v>
      </c>
    </row>
    <row r="667" spans="1:5" hidden="1" x14ac:dyDescent="0.25">
      <c r="A667" s="2" t="s">
        <v>744</v>
      </c>
      <c r="B667" t="s">
        <v>32</v>
      </c>
      <c r="C667" t="s">
        <v>500</v>
      </c>
      <c r="D667" t="s">
        <v>14</v>
      </c>
      <c r="E667">
        <v>1.0668418374704494</v>
      </c>
    </row>
    <row r="668" spans="1:5" hidden="1" x14ac:dyDescent="0.25">
      <c r="A668" s="2" t="s">
        <v>744</v>
      </c>
      <c r="B668" t="s">
        <v>65</v>
      </c>
      <c r="C668" t="s">
        <v>498</v>
      </c>
      <c r="D668" t="s">
        <v>25</v>
      </c>
      <c r="E668">
        <v>-4.3520000000000003</v>
      </c>
    </row>
    <row r="669" spans="1:5" hidden="1" x14ac:dyDescent="0.25">
      <c r="A669" s="2" t="s">
        <v>745</v>
      </c>
      <c r="B669" t="s">
        <v>36</v>
      </c>
      <c r="C669" t="s">
        <v>497</v>
      </c>
      <c r="D669" t="s">
        <v>14</v>
      </c>
      <c r="E669">
        <v>1</v>
      </c>
    </row>
    <row r="670" spans="1:5" hidden="1" x14ac:dyDescent="0.25">
      <c r="A670" s="2" t="s">
        <v>745</v>
      </c>
      <c r="B670" t="s">
        <v>0</v>
      </c>
      <c r="C670" t="s">
        <v>498</v>
      </c>
      <c r="D670" t="s">
        <v>15</v>
      </c>
      <c r="E670">
        <v>-0.15488000000000002</v>
      </c>
    </row>
    <row r="671" spans="1:5" hidden="1" x14ac:dyDescent="0.25">
      <c r="A671" s="2" t="s">
        <v>745</v>
      </c>
      <c r="B671" t="s">
        <v>746</v>
      </c>
      <c r="C671" t="s">
        <v>498</v>
      </c>
      <c r="D671" t="s">
        <v>25</v>
      </c>
      <c r="E671">
        <v>-7.1999999999999993</v>
      </c>
    </row>
    <row r="672" spans="1:5" hidden="1" x14ac:dyDescent="0.25">
      <c r="A672" s="2" t="s">
        <v>745</v>
      </c>
      <c r="B672" t="s">
        <v>11</v>
      </c>
      <c r="C672" t="s">
        <v>499</v>
      </c>
      <c r="D672" t="s">
        <v>14</v>
      </c>
      <c r="E672">
        <v>-1.9901457882413798</v>
      </c>
    </row>
    <row r="673" spans="1:5" hidden="1" x14ac:dyDescent="0.25">
      <c r="A673" s="2" t="s">
        <v>745</v>
      </c>
      <c r="B673" t="s">
        <v>613</v>
      </c>
      <c r="C673" t="s">
        <v>501</v>
      </c>
      <c r="D673" t="s">
        <v>14</v>
      </c>
      <c r="E673">
        <v>1.36</v>
      </c>
    </row>
    <row r="674" spans="1:5" hidden="1" x14ac:dyDescent="0.25">
      <c r="A674" s="2" t="s">
        <v>745</v>
      </c>
      <c r="B674" t="s">
        <v>30</v>
      </c>
      <c r="C674" t="s">
        <v>500</v>
      </c>
      <c r="D674" t="s">
        <v>14</v>
      </c>
      <c r="E674">
        <v>0.13</v>
      </c>
    </row>
    <row r="675" spans="1:5" hidden="1" x14ac:dyDescent="0.25">
      <c r="A675" s="2" t="s">
        <v>745</v>
      </c>
      <c r="B675" t="s">
        <v>31</v>
      </c>
      <c r="C675" t="s">
        <v>500</v>
      </c>
      <c r="D675" t="s">
        <v>14</v>
      </c>
      <c r="E675">
        <v>0.86981740443455269</v>
      </c>
    </row>
    <row r="676" spans="1:5" hidden="1" x14ac:dyDescent="0.25">
      <c r="A676" s="2" t="s">
        <v>745</v>
      </c>
      <c r="B676" t="s">
        <v>65</v>
      </c>
      <c r="C676" t="s">
        <v>498</v>
      </c>
      <c r="D676" t="s">
        <v>25</v>
      </c>
      <c r="E676">
        <v>-4.3520000000000003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85" zoomScale="132" workbookViewId="0">
      <selection activeCell="C103" sqref="C103"/>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622</v>
      </c>
      <c r="C1" t="s">
        <v>616</v>
      </c>
      <c r="D1" t="s">
        <v>33</v>
      </c>
      <c r="E1" t="s">
        <v>747</v>
      </c>
      <c r="F1" t="s">
        <v>13</v>
      </c>
      <c r="G1" t="s">
        <v>617</v>
      </c>
      <c r="H1" t="s">
        <v>618</v>
      </c>
      <c r="I1" t="s">
        <v>687</v>
      </c>
      <c r="J1" t="s">
        <v>180</v>
      </c>
    </row>
    <row r="2" spans="1:10" x14ac:dyDescent="0.25">
      <c r="A2" t="s">
        <v>235</v>
      </c>
      <c r="B2" t="s">
        <v>623</v>
      </c>
      <c r="C2" t="s">
        <v>710</v>
      </c>
      <c r="D2" t="s">
        <v>700</v>
      </c>
      <c r="E2">
        <v>4.0000000000000002E-4</v>
      </c>
      <c r="F2">
        <v>2.0000000000000001E-4</v>
      </c>
      <c r="G2">
        <v>8.0000000000000004E-4</v>
      </c>
      <c r="H2" t="s">
        <v>621</v>
      </c>
      <c r="I2" t="s">
        <v>686</v>
      </c>
      <c r="J2" t="s">
        <v>78</v>
      </c>
    </row>
    <row r="3" spans="1:10" x14ac:dyDescent="0.25">
      <c r="A3" t="s">
        <v>235</v>
      </c>
      <c r="B3" t="s">
        <v>623</v>
      </c>
      <c r="C3" t="s">
        <v>712</v>
      </c>
      <c r="D3" t="s">
        <v>700</v>
      </c>
      <c r="E3">
        <v>8.0000000000000002E-3</v>
      </c>
      <c r="F3">
        <v>4.0000000000000001E-3</v>
      </c>
      <c r="G3">
        <v>1.6E-2</v>
      </c>
      <c r="H3" t="s">
        <v>621</v>
      </c>
      <c r="I3" t="s">
        <v>686</v>
      </c>
      <c r="J3" t="s">
        <v>78</v>
      </c>
    </row>
    <row r="4" spans="1:10" x14ac:dyDescent="0.25">
      <c r="A4" t="s">
        <v>91</v>
      </c>
      <c r="B4" t="s">
        <v>623</v>
      </c>
      <c r="C4" t="s">
        <v>710</v>
      </c>
      <c r="D4" t="s">
        <v>700</v>
      </c>
      <c r="E4">
        <v>1E-4</v>
      </c>
      <c r="F4">
        <v>5.0000000000000002E-5</v>
      </c>
      <c r="G4">
        <v>2.0000000000000001E-4</v>
      </c>
      <c r="H4" t="s">
        <v>619</v>
      </c>
      <c r="I4" t="s">
        <v>686</v>
      </c>
      <c r="J4" t="s">
        <v>78</v>
      </c>
    </row>
    <row r="5" spans="1:10" x14ac:dyDescent="0.25">
      <c r="A5" t="s">
        <v>91</v>
      </c>
      <c r="B5" t="s">
        <v>624</v>
      </c>
      <c r="C5" t="s">
        <v>710</v>
      </c>
      <c r="D5" t="s">
        <v>700</v>
      </c>
      <c r="E5">
        <v>6.0000000000000002E-6</v>
      </c>
      <c r="F5">
        <v>1.9999999999999999E-6</v>
      </c>
      <c r="G5">
        <v>2.0000000000000002E-5</v>
      </c>
      <c r="H5" t="s">
        <v>625</v>
      </c>
      <c r="I5" t="s">
        <v>686</v>
      </c>
      <c r="J5" t="s">
        <v>224</v>
      </c>
    </row>
    <row r="6" spans="1:10" x14ac:dyDescent="0.25">
      <c r="A6" t="s">
        <v>91</v>
      </c>
      <c r="B6" t="s">
        <v>626</v>
      </c>
      <c r="C6" t="s">
        <v>710</v>
      </c>
      <c r="D6" t="s">
        <v>700</v>
      </c>
      <c r="E6">
        <v>1E-4</v>
      </c>
      <c r="F6">
        <v>9.9999999999999995E-7</v>
      </c>
      <c r="G6">
        <v>2.0000000000000001E-4</v>
      </c>
      <c r="H6" t="s">
        <v>627</v>
      </c>
      <c r="I6" t="s">
        <v>686</v>
      </c>
      <c r="J6" t="s">
        <v>224</v>
      </c>
    </row>
    <row r="7" spans="1:10" x14ac:dyDescent="0.25">
      <c r="A7" t="s">
        <v>91</v>
      </c>
      <c r="B7" t="s">
        <v>623</v>
      </c>
      <c r="C7" t="s">
        <v>715</v>
      </c>
      <c r="D7" t="s">
        <v>700</v>
      </c>
      <c r="E7">
        <v>1.0000000000000001E-5</v>
      </c>
      <c r="F7">
        <v>6.0000000000000002E-6</v>
      </c>
      <c r="G7">
        <v>3.1999999999999999E-5</v>
      </c>
      <c r="H7" t="s">
        <v>619</v>
      </c>
      <c r="I7" t="s">
        <v>686</v>
      </c>
      <c r="J7" t="s">
        <v>78</v>
      </c>
    </row>
    <row r="8" spans="1:10" x14ac:dyDescent="0.25">
      <c r="A8" t="s">
        <v>91</v>
      </c>
      <c r="B8" t="s">
        <v>624</v>
      </c>
      <c r="C8" t="s">
        <v>715</v>
      </c>
      <c r="D8" t="s">
        <v>700</v>
      </c>
      <c r="E8">
        <v>5.0000000000000002E-5</v>
      </c>
      <c r="F8">
        <v>9.9999999999999995E-7</v>
      </c>
      <c r="G8">
        <v>1E-4</v>
      </c>
      <c r="H8" t="s">
        <v>625</v>
      </c>
      <c r="I8" t="s">
        <v>686</v>
      </c>
      <c r="J8" t="s">
        <v>224</v>
      </c>
    </row>
    <row r="9" spans="1:10" x14ac:dyDescent="0.25">
      <c r="A9" t="s">
        <v>91</v>
      </c>
      <c r="B9" t="s">
        <v>624</v>
      </c>
      <c r="C9" t="s">
        <v>711</v>
      </c>
      <c r="D9" t="s">
        <v>700</v>
      </c>
      <c r="E9">
        <v>8.9999999999999992E-5</v>
      </c>
      <c r="F9">
        <v>1.0000000000000001E-5</v>
      </c>
      <c r="G9">
        <v>2.9999999999999997E-4</v>
      </c>
      <c r="H9" t="s">
        <v>625</v>
      </c>
      <c r="I9" t="s">
        <v>686</v>
      </c>
      <c r="J9" t="s">
        <v>224</v>
      </c>
    </row>
    <row r="10" spans="1:10" x14ac:dyDescent="0.25">
      <c r="A10" t="s">
        <v>91</v>
      </c>
      <c r="B10" t="s">
        <v>623</v>
      </c>
      <c r="C10" t="s">
        <v>712</v>
      </c>
      <c r="D10" t="s">
        <v>700</v>
      </c>
      <c r="E10">
        <v>1E-3</v>
      </c>
      <c r="F10">
        <v>5.0000000000000002E-5</v>
      </c>
      <c r="G10">
        <v>0.33400000000000002</v>
      </c>
      <c r="H10" t="s">
        <v>619</v>
      </c>
      <c r="I10" t="s">
        <v>686</v>
      </c>
      <c r="J10" t="s">
        <v>78</v>
      </c>
    </row>
    <row r="11" spans="1:10" x14ac:dyDescent="0.25">
      <c r="A11" t="s">
        <v>91</v>
      </c>
      <c r="B11" t="s">
        <v>624</v>
      </c>
      <c r="C11" t="s">
        <v>712</v>
      </c>
      <c r="D11" t="s">
        <v>700</v>
      </c>
      <c r="E11">
        <v>1E-3</v>
      </c>
      <c r="F11">
        <v>2.9999999999999997E-4</v>
      </c>
      <c r="G11">
        <v>1.2999999999999999E-3</v>
      </c>
      <c r="H11" t="s">
        <v>625</v>
      </c>
      <c r="I11" t="s">
        <v>686</v>
      </c>
      <c r="J11" t="s">
        <v>224</v>
      </c>
    </row>
    <row r="12" spans="1:10" x14ac:dyDescent="0.25">
      <c r="A12" t="s">
        <v>91</v>
      </c>
      <c r="B12" t="s">
        <v>626</v>
      </c>
      <c r="C12" t="s">
        <v>712</v>
      </c>
      <c r="D12" t="s">
        <v>700</v>
      </c>
      <c r="E12">
        <v>1E-3</v>
      </c>
      <c r="F12">
        <v>5.0000000000000002E-5</v>
      </c>
      <c r="G12">
        <v>0.33400000000000002</v>
      </c>
      <c r="H12" t="s">
        <v>627</v>
      </c>
      <c r="I12" t="s">
        <v>686</v>
      </c>
      <c r="J12" t="s">
        <v>224</v>
      </c>
    </row>
    <row r="13" spans="1:10" x14ac:dyDescent="0.25">
      <c r="A13" t="s">
        <v>91</v>
      </c>
      <c r="B13" t="s">
        <v>661</v>
      </c>
      <c r="C13" t="s">
        <v>712</v>
      </c>
      <c r="D13" t="s">
        <v>700</v>
      </c>
      <c r="E13">
        <v>3.2000000000000003E-4</v>
      </c>
      <c r="F13">
        <v>2.9E-4</v>
      </c>
      <c r="G13">
        <v>3.2000000000000003E-4</v>
      </c>
      <c r="H13" t="s">
        <v>660</v>
      </c>
      <c r="I13" t="s">
        <v>686</v>
      </c>
      <c r="J13" t="s">
        <v>224</v>
      </c>
    </row>
    <row r="14" spans="1:10" x14ac:dyDescent="0.25">
      <c r="A14" t="s">
        <v>91</v>
      </c>
      <c r="B14" t="s">
        <v>662</v>
      </c>
      <c r="C14" t="s">
        <v>730</v>
      </c>
      <c r="D14" t="s">
        <v>700</v>
      </c>
      <c r="E14">
        <v>1.75E-4</v>
      </c>
      <c r="F14">
        <v>1.75E-4</v>
      </c>
      <c r="G14">
        <v>1.75E-4</v>
      </c>
      <c r="H14" t="s">
        <v>663</v>
      </c>
      <c r="I14" t="s">
        <v>686</v>
      </c>
      <c r="J14" t="s">
        <v>224</v>
      </c>
    </row>
    <row r="15" spans="1:10" x14ac:dyDescent="0.25">
      <c r="A15" t="s">
        <v>218</v>
      </c>
      <c r="B15" t="s">
        <v>623</v>
      </c>
      <c r="C15" t="s">
        <v>711</v>
      </c>
      <c r="D15" t="s">
        <v>700</v>
      </c>
      <c r="E15">
        <v>1E-4</v>
      </c>
      <c r="F15">
        <v>9.9999999999999995E-7</v>
      </c>
      <c r="G15">
        <v>2E-3</v>
      </c>
      <c r="H15" t="s">
        <v>675</v>
      </c>
      <c r="I15" t="s">
        <v>686</v>
      </c>
      <c r="J15" t="s">
        <v>78</v>
      </c>
    </row>
    <row r="16" spans="1:10" x14ac:dyDescent="0.25">
      <c r="A16" t="s">
        <v>44</v>
      </c>
      <c r="B16" t="s">
        <v>665</v>
      </c>
      <c r="C16" t="s">
        <v>711</v>
      </c>
      <c r="D16" t="s">
        <v>700</v>
      </c>
      <c r="E16">
        <v>5.9999999999999995E-4</v>
      </c>
      <c r="F16">
        <v>2.9999999999999997E-5</v>
      </c>
      <c r="G16">
        <v>6.0000000000000001E-3</v>
      </c>
      <c r="H16" t="s">
        <v>664</v>
      </c>
      <c r="I16" t="s">
        <v>686</v>
      </c>
      <c r="J16" t="s">
        <v>78</v>
      </c>
    </row>
    <row r="17" spans="1:10" x14ac:dyDescent="0.25">
      <c r="A17" t="s">
        <v>232</v>
      </c>
      <c r="B17" t="s">
        <v>623</v>
      </c>
      <c r="C17" t="s">
        <v>711</v>
      </c>
      <c r="D17" t="s">
        <v>700</v>
      </c>
      <c r="E17">
        <v>2E-3</v>
      </c>
      <c r="F17">
        <v>5.0000000000000001E-4</v>
      </c>
      <c r="G17">
        <v>3.0000000000000001E-3</v>
      </c>
      <c r="H17" t="s">
        <v>674</v>
      </c>
      <c r="I17" t="s">
        <v>686</v>
      </c>
      <c r="J17" t="s">
        <v>224</v>
      </c>
    </row>
    <row r="18" spans="1:10" x14ac:dyDescent="0.25">
      <c r="A18" t="s">
        <v>74</v>
      </c>
      <c r="B18" t="s">
        <v>654</v>
      </c>
      <c r="C18" t="s">
        <v>710</v>
      </c>
      <c r="D18" t="s">
        <v>700</v>
      </c>
      <c r="E18">
        <v>1.2E-2</v>
      </c>
      <c r="F18">
        <v>0.01</v>
      </c>
      <c r="G18">
        <v>1.4E-2</v>
      </c>
      <c r="H18" t="s">
        <v>655</v>
      </c>
      <c r="I18" s="15" t="s">
        <v>686</v>
      </c>
      <c r="J18" t="s">
        <v>224</v>
      </c>
    </row>
    <row r="19" spans="1:10" x14ac:dyDescent="0.25">
      <c r="A19" t="s">
        <v>74</v>
      </c>
      <c r="B19" t="s">
        <v>656</v>
      </c>
      <c r="C19" t="s">
        <v>710</v>
      </c>
      <c r="D19" t="s">
        <v>700</v>
      </c>
      <c r="E19">
        <v>2.0000000000000001E-4</v>
      </c>
      <c r="F19">
        <v>1E-4</v>
      </c>
      <c r="G19">
        <v>2.9999999999999997E-4</v>
      </c>
      <c r="H19" t="s">
        <v>657</v>
      </c>
      <c r="I19" s="15" t="s">
        <v>686</v>
      </c>
      <c r="J19" t="s">
        <v>78</v>
      </c>
    </row>
    <row r="20" spans="1:10" x14ac:dyDescent="0.25">
      <c r="A20" t="s">
        <v>74</v>
      </c>
      <c r="B20" t="s">
        <v>658</v>
      </c>
      <c r="C20" t="s">
        <v>710</v>
      </c>
      <c r="D20" t="s">
        <v>700</v>
      </c>
      <c r="E20">
        <v>2.0000000000000001E-4</v>
      </c>
      <c r="F20">
        <v>1E-4</v>
      </c>
      <c r="G20">
        <v>2.9999999999999997E-4</v>
      </c>
      <c r="H20" t="s">
        <v>659</v>
      </c>
      <c r="I20" t="s">
        <v>686</v>
      </c>
      <c r="J20" t="s">
        <v>224</v>
      </c>
    </row>
    <row r="21" spans="1:10" x14ac:dyDescent="0.25">
      <c r="A21" t="s">
        <v>74</v>
      </c>
      <c r="B21" t="s">
        <v>654</v>
      </c>
      <c r="C21" t="s">
        <v>711</v>
      </c>
      <c r="D21" t="s">
        <v>700</v>
      </c>
      <c r="E21">
        <v>7.0000000000000001E-3</v>
      </c>
      <c r="F21">
        <v>6.0000000000000001E-3</v>
      </c>
      <c r="G21">
        <v>0.01</v>
      </c>
      <c r="H21" t="s">
        <v>655</v>
      </c>
      <c r="I21" t="s">
        <v>686</v>
      </c>
      <c r="J21" t="s">
        <v>224</v>
      </c>
    </row>
    <row r="22" spans="1:10" x14ac:dyDescent="0.25">
      <c r="A22" t="s">
        <v>74</v>
      </c>
      <c r="B22" t="s">
        <v>656</v>
      </c>
      <c r="C22" t="s">
        <v>711</v>
      </c>
      <c r="D22" t="s">
        <v>700</v>
      </c>
      <c r="E22">
        <v>1.5E-3</v>
      </c>
      <c r="F22">
        <v>5.0000000000000001E-4</v>
      </c>
      <c r="G22">
        <v>5.0000000000000001E-3</v>
      </c>
      <c r="H22" t="s">
        <v>657</v>
      </c>
      <c r="I22" t="s">
        <v>686</v>
      </c>
      <c r="J22" t="s">
        <v>78</v>
      </c>
    </row>
    <row r="23" spans="1:10" x14ac:dyDescent="0.25">
      <c r="A23" t="s">
        <v>74</v>
      </c>
      <c r="B23" t="s">
        <v>658</v>
      </c>
      <c r="C23" t="s">
        <v>711</v>
      </c>
      <c r="D23" t="s">
        <v>700</v>
      </c>
      <c r="E23">
        <v>1.6000000000000001E-6</v>
      </c>
      <c r="F23">
        <v>8.0000000000000007E-7</v>
      </c>
      <c r="G23">
        <v>3.2000000000000003E-6</v>
      </c>
      <c r="H23" t="s">
        <v>659</v>
      </c>
      <c r="I23" t="s">
        <v>686</v>
      </c>
      <c r="J23" t="s">
        <v>224</v>
      </c>
    </row>
    <row r="24" spans="1:10" x14ac:dyDescent="0.25">
      <c r="A24" t="s">
        <v>347</v>
      </c>
      <c r="B24" t="s">
        <v>623</v>
      </c>
      <c r="C24" t="s">
        <v>711</v>
      </c>
      <c r="D24" t="s">
        <v>700</v>
      </c>
      <c r="E24">
        <v>1.1999999999999999E-4</v>
      </c>
      <c r="F24">
        <v>5.0000000000000002E-5</v>
      </c>
      <c r="G24">
        <v>2.9999999999999997E-4</v>
      </c>
      <c r="H24" t="s">
        <v>672</v>
      </c>
      <c r="I24" t="s">
        <v>686</v>
      </c>
      <c r="J24" t="s">
        <v>78</v>
      </c>
    </row>
    <row r="25" spans="1:10" x14ac:dyDescent="0.25">
      <c r="A25" t="s">
        <v>347</v>
      </c>
      <c r="B25" t="s">
        <v>676</v>
      </c>
      <c r="C25" t="s">
        <v>711</v>
      </c>
      <c r="D25" t="s">
        <v>700</v>
      </c>
      <c r="E25">
        <v>8.5000000000000006E-5</v>
      </c>
      <c r="F25">
        <v>8.5000000000000006E-5</v>
      </c>
      <c r="G25">
        <v>8.5000000000000006E-5</v>
      </c>
      <c r="H25" t="s">
        <v>685</v>
      </c>
      <c r="I25" t="s">
        <v>686</v>
      </c>
      <c r="J25" t="s">
        <v>224</v>
      </c>
    </row>
    <row r="26" spans="1:10" x14ac:dyDescent="0.25">
      <c r="A26" t="s">
        <v>351</v>
      </c>
      <c r="B26" t="s">
        <v>623</v>
      </c>
      <c r="C26" t="s">
        <v>711</v>
      </c>
      <c r="D26" t="s">
        <v>700</v>
      </c>
      <c r="E26">
        <v>2.3E-3</v>
      </c>
      <c r="F26">
        <v>1.9E-3</v>
      </c>
      <c r="G26">
        <v>5.7999999999999996E-3</v>
      </c>
      <c r="H26" t="s">
        <v>669</v>
      </c>
      <c r="I26" t="s">
        <v>686</v>
      </c>
      <c r="J26" t="s">
        <v>78</v>
      </c>
    </row>
    <row r="27" spans="1:10" x14ac:dyDescent="0.25">
      <c r="A27" t="s">
        <v>351</v>
      </c>
      <c r="B27" t="s">
        <v>678</v>
      </c>
      <c r="C27" t="s">
        <v>711</v>
      </c>
      <c r="D27" t="s">
        <v>700</v>
      </c>
      <c r="E27">
        <v>4.0000000000000002E-4</v>
      </c>
      <c r="F27">
        <v>2.9999999999999997E-4</v>
      </c>
      <c r="G27">
        <v>5.0000000000000001E-4</v>
      </c>
      <c r="H27" t="s">
        <v>679</v>
      </c>
      <c r="I27" t="s">
        <v>686</v>
      </c>
      <c r="J27" t="s">
        <v>224</v>
      </c>
    </row>
    <row r="28" spans="1:10" x14ac:dyDescent="0.25">
      <c r="A28" t="s">
        <v>357</v>
      </c>
      <c r="B28" t="s">
        <v>623</v>
      </c>
      <c r="C28" t="s">
        <v>711</v>
      </c>
      <c r="D28" t="s">
        <v>700</v>
      </c>
      <c r="E28">
        <v>1.1999999999999999E-4</v>
      </c>
      <c r="F28">
        <v>5.0000000000000002E-5</v>
      </c>
      <c r="G28">
        <v>1E-3</v>
      </c>
      <c r="H28" t="s">
        <v>673</v>
      </c>
      <c r="I28" t="s">
        <v>686</v>
      </c>
      <c r="J28" t="s">
        <v>78</v>
      </c>
    </row>
    <row r="29" spans="1:10" x14ac:dyDescent="0.25">
      <c r="A29" t="s">
        <v>357</v>
      </c>
      <c r="B29" t="s">
        <v>676</v>
      </c>
      <c r="C29" t="s">
        <v>711</v>
      </c>
      <c r="D29" t="s">
        <v>700</v>
      </c>
      <c r="E29">
        <v>8.5000000000000006E-5</v>
      </c>
      <c r="F29">
        <v>8.5000000000000006E-5</v>
      </c>
      <c r="G29">
        <v>8.5000000000000006E-5</v>
      </c>
      <c r="H29" t="s">
        <v>684</v>
      </c>
      <c r="I29" t="s">
        <v>686</v>
      </c>
      <c r="J29" t="s">
        <v>224</v>
      </c>
    </row>
    <row r="30" spans="1:10" x14ac:dyDescent="0.25">
      <c r="A30" t="s">
        <v>363</v>
      </c>
      <c r="B30" t="s">
        <v>623</v>
      </c>
      <c r="C30" t="s">
        <v>711</v>
      </c>
      <c r="D30" t="s">
        <v>700</v>
      </c>
      <c r="E30">
        <v>2.3999999999999998E-3</v>
      </c>
      <c r="F30">
        <v>1E-3</v>
      </c>
      <c r="G30">
        <v>4.4999999999999997E-3</v>
      </c>
      <c r="H30" t="s">
        <v>668</v>
      </c>
      <c r="I30" t="s">
        <v>686</v>
      </c>
      <c r="J30" t="s">
        <v>78</v>
      </c>
    </row>
    <row r="31" spans="1:10" x14ac:dyDescent="0.25">
      <c r="A31" t="s">
        <v>363</v>
      </c>
      <c r="B31" t="s">
        <v>678</v>
      </c>
      <c r="C31" t="s">
        <v>711</v>
      </c>
      <c r="D31" t="s">
        <v>700</v>
      </c>
      <c r="E31">
        <v>8.0000000000000004E-4</v>
      </c>
      <c r="F31">
        <v>6.9999999999999999E-4</v>
      </c>
      <c r="G31">
        <v>1.1000000000000001E-3</v>
      </c>
      <c r="H31" t="s">
        <v>677</v>
      </c>
      <c r="I31" t="s">
        <v>686</v>
      </c>
      <c r="J31" t="s">
        <v>224</v>
      </c>
    </row>
    <row r="32" spans="1:10" x14ac:dyDescent="0.25">
      <c r="A32" t="s">
        <v>225</v>
      </c>
      <c r="B32" t="s">
        <v>623</v>
      </c>
      <c r="C32" t="s">
        <v>712</v>
      </c>
      <c r="D32" t="s">
        <v>700</v>
      </c>
      <c r="E32">
        <v>0.01</v>
      </c>
      <c r="F32">
        <v>5.0000000000000001E-4</v>
      </c>
      <c r="G32">
        <v>1.4999999999999999E-2</v>
      </c>
      <c r="H32" t="s">
        <v>620</v>
      </c>
      <c r="I32" t="s">
        <v>686</v>
      </c>
      <c r="J32" t="s">
        <v>78</v>
      </c>
    </row>
    <row r="33" spans="1:10" x14ac:dyDescent="0.25">
      <c r="A33" t="s">
        <v>225</v>
      </c>
      <c r="B33" t="s">
        <v>628</v>
      </c>
      <c r="C33" t="s">
        <v>712</v>
      </c>
      <c r="D33" t="s">
        <v>700</v>
      </c>
      <c r="E33">
        <v>1.2E-2</v>
      </c>
      <c r="F33">
        <v>0.01</v>
      </c>
      <c r="G33">
        <v>0.02</v>
      </c>
      <c r="H33" t="s">
        <v>629</v>
      </c>
      <c r="I33" t="s">
        <v>686</v>
      </c>
      <c r="J33" t="s">
        <v>224</v>
      </c>
    </row>
    <row r="34" spans="1:10" x14ac:dyDescent="0.25">
      <c r="A34" t="s">
        <v>225</v>
      </c>
      <c r="B34" t="s">
        <v>630</v>
      </c>
      <c r="C34" t="s">
        <v>712</v>
      </c>
      <c r="D34" t="s">
        <v>700</v>
      </c>
      <c r="E34">
        <v>3.5000000000000001E-3</v>
      </c>
      <c r="F34">
        <v>2E-3</v>
      </c>
      <c r="G34">
        <v>8.6E-3</v>
      </c>
      <c r="H34" t="s">
        <v>631</v>
      </c>
      <c r="I34" t="s">
        <v>686</v>
      </c>
      <c r="J34" t="s">
        <v>224</v>
      </c>
    </row>
    <row r="35" spans="1:10" x14ac:dyDescent="0.25">
      <c r="A35" t="s">
        <v>225</v>
      </c>
      <c r="B35" t="s">
        <v>632</v>
      </c>
      <c r="C35" t="s">
        <v>712</v>
      </c>
      <c r="D35" t="s">
        <v>700</v>
      </c>
      <c r="E35">
        <v>7.4999999999999997E-3</v>
      </c>
      <c r="F35">
        <v>5.0000000000000001E-3</v>
      </c>
      <c r="G35">
        <v>1.2E-2</v>
      </c>
      <c r="H35" t="s">
        <v>633</v>
      </c>
      <c r="I35" t="s">
        <v>686</v>
      </c>
      <c r="J35" t="s">
        <v>224</v>
      </c>
    </row>
    <row r="36" spans="1:10" x14ac:dyDescent="0.25">
      <c r="A36" t="s">
        <v>225</v>
      </c>
      <c r="B36" t="s">
        <v>635</v>
      </c>
      <c r="C36" t="s">
        <v>712</v>
      </c>
      <c r="D36" t="s">
        <v>700</v>
      </c>
      <c r="E36">
        <v>3.0000000000000001E-3</v>
      </c>
      <c r="F36">
        <v>1.5E-3</v>
      </c>
      <c r="G36">
        <v>5.0000000000000001E-3</v>
      </c>
      <c r="H36" t="s">
        <v>634</v>
      </c>
      <c r="I36" t="s">
        <v>686</v>
      </c>
      <c r="J36" t="s">
        <v>224</v>
      </c>
    </row>
    <row r="37" spans="1:10" x14ac:dyDescent="0.25">
      <c r="A37" t="s">
        <v>225</v>
      </c>
      <c r="B37" t="s">
        <v>636</v>
      </c>
      <c r="C37" t="s">
        <v>712</v>
      </c>
      <c r="D37" t="s">
        <v>700</v>
      </c>
      <c r="E37">
        <v>5.0000000000000001E-4</v>
      </c>
      <c r="F37">
        <v>1E-4</v>
      </c>
      <c r="G37">
        <v>1E-3</v>
      </c>
      <c r="H37" t="s">
        <v>637</v>
      </c>
      <c r="I37" t="s">
        <v>686</v>
      </c>
      <c r="J37" t="s">
        <v>224</v>
      </c>
    </row>
    <row r="38" spans="1:10" x14ac:dyDescent="0.25">
      <c r="A38" t="s">
        <v>225</v>
      </c>
      <c r="B38" t="s">
        <v>638</v>
      </c>
      <c r="C38" t="s">
        <v>712</v>
      </c>
      <c r="D38" t="s">
        <v>700</v>
      </c>
      <c r="E38">
        <v>4.0000000000000002E-4</v>
      </c>
      <c r="F38">
        <v>1.0000000000000001E-5</v>
      </c>
      <c r="G38">
        <v>8.0000000000000004E-4</v>
      </c>
      <c r="H38" t="s">
        <v>639</v>
      </c>
      <c r="I38" t="s">
        <v>686</v>
      </c>
      <c r="J38" t="s">
        <v>224</v>
      </c>
    </row>
    <row r="39" spans="1:10" x14ac:dyDescent="0.25">
      <c r="A39" t="s">
        <v>225</v>
      </c>
      <c r="B39" t="s">
        <v>640</v>
      </c>
      <c r="C39" t="s">
        <v>712</v>
      </c>
      <c r="D39" t="s">
        <v>700</v>
      </c>
      <c r="E39">
        <v>8.9999999999999998E-4</v>
      </c>
      <c r="F39">
        <v>4.0000000000000002E-4</v>
      </c>
      <c r="G39">
        <v>1.4E-3</v>
      </c>
      <c r="H39" t="s">
        <v>641</v>
      </c>
      <c r="I39" t="s">
        <v>686</v>
      </c>
      <c r="J39" t="s">
        <v>224</v>
      </c>
    </row>
    <row r="40" spans="1:10" x14ac:dyDescent="0.25">
      <c r="A40" t="s">
        <v>407</v>
      </c>
      <c r="B40" t="s">
        <v>623</v>
      </c>
      <c r="C40" t="s">
        <v>711</v>
      </c>
      <c r="D40" t="s">
        <v>700</v>
      </c>
      <c r="E40">
        <v>4.0000000000000001E-3</v>
      </c>
      <c r="F40">
        <v>5.0000000000000001E-4</v>
      </c>
      <c r="G40">
        <v>0.02</v>
      </c>
      <c r="H40" t="s">
        <v>670</v>
      </c>
      <c r="I40" t="s">
        <v>686</v>
      </c>
      <c r="J40" t="s">
        <v>78</v>
      </c>
    </row>
    <row r="41" spans="1:10" x14ac:dyDescent="0.25">
      <c r="A41" t="s">
        <v>46</v>
      </c>
      <c r="B41" t="s">
        <v>665</v>
      </c>
      <c r="C41" t="s">
        <v>711</v>
      </c>
      <c r="D41" t="s">
        <v>700</v>
      </c>
      <c r="E41">
        <v>5.9999999999999995E-4</v>
      </c>
      <c r="F41">
        <v>2.9999999999999997E-5</v>
      </c>
      <c r="G41">
        <v>6.0000000000000001E-3</v>
      </c>
      <c r="H41" t="s">
        <v>664</v>
      </c>
      <c r="I41" t="s">
        <v>686</v>
      </c>
      <c r="J41" t="s">
        <v>78</v>
      </c>
    </row>
    <row r="42" spans="1:10" x14ac:dyDescent="0.25">
      <c r="A42" t="s">
        <v>436</v>
      </c>
      <c r="B42" t="s">
        <v>650</v>
      </c>
      <c r="C42" t="s">
        <v>711</v>
      </c>
      <c r="D42" t="s">
        <v>700</v>
      </c>
      <c r="E42">
        <v>9.6000000000000002E-5</v>
      </c>
      <c r="F42">
        <v>4.0000000000000003E-5</v>
      </c>
      <c r="G42">
        <v>3.0000000000000001E-3</v>
      </c>
      <c r="H42" t="s">
        <v>651</v>
      </c>
      <c r="I42" s="15" t="s">
        <v>686</v>
      </c>
      <c r="J42" t="s">
        <v>78</v>
      </c>
    </row>
    <row r="43" spans="1:10" x14ac:dyDescent="0.25">
      <c r="A43" t="s">
        <v>436</v>
      </c>
      <c r="B43" t="s">
        <v>653</v>
      </c>
      <c r="C43" t="s">
        <v>711</v>
      </c>
      <c r="D43" t="s">
        <v>700</v>
      </c>
      <c r="E43">
        <v>8.1299999999999992E-4</v>
      </c>
      <c r="F43">
        <v>1.7999999999999997E-5</v>
      </c>
      <c r="G43">
        <v>1E-3</v>
      </c>
      <c r="H43" t="s">
        <v>652</v>
      </c>
      <c r="I43" t="s">
        <v>686</v>
      </c>
      <c r="J43" t="s">
        <v>224</v>
      </c>
    </row>
    <row r="44" spans="1:10" x14ac:dyDescent="0.25">
      <c r="A44" t="s">
        <v>436</v>
      </c>
      <c r="B44" t="s">
        <v>680</v>
      </c>
      <c r="C44" t="s">
        <v>711</v>
      </c>
      <c r="D44" t="s">
        <v>700</v>
      </c>
      <c r="E44">
        <v>3.1999999999999999E-5</v>
      </c>
      <c r="F44">
        <v>1.7999999999999997E-5</v>
      </c>
      <c r="G44">
        <v>4.4999999999999996E-5</v>
      </c>
      <c r="H44" t="s">
        <v>681</v>
      </c>
      <c r="I44" t="s">
        <v>686</v>
      </c>
      <c r="J44" t="s">
        <v>224</v>
      </c>
    </row>
    <row r="45" spans="1:10" x14ac:dyDescent="0.25">
      <c r="A45" t="s">
        <v>436</v>
      </c>
      <c r="B45" t="s">
        <v>683</v>
      </c>
      <c r="C45" t="s">
        <v>711</v>
      </c>
      <c r="D45" t="s">
        <v>700</v>
      </c>
      <c r="E45">
        <v>2.9999999999999997E-4</v>
      </c>
      <c r="F45">
        <v>1E-4</v>
      </c>
      <c r="G45">
        <v>5.0000000000000001E-4</v>
      </c>
      <c r="H45" t="s">
        <v>682</v>
      </c>
      <c r="I45" t="s">
        <v>686</v>
      </c>
      <c r="J45" t="s">
        <v>224</v>
      </c>
    </row>
    <row r="46" spans="1:10" x14ac:dyDescent="0.25">
      <c r="A46" t="s">
        <v>436</v>
      </c>
      <c r="B46" t="s">
        <v>650</v>
      </c>
      <c r="C46" t="s">
        <v>713</v>
      </c>
      <c r="D46" t="s">
        <v>700</v>
      </c>
      <c r="E46" s="33">
        <v>5.0000000000000004E-6</v>
      </c>
      <c r="F46">
        <v>1.9999999999999999E-6</v>
      </c>
      <c r="G46">
        <v>5.0000000000000002E-5</v>
      </c>
      <c r="H46" t="s">
        <v>651</v>
      </c>
      <c r="I46" t="s">
        <v>686</v>
      </c>
      <c r="J46" t="s">
        <v>78</v>
      </c>
    </row>
    <row r="47" spans="1:10" x14ac:dyDescent="0.25">
      <c r="A47" t="s">
        <v>436</v>
      </c>
      <c r="B47" t="s">
        <v>653</v>
      </c>
      <c r="C47" t="s">
        <v>713</v>
      </c>
      <c r="D47" t="s">
        <v>700</v>
      </c>
      <c r="E47">
        <v>5.0000000000000004E-6</v>
      </c>
      <c r="F47">
        <v>1.9999999999999999E-6</v>
      </c>
      <c r="G47">
        <v>5.0000000000000002E-5</v>
      </c>
      <c r="H47" t="s">
        <v>652</v>
      </c>
      <c r="I47" t="s">
        <v>686</v>
      </c>
      <c r="J47" t="s">
        <v>224</v>
      </c>
    </row>
    <row r="48" spans="1:10" x14ac:dyDescent="0.25">
      <c r="A48" t="s">
        <v>222</v>
      </c>
      <c r="B48" t="s">
        <v>623</v>
      </c>
      <c r="C48" t="s">
        <v>711</v>
      </c>
      <c r="D48" t="s">
        <v>700</v>
      </c>
      <c r="E48">
        <v>1E-3</v>
      </c>
      <c r="F48">
        <v>5.0000000000000002E-5</v>
      </c>
      <c r="G48">
        <v>0.02</v>
      </c>
      <c r="H48" t="s">
        <v>671</v>
      </c>
      <c r="I48" t="s">
        <v>686</v>
      </c>
      <c r="J48" t="s">
        <v>78</v>
      </c>
    </row>
    <row r="49" spans="1:10" x14ac:dyDescent="0.25">
      <c r="A49" t="s">
        <v>81</v>
      </c>
      <c r="B49" t="s">
        <v>642</v>
      </c>
      <c r="C49" t="s">
        <v>714</v>
      </c>
      <c r="D49" t="s">
        <v>700</v>
      </c>
      <c r="E49">
        <v>9.4999999999999998E-3</v>
      </c>
      <c r="F49">
        <v>1.1000000000000001E-3</v>
      </c>
      <c r="G49">
        <v>1.7000000000000001E-2</v>
      </c>
      <c r="H49" t="s">
        <v>643</v>
      </c>
      <c r="I49" t="s">
        <v>686</v>
      </c>
      <c r="J49" t="s">
        <v>78</v>
      </c>
    </row>
    <row r="50" spans="1:10" x14ac:dyDescent="0.25">
      <c r="A50" t="s">
        <v>81</v>
      </c>
      <c r="B50" t="s">
        <v>644</v>
      </c>
      <c r="C50" t="s">
        <v>714</v>
      </c>
      <c r="D50" t="s">
        <v>700</v>
      </c>
      <c r="E50">
        <v>3.0000000000000001E-3</v>
      </c>
      <c r="F50">
        <v>1E-3</v>
      </c>
      <c r="G50">
        <v>5.0000000000000001E-3</v>
      </c>
      <c r="H50" t="s">
        <v>645</v>
      </c>
      <c r="I50" t="s">
        <v>686</v>
      </c>
      <c r="J50" t="s">
        <v>224</v>
      </c>
    </row>
    <row r="51" spans="1:10" x14ac:dyDescent="0.25">
      <c r="A51" t="s">
        <v>81</v>
      </c>
      <c r="B51" t="s">
        <v>646</v>
      </c>
      <c r="C51" t="s">
        <v>714</v>
      </c>
      <c r="D51" t="s">
        <v>700</v>
      </c>
      <c r="E51">
        <v>1.7000000000000001E-2</v>
      </c>
      <c r="F51">
        <v>1.4999999999999999E-2</v>
      </c>
      <c r="G51">
        <v>0.02</v>
      </c>
      <c r="H51" t="s">
        <v>647</v>
      </c>
      <c r="I51" t="s">
        <v>686</v>
      </c>
      <c r="J51" t="s">
        <v>224</v>
      </c>
    </row>
    <row r="52" spans="1:10" x14ac:dyDescent="0.25">
      <c r="A52" t="s">
        <v>81</v>
      </c>
      <c r="B52" t="s">
        <v>648</v>
      </c>
      <c r="C52" t="s">
        <v>714</v>
      </c>
      <c r="D52" t="s">
        <v>700</v>
      </c>
      <c r="E52">
        <v>3.5000000000000001E-3</v>
      </c>
      <c r="F52">
        <v>2.5000000000000001E-3</v>
      </c>
      <c r="G52">
        <v>4.4999999999999997E-3</v>
      </c>
      <c r="H52" t="s">
        <v>649</v>
      </c>
      <c r="I52" t="s">
        <v>686</v>
      </c>
      <c r="J52" t="s">
        <v>224</v>
      </c>
    </row>
    <row r="53" spans="1:10" x14ac:dyDescent="0.25">
      <c r="A53" t="s">
        <v>213</v>
      </c>
      <c r="B53" t="s">
        <v>666</v>
      </c>
      <c r="C53" t="s">
        <v>711</v>
      </c>
      <c r="D53" t="s">
        <v>700</v>
      </c>
      <c r="E53">
        <v>2.5000000000000001E-3</v>
      </c>
      <c r="F53">
        <v>2.0000000000000002E-5</v>
      </c>
      <c r="G53">
        <v>5.0000000000000001E-3</v>
      </c>
      <c r="H53" t="s">
        <v>667</v>
      </c>
      <c r="I53" t="s">
        <v>686</v>
      </c>
      <c r="J53" t="s">
        <v>78</v>
      </c>
    </row>
    <row r="54" spans="1:10" x14ac:dyDescent="0.25">
      <c r="A54" s="33" t="s">
        <v>689</v>
      </c>
      <c r="B54" s="33" t="s">
        <v>623</v>
      </c>
      <c r="C54" s="33" t="s">
        <v>710</v>
      </c>
      <c r="D54" s="33" t="s">
        <v>701</v>
      </c>
      <c r="E54" s="33">
        <v>1.6200000000000001E-5</v>
      </c>
      <c r="F54">
        <v>3.9999999999999998E-6</v>
      </c>
      <c r="G54">
        <v>6.4999999999999994E-5</v>
      </c>
      <c r="H54" t="s">
        <v>625</v>
      </c>
      <c r="I54" s="15" t="s">
        <v>699</v>
      </c>
    </row>
    <row r="55" spans="1:10" x14ac:dyDescent="0.25">
      <c r="A55" s="33" t="s">
        <v>689</v>
      </c>
      <c r="B55" s="33" t="s">
        <v>623</v>
      </c>
      <c r="C55" s="33" t="s">
        <v>711</v>
      </c>
      <c r="D55" s="33" t="s">
        <v>701</v>
      </c>
      <c r="E55" s="33">
        <v>8.0000000000000007E-7</v>
      </c>
      <c r="F55">
        <v>4.7999999999999996E-7</v>
      </c>
      <c r="G55">
        <v>1.28E-6</v>
      </c>
      <c r="H55" t="s">
        <v>625</v>
      </c>
      <c r="I55" t="s">
        <v>699</v>
      </c>
    </row>
    <row r="56" spans="1:10" x14ac:dyDescent="0.25">
      <c r="A56" s="33" t="s">
        <v>689</v>
      </c>
      <c r="B56" s="33" t="s">
        <v>623</v>
      </c>
      <c r="C56" s="33" t="s">
        <v>712</v>
      </c>
      <c r="D56" s="33" t="s">
        <v>701</v>
      </c>
      <c r="E56" s="33">
        <v>6.4999999999999994E-5</v>
      </c>
      <c r="F56">
        <v>2.1999999999999999E-5</v>
      </c>
      <c r="G56">
        <v>1.95E-4</v>
      </c>
      <c r="H56" t="s">
        <v>625</v>
      </c>
      <c r="I56" t="s">
        <v>699</v>
      </c>
    </row>
    <row r="57" spans="1:10" x14ac:dyDescent="0.25">
      <c r="A57" s="33" t="s">
        <v>689</v>
      </c>
      <c r="B57" s="33" t="s">
        <v>623</v>
      </c>
      <c r="C57" s="33" t="s">
        <v>713</v>
      </c>
      <c r="D57" s="33" t="s">
        <v>701</v>
      </c>
      <c r="E57" s="33">
        <v>8.0000000000000007E-7</v>
      </c>
      <c r="F57">
        <v>2.9999999999999999E-7</v>
      </c>
      <c r="G57">
        <v>2.5000000000000002E-6</v>
      </c>
      <c r="H57" t="s">
        <v>625</v>
      </c>
      <c r="I57" t="s">
        <v>699</v>
      </c>
    </row>
    <row r="58" spans="1:10" x14ac:dyDescent="0.25">
      <c r="A58" s="33" t="s">
        <v>689</v>
      </c>
      <c r="B58" s="33" t="s">
        <v>623</v>
      </c>
      <c r="C58" s="33" t="s">
        <v>714</v>
      </c>
      <c r="D58" s="33" t="s">
        <v>701</v>
      </c>
      <c r="E58" s="33">
        <v>4.6499999999999999E-5</v>
      </c>
      <c r="F58">
        <v>4.6500000000000004E-6</v>
      </c>
      <c r="G58">
        <v>4.6500000000000003E-4</v>
      </c>
      <c r="H58" t="s">
        <v>625</v>
      </c>
      <c r="I58" t="s">
        <v>699</v>
      </c>
    </row>
    <row r="59" spans="1:10" x14ac:dyDescent="0.25">
      <c r="A59" s="33" t="s">
        <v>690</v>
      </c>
      <c r="B59" s="33" t="s">
        <v>623</v>
      </c>
      <c r="C59" s="33" t="s">
        <v>710</v>
      </c>
      <c r="D59" s="33" t="s">
        <v>701</v>
      </c>
      <c r="E59" s="33">
        <v>3.8999999999999999E-5</v>
      </c>
      <c r="F59">
        <v>2.0000000000000002E-5</v>
      </c>
      <c r="G59">
        <v>6.0000000000000002E-5</v>
      </c>
      <c r="H59" t="s">
        <v>621</v>
      </c>
      <c r="I59" t="s">
        <v>699</v>
      </c>
    </row>
    <row r="60" spans="1:10" x14ac:dyDescent="0.25">
      <c r="A60" s="33" t="s">
        <v>690</v>
      </c>
      <c r="B60" s="33" t="s">
        <v>623</v>
      </c>
      <c r="C60" s="33" t="s">
        <v>711</v>
      </c>
      <c r="D60" s="33" t="s">
        <v>701</v>
      </c>
      <c r="E60" s="33">
        <v>2.6000000000000001E-6</v>
      </c>
      <c r="F60">
        <v>6.5000000000000002E-7</v>
      </c>
      <c r="G60">
        <v>1.04E-5</v>
      </c>
      <c r="H60" t="s">
        <v>621</v>
      </c>
      <c r="I60" t="s">
        <v>699</v>
      </c>
    </row>
    <row r="61" spans="1:10" x14ac:dyDescent="0.25">
      <c r="A61" s="33" t="s">
        <v>690</v>
      </c>
      <c r="B61" s="33" t="s">
        <v>623</v>
      </c>
      <c r="C61" s="33" t="s">
        <v>712</v>
      </c>
      <c r="D61" s="33" t="s">
        <v>701</v>
      </c>
      <c r="E61" s="33">
        <v>8.8999999999999995E-5</v>
      </c>
      <c r="F61">
        <v>1.5E-5</v>
      </c>
      <c r="G61">
        <v>1.85E-4</v>
      </c>
      <c r="H61" t="s">
        <v>621</v>
      </c>
      <c r="I61" t="s">
        <v>699</v>
      </c>
    </row>
    <row r="62" spans="1:10" x14ac:dyDescent="0.25">
      <c r="A62" s="33" t="s">
        <v>690</v>
      </c>
      <c r="B62" s="33" t="s">
        <v>623</v>
      </c>
      <c r="C62" s="33" t="s">
        <v>713</v>
      </c>
      <c r="D62" s="33" t="s">
        <v>701</v>
      </c>
      <c r="E62" s="33">
        <v>1.4000000000000001E-7</v>
      </c>
      <c r="F62">
        <v>8.9999999999999999E-8</v>
      </c>
      <c r="G62">
        <v>1.9000000000000001E-7</v>
      </c>
      <c r="H62" t="s">
        <v>621</v>
      </c>
      <c r="I62" t="s">
        <v>699</v>
      </c>
    </row>
    <row r="63" spans="1:10" x14ac:dyDescent="0.25">
      <c r="A63" s="33" t="s">
        <v>690</v>
      </c>
      <c r="B63" s="33" t="s">
        <v>623</v>
      </c>
      <c r="C63" s="33" t="s">
        <v>714</v>
      </c>
      <c r="D63" s="33" t="s">
        <v>701</v>
      </c>
      <c r="E63" s="33">
        <v>2.4400000000000001E-7</v>
      </c>
      <c r="F63">
        <v>2.9999999999999997E-8</v>
      </c>
      <c r="G63">
        <v>4.58E-7</v>
      </c>
      <c r="H63" t="s">
        <v>621</v>
      </c>
      <c r="I63" t="s">
        <v>699</v>
      </c>
    </row>
    <row r="64" spans="1:10" x14ac:dyDescent="0.25">
      <c r="A64" s="33" t="s">
        <v>693</v>
      </c>
      <c r="B64" s="33" t="s">
        <v>623</v>
      </c>
      <c r="C64" s="33" t="s">
        <v>710</v>
      </c>
      <c r="D64" s="33" t="s">
        <v>701</v>
      </c>
      <c r="E64" s="33">
        <v>1.6200000000000001E-5</v>
      </c>
      <c r="F64">
        <v>3.9999999999999998E-6</v>
      </c>
      <c r="G64">
        <v>6.4999999999999994E-5</v>
      </c>
      <c r="H64" t="s">
        <v>625</v>
      </c>
      <c r="I64" t="s">
        <v>699</v>
      </c>
    </row>
    <row r="65" spans="1:9" x14ac:dyDescent="0.25">
      <c r="A65" s="33" t="s">
        <v>693</v>
      </c>
      <c r="B65" s="33" t="s">
        <v>623</v>
      </c>
      <c r="C65" s="33" t="s">
        <v>711</v>
      </c>
      <c r="D65" s="33" t="s">
        <v>701</v>
      </c>
      <c r="E65" s="33">
        <v>8.0000000000000007E-7</v>
      </c>
      <c r="F65">
        <v>4.7999999999999996E-7</v>
      </c>
      <c r="G65">
        <v>1.28E-6</v>
      </c>
      <c r="H65" t="s">
        <v>625</v>
      </c>
      <c r="I65" t="s">
        <v>699</v>
      </c>
    </row>
    <row r="66" spans="1:9" x14ac:dyDescent="0.25">
      <c r="A66" s="33" t="s">
        <v>693</v>
      </c>
      <c r="B66" s="33" t="s">
        <v>623</v>
      </c>
      <c r="C66" s="33" t="s">
        <v>712</v>
      </c>
      <c r="D66" s="33" t="s">
        <v>701</v>
      </c>
      <c r="E66" s="33">
        <v>6.4999999999999994E-5</v>
      </c>
      <c r="F66">
        <v>2.1999999999999999E-5</v>
      </c>
      <c r="G66">
        <v>1.95E-4</v>
      </c>
      <c r="H66" t="s">
        <v>625</v>
      </c>
      <c r="I66" t="s">
        <v>699</v>
      </c>
    </row>
    <row r="67" spans="1:9" x14ac:dyDescent="0.25">
      <c r="A67" s="33" t="s">
        <v>693</v>
      </c>
      <c r="B67" s="33" t="s">
        <v>623</v>
      </c>
      <c r="C67" s="33" t="s">
        <v>713</v>
      </c>
      <c r="D67" s="33" t="s">
        <v>701</v>
      </c>
      <c r="E67" s="33">
        <v>8.0000000000000007E-7</v>
      </c>
      <c r="F67">
        <v>2.9999999999999999E-7</v>
      </c>
      <c r="G67">
        <v>2.5000000000000002E-6</v>
      </c>
      <c r="H67" t="s">
        <v>625</v>
      </c>
      <c r="I67" t="s">
        <v>699</v>
      </c>
    </row>
    <row r="68" spans="1:9" x14ac:dyDescent="0.25">
      <c r="A68" s="33" t="s">
        <v>693</v>
      </c>
      <c r="B68" s="33" t="s">
        <v>623</v>
      </c>
      <c r="C68" s="33" t="s">
        <v>714</v>
      </c>
      <c r="D68" s="33" t="s">
        <v>701</v>
      </c>
      <c r="E68" s="33">
        <v>4.6499999999999999E-5</v>
      </c>
      <c r="F68">
        <v>4.6500000000000004E-6</v>
      </c>
      <c r="G68">
        <v>4.6500000000000003E-4</v>
      </c>
      <c r="H68" t="s">
        <v>625</v>
      </c>
      <c r="I68" t="s">
        <v>699</v>
      </c>
    </row>
    <row r="69" spans="1:9" x14ac:dyDescent="0.25">
      <c r="A69" s="33" t="s">
        <v>731</v>
      </c>
      <c r="B69" s="33" t="s">
        <v>623</v>
      </c>
      <c r="C69" s="33" t="s">
        <v>710</v>
      </c>
      <c r="D69" s="33" t="s">
        <v>701</v>
      </c>
      <c r="E69" s="33">
        <v>1.6200000000000001E-5</v>
      </c>
      <c r="F69">
        <v>3.9999999999999998E-6</v>
      </c>
      <c r="G69">
        <v>6.4999999999999994E-5</v>
      </c>
      <c r="H69" t="s">
        <v>625</v>
      </c>
      <c r="I69" t="s">
        <v>699</v>
      </c>
    </row>
    <row r="70" spans="1:9" x14ac:dyDescent="0.25">
      <c r="A70" s="33" t="s">
        <v>731</v>
      </c>
      <c r="B70" s="33" t="s">
        <v>623</v>
      </c>
      <c r="C70" s="33" t="s">
        <v>711</v>
      </c>
      <c r="D70" s="33" t="s">
        <v>701</v>
      </c>
      <c r="E70" s="33">
        <v>8.0000000000000007E-7</v>
      </c>
      <c r="F70">
        <v>4.7999999999999996E-7</v>
      </c>
      <c r="G70">
        <v>1.28E-6</v>
      </c>
      <c r="H70" t="s">
        <v>625</v>
      </c>
      <c r="I70" t="s">
        <v>699</v>
      </c>
    </row>
    <row r="71" spans="1:9" x14ac:dyDescent="0.25">
      <c r="A71" s="33" t="s">
        <v>731</v>
      </c>
      <c r="B71" s="33" t="s">
        <v>623</v>
      </c>
      <c r="C71" s="33" t="s">
        <v>712</v>
      </c>
      <c r="D71" s="33" t="s">
        <v>701</v>
      </c>
      <c r="E71" s="33">
        <v>6.4999999999999994E-5</v>
      </c>
      <c r="F71">
        <v>2.1999999999999999E-5</v>
      </c>
      <c r="G71">
        <v>1.95E-4</v>
      </c>
      <c r="H71" t="s">
        <v>625</v>
      </c>
      <c r="I71" t="s">
        <v>699</v>
      </c>
    </row>
    <row r="72" spans="1:9" x14ac:dyDescent="0.25">
      <c r="A72" s="33" t="s">
        <v>731</v>
      </c>
      <c r="B72" s="33" t="s">
        <v>623</v>
      </c>
      <c r="C72" s="33" t="s">
        <v>713</v>
      </c>
      <c r="D72" s="33" t="s">
        <v>701</v>
      </c>
      <c r="E72" s="33">
        <v>8.0000000000000007E-7</v>
      </c>
      <c r="F72">
        <v>2.9999999999999999E-7</v>
      </c>
      <c r="G72">
        <v>2.5000000000000002E-6</v>
      </c>
      <c r="H72" t="s">
        <v>625</v>
      </c>
      <c r="I72" t="s">
        <v>699</v>
      </c>
    </row>
    <row r="73" spans="1:9" x14ac:dyDescent="0.25">
      <c r="A73" s="33" t="s">
        <v>731</v>
      </c>
      <c r="B73" s="33" t="s">
        <v>623</v>
      </c>
      <c r="C73" s="33" t="s">
        <v>714</v>
      </c>
      <c r="D73" s="33" t="s">
        <v>701</v>
      </c>
      <c r="E73" s="33">
        <v>4.6499999999999999E-5</v>
      </c>
      <c r="F73">
        <v>4.6500000000000004E-6</v>
      </c>
      <c r="G73">
        <v>4.6500000000000003E-4</v>
      </c>
      <c r="H73" t="s">
        <v>625</v>
      </c>
      <c r="I73" t="s">
        <v>699</v>
      </c>
    </row>
    <row r="74" spans="1:9" x14ac:dyDescent="0.25">
      <c r="A74" s="33" t="s">
        <v>694</v>
      </c>
      <c r="B74" s="33" t="s">
        <v>623</v>
      </c>
      <c r="C74" s="33" t="s">
        <v>710</v>
      </c>
      <c r="D74" s="33" t="s">
        <v>701</v>
      </c>
      <c r="E74" s="33">
        <v>1.6200000000000001E-5</v>
      </c>
      <c r="F74">
        <v>3.9999999999999998E-6</v>
      </c>
      <c r="G74">
        <v>6.4999999999999994E-5</v>
      </c>
      <c r="H74" t="s">
        <v>625</v>
      </c>
      <c r="I74" t="s">
        <v>699</v>
      </c>
    </row>
    <row r="75" spans="1:9" x14ac:dyDescent="0.25">
      <c r="A75" s="33" t="s">
        <v>694</v>
      </c>
      <c r="B75" s="33" t="s">
        <v>623</v>
      </c>
      <c r="C75" s="33" t="s">
        <v>711</v>
      </c>
      <c r="D75" s="33" t="s">
        <v>701</v>
      </c>
      <c r="E75" s="33">
        <v>8.0000000000000007E-7</v>
      </c>
      <c r="F75">
        <v>4.7999999999999996E-7</v>
      </c>
      <c r="G75">
        <v>1.28E-6</v>
      </c>
      <c r="H75" t="s">
        <v>625</v>
      </c>
      <c r="I75" t="s">
        <v>699</v>
      </c>
    </row>
    <row r="76" spans="1:9" x14ac:dyDescent="0.25">
      <c r="A76" s="33" t="s">
        <v>694</v>
      </c>
      <c r="B76" s="33" t="s">
        <v>623</v>
      </c>
      <c r="C76" s="33" t="s">
        <v>712</v>
      </c>
      <c r="D76" s="33" t="s">
        <v>701</v>
      </c>
      <c r="E76" s="33">
        <v>6.4999999999999994E-5</v>
      </c>
      <c r="F76">
        <v>2.1999999999999999E-5</v>
      </c>
      <c r="G76">
        <v>1.95E-4</v>
      </c>
      <c r="H76" t="s">
        <v>625</v>
      </c>
      <c r="I76" t="s">
        <v>699</v>
      </c>
    </row>
    <row r="77" spans="1:9" x14ac:dyDescent="0.25">
      <c r="A77" s="33" t="s">
        <v>694</v>
      </c>
      <c r="B77" s="33" t="s">
        <v>623</v>
      </c>
      <c r="C77" s="33" t="s">
        <v>713</v>
      </c>
      <c r="D77" s="33" t="s">
        <v>701</v>
      </c>
      <c r="E77" s="33">
        <v>8.0000000000000007E-7</v>
      </c>
      <c r="F77">
        <v>2.9999999999999999E-7</v>
      </c>
      <c r="G77">
        <v>2.5000000000000002E-6</v>
      </c>
      <c r="H77" t="s">
        <v>625</v>
      </c>
      <c r="I77" t="s">
        <v>699</v>
      </c>
    </row>
    <row r="78" spans="1:9" x14ac:dyDescent="0.25">
      <c r="A78" s="33" t="s">
        <v>694</v>
      </c>
      <c r="B78" s="33" t="s">
        <v>623</v>
      </c>
      <c r="C78" s="33" t="s">
        <v>714</v>
      </c>
      <c r="D78" s="33" t="s">
        <v>701</v>
      </c>
      <c r="E78" s="33">
        <v>4.6499999999999999E-5</v>
      </c>
      <c r="F78">
        <v>4.6500000000000004E-6</v>
      </c>
      <c r="G78">
        <v>4.6500000000000003E-4</v>
      </c>
      <c r="H78" t="s">
        <v>625</v>
      </c>
      <c r="I78" t="s">
        <v>699</v>
      </c>
    </row>
    <row r="79" spans="1:9" x14ac:dyDescent="0.25">
      <c r="A79" s="33" t="s">
        <v>691</v>
      </c>
      <c r="B79" s="33" t="s">
        <v>623</v>
      </c>
      <c r="C79" s="33" t="s">
        <v>710</v>
      </c>
      <c r="D79" s="33" t="s">
        <v>701</v>
      </c>
      <c r="E79" s="33">
        <v>1.5099999999999999E-5</v>
      </c>
      <c r="F79">
        <v>9.0599999999999997E-6</v>
      </c>
      <c r="G79">
        <v>2.1100000000000001E-5</v>
      </c>
      <c r="H79" t="s">
        <v>696</v>
      </c>
      <c r="I79" t="s">
        <v>699</v>
      </c>
    </row>
    <row r="80" spans="1:9" x14ac:dyDescent="0.25">
      <c r="A80" s="33" t="s">
        <v>691</v>
      </c>
      <c r="B80" s="33" t="s">
        <v>623</v>
      </c>
      <c r="C80" s="33" t="s">
        <v>711</v>
      </c>
      <c r="D80" s="33" t="s">
        <v>701</v>
      </c>
      <c r="E80" s="33">
        <v>2.3E-6</v>
      </c>
      <c r="F80">
        <v>1.3999999999999999E-6</v>
      </c>
      <c r="G80">
        <v>3.2000000000000003E-6</v>
      </c>
      <c r="H80" t="s">
        <v>696</v>
      </c>
      <c r="I80" t="s">
        <v>699</v>
      </c>
    </row>
    <row r="81" spans="1:9" x14ac:dyDescent="0.25">
      <c r="A81" s="33" t="s">
        <v>691</v>
      </c>
      <c r="B81" s="33" t="s">
        <v>623</v>
      </c>
      <c r="C81" s="33" t="s">
        <v>712</v>
      </c>
      <c r="D81" s="33" t="s">
        <v>701</v>
      </c>
      <c r="E81" s="33">
        <v>1.4200000000000001E-4</v>
      </c>
      <c r="F81">
        <v>6.9999999999999994E-5</v>
      </c>
      <c r="G81">
        <v>2.9999999999999997E-4</v>
      </c>
      <c r="H81" t="s">
        <v>696</v>
      </c>
      <c r="I81" t="s">
        <v>699</v>
      </c>
    </row>
    <row r="82" spans="1:9" x14ac:dyDescent="0.25">
      <c r="A82" s="33" t="s">
        <v>691</v>
      </c>
      <c r="B82" s="33" t="s">
        <v>623</v>
      </c>
      <c r="C82" s="33" t="s">
        <v>713</v>
      </c>
      <c r="D82" s="33" t="s">
        <v>701</v>
      </c>
      <c r="E82" s="33">
        <v>1.9300000000000002E-5</v>
      </c>
      <c r="F82">
        <v>9.0000000000000007E-7</v>
      </c>
      <c r="G82">
        <v>9.0000000000000006E-5</v>
      </c>
      <c r="H82" t="s">
        <v>696</v>
      </c>
      <c r="I82" t="s">
        <v>699</v>
      </c>
    </row>
    <row r="83" spans="1:9" x14ac:dyDescent="0.25">
      <c r="A83" s="33" t="s">
        <v>691</v>
      </c>
      <c r="B83" s="33" t="s">
        <v>623</v>
      </c>
      <c r="C83" s="33" t="s">
        <v>714</v>
      </c>
      <c r="D83" s="33" t="s">
        <v>701</v>
      </c>
      <c r="E83" s="33">
        <v>4.95E-4</v>
      </c>
      <c r="F83">
        <v>1.46E-4</v>
      </c>
      <c r="G83">
        <v>1.6999999999999999E-3</v>
      </c>
      <c r="H83" t="s">
        <v>696</v>
      </c>
      <c r="I83" t="s">
        <v>699</v>
      </c>
    </row>
    <row r="84" spans="1:9" x14ac:dyDescent="0.25">
      <c r="A84" s="33" t="s">
        <v>692</v>
      </c>
      <c r="B84" s="33" t="s">
        <v>623</v>
      </c>
      <c r="C84" s="33" t="s">
        <v>710</v>
      </c>
      <c r="D84" s="33" t="s">
        <v>701</v>
      </c>
      <c r="E84" s="33">
        <v>1.6200000000000001E-5</v>
      </c>
      <c r="F84">
        <v>3.9999999999999998E-6</v>
      </c>
      <c r="G84">
        <v>6.4999999999999994E-5</v>
      </c>
      <c r="H84" t="s">
        <v>625</v>
      </c>
      <c r="I84" t="s">
        <v>699</v>
      </c>
    </row>
    <row r="85" spans="1:9" x14ac:dyDescent="0.25">
      <c r="A85" s="33" t="s">
        <v>692</v>
      </c>
      <c r="B85" s="33" t="s">
        <v>623</v>
      </c>
      <c r="C85" s="33" t="s">
        <v>711</v>
      </c>
      <c r="D85" s="33" t="s">
        <v>701</v>
      </c>
      <c r="E85" s="33">
        <v>8.0000000000000007E-7</v>
      </c>
      <c r="F85">
        <v>4.7999999999999996E-7</v>
      </c>
      <c r="G85">
        <v>1.28E-6</v>
      </c>
      <c r="H85" t="s">
        <v>625</v>
      </c>
      <c r="I85" t="s">
        <v>699</v>
      </c>
    </row>
    <row r="86" spans="1:9" x14ac:dyDescent="0.25">
      <c r="A86" s="33" t="s">
        <v>692</v>
      </c>
      <c r="B86" s="33" t="s">
        <v>623</v>
      </c>
      <c r="C86" s="33" t="s">
        <v>712</v>
      </c>
      <c r="D86" s="33" t="s">
        <v>701</v>
      </c>
      <c r="E86" s="33">
        <v>6.4999999999999994E-5</v>
      </c>
      <c r="F86">
        <v>2.1999999999999999E-5</v>
      </c>
      <c r="G86">
        <v>1.95E-4</v>
      </c>
      <c r="H86" t="s">
        <v>625</v>
      </c>
      <c r="I86" t="s">
        <v>699</v>
      </c>
    </row>
    <row r="87" spans="1:9" x14ac:dyDescent="0.25">
      <c r="A87" s="33" t="s">
        <v>692</v>
      </c>
      <c r="B87" s="33" t="s">
        <v>623</v>
      </c>
      <c r="C87" s="33" t="s">
        <v>713</v>
      </c>
      <c r="D87" s="33" t="s">
        <v>701</v>
      </c>
      <c r="E87" s="33">
        <v>8.0000000000000007E-7</v>
      </c>
      <c r="F87">
        <v>2.9999999999999999E-7</v>
      </c>
      <c r="G87">
        <v>2.5000000000000002E-6</v>
      </c>
      <c r="H87" t="s">
        <v>625</v>
      </c>
      <c r="I87" t="s">
        <v>699</v>
      </c>
    </row>
    <row r="88" spans="1:9" x14ac:dyDescent="0.25">
      <c r="A88" s="33" t="s">
        <v>692</v>
      </c>
      <c r="B88" s="33" t="s">
        <v>623</v>
      </c>
      <c r="C88" s="33" t="s">
        <v>714</v>
      </c>
      <c r="D88" s="33" t="s">
        <v>701</v>
      </c>
      <c r="E88" s="33">
        <v>4.6499999999999999E-5</v>
      </c>
      <c r="F88">
        <v>4.6500000000000004E-6</v>
      </c>
      <c r="G88">
        <v>4.6500000000000003E-4</v>
      </c>
      <c r="H88" t="s">
        <v>625</v>
      </c>
      <c r="I88" t="s">
        <v>699</v>
      </c>
    </row>
    <row r="89" spans="1:9" x14ac:dyDescent="0.25">
      <c r="A89" s="33" t="s">
        <v>695</v>
      </c>
      <c r="B89" s="33" t="s">
        <v>623</v>
      </c>
      <c r="C89" s="33" t="s">
        <v>710</v>
      </c>
      <c r="D89" s="33" t="s">
        <v>701</v>
      </c>
      <c r="E89" s="33">
        <v>1.6200000000000001E-5</v>
      </c>
      <c r="F89">
        <v>3.9999999999999998E-6</v>
      </c>
      <c r="G89">
        <v>6.4999999999999994E-5</v>
      </c>
      <c r="H89" t="s">
        <v>625</v>
      </c>
      <c r="I89" t="s">
        <v>699</v>
      </c>
    </row>
    <row r="90" spans="1:9" x14ac:dyDescent="0.25">
      <c r="A90" s="33" t="s">
        <v>695</v>
      </c>
      <c r="B90" s="33" t="s">
        <v>623</v>
      </c>
      <c r="C90" s="33" t="s">
        <v>711</v>
      </c>
      <c r="D90" s="33" t="s">
        <v>701</v>
      </c>
      <c r="E90" s="33">
        <v>8.0000000000000007E-7</v>
      </c>
      <c r="F90">
        <v>4.7999999999999996E-7</v>
      </c>
      <c r="G90">
        <v>1.28E-6</v>
      </c>
      <c r="H90" t="s">
        <v>625</v>
      </c>
      <c r="I90" t="s">
        <v>699</v>
      </c>
    </row>
    <row r="91" spans="1:9" x14ac:dyDescent="0.25">
      <c r="A91" s="33" t="s">
        <v>695</v>
      </c>
      <c r="B91" s="33" t="s">
        <v>623</v>
      </c>
      <c r="C91" s="33" t="s">
        <v>712</v>
      </c>
      <c r="D91" s="33" t="s">
        <v>701</v>
      </c>
      <c r="E91" s="33">
        <v>6.4999999999999994E-5</v>
      </c>
      <c r="F91">
        <v>2.1999999999999999E-5</v>
      </c>
      <c r="G91">
        <v>1.95E-4</v>
      </c>
      <c r="H91" t="s">
        <v>625</v>
      </c>
      <c r="I91" t="s">
        <v>699</v>
      </c>
    </row>
    <row r="92" spans="1:9" x14ac:dyDescent="0.25">
      <c r="A92" s="33" t="s">
        <v>695</v>
      </c>
      <c r="B92" s="33" t="s">
        <v>623</v>
      </c>
      <c r="C92" s="33" t="s">
        <v>713</v>
      </c>
      <c r="D92" s="33" t="s">
        <v>701</v>
      </c>
      <c r="E92" s="33">
        <v>8.0000000000000007E-7</v>
      </c>
      <c r="F92">
        <v>2.9999999999999999E-7</v>
      </c>
      <c r="G92">
        <v>2.5000000000000002E-6</v>
      </c>
      <c r="H92" t="s">
        <v>625</v>
      </c>
      <c r="I92" t="s">
        <v>699</v>
      </c>
    </row>
    <row r="93" spans="1:9" x14ac:dyDescent="0.25">
      <c r="A93" s="33" t="s">
        <v>695</v>
      </c>
      <c r="B93" s="33" t="s">
        <v>623</v>
      </c>
      <c r="C93" s="33" t="s">
        <v>714</v>
      </c>
      <c r="D93" s="33" t="s">
        <v>701</v>
      </c>
      <c r="E93" s="33">
        <v>4.6499999999999999E-5</v>
      </c>
      <c r="F93">
        <v>4.6500000000000004E-6</v>
      </c>
      <c r="G93">
        <v>4.6500000000000003E-4</v>
      </c>
      <c r="H93" t="s">
        <v>625</v>
      </c>
      <c r="I93" t="s">
        <v>699</v>
      </c>
    </row>
    <row r="94" spans="1:9" x14ac:dyDescent="0.25">
      <c r="A94" s="33" t="s">
        <v>688</v>
      </c>
      <c r="B94" s="33" t="s">
        <v>623</v>
      </c>
      <c r="C94" s="33" t="s">
        <v>710</v>
      </c>
      <c r="D94" s="33" t="s">
        <v>701</v>
      </c>
      <c r="E94" s="33">
        <v>3.8999999999999999E-5</v>
      </c>
      <c r="F94">
        <v>2.0000000000000002E-5</v>
      </c>
      <c r="G94">
        <v>6.0000000000000002E-5</v>
      </c>
      <c r="H94" t="s">
        <v>621</v>
      </c>
      <c r="I94" t="s">
        <v>699</v>
      </c>
    </row>
    <row r="95" spans="1:9" x14ac:dyDescent="0.25">
      <c r="A95" s="33" t="s">
        <v>688</v>
      </c>
      <c r="B95" s="33" t="s">
        <v>623</v>
      </c>
      <c r="C95" s="33" t="s">
        <v>711</v>
      </c>
      <c r="D95" s="33" t="s">
        <v>701</v>
      </c>
      <c r="E95" s="33">
        <v>2.6000000000000001E-6</v>
      </c>
      <c r="F95">
        <v>6.5000000000000002E-7</v>
      </c>
      <c r="G95">
        <v>1.04E-5</v>
      </c>
      <c r="H95" t="s">
        <v>621</v>
      </c>
      <c r="I95" t="s">
        <v>699</v>
      </c>
    </row>
    <row r="96" spans="1:9" x14ac:dyDescent="0.25">
      <c r="A96" s="33" t="s">
        <v>688</v>
      </c>
      <c r="B96" s="33" t="s">
        <v>623</v>
      </c>
      <c r="C96" s="33" t="s">
        <v>712</v>
      </c>
      <c r="D96" s="33" t="s">
        <v>701</v>
      </c>
      <c r="E96" s="33">
        <v>8.8999999999999995E-5</v>
      </c>
      <c r="F96">
        <v>1.5E-5</v>
      </c>
      <c r="G96">
        <v>1.85E-4</v>
      </c>
      <c r="H96" t="s">
        <v>621</v>
      </c>
      <c r="I96" t="s">
        <v>699</v>
      </c>
    </row>
    <row r="97" spans="1:10" x14ac:dyDescent="0.25">
      <c r="A97" s="33" t="s">
        <v>688</v>
      </c>
      <c r="B97" s="33" t="s">
        <v>623</v>
      </c>
      <c r="C97" s="33" t="s">
        <v>713</v>
      </c>
      <c r="D97" s="33" t="s">
        <v>701</v>
      </c>
      <c r="E97" s="33">
        <v>1.4000000000000001E-7</v>
      </c>
      <c r="F97">
        <v>8.9999999999999999E-8</v>
      </c>
      <c r="G97">
        <v>1.9000000000000001E-7</v>
      </c>
      <c r="H97" t="s">
        <v>621</v>
      </c>
      <c r="I97" t="s">
        <v>699</v>
      </c>
    </row>
    <row r="98" spans="1:10" x14ac:dyDescent="0.25">
      <c r="A98" s="33" t="s">
        <v>688</v>
      </c>
      <c r="B98" s="33" t="s">
        <v>623</v>
      </c>
      <c r="C98" s="33" t="s">
        <v>714</v>
      </c>
      <c r="D98" s="33" t="s">
        <v>701</v>
      </c>
      <c r="E98" s="33">
        <v>2.4400000000000001E-7</v>
      </c>
      <c r="F98">
        <v>2.9999999999999997E-8</v>
      </c>
      <c r="G98">
        <v>4.58E-7</v>
      </c>
      <c r="H98" t="s">
        <v>621</v>
      </c>
      <c r="I98" t="s">
        <v>699</v>
      </c>
    </row>
    <row r="99" spans="1:10" x14ac:dyDescent="0.25">
      <c r="A99" t="s">
        <v>697</v>
      </c>
      <c r="B99" t="s">
        <v>623</v>
      </c>
      <c r="C99" t="s">
        <v>710</v>
      </c>
      <c r="D99" t="s">
        <v>701</v>
      </c>
      <c r="E99">
        <v>9.0000000000000006E-5</v>
      </c>
      <c r="F99">
        <v>4.4999999999999996E-5</v>
      </c>
      <c r="G99">
        <v>1.7999999999999998E-4</v>
      </c>
      <c r="H99" t="s">
        <v>627</v>
      </c>
      <c r="I99" s="15" t="s">
        <v>699</v>
      </c>
      <c r="J99" t="s">
        <v>78</v>
      </c>
    </row>
    <row r="100" spans="1:10" x14ac:dyDescent="0.25">
      <c r="A100" t="s">
        <v>697</v>
      </c>
      <c r="B100" t="s">
        <v>623</v>
      </c>
      <c r="C100" t="s">
        <v>711</v>
      </c>
      <c r="D100" t="s">
        <v>701</v>
      </c>
      <c r="E100">
        <v>7.3100000000000003E-6</v>
      </c>
      <c r="F100">
        <v>2.4399999999999999E-6</v>
      </c>
      <c r="G100">
        <v>2.19E-5</v>
      </c>
      <c r="H100" t="s">
        <v>627</v>
      </c>
      <c r="I100" t="s">
        <v>699</v>
      </c>
      <c r="J100" t="s">
        <v>78</v>
      </c>
    </row>
    <row r="101" spans="1:10" x14ac:dyDescent="0.25">
      <c r="A101" t="s">
        <v>697</v>
      </c>
      <c r="B101" t="s">
        <v>623</v>
      </c>
      <c r="C101" t="s">
        <v>712</v>
      </c>
      <c r="D101" t="s">
        <v>701</v>
      </c>
      <c r="E101">
        <v>8.1000000000000004E-5</v>
      </c>
      <c r="F101">
        <v>4.0000000000000003E-5</v>
      </c>
      <c r="G101">
        <v>1.6000000000000001E-4</v>
      </c>
      <c r="H101" t="s">
        <v>627</v>
      </c>
      <c r="I101" t="s">
        <v>699</v>
      </c>
      <c r="J101" t="s">
        <v>78</v>
      </c>
    </row>
    <row r="102" spans="1:10" x14ac:dyDescent="0.25">
      <c r="A102" t="s">
        <v>697</v>
      </c>
      <c r="B102" t="s">
        <v>676</v>
      </c>
      <c r="C102" t="s">
        <v>712</v>
      </c>
      <c r="D102" t="s">
        <v>701</v>
      </c>
      <c r="E102">
        <v>1.9300000000000002E-5</v>
      </c>
      <c r="F102">
        <v>1.9300000000000002E-5</v>
      </c>
      <c r="G102">
        <v>5.7899999999999998E-5</v>
      </c>
      <c r="H102" t="s">
        <v>698</v>
      </c>
      <c r="I102" t="s">
        <v>699</v>
      </c>
      <c r="J102" t="s">
        <v>224</v>
      </c>
    </row>
    <row r="103" spans="1:10" x14ac:dyDescent="0.25">
      <c r="A103" t="s">
        <v>697</v>
      </c>
      <c r="B103" t="s">
        <v>623</v>
      </c>
      <c r="C103" t="s">
        <v>713</v>
      </c>
      <c r="D103" t="s">
        <v>701</v>
      </c>
      <c r="E103">
        <v>1.3300000000000001E-4</v>
      </c>
      <c r="F103">
        <v>6.6000000000000005E-5</v>
      </c>
      <c r="G103">
        <v>2.6600000000000001E-4</v>
      </c>
      <c r="H103" t="s">
        <v>627</v>
      </c>
      <c r="I103" s="15" t="s">
        <v>699</v>
      </c>
      <c r="J103" t="s">
        <v>78</v>
      </c>
    </row>
    <row r="104" spans="1:10" x14ac:dyDescent="0.25">
      <c r="A104" t="s">
        <v>697</v>
      </c>
      <c r="B104" t="s">
        <v>623</v>
      </c>
      <c r="C104" t="s">
        <v>714</v>
      </c>
      <c r="D104" t="s">
        <v>701</v>
      </c>
      <c r="E104">
        <v>1.08E-5</v>
      </c>
      <c r="F104">
        <v>6.4500000000000001E-6</v>
      </c>
      <c r="G104">
        <v>1.5099999999999999E-5</v>
      </c>
      <c r="H104" t="s">
        <v>627</v>
      </c>
      <c r="I104" t="s">
        <v>699</v>
      </c>
      <c r="J104" t="s">
        <v>78</v>
      </c>
    </row>
    <row r="105" spans="1:10" x14ac:dyDescent="0.25">
      <c r="A105" t="s">
        <v>697</v>
      </c>
      <c r="B105" t="s">
        <v>676</v>
      </c>
      <c r="C105" t="s">
        <v>714</v>
      </c>
      <c r="D105" t="s">
        <v>701</v>
      </c>
      <c r="E105">
        <v>1.9300000000000002E-5</v>
      </c>
      <c r="F105">
        <v>1.9300000000000002E-5</v>
      </c>
      <c r="G105">
        <v>7.709999999999999E-5</v>
      </c>
      <c r="H105" t="s">
        <v>698</v>
      </c>
      <c r="I105" t="s">
        <v>699</v>
      </c>
      <c r="J105" t="s">
        <v>224</v>
      </c>
    </row>
    <row r="107" spans="1:10" x14ac:dyDescent="0.25">
      <c r="E107">
        <v>15</v>
      </c>
      <c r="F107" t="s">
        <v>732</v>
      </c>
      <c r="G107" s="33">
        <f>E103*E107</f>
        <v>1.9950000000000002E-3</v>
      </c>
      <c r="H107" t="s">
        <v>733</v>
      </c>
    </row>
    <row r="108" spans="1:10" x14ac:dyDescent="0.25">
      <c r="G108" s="33">
        <v>3.0000000000000001E-6</v>
      </c>
      <c r="H108" t="s">
        <v>734</v>
      </c>
    </row>
    <row r="109" spans="1:10" x14ac:dyDescent="0.25">
      <c r="F109" t="s">
        <v>51</v>
      </c>
      <c r="G109" s="33">
        <f>0.00006/0.071153</f>
        <v>8.4325327111998093E-4</v>
      </c>
    </row>
  </sheetData>
  <hyperlinks>
    <hyperlink ref="I99" r:id="rId1"/>
    <hyperlink ref="I103" r:id="rId2"/>
    <hyperlink ref="I18" r:id="rId3"/>
    <hyperlink ref="I42" r:id="rId4"/>
    <hyperlink ref="I54" r:id="rId5"/>
    <hyperlink ref="I19" r:id="rId6"/>
  </hyperlinks>
  <pageMargins left="0.7" right="0.7" top="0.75" bottom="0.75" header="0.3" footer="0.3"/>
  <tableParts count="1">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729</v>
      </c>
      <c r="F1" t="s">
        <v>517</v>
      </c>
      <c r="G1" t="s">
        <v>518</v>
      </c>
      <c r="H1" t="s">
        <v>255</v>
      </c>
      <c r="I1" t="s">
        <v>269</v>
      </c>
      <c r="J1" t="s">
        <v>251</v>
      </c>
      <c r="K1" t="s">
        <v>259</v>
      </c>
      <c r="L1" t="s">
        <v>270</v>
      </c>
      <c r="M1" t="s">
        <v>388</v>
      </c>
      <c r="N1" t="s">
        <v>389</v>
      </c>
      <c r="O1" t="s">
        <v>390</v>
      </c>
      <c r="P1" t="s">
        <v>597</v>
      </c>
      <c r="Q1" t="s">
        <v>599</v>
      </c>
      <c r="R1" t="s">
        <v>600</v>
      </c>
      <c r="S1" t="s">
        <v>598</v>
      </c>
      <c r="T1" t="s">
        <v>735</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hyperlink ref="J31" r:id="rId2"/>
    <hyperlink ref="J29" r:id="rId3"/>
    <hyperlink ref="J41" r:id="rId4"/>
    <hyperlink ref="J87" r:id="rId5"/>
    <hyperlink ref="J5" r:id="rId6"/>
    <hyperlink ref="J36" r:id="rId7"/>
    <hyperlink ref="J39" r:id="rId8"/>
  </hyperlinks>
  <pageMargins left="0.7" right="0.7" top="0.75" bottom="0.75" header="0.3" footer="0.3"/>
  <pageSetup paperSize="9" orientation="portrait" r:id="rId9"/>
  <tableParts count="1">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706</v>
      </c>
      <c r="B606" s="3" t="s">
        <v>497</v>
      </c>
      <c r="C606" s="17" t="s">
        <v>705</v>
      </c>
      <c r="D606" s="2">
        <v>1</v>
      </c>
      <c r="E606" s="2" t="s">
        <v>15</v>
      </c>
      <c r="F606" s="2"/>
      <c r="G606" s="2"/>
    </row>
    <row r="607" spans="1:7" x14ac:dyDescent="0.25">
      <c r="A607" s="17" t="s">
        <v>706</v>
      </c>
      <c r="B607" s="17" t="s">
        <v>499</v>
      </c>
      <c r="C607" s="2" t="s">
        <v>1</v>
      </c>
      <c r="D607" s="2">
        <f>-3.6/0.38/19</f>
        <v>-0.49861495844875342</v>
      </c>
      <c r="E607" s="2" t="s">
        <v>14</v>
      </c>
      <c r="F607" s="2"/>
      <c r="G607" s="2" t="s">
        <v>703</v>
      </c>
    </row>
    <row r="608" spans="1:7" x14ac:dyDescent="0.25">
      <c r="A608" s="17" t="s">
        <v>706</v>
      </c>
      <c r="B608" s="17" t="s">
        <v>499</v>
      </c>
      <c r="C608" s="2" t="s">
        <v>10</v>
      </c>
      <c r="D608" s="2">
        <v>-7.8700000000000003E-3</v>
      </c>
      <c r="E608" s="2" t="s">
        <v>14</v>
      </c>
      <c r="F608" s="2"/>
      <c r="G608" s="2" t="s">
        <v>51</v>
      </c>
    </row>
    <row r="609" spans="1:7" x14ac:dyDescent="0.25">
      <c r="A609" s="17" t="s">
        <v>706</v>
      </c>
      <c r="B609" s="17" t="s">
        <v>500</v>
      </c>
      <c r="C609" s="19" t="s">
        <v>32</v>
      </c>
      <c r="D609" s="2">
        <f>-D607*0.521/12*44</f>
        <v>0.95252077562326865</v>
      </c>
      <c r="E609" s="2" t="s">
        <v>14</v>
      </c>
      <c r="F609" s="2"/>
      <c r="G609" s="2"/>
    </row>
    <row r="610" spans="1:7" x14ac:dyDescent="0.25">
      <c r="A610" s="17" t="s">
        <v>706</v>
      </c>
      <c r="B610" s="17" t="s">
        <v>500</v>
      </c>
      <c r="C610" s="2" t="s">
        <v>710</v>
      </c>
      <c r="D610" s="2">
        <v>4.2631578947368415E-4</v>
      </c>
      <c r="E610" s="2" t="s">
        <v>14</v>
      </c>
      <c r="F610" s="2"/>
      <c r="G610" s="2"/>
    </row>
    <row r="611" spans="1:7" x14ac:dyDescent="0.25">
      <c r="A611" s="17" t="s">
        <v>706</v>
      </c>
      <c r="B611" s="17" t="s">
        <v>500</v>
      </c>
      <c r="C611" s="2" t="s">
        <v>711</v>
      </c>
      <c r="D611" s="2">
        <v>2.3115789473684209E-5</v>
      </c>
      <c r="E611" s="2" t="s">
        <v>14</v>
      </c>
      <c r="F611" s="2"/>
      <c r="G611" s="2"/>
    </row>
    <row r="612" spans="1:7" x14ac:dyDescent="0.25">
      <c r="A612" s="17" t="s">
        <v>706</v>
      </c>
      <c r="B612" s="17" t="s">
        <v>500</v>
      </c>
      <c r="C612" s="2" t="s">
        <v>712</v>
      </c>
      <c r="D612" s="2">
        <v>1.828421052631579E-4</v>
      </c>
      <c r="E612" s="2" t="s">
        <v>14</v>
      </c>
      <c r="F612" s="2"/>
      <c r="G612" s="2"/>
    </row>
    <row r="613" spans="1:7" x14ac:dyDescent="0.25">
      <c r="A613" s="17" t="s">
        <v>706</v>
      </c>
      <c r="B613" s="17" t="s">
        <v>500</v>
      </c>
      <c r="C613" s="2" t="s">
        <v>713</v>
      </c>
      <c r="D613" s="2">
        <v>6.2526315789473682E-4</v>
      </c>
      <c r="E613" s="2" t="s">
        <v>14</v>
      </c>
      <c r="F613" s="2"/>
      <c r="G613" s="2"/>
    </row>
    <row r="614" spans="1:7" x14ac:dyDescent="0.25">
      <c r="A614" s="17" t="s">
        <v>706</v>
      </c>
      <c r="B614" s="17" t="s">
        <v>500</v>
      </c>
      <c r="C614" s="2" t="s">
        <v>714</v>
      </c>
      <c r="D614" s="2">
        <v>1.828421052631579E-4</v>
      </c>
      <c r="E614" s="2" t="s">
        <v>14</v>
      </c>
      <c r="F614" s="2"/>
      <c r="G614" s="2"/>
    </row>
    <row r="615" spans="1:7" x14ac:dyDescent="0.25">
      <c r="A615" s="17" t="s">
        <v>707</v>
      </c>
      <c r="B615" s="3" t="s">
        <v>497</v>
      </c>
      <c r="C615" s="17" t="s">
        <v>705</v>
      </c>
      <c r="D615" s="2">
        <v>1</v>
      </c>
      <c r="E615" s="2" t="s">
        <v>15</v>
      </c>
      <c r="F615" s="2"/>
      <c r="G615" s="2"/>
    </row>
    <row r="616" spans="1:7" x14ac:dyDescent="0.25">
      <c r="A616" s="17" t="s">
        <v>707</v>
      </c>
      <c r="B616" s="17" t="s">
        <v>499</v>
      </c>
      <c r="C616" s="2" t="s">
        <v>11</v>
      </c>
      <c r="D616" s="2">
        <f>-3.6/0.38/19</f>
        <v>-0.49861495844875342</v>
      </c>
      <c r="E616" s="2" t="s">
        <v>14</v>
      </c>
      <c r="F616" s="2"/>
      <c r="G616" s="2"/>
    </row>
    <row r="617" spans="1:7" x14ac:dyDescent="0.25">
      <c r="A617" s="17" t="s">
        <v>707</v>
      </c>
      <c r="B617" s="17" t="s">
        <v>499</v>
      </c>
      <c r="C617" s="2" t="s">
        <v>10</v>
      </c>
      <c r="D617" s="2">
        <v>-7.8700000000000003E-3</v>
      </c>
      <c r="E617" s="2" t="s">
        <v>14</v>
      </c>
      <c r="F617" s="2"/>
      <c r="G617" s="2"/>
    </row>
    <row r="618" spans="1:7" x14ac:dyDescent="0.25">
      <c r="A618" s="17" t="s">
        <v>707</v>
      </c>
      <c r="B618" s="17" t="s">
        <v>500</v>
      </c>
      <c r="C618" s="19" t="s">
        <v>31</v>
      </c>
      <c r="D618" s="2">
        <f>-D616*0.494/12*44</f>
        <v>0.90315789473684194</v>
      </c>
      <c r="E618" s="2" t="s">
        <v>14</v>
      </c>
      <c r="F618" s="2"/>
      <c r="G618" s="2"/>
    </row>
    <row r="619" spans="1:7" x14ac:dyDescent="0.25">
      <c r="A619" s="17" t="s">
        <v>707</v>
      </c>
      <c r="B619" s="17" t="s">
        <v>500</v>
      </c>
      <c r="C619" s="2" t="s">
        <v>710</v>
      </c>
      <c r="D619" s="2">
        <v>4.2631578947368415E-4</v>
      </c>
      <c r="E619" s="2" t="s">
        <v>14</v>
      </c>
      <c r="F619" s="2"/>
      <c r="G619" s="2"/>
    </row>
    <row r="620" spans="1:7" x14ac:dyDescent="0.25">
      <c r="A620" s="17" t="s">
        <v>707</v>
      </c>
      <c r="B620" s="17" t="s">
        <v>500</v>
      </c>
      <c r="C620" s="2" t="s">
        <v>711</v>
      </c>
      <c r="D620" s="2">
        <v>2.3115789473684209E-5</v>
      </c>
      <c r="E620" s="2" t="s">
        <v>14</v>
      </c>
      <c r="F620" s="2"/>
      <c r="G620" s="2"/>
    </row>
    <row r="621" spans="1:7" x14ac:dyDescent="0.25">
      <c r="A621" s="17" t="s">
        <v>707</v>
      </c>
      <c r="B621" s="17" t="s">
        <v>500</v>
      </c>
      <c r="C621" s="2" t="s">
        <v>712</v>
      </c>
      <c r="D621" s="2">
        <v>1.828421052631579E-4</v>
      </c>
      <c r="E621" s="2" t="s">
        <v>14</v>
      </c>
      <c r="F621" s="2"/>
      <c r="G621" s="2"/>
    </row>
    <row r="622" spans="1:7" x14ac:dyDescent="0.25">
      <c r="A622" s="17" t="s">
        <v>707</v>
      </c>
      <c r="B622" s="17" t="s">
        <v>500</v>
      </c>
      <c r="C622" s="2" t="s">
        <v>713</v>
      </c>
      <c r="D622" s="2">
        <v>6.2526315789473682E-4</v>
      </c>
      <c r="E622" s="2" t="s">
        <v>14</v>
      </c>
      <c r="F622" s="2"/>
      <c r="G622" s="2"/>
    </row>
    <row r="623" spans="1:7" x14ac:dyDescent="0.25">
      <c r="A623" s="17" t="s">
        <v>707</v>
      </c>
      <c r="B623" s="17" t="s">
        <v>500</v>
      </c>
      <c r="C623" s="2" t="s">
        <v>714</v>
      </c>
      <c r="D623" s="2">
        <v>1.828421052631579E-4</v>
      </c>
      <c r="E623" s="2" t="s">
        <v>14</v>
      </c>
      <c r="F623" s="2"/>
      <c r="G623" s="2"/>
    </row>
    <row r="624" spans="1:7" x14ac:dyDescent="0.25">
      <c r="A624" s="2" t="s">
        <v>708</v>
      </c>
      <c r="B624" s="3" t="s">
        <v>497</v>
      </c>
      <c r="C624" s="17" t="s">
        <v>0</v>
      </c>
      <c r="D624" s="2">
        <v>1</v>
      </c>
      <c r="E624" s="2" t="s">
        <v>15</v>
      </c>
      <c r="F624" s="2"/>
      <c r="G624" s="2"/>
    </row>
    <row r="625" spans="1:7" x14ac:dyDescent="0.25">
      <c r="A625" s="2" t="s">
        <v>709</v>
      </c>
      <c r="B625" s="3" t="s">
        <v>497</v>
      </c>
      <c r="C625" s="17" t="s">
        <v>0</v>
      </c>
      <c r="D625" s="2">
        <v>1</v>
      </c>
      <c r="E625" s="2" t="s">
        <v>15</v>
      </c>
      <c r="F625" s="2"/>
      <c r="G625" s="2"/>
    </row>
    <row r="626" spans="1:7" x14ac:dyDescent="0.25">
      <c r="A626" s="2" t="s">
        <v>708</v>
      </c>
      <c r="B626" s="17" t="s">
        <v>499</v>
      </c>
      <c r="C626" s="2" t="s">
        <v>705</v>
      </c>
      <c r="D626" s="2">
        <v>-1</v>
      </c>
      <c r="E626" s="2" t="s">
        <v>15</v>
      </c>
      <c r="F626" s="2"/>
      <c r="G626" s="2"/>
    </row>
    <row r="627" spans="1:7" x14ac:dyDescent="0.25">
      <c r="A627" s="2" t="s">
        <v>709</v>
      </c>
      <c r="B627" s="17" t="s">
        <v>499</v>
      </c>
      <c r="C627" s="2" t="s">
        <v>702</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vt:lpstr>
      <vt:lpstr>process</vt:lpstr>
      <vt:lpstr>Sheet1</vt:lpstr>
      <vt:lpstr>flows</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2024-08-19T12:33:34Z</dcterms:modified>
</cp:coreProperties>
</file>