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bin/Documents/PhD Thesis/Heritability meta/Effect size calculations/"/>
    </mc:Choice>
  </mc:AlternateContent>
  <xr:revisionPtr revIDLastSave="0" documentId="13_ncr:1_{3B43FE75-4D15-D446-B265-751A464D88B3}" xr6:coauthVersionLast="40" xr6:coauthVersionMax="40" xr10:uidLastSave="{00000000-0000-0000-0000-000000000000}"/>
  <bookViews>
    <workbookView xWindow="1160" yWindow="540" windowWidth="27640" windowHeight="16540" xr2:uid="{00000000-000D-0000-FFFF-FFFF00000000}"/>
  </bookViews>
  <sheets>
    <sheet name="overall_mod_est_addh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5" i="1" l="1"/>
  <c r="J16" i="1"/>
  <c r="I3" i="1" l="1"/>
  <c r="I4" i="1"/>
  <c r="I5" i="1"/>
  <c r="I6" i="1"/>
  <c r="I7" i="1"/>
  <c r="I8" i="1"/>
  <c r="I9" i="1"/>
  <c r="I10" i="1"/>
  <c r="I2" i="1"/>
  <c r="J3" i="1"/>
  <c r="J4" i="1"/>
  <c r="J5" i="1"/>
  <c r="J6" i="1"/>
  <c r="J7" i="1"/>
  <c r="J8" i="1"/>
  <c r="J9" i="1"/>
  <c r="J10" i="1"/>
  <c r="J2" i="1"/>
  <c r="K8" i="1" l="1"/>
  <c r="K10" i="1"/>
  <c r="K6" i="1"/>
  <c r="K4" i="1"/>
  <c r="K2" i="1"/>
  <c r="K7" i="1"/>
  <c r="K15" i="1" l="1"/>
  <c r="K16" i="1"/>
</calcChain>
</file>

<file path=xl/sharedStrings.xml><?xml version="1.0" encoding="utf-8"?>
<sst xmlns="http://schemas.openxmlformats.org/spreadsheetml/2006/main" count="26" uniqueCount="24">
  <si>
    <t>trait</t>
  </si>
  <si>
    <t>est</t>
  </si>
  <si>
    <t>se</t>
  </si>
  <si>
    <t>tval</t>
  </si>
  <si>
    <t>pval</t>
  </si>
  <si>
    <t>ci.lb</t>
  </si>
  <si>
    <t>ci.ub</t>
  </si>
  <si>
    <t>gene expression</t>
  </si>
  <si>
    <t>photochemistry</t>
  </si>
  <si>
    <t>growth</t>
  </si>
  <si>
    <t>nutrient content</t>
  </si>
  <si>
    <t>bleaching</t>
  </si>
  <si>
    <t>symbiont community</t>
  </si>
  <si>
    <t>morphology</t>
  </si>
  <si>
    <t>immune response</t>
  </si>
  <si>
    <t>survival</t>
  </si>
  <si>
    <t>h2narrow</t>
  </si>
  <si>
    <t>est+h2 btf</t>
  </si>
  <si>
    <t>est btf</t>
  </si>
  <si>
    <t>ratio</t>
  </si>
  <si>
    <t>1.36 to 2.05</t>
  </si>
  <si>
    <t>effect of h2:</t>
  </si>
  <si>
    <t>no h2</t>
  </si>
  <si>
    <t>Paste the new values above for new effect size calculations!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</si>
</sst>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2" fontId="14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1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K15" sqref="K15:K16"/>
    </sheetView>
  </sheetViews>
  <sheetFormatPr baseColWidth="10" defaultRowHeight="16" x14ac:dyDescent="0.2"/>
  <cols>
    <col min="11" max="11" width="10.83203125" bestFit="1" customWidth="1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I1" t="s">
        <v>18</v>
      </c>
      <c r="J1" t="s">
        <v>17</v>
      </c>
      <c r="K1" t="s">
        <v>19</v>
      </c>
    </row>
    <row r="2" spans="1:11" x14ac:dyDescent="0.2">
      <c r="A2" s="6" t="s">
        <v>7</v>
      </c>
      <c r="B2" s="7">
        <v>-1.06795376281997</v>
      </c>
      <c r="C2" s="7">
        <v>0.218162192132342</v>
      </c>
      <c r="D2" s="7">
        <v>-4.8952284187359298</v>
      </c>
      <c r="E2" s="8">
        <v>4.6913413027860597E-6</v>
      </c>
      <c r="F2" s="7">
        <v>-1.50179320706296</v>
      </c>
      <c r="G2" s="9">
        <v>-0.63411431857698197</v>
      </c>
      <c r="I2">
        <f>EXP(B2)-0.2</f>
        <v>0.14371111279335252</v>
      </c>
      <c r="J2">
        <f>EXP(B2+$B$11)-0.2</f>
        <v>6.999754394236879E-2</v>
      </c>
      <c r="K2" s="1">
        <f>I2/J2</f>
        <v>2.0530879327948202</v>
      </c>
    </row>
    <row r="3" spans="1:11" x14ac:dyDescent="0.2">
      <c r="A3" s="6" t="s">
        <v>8</v>
      </c>
      <c r="B3" s="7">
        <v>-0.71713863784075904</v>
      </c>
      <c r="C3" s="7">
        <v>0.15163331854885201</v>
      </c>
      <c r="D3" s="7">
        <v>-4.7294265185505298</v>
      </c>
      <c r="E3" s="8">
        <v>8.9864380537535899E-6</v>
      </c>
      <c r="F3" s="7">
        <v>-1.0186781209426099</v>
      </c>
      <c r="G3" s="9">
        <v>-0.41559915473890602</v>
      </c>
      <c r="I3">
        <f t="shared" ref="I3:I10" si="0">EXP(B3)-0.2</f>
        <v>0.28814702496409855</v>
      </c>
      <c r="J3">
        <f t="shared" ref="J3:J10" si="1">EXP(B3+$B$11)-0.2</f>
        <v>0.18345719098794816</v>
      </c>
      <c r="K3" s="2" t="s">
        <v>22</v>
      </c>
    </row>
    <row r="4" spans="1:11" x14ac:dyDescent="0.2">
      <c r="A4" s="6" t="s">
        <v>9</v>
      </c>
      <c r="B4" s="7">
        <v>-0.69156152019855399</v>
      </c>
      <c r="C4" s="7">
        <v>0.13148737438601599</v>
      </c>
      <c r="D4" s="7">
        <v>-5.2595279465258304</v>
      </c>
      <c r="E4" s="8">
        <v>1.0837236159300499E-6</v>
      </c>
      <c r="F4" s="7">
        <v>-0.95303858398783903</v>
      </c>
      <c r="G4" s="9">
        <v>-0.43008445640926901</v>
      </c>
      <c r="I4">
        <f t="shared" si="0"/>
        <v>0.30079345909276084</v>
      </c>
      <c r="J4">
        <f t="shared" si="1"/>
        <v>0.19339142362482142</v>
      </c>
      <c r="K4" s="1">
        <f t="shared" ref="K4:K10" si="2">I4/J4</f>
        <v>1.5553609020237573</v>
      </c>
    </row>
    <row r="5" spans="1:11" x14ac:dyDescent="0.2">
      <c r="A5" s="6" t="s">
        <v>10</v>
      </c>
      <c r="B5" s="7">
        <v>-0.54979918494504099</v>
      </c>
      <c r="C5" s="7">
        <v>0.16326113784721499</v>
      </c>
      <c r="D5" s="7">
        <v>-3.3676059850787099</v>
      </c>
      <c r="E5" s="7">
        <v>1.14605047306882E-3</v>
      </c>
      <c r="F5" s="7">
        <v>-0.87446186190946695</v>
      </c>
      <c r="G5" s="9">
        <v>-0.22513650798061599</v>
      </c>
      <c r="I5">
        <f t="shared" si="0"/>
        <v>0.37706568222238263</v>
      </c>
      <c r="J5">
        <f t="shared" si="1"/>
        <v>0.2533060209407465</v>
      </c>
      <c r="K5" s="2" t="s">
        <v>22</v>
      </c>
    </row>
    <row r="6" spans="1:11" x14ac:dyDescent="0.2">
      <c r="A6" s="6" t="s">
        <v>11</v>
      </c>
      <c r="B6" s="7">
        <v>-0.46806587382216902</v>
      </c>
      <c r="C6" s="7">
        <v>0.161901394145119</v>
      </c>
      <c r="D6" s="7">
        <v>-2.8910552394788001</v>
      </c>
      <c r="E6" s="7">
        <v>4.8860614656146698E-3</v>
      </c>
      <c r="F6" s="7">
        <v>-0.79002455131599802</v>
      </c>
      <c r="G6" s="9">
        <v>-0.14610719632834099</v>
      </c>
      <c r="I6">
        <f t="shared" si="0"/>
        <v>0.4262122713030459</v>
      </c>
      <c r="J6">
        <f t="shared" si="1"/>
        <v>0.29191244898749358</v>
      </c>
      <c r="K6" s="1">
        <f t="shared" si="2"/>
        <v>1.4600688418098473</v>
      </c>
    </row>
    <row r="7" spans="1:11" x14ac:dyDescent="0.2">
      <c r="A7" s="6" t="s">
        <v>12</v>
      </c>
      <c r="B7" s="7">
        <v>-0.29190010740935002</v>
      </c>
      <c r="C7" s="7">
        <v>0.24264452485180299</v>
      </c>
      <c r="D7" s="7">
        <v>-1.2029948237555801</v>
      </c>
      <c r="E7" s="7">
        <v>0.23235806610003101</v>
      </c>
      <c r="F7" s="7">
        <v>-0.77442535516837296</v>
      </c>
      <c r="G7" s="9">
        <v>0.19062514034967201</v>
      </c>
      <c r="I7">
        <f t="shared" si="0"/>
        <v>0.54684313634298154</v>
      </c>
      <c r="J7">
        <f t="shared" si="1"/>
        <v>0.38667236821072754</v>
      </c>
      <c r="K7" s="1">
        <f t="shared" si="2"/>
        <v>1.4142286372140371</v>
      </c>
    </row>
    <row r="8" spans="1:11" x14ac:dyDescent="0.2">
      <c r="A8" s="6" t="s">
        <v>13</v>
      </c>
      <c r="B8" s="7">
        <v>-0.274741009192351</v>
      </c>
      <c r="C8" s="7">
        <v>0.23256012316496499</v>
      </c>
      <c r="D8" s="7">
        <v>-1.18137626284909</v>
      </c>
      <c r="E8" s="7">
        <v>0.240787217890651</v>
      </c>
      <c r="F8" s="7">
        <v>-0.73721231827126199</v>
      </c>
      <c r="G8" s="9">
        <v>0.18773029988656101</v>
      </c>
      <c r="I8">
        <f t="shared" si="0"/>
        <v>0.55976887089944993</v>
      </c>
      <c r="J8">
        <f t="shared" si="1"/>
        <v>0.39682600146260244</v>
      </c>
      <c r="K8" s="1">
        <f t="shared" si="2"/>
        <v>1.4106154053320106</v>
      </c>
    </row>
    <row r="9" spans="1:11" x14ac:dyDescent="0.2">
      <c r="A9" s="6" t="s">
        <v>14</v>
      </c>
      <c r="B9" s="7">
        <v>-0.14625650151985101</v>
      </c>
      <c r="C9" s="7">
        <v>0.19308122274971801</v>
      </c>
      <c r="D9" s="7">
        <v>-0.75748692408809204</v>
      </c>
      <c r="E9" s="7">
        <v>0.45087791298427699</v>
      </c>
      <c r="F9" s="7">
        <v>-0.53021968759143001</v>
      </c>
      <c r="G9" s="9">
        <v>0.237706684551727</v>
      </c>
      <c r="I9">
        <f t="shared" si="0"/>
        <v>0.66393607384573117</v>
      </c>
      <c r="J9">
        <f t="shared" si="1"/>
        <v>0.47865311704891628</v>
      </c>
      <c r="K9" s="2" t="s">
        <v>22</v>
      </c>
    </row>
    <row r="10" spans="1:11" x14ac:dyDescent="0.2">
      <c r="A10" s="6" t="s">
        <v>15</v>
      </c>
      <c r="B10" s="7">
        <v>6.1156109052435403E-2</v>
      </c>
      <c r="C10" s="7">
        <v>0.129439341706067</v>
      </c>
      <c r="D10" s="7">
        <v>0.472469252750913</v>
      </c>
      <c r="E10" s="7">
        <v>0.63781711778612704</v>
      </c>
      <c r="F10" s="7">
        <v>-0.19624821715122101</v>
      </c>
      <c r="G10" s="9">
        <v>0.31856043525609201</v>
      </c>
      <c r="I10">
        <f t="shared" si="0"/>
        <v>0.86306485528164023</v>
      </c>
      <c r="J10">
        <f t="shared" si="1"/>
        <v>0.63507599636459489</v>
      </c>
      <c r="K10" s="1">
        <f t="shared" si="2"/>
        <v>1.3589946088690743</v>
      </c>
    </row>
    <row r="11" spans="1:11" x14ac:dyDescent="0.2">
      <c r="A11" s="10" t="s">
        <v>16</v>
      </c>
      <c r="B11" s="11">
        <v>-0.241388653714911</v>
      </c>
      <c r="C11" s="11">
        <v>0.168641400030238</v>
      </c>
      <c r="D11" s="11">
        <v>-1.4313724487085</v>
      </c>
      <c r="E11" s="11">
        <v>0.15603365126309399</v>
      </c>
      <c r="F11" s="11">
        <v>-0.57675057206736002</v>
      </c>
      <c r="G11" s="12">
        <v>9.3973264637537607E-2</v>
      </c>
    </row>
    <row r="12" spans="1:11" x14ac:dyDescent="0.2">
      <c r="A12" s="7"/>
      <c r="B12" s="7"/>
      <c r="C12" s="7"/>
      <c r="D12" s="7"/>
      <c r="E12" s="7"/>
      <c r="F12" s="7"/>
      <c r="G12" s="7"/>
    </row>
    <row r="14" spans="1:11" x14ac:dyDescent="0.2">
      <c r="C14" t="s">
        <v>23</v>
      </c>
      <c r="J14" t="s">
        <v>21</v>
      </c>
      <c r="K14" t="s">
        <v>20</v>
      </c>
    </row>
    <row r="15" spans="1:11" x14ac:dyDescent="0.2">
      <c r="J15" t="str">
        <f>A10</f>
        <v>survival</v>
      </c>
      <c r="K15" s="13">
        <f>MIN(K2:K10)</f>
        <v>1.3589946088690743</v>
      </c>
    </row>
    <row r="16" spans="1:11" x14ac:dyDescent="0.2">
      <c r="J16" t="str">
        <f>A2</f>
        <v>gene expression</v>
      </c>
      <c r="K16" s="13">
        <f>MAX(K2:K10)</f>
        <v>2.0530879327948202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overall_mod_est_addh2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2021-03-16T11:15:06Z</dcterms:created>
  <dcterms:modified xsi:type="dcterms:W3CDTF">2021-07-06T00:40:15Z</dcterms:modified>
</cp:coreProperties>
</file>