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okth\Dropbox\Teaching\"/>
    </mc:Choice>
  </mc:AlternateContent>
  <xr:revisionPtr revIDLastSave="0" documentId="13_ncr:1_{EEC7F34A-A7A2-44FF-93F6-63A9484782B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haracter_slips" sheetId="14" r:id="rId1"/>
    <sheet name="Main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5" i="10" l="1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D7" i="10" l="1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6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6" i="10"/>
  <c r="E218" i="14" l="1"/>
  <c r="E211" i="14"/>
  <c r="E202" i="14"/>
  <c r="E195" i="14"/>
  <c r="E188" i="14"/>
  <c r="E181" i="14"/>
  <c r="E174" i="14"/>
  <c r="E167" i="14"/>
  <c r="E160" i="14"/>
  <c r="E151" i="14"/>
  <c r="E144" i="14"/>
  <c r="E137" i="14"/>
  <c r="E130" i="14"/>
  <c r="E123" i="14"/>
  <c r="E116" i="14"/>
  <c r="E109" i="14"/>
  <c r="E100" i="14"/>
  <c r="E93" i="14"/>
  <c r="E86" i="14"/>
  <c r="E79" i="14"/>
  <c r="E72" i="14"/>
  <c r="E65" i="14"/>
  <c r="E58" i="14"/>
  <c r="E49" i="14"/>
  <c r="E42" i="14"/>
  <c r="E35" i="14"/>
  <c r="E28" i="14"/>
  <c r="E21" i="14"/>
  <c r="E14" i="14"/>
  <c r="E7" i="14"/>
  <c r="D218" i="14" l="1"/>
  <c r="D211" i="14"/>
  <c r="D202" i="14"/>
  <c r="D195" i="14"/>
  <c r="D188" i="14"/>
  <c r="D181" i="14"/>
  <c r="D174" i="14"/>
  <c r="D167" i="14"/>
  <c r="D160" i="14"/>
  <c r="D151" i="14"/>
  <c r="D144" i="14"/>
  <c r="D137" i="14"/>
  <c r="D130" i="14"/>
  <c r="D123" i="14"/>
  <c r="D116" i="14"/>
  <c r="D109" i="14"/>
  <c r="D100" i="14"/>
  <c r="D93" i="14"/>
  <c r="D86" i="14"/>
  <c r="D79" i="14"/>
  <c r="D72" i="14"/>
  <c r="D65" i="14" l="1"/>
  <c r="D58" i="14"/>
  <c r="D49" i="14"/>
  <c r="D35" i="14"/>
  <c r="D28" i="14"/>
  <c r="D21" i="14"/>
  <c r="D14" i="14"/>
  <c r="D7" i="14"/>
  <c r="G2" i="10" l="1"/>
  <c r="G1" i="10" s="1"/>
  <c r="F2" i="10"/>
  <c r="F1" i="10" s="1"/>
  <c r="E2" i="10"/>
  <c r="E1" i="10" s="1"/>
  <c r="D2" i="10"/>
  <c r="D1" i="10" s="1"/>
</calcChain>
</file>

<file path=xl/sharedStrings.xml><?xml version="1.0" encoding="utf-8"?>
<sst xmlns="http://schemas.openxmlformats.org/spreadsheetml/2006/main" count="201" uniqueCount="49">
  <si>
    <t>Pr(Minor)</t>
  </si>
  <si>
    <t>Pr(Major)</t>
  </si>
  <si>
    <t>Bronze</t>
  </si>
  <si>
    <t>Silver</t>
  </si>
  <si>
    <t>Gold</t>
  </si>
  <si>
    <t>Character</t>
  </si>
  <si>
    <t>Probability of</t>
  </si>
  <si>
    <t>MINOR incident</t>
  </si>
  <si>
    <t>MAJOR incident</t>
  </si>
  <si>
    <t>Expected</t>
  </si>
  <si>
    <t>Cost:</t>
  </si>
  <si>
    <t>Cost of</t>
  </si>
  <si>
    <t>Copay/Deductible</t>
  </si>
  <si>
    <t>Care</t>
  </si>
  <si>
    <t>30%/$1000</t>
  </si>
  <si>
    <t>20%/$500</t>
  </si>
  <si>
    <t>0%/$0</t>
  </si>
  <si>
    <t>Avg (monthly):</t>
  </si>
  <si>
    <t>Avg (annual):</t>
  </si>
  <si>
    <t xml:space="preserve">Person </t>
  </si>
  <si>
    <t>#</t>
  </si>
  <si>
    <t>A healthy 26-year-old</t>
  </si>
  <si>
    <t>A healthy 27-year-old</t>
  </si>
  <si>
    <t>A healthy 28-year-old</t>
  </si>
  <si>
    <t>A healthy 35-year-old</t>
  </si>
  <si>
    <t>A healthy 42-year-old</t>
  </si>
  <si>
    <t>A healthy 40-year-old</t>
  </si>
  <si>
    <t>A healthy 38-year-old</t>
  </si>
  <si>
    <t>A healthy 33-year-old</t>
  </si>
  <si>
    <t>A healthy 30-year-old</t>
  </si>
  <si>
    <t>A 35-year-old with diabetes.</t>
  </si>
  <si>
    <t>A healthy 58-year-old</t>
  </si>
  <si>
    <t>A 41-year-old with a history of stomach ulcers</t>
  </si>
  <si>
    <t>An overweight 46-year-old with a peanut allergy</t>
  </si>
  <si>
    <t>An overweight 45-year-old with controlled asthma</t>
  </si>
  <si>
    <t>A 36-year-old with with infertility problems</t>
  </si>
  <si>
    <t>A 35-year-old with a history of asthma hospitalizations</t>
  </si>
  <si>
    <t>A 55-year-old on heart medications</t>
  </si>
  <si>
    <t>A 33-year-old with a history of panic attacks</t>
  </si>
  <si>
    <t>An overweight 40-year-old with a history of migraines</t>
  </si>
  <si>
    <t>A 57-year-old with a history of depression</t>
  </si>
  <si>
    <t>A 27-year-old soccer player with a history of injury</t>
  </si>
  <si>
    <t>A 28-year-old football player with a history of injury</t>
  </si>
  <si>
    <t>An overweight 52-year-old with migraines</t>
  </si>
  <si>
    <t>An obese 50-year-old smoker with heart disease</t>
  </si>
  <si>
    <t>An obese 55-year-old with uncontrolled diabetes</t>
  </si>
  <si>
    <t>A 32-year-old in remission from cancer</t>
  </si>
  <si>
    <t>A 60-year-old with cancer</t>
  </si>
  <si>
    <t>Character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</si>
</sst>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6" fontId="3" fillId="0" borderId="0" xfId="0" applyNumberFormat="1" applyFont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6" fontId="0" fillId="0" borderId="0" xfId="0" applyNumberFormat="1"/>
    <xf numFmtId="10" fontId="0" fillId="5" borderId="8" xfId="0" applyNumberFormat="1" applyFill="1" applyBorder="1" applyAlignment="1">
      <alignment horizontal="center"/>
    </xf>
    <xf numFmtId="9" fontId="0" fillId="5" borderId="7" xfId="0" applyNumberFormat="1" applyFill="1" applyBorder="1" applyAlignment="1">
      <alignment horizontal="center"/>
    </xf>
    <xf numFmtId="9" fontId="0" fillId="5" borderId="8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5" borderId="2" xfId="0" applyFill="1" applyBorder="1" applyAlignment="1">
      <alignment horizontal="left"/>
    </xf>
    <xf numFmtId="9" fontId="0" fillId="5" borderId="0" xfId="0" applyNumberFormat="1" applyFill="1" applyBorder="1" applyAlignment="1">
      <alignment horizontal="center"/>
    </xf>
    <xf numFmtId="10" fontId="0" fillId="5" borderId="0" xfId="0" applyNumberForma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218"/>
  <sheetViews>
    <sheetView topLeftCell="A211" zoomScale="190" zoomScaleNormal="190" workbookViewId="0">
      <selection activeCell="D218" sqref="D218"/>
    </sheetView>
  </sheetViews>
  <sheetFormatPr defaultColWidth="9.140625" defaultRowHeight="15" x14ac:dyDescent="0.25"/>
  <cols>
    <col min="1" max="1" width="1.7109375" style="19" customWidth="1"/>
    <col min="2" max="2" width="9.42578125" style="19" bestFit="1" customWidth="1"/>
    <col min="3" max="3" width="6.5703125" style="37" customWidth="1"/>
    <col min="4" max="4" width="23.5703125" style="20" customWidth="1"/>
    <col min="5" max="5" width="23.28515625" style="20" customWidth="1"/>
    <col min="6" max="16384" width="9.140625" style="19"/>
  </cols>
  <sheetData>
    <row r="2" spans="2:5" x14ac:dyDescent="0.25">
      <c r="B2" s="21" t="s">
        <v>5</v>
      </c>
      <c r="C2" s="36">
        <v>1</v>
      </c>
      <c r="D2" s="33"/>
      <c r="E2" s="23"/>
    </row>
    <row r="3" spans="2:5" x14ac:dyDescent="0.25">
      <c r="B3" s="24"/>
      <c r="D3" s="25" t="s">
        <v>21</v>
      </c>
      <c r="E3" s="26"/>
    </row>
    <row r="4" spans="2:5" ht="5.25" customHeight="1" x14ac:dyDescent="0.25">
      <c r="B4" s="24"/>
      <c r="D4" s="25"/>
      <c r="E4" s="26"/>
    </row>
    <row r="5" spans="2:5" x14ac:dyDescent="0.25">
      <c r="B5" s="24"/>
      <c r="D5" s="20" t="s">
        <v>6</v>
      </c>
      <c r="E5" s="26" t="s">
        <v>6</v>
      </c>
    </row>
    <row r="6" spans="2:5" x14ac:dyDescent="0.25">
      <c r="B6" s="24"/>
      <c r="D6" s="20" t="s">
        <v>7</v>
      </c>
      <c r="E6" s="26" t="s">
        <v>8</v>
      </c>
    </row>
    <row r="7" spans="2:5" x14ac:dyDescent="0.25">
      <c r="B7" s="27"/>
      <c r="C7" s="38"/>
      <c r="D7" s="30">
        <f>Main!B6</f>
        <v>0.01</v>
      </c>
      <c r="E7" s="29">
        <f>Main!C6</f>
        <v>1E-4</v>
      </c>
    </row>
    <row r="9" spans="2:5" x14ac:dyDescent="0.25">
      <c r="B9" s="21" t="s">
        <v>5</v>
      </c>
      <c r="C9" s="36">
        <v>2</v>
      </c>
      <c r="D9" s="22"/>
      <c r="E9" s="23"/>
    </row>
    <row r="10" spans="2:5" x14ac:dyDescent="0.25">
      <c r="B10" s="24"/>
      <c r="D10" s="25" t="s">
        <v>21</v>
      </c>
      <c r="E10" s="26"/>
    </row>
    <row r="11" spans="2:5" ht="5.25" customHeight="1" x14ac:dyDescent="0.25">
      <c r="B11" s="24"/>
      <c r="D11" s="25"/>
      <c r="E11" s="26"/>
    </row>
    <row r="12" spans="2:5" x14ac:dyDescent="0.25">
      <c r="B12" s="24"/>
      <c r="D12" s="20" t="s">
        <v>6</v>
      </c>
      <c r="E12" s="26" t="s">
        <v>6</v>
      </c>
    </row>
    <row r="13" spans="2:5" x14ac:dyDescent="0.25">
      <c r="B13" s="24"/>
      <c r="D13" s="20" t="s">
        <v>7</v>
      </c>
      <c r="E13" s="26" t="s">
        <v>8</v>
      </c>
    </row>
    <row r="14" spans="2:5" x14ac:dyDescent="0.25">
      <c r="B14" s="27"/>
      <c r="C14" s="38"/>
      <c r="D14" s="30">
        <f>Main!B7</f>
        <v>0.01</v>
      </c>
      <c r="E14" s="29">
        <f>Main!C7</f>
        <v>1E-4</v>
      </c>
    </row>
    <row r="16" spans="2:5" x14ac:dyDescent="0.25">
      <c r="B16" s="21" t="s">
        <v>5</v>
      </c>
      <c r="C16" s="36">
        <v>3</v>
      </c>
      <c r="D16" s="22"/>
      <c r="E16" s="23"/>
    </row>
    <row r="17" spans="2:5" x14ac:dyDescent="0.25">
      <c r="B17" s="24"/>
      <c r="D17" s="25" t="s">
        <v>22</v>
      </c>
      <c r="E17" s="26"/>
    </row>
    <row r="18" spans="2:5" ht="6" customHeight="1" x14ac:dyDescent="0.25">
      <c r="B18" s="24"/>
      <c r="D18" s="25"/>
      <c r="E18" s="26"/>
    </row>
    <row r="19" spans="2:5" x14ac:dyDescent="0.25">
      <c r="B19" s="24"/>
      <c r="D19" s="20" t="s">
        <v>6</v>
      </c>
      <c r="E19" s="26" t="s">
        <v>6</v>
      </c>
    </row>
    <row r="20" spans="2:5" x14ac:dyDescent="0.25">
      <c r="B20" s="24"/>
      <c r="D20" s="20" t="s">
        <v>7</v>
      </c>
      <c r="E20" s="26" t="s">
        <v>8</v>
      </c>
    </row>
    <row r="21" spans="2:5" x14ac:dyDescent="0.25">
      <c r="B21" s="27"/>
      <c r="C21" s="38"/>
      <c r="D21" s="30">
        <f>Main!B8</f>
        <v>0.01</v>
      </c>
      <c r="E21" s="31">
        <f>Main!C8</f>
        <v>1E-4</v>
      </c>
    </row>
    <row r="23" spans="2:5" x14ac:dyDescent="0.25">
      <c r="B23" s="21" t="s">
        <v>5</v>
      </c>
      <c r="C23" s="36">
        <v>4</v>
      </c>
      <c r="D23" s="22"/>
      <c r="E23" s="23"/>
    </row>
    <row r="24" spans="2:5" x14ac:dyDescent="0.25">
      <c r="B24" s="24"/>
      <c r="D24" s="25" t="s">
        <v>22</v>
      </c>
      <c r="E24" s="26"/>
    </row>
    <row r="25" spans="2:5" ht="5.25" customHeight="1" x14ac:dyDescent="0.25">
      <c r="B25" s="24"/>
      <c r="D25" s="25"/>
      <c r="E25" s="26"/>
    </row>
    <row r="26" spans="2:5" x14ac:dyDescent="0.25">
      <c r="B26" s="24"/>
      <c r="D26" s="20" t="s">
        <v>6</v>
      </c>
      <c r="E26" s="26" t="s">
        <v>6</v>
      </c>
    </row>
    <row r="27" spans="2:5" x14ac:dyDescent="0.25">
      <c r="B27" s="24"/>
      <c r="D27" s="20" t="s">
        <v>7</v>
      </c>
      <c r="E27" s="26" t="s">
        <v>8</v>
      </c>
    </row>
    <row r="28" spans="2:5" x14ac:dyDescent="0.25">
      <c r="B28" s="27"/>
      <c r="C28" s="38"/>
      <c r="D28" s="30">
        <f>Main!B9</f>
        <v>0.01</v>
      </c>
      <c r="E28" s="29">
        <f>Main!C9</f>
        <v>1E-4</v>
      </c>
    </row>
    <row r="30" spans="2:5" x14ac:dyDescent="0.25">
      <c r="B30" s="21" t="s">
        <v>5</v>
      </c>
      <c r="C30" s="36">
        <v>5</v>
      </c>
      <c r="D30" s="22"/>
      <c r="E30" s="23"/>
    </row>
    <row r="31" spans="2:5" x14ac:dyDescent="0.25">
      <c r="B31" s="24"/>
      <c r="D31" s="25" t="s">
        <v>23</v>
      </c>
      <c r="E31" s="26"/>
    </row>
    <row r="32" spans="2:5" ht="5.25" customHeight="1" x14ac:dyDescent="0.25">
      <c r="B32" s="24"/>
      <c r="D32" s="25"/>
      <c r="E32" s="26"/>
    </row>
    <row r="33" spans="2:5" x14ac:dyDescent="0.25">
      <c r="B33" s="24"/>
      <c r="D33" s="20" t="s">
        <v>6</v>
      </c>
      <c r="E33" s="26" t="s">
        <v>6</v>
      </c>
    </row>
    <row r="34" spans="2:5" x14ac:dyDescent="0.25">
      <c r="B34" s="24"/>
      <c r="D34" s="20" t="s">
        <v>7</v>
      </c>
      <c r="E34" s="26" t="s">
        <v>8</v>
      </c>
    </row>
    <row r="35" spans="2:5" x14ac:dyDescent="0.25">
      <c r="B35" s="27"/>
      <c r="C35" s="38"/>
      <c r="D35" s="30">
        <f>Main!B10</f>
        <v>0.01</v>
      </c>
      <c r="E35" s="29">
        <f>Main!C10</f>
        <v>1E-4</v>
      </c>
    </row>
    <row r="37" spans="2:5" x14ac:dyDescent="0.25">
      <c r="B37" s="21" t="s">
        <v>5</v>
      </c>
      <c r="C37" s="36">
        <v>6</v>
      </c>
      <c r="D37" s="22"/>
      <c r="E37" s="23"/>
    </row>
    <row r="38" spans="2:5" x14ac:dyDescent="0.25">
      <c r="B38" s="24"/>
      <c r="D38" s="25" t="s">
        <v>29</v>
      </c>
      <c r="E38" s="26"/>
    </row>
    <row r="39" spans="2:5" ht="5.25" customHeight="1" x14ac:dyDescent="0.25">
      <c r="B39" s="24"/>
      <c r="D39" s="25"/>
      <c r="E39" s="26"/>
    </row>
    <row r="40" spans="2:5" x14ac:dyDescent="0.25">
      <c r="B40" s="24"/>
      <c r="D40" s="20" t="s">
        <v>6</v>
      </c>
      <c r="E40" s="26" t="s">
        <v>6</v>
      </c>
    </row>
    <row r="41" spans="2:5" x14ac:dyDescent="0.25">
      <c r="B41" s="24"/>
      <c r="D41" s="20" t="s">
        <v>7</v>
      </c>
      <c r="E41" s="26" t="s">
        <v>8</v>
      </c>
    </row>
    <row r="42" spans="2:5" x14ac:dyDescent="0.25">
      <c r="B42" s="27"/>
      <c r="C42" s="38"/>
      <c r="D42" s="30">
        <v>0.01</v>
      </c>
      <c r="E42" s="29">
        <f>Main!C11</f>
        <v>1E-4</v>
      </c>
    </row>
    <row r="44" spans="2:5" x14ac:dyDescent="0.25">
      <c r="B44" s="21" t="s">
        <v>5</v>
      </c>
      <c r="C44" s="36">
        <v>7</v>
      </c>
      <c r="D44" s="22"/>
      <c r="E44" s="23"/>
    </row>
    <row r="45" spans="2:5" x14ac:dyDescent="0.25">
      <c r="B45" s="24"/>
      <c r="D45" s="25" t="s">
        <v>28</v>
      </c>
      <c r="E45" s="26"/>
    </row>
    <row r="46" spans="2:5" ht="5.25" customHeight="1" x14ac:dyDescent="0.25">
      <c r="B46" s="24"/>
      <c r="D46" s="25"/>
      <c r="E46" s="26"/>
    </row>
    <row r="47" spans="2:5" x14ac:dyDescent="0.25">
      <c r="B47" s="24"/>
      <c r="D47" s="20" t="s">
        <v>6</v>
      </c>
      <c r="E47" s="26" t="s">
        <v>6</v>
      </c>
    </row>
    <row r="48" spans="2:5" x14ac:dyDescent="0.25">
      <c r="B48" s="24"/>
      <c r="D48" s="20" t="s">
        <v>7</v>
      </c>
      <c r="E48" s="26" t="s">
        <v>8</v>
      </c>
    </row>
    <row r="49" spans="2:5" x14ac:dyDescent="0.25">
      <c r="B49" s="27"/>
      <c r="C49" s="38"/>
      <c r="D49" s="30">
        <f>Main!B12</f>
        <v>0.01</v>
      </c>
      <c r="E49" s="29">
        <f>Main!C12</f>
        <v>1E-4</v>
      </c>
    </row>
    <row r="50" spans="2:5" x14ac:dyDescent="0.25">
      <c r="D50" s="34"/>
      <c r="E50" s="35"/>
    </row>
    <row r="51" spans="2:5" x14ac:dyDescent="0.25">
      <c r="D51" s="34"/>
      <c r="E51" s="35"/>
    </row>
    <row r="53" spans="2:5" x14ac:dyDescent="0.25">
      <c r="B53" s="21" t="s">
        <v>5</v>
      </c>
      <c r="C53" s="36">
        <v>8</v>
      </c>
      <c r="D53" s="22"/>
      <c r="E53" s="23"/>
    </row>
    <row r="54" spans="2:5" x14ac:dyDescent="0.25">
      <c r="B54" s="24"/>
      <c r="D54" s="25" t="s">
        <v>24</v>
      </c>
      <c r="E54" s="26"/>
    </row>
    <row r="55" spans="2:5" ht="6" customHeight="1" x14ac:dyDescent="0.25">
      <c r="B55" s="24"/>
      <c r="D55" s="25"/>
      <c r="E55" s="26"/>
    </row>
    <row r="56" spans="2:5" x14ac:dyDescent="0.25">
      <c r="B56" s="24"/>
      <c r="D56" s="20" t="s">
        <v>6</v>
      </c>
      <c r="E56" s="26" t="s">
        <v>6</v>
      </c>
    </row>
    <row r="57" spans="2:5" x14ac:dyDescent="0.25">
      <c r="B57" s="24"/>
      <c r="D57" s="20" t="s">
        <v>7</v>
      </c>
      <c r="E57" s="26" t="s">
        <v>8</v>
      </c>
    </row>
    <row r="58" spans="2:5" x14ac:dyDescent="0.25">
      <c r="B58" s="27"/>
      <c r="C58" s="38"/>
      <c r="D58" s="30">
        <f>Main!B13</f>
        <v>0.01</v>
      </c>
      <c r="E58" s="29">
        <f>Main!C13</f>
        <v>1E-4</v>
      </c>
    </row>
    <row r="60" spans="2:5" x14ac:dyDescent="0.25">
      <c r="B60" s="21" t="s">
        <v>5</v>
      </c>
      <c r="C60" s="36">
        <v>9</v>
      </c>
      <c r="D60" s="22"/>
      <c r="E60" s="23"/>
    </row>
    <row r="61" spans="2:5" x14ac:dyDescent="0.25">
      <c r="B61" s="24"/>
      <c r="D61" s="25" t="s">
        <v>26</v>
      </c>
      <c r="E61" s="26"/>
    </row>
    <row r="62" spans="2:5" ht="5.25" customHeight="1" x14ac:dyDescent="0.25">
      <c r="B62" s="24"/>
      <c r="D62" s="25"/>
      <c r="E62" s="26"/>
    </row>
    <row r="63" spans="2:5" x14ac:dyDescent="0.25">
      <c r="B63" s="24"/>
      <c r="D63" s="20" t="s">
        <v>6</v>
      </c>
      <c r="E63" s="26" t="s">
        <v>6</v>
      </c>
    </row>
    <row r="64" spans="2:5" x14ac:dyDescent="0.25">
      <c r="B64" s="24"/>
      <c r="D64" s="20" t="s">
        <v>7</v>
      </c>
      <c r="E64" s="26" t="s">
        <v>8</v>
      </c>
    </row>
    <row r="65" spans="2:5" x14ac:dyDescent="0.25">
      <c r="B65" s="27"/>
      <c r="C65" s="38"/>
      <c r="D65" s="30">
        <f>Main!B14</f>
        <v>0.01</v>
      </c>
      <c r="E65" s="29">
        <f>Main!C14</f>
        <v>1E-4</v>
      </c>
    </row>
    <row r="67" spans="2:5" x14ac:dyDescent="0.25">
      <c r="B67" s="21" t="s">
        <v>5</v>
      </c>
      <c r="C67" s="36">
        <v>10</v>
      </c>
      <c r="D67" s="22"/>
      <c r="E67" s="23"/>
    </row>
    <row r="68" spans="2:5" x14ac:dyDescent="0.25">
      <c r="B68" s="24"/>
      <c r="D68" s="25" t="s">
        <v>27</v>
      </c>
      <c r="E68" s="26"/>
    </row>
    <row r="69" spans="2:5" ht="5.25" customHeight="1" x14ac:dyDescent="0.25">
      <c r="B69" s="24"/>
      <c r="D69" s="25"/>
      <c r="E69" s="26"/>
    </row>
    <row r="70" spans="2:5" x14ac:dyDescent="0.25">
      <c r="B70" s="24"/>
      <c r="D70" s="20" t="s">
        <v>6</v>
      </c>
      <c r="E70" s="26" t="s">
        <v>6</v>
      </c>
    </row>
    <row r="71" spans="2:5" x14ac:dyDescent="0.25">
      <c r="B71" s="24"/>
      <c r="D71" s="20" t="s">
        <v>7</v>
      </c>
      <c r="E71" s="26" t="s">
        <v>8</v>
      </c>
    </row>
    <row r="72" spans="2:5" x14ac:dyDescent="0.25">
      <c r="B72" s="27"/>
      <c r="C72" s="38"/>
      <c r="D72" s="30">
        <f>Main!B15</f>
        <v>0.01</v>
      </c>
      <c r="E72" s="29">
        <f>Main!C15</f>
        <v>1E-4</v>
      </c>
    </row>
    <row r="74" spans="2:5" x14ac:dyDescent="0.25">
      <c r="B74" s="21" t="s">
        <v>5</v>
      </c>
      <c r="C74" s="36">
        <v>11</v>
      </c>
      <c r="D74" s="22"/>
      <c r="E74" s="23"/>
    </row>
    <row r="75" spans="2:5" x14ac:dyDescent="0.25">
      <c r="B75" s="24"/>
      <c r="D75" s="25" t="s">
        <v>26</v>
      </c>
      <c r="E75" s="26"/>
    </row>
    <row r="76" spans="2:5" ht="6" customHeight="1" x14ac:dyDescent="0.25">
      <c r="B76" s="24"/>
      <c r="D76" s="25"/>
      <c r="E76" s="26"/>
    </row>
    <row r="77" spans="2:5" x14ac:dyDescent="0.25">
      <c r="B77" s="24"/>
      <c r="D77" s="20" t="s">
        <v>6</v>
      </c>
      <c r="E77" s="26" t="s">
        <v>6</v>
      </c>
    </row>
    <row r="78" spans="2:5" x14ac:dyDescent="0.25">
      <c r="B78" s="24"/>
      <c r="D78" s="20" t="s">
        <v>7</v>
      </c>
      <c r="E78" s="26" t="s">
        <v>8</v>
      </c>
    </row>
    <row r="79" spans="2:5" x14ac:dyDescent="0.25">
      <c r="B79" s="27"/>
      <c r="C79" s="38"/>
      <c r="D79" s="30">
        <f>Main!B16</f>
        <v>0.01</v>
      </c>
      <c r="E79" s="29">
        <f>Main!C16</f>
        <v>1E-4</v>
      </c>
    </row>
    <row r="81" spans="2:5" x14ac:dyDescent="0.25">
      <c r="B81" s="21" t="s">
        <v>5</v>
      </c>
      <c r="C81" s="36">
        <v>12</v>
      </c>
      <c r="D81" s="22"/>
      <c r="E81" s="23"/>
    </row>
    <row r="82" spans="2:5" x14ac:dyDescent="0.25">
      <c r="B82" s="24"/>
      <c r="D82" s="25" t="s">
        <v>25</v>
      </c>
      <c r="E82" s="26"/>
    </row>
    <row r="83" spans="2:5" ht="5.25" customHeight="1" x14ac:dyDescent="0.25">
      <c r="B83" s="24"/>
      <c r="D83" s="25"/>
      <c r="E83" s="26"/>
    </row>
    <row r="84" spans="2:5" x14ac:dyDescent="0.25">
      <c r="B84" s="24"/>
      <c r="D84" s="20" t="s">
        <v>6</v>
      </c>
      <c r="E84" s="26" t="s">
        <v>6</v>
      </c>
    </row>
    <row r="85" spans="2:5" x14ac:dyDescent="0.25">
      <c r="B85" s="24"/>
      <c r="D85" s="20" t="s">
        <v>7</v>
      </c>
      <c r="E85" s="26" t="s">
        <v>8</v>
      </c>
    </row>
    <row r="86" spans="2:5" x14ac:dyDescent="0.25">
      <c r="B86" s="27"/>
      <c r="C86" s="38"/>
      <c r="D86" s="30">
        <f>Main!B17</f>
        <v>0.02</v>
      </c>
      <c r="E86" s="29">
        <f>Main!C17</f>
        <v>1E-4</v>
      </c>
    </row>
    <row r="88" spans="2:5" x14ac:dyDescent="0.25">
      <c r="B88" s="21" t="s">
        <v>5</v>
      </c>
      <c r="C88" s="36">
        <v>13</v>
      </c>
      <c r="D88" s="22"/>
      <c r="E88" s="23"/>
    </row>
    <row r="89" spans="2:5" x14ac:dyDescent="0.25">
      <c r="B89" s="24"/>
      <c r="D89" s="25" t="s">
        <v>31</v>
      </c>
      <c r="E89" s="26"/>
    </row>
    <row r="90" spans="2:5" ht="5.25" customHeight="1" x14ac:dyDescent="0.25">
      <c r="B90" s="24"/>
      <c r="D90" s="25"/>
      <c r="E90" s="26"/>
    </row>
    <row r="91" spans="2:5" x14ac:dyDescent="0.25">
      <c r="B91" s="24"/>
      <c r="D91" s="20" t="s">
        <v>6</v>
      </c>
      <c r="E91" s="26" t="s">
        <v>6</v>
      </c>
    </row>
    <row r="92" spans="2:5" x14ac:dyDescent="0.25">
      <c r="B92" s="24"/>
      <c r="D92" s="20" t="s">
        <v>7</v>
      </c>
      <c r="E92" s="26" t="s">
        <v>8</v>
      </c>
    </row>
    <row r="93" spans="2:5" x14ac:dyDescent="0.25">
      <c r="B93" s="27"/>
      <c r="C93" s="38"/>
      <c r="D93" s="30">
        <f>Main!B18</f>
        <v>0.03</v>
      </c>
      <c r="E93" s="29">
        <f>Main!C18</f>
        <v>2.0000000000000001E-4</v>
      </c>
    </row>
    <row r="95" spans="2:5" x14ac:dyDescent="0.25">
      <c r="B95" s="21" t="s">
        <v>5</v>
      </c>
      <c r="C95" s="36">
        <v>14</v>
      </c>
      <c r="D95" s="33"/>
      <c r="E95" s="23"/>
    </row>
    <row r="96" spans="2:5" x14ac:dyDescent="0.25">
      <c r="B96" s="24"/>
      <c r="D96" s="25" t="s">
        <v>32</v>
      </c>
      <c r="E96" s="26"/>
    </row>
    <row r="97" spans="2:5" ht="6" customHeight="1" x14ac:dyDescent="0.25">
      <c r="B97" s="24"/>
      <c r="D97" s="25"/>
      <c r="E97" s="26"/>
    </row>
    <row r="98" spans="2:5" x14ac:dyDescent="0.25">
      <c r="B98" s="24"/>
      <c r="D98" s="20" t="s">
        <v>6</v>
      </c>
      <c r="E98" s="26" t="s">
        <v>6</v>
      </c>
    </row>
    <row r="99" spans="2:5" x14ac:dyDescent="0.25">
      <c r="B99" s="24"/>
      <c r="D99" s="20" t="s">
        <v>7</v>
      </c>
      <c r="E99" s="26" t="s">
        <v>8</v>
      </c>
    </row>
    <row r="100" spans="2:5" x14ac:dyDescent="0.25">
      <c r="B100" s="27"/>
      <c r="C100" s="38"/>
      <c r="D100" s="30">
        <f>Main!B19</f>
        <v>0.04</v>
      </c>
      <c r="E100" s="29">
        <f>Main!C19</f>
        <v>2.0000000000000001E-4</v>
      </c>
    </row>
    <row r="101" spans="2:5" x14ac:dyDescent="0.25">
      <c r="D101" s="34"/>
      <c r="E101" s="35"/>
    </row>
    <row r="102" spans="2:5" x14ac:dyDescent="0.25">
      <c r="D102" s="34"/>
      <c r="E102" s="35"/>
    </row>
    <row r="104" spans="2:5" x14ac:dyDescent="0.25">
      <c r="B104" s="21" t="s">
        <v>5</v>
      </c>
      <c r="C104" s="36">
        <v>15</v>
      </c>
      <c r="D104" s="33"/>
      <c r="E104" s="23"/>
    </row>
    <row r="105" spans="2:5" x14ac:dyDescent="0.25">
      <c r="B105" s="24"/>
      <c r="D105" s="25" t="s">
        <v>33</v>
      </c>
      <c r="E105" s="26"/>
    </row>
    <row r="106" spans="2:5" ht="5.25" customHeight="1" x14ac:dyDescent="0.25">
      <c r="B106" s="24"/>
      <c r="D106" s="25"/>
      <c r="E106" s="26"/>
    </row>
    <row r="107" spans="2:5" x14ac:dyDescent="0.25">
      <c r="B107" s="24"/>
      <c r="D107" s="20" t="s">
        <v>6</v>
      </c>
      <c r="E107" s="26" t="s">
        <v>6</v>
      </c>
    </row>
    <row r="108" spans="2:5" x14ac:dyDescent="0.25">
      <c r="B108" s="24"/>
      <c r="D108" s="20" t="s">
        <v>7</v>
      </c>
      <c r="E108" s="26" t="s">
        <v>8</v>
      </c>
    </row>
    <row r="109" spans="2:5" x14ac:dyDescent="0.25">
      <c r="B109" s="27"/>
      <c r="C109" s="38"/>
      <c r="D109" s="30">
        <f>Main!B20</f>
        <v>0.04</v>
      </c>
      <c r="E109" s="29">
        <f>Main!C20</f>
        <v>2.0000000000000001E-4</v>
      </c>
    </row>
    <row r="111" spans="2:5" x14ac:dyDescent="0.25">
      <c r="B111" s="21" t="s">
        <v>5</v>
      </c>
      <c r="C111" s="36">
        <v>16</v>
      </c>
      <c r="D111" s="33"/>
      <c r="E111" s="23"/>
    </row>
    <row r="112" spans="2:5" x14ac:dyDescent="0.25">
      <c r="B112" s="24"/>
      <c r="D112" s="25" t="s">
        <v>34</v>
      </c>
      <c r="E112" s="26"/>
    </row>
    <row r="113" spans="2:5" ht="5.25" customHeight="1" x14ac:dyDescent="0.25">
      <c r="B113" s="24"/>
      <c r="D113" s="25"/>
      <c r="E113" s="26"/>
    </row>
    <row r="114" spans="2:5" x14ac:dyDescent="0.25">
      <c r="B114" s="24"/>
      <c r="D114" s="20" t="s">
        <v>6</v>
      </c>
      <c r="E114" s="26" t="s">
        <v>6</v>
      </c>
    </row>
    <row r="115" spans="2:5" x14ac:dyDescent="0.25">
      <c r="B115" s="24"/>
      <c r="D115" s="20" t="s">
        <v>7</v>
      </c>
      <c r="E115" s="26" t="s">
        <v>8</v>
      </c>
    </row>
    <row r="116" spans="2:5" x14ac:dyDescent="0.25">
      <c r="B116" s="27"/>
      <c r="C116" s="38"/>
      <c r="D116" s="30">
        <f>Main!B21</f>
        <v>0.05</v>
      </c>
      <c r="E116" s="29">
        <f>Main!C21</f>
        <v>2.9999999999999997E-4</v>
      </c>
    </row>
    <row r="118" spans="2:5" x14ac:dyDescent="0.25">
      <c r="B118" s="21" t="s">
        <v>5</v>
      </c>
      <c r="C118" s="36">
        <v>17</v>
      </c>
      <c r="D118" s="33"/>
      <c r="E118" s="23"/>
    </row>
    <row r="119" spans="2:5" x14ac:dyDescent="0.25">
      <c r="B119" s="24"/>
      <c r="D119" s="25" t="s">
        <v>35</v>
      </c>
      <c r="E119" s="26"/>
    </row>
    <row r="120" spans="2:5" ht="6" customHeight="1" x14ac:dyDescent="0.25">
      <c r="B120" s="24"/>
      <c r="D120" s="25"/>
      <c r="E120" s="26"/>
    </row>
    <row r="121" spans="2:5" x14ac:dyDescent="0.25">
      <c r="B121" s="24"/>
      <c r="D121" s="20" t="s">
        <v>6</v>
      </c>
      <c r="E121" s="26" t="s">
        <v>6</v>
      </c>
    </row>
    <row r="122" spans="2:5" x14ac:dyDescent="0.25">
      <c r="B122" s="24"/>
      <c r="D122" s="20" t="s">
        <v>7</v>
      </c>
      <c r="E122" s="26" t="s">
        <v>8</v>
      </c>
    </row>
    <row r="123" spans="2:5" x14ac:dyDescent="0.25">
      <c r="B123" s="27"/>
      <c r="C123" s="38"/>
      <c r="D123" s="30">
        <f>Main!B22</f>
        <v>0.06</v>
      </c>
      <c r="E123" s="29">
        <f>Main!C22</f>
        <v>2.9999999999999997E-4</v>
      </c>
    </row>
    <row r="125" spans="2:5" x14ac:dyDescent="0.25">
      <c r="B125" s="21" t="s">
        <v>5</v>
      </c>
      <c r="C125" s="36">
        <v>18</v>
      </c>
      <c r="D125" s="33"/>
      <c r="E125" s="23"/>
    </row>
    <row r="126" spans="2:5" x14ac:dyDescent="0.25">
      <c r="B126" s="24"/>
      <c r="D126" s="25" t="s">
        <v>36</v>
      </c>
      <c r="E126" s="26"/>
    </row>
    <row r="127" spans="2:5" ht="5.25" customHeight="1" x14ac:dyDescent="0.25">
      <c r="B127" s="24"/>
      <c r="D127" s="25"/>
      <c r="E127" s="26"/>
    </row>
    <row r="128" spans="2:5" x14ac:dyDescent="0.25">
      <c r="B128" s="24"/>
      <c r="D128" s="20" t="s">
        <v>6</v>
      </c>
      <c r="E128" s="26" t="s">
        <v>6</v>
      </c>
    </row>
    <row r="129" spans="2:5" x14ac:dyDescent="0.25">
      <c r="B129" s="24"/>
      <c r="D129" s="20" t="s">
        <v>7</v>
      </c>
      <c r="E129" s="26" t="s">
        <v>8</v>
      </c>
    </row>
    <row r="130" spans="2:5" x14ac:dyDescent="0.25">
      <c r="B130" s="27"/>
      <c r="C130" s="38"/>
      <c r="D130" s="30">
        <f>Main!B23</f>
        <v>0.06</v>
      </c>
      <c r="E130" s="29">
        <f>Main!C23</f>
        <v>2.9999999999999997E-4</v>
      </c>
    </row>
    <row r="132" spans="2:5" x14ac:dyDescent="0.25">
      <c r="B132" s="21" t="s">
        <v>5</v>
      </c>
      <c r="C132" s="36">
        <v>19</v>
      </c>
      <c r="D132" s="33"/>
      <c r="E132" s="23"/>
    </row>
    <row r="133" spans="2:5" x14ac:dyDescent="0.25">
      <c r="B133" s="24"/>
      <c r="D133" s="25" t="s">
        <v>37</v>
      </c>
      <c r="E133" s="26"/>
    </row>
    <row r="134" spans="2:5" ht="5.25" customHeight="1" x14ac:dyDescent="0.25">
      <c r="B134" s="24"/>
      <c r="D134" s="25"/>
      <c r="E134" s="26"/>
    </row>
    <row r="135" spans="2:5" x14ac:dyDescent="0.25">
      <c r="B135" s="24"/>
      <c r="D135" s="20" t="s">
        <v>6</v>
      </c>
      <c r="E135" s="26" t="s">
        <v>6</v>
      </c>
    </row>
    <row r="136" spans="2:5" x14ac:dyDescent="0.25">
      <c r="B136" s="24"/>
      <c r="D136" s="20" t="s">
        <v>7</v>
      </c>
      <c r="E136" s="26" t="s">
        <v>8</v>
      </c>
    </row>
    <row r="137" spans="2:5" x14ac:dyDescent="0.25">
      <c r="B137" s="27"/>
      <c r="C137" s="38"/>
      <c r="D137" s="30">
        <f>Main!B24</f>
        <v>7.0000000000000007E-2</v>
      </c>
      <c r="E137" s="29">
        <f>Main!C24</f>
        <v>8.0000000000000004E-4</v>
      </c>
    </row>
    <row r="139" spans="2:5" x14ac:dyDescent="0.25">
      <c r="B139" s="21" t="s">
        <v>5</v>
      </c>
      <c r="C139" s="36">
        <v>20</v>
      </c>
      <c r="D139" s="33"/>
      <c r="E139" s="23"/>
    </row>
    <row r="140" spans="2:5" x14ac:dyDescent="0.25">
      <c r="B140" s="24"/>
      <c r="D140" s="25" t="s">
        <v>38</v>
      </c>
      <c r="E140" s="26"/>
    </row>
    <row r="141" spans="2:5" ht="6" customHeight="1" x14ac:dyDescent="0.25">
      <c r="B141" s="24"/>
      <c r="D141" s="25"/>
      <c r="E141" s="26"/>
    </row>
    <row r="142" spans="2:5" x14ac:dyDescent="0.25">
      <c r="B142" s="24"/>
      <c r="D142" s="20" t="s">
        <v>6</v>
      </c>
      <c r="E142" s="26" t="s">
        <v>6</v>
      </c>
    </row>
    <row r="143" spans="2:5" x14ac:dyDescent="0.25">
      <c r="B143" s="24"/>
      <c r="D143" s="20" t="s">
        <v>7</v>
      </c>
      <c r="E143" s="26" t="s">
        <v>8</v>
      </c>
    </row>
    <row r="144" spans="2:5" x14ac:dyDescent="0.25">
      <c r="B144" s="27"/>
      <c r="C144" s="38"/>
      <c r="D144" s="30">
        <f>Main!B25</f>
        <v>7.0000000000000007E-2</v>
      </c>
      <c r="E144" s="29">
        <f>Main!C25</f>
        <v>2.5000000000000001E-3</v>
      </c>
    </row>
    <row r="146" spans="2:5" x14ac:dyDescent="0.25">
      <c r="B146" s="21" t="s">
        <v>5</v>
      </c>
      <c r="C146" s="36">
        <v>21</v>
      </c>
      <c r="D146" s="33"/>
      <c r="E146" s="23"/>
    </row>
    <row r="147" spans="2:5" x14ac:dyDescent="0.25">
      <c r="B147" s="24"/>
      <c r="D147" s="25" t="s">
        <v>39</v>
      </c>
      <c r="E147" s="26"/>
    </row>
    <row r="148" spans="2:5" ht="5.25" customHeight="1" x14ac:dyDescent="0.25">
      <c r="B148" s="24"/>
      <c r="D148" s="25"/>
      <c r="E148" s="26"/>
    </row>
    <row r="149" spans="2:5" x14ac:dyDescent="0.25">
      <c r="B149" s="24"/>
      <c r="D149" s="20" t="s">
        <v>6</v>
      </c>
      <c r="E149" s="26" t="s">
        <v>6</v>
      </c>
    </row>
    <row r="150" spans="2:5" x14ac:dyDescent="0.25">
      <c r="B150" s="24"/>
      <c r="D150" s="20" t="s">
        <v>7</v>
      </c>
      <c r="E150" s="26" t="s">
        <v>8</v>
      </c>
    </row>
    <row r="151" spans="2:5" x14ac:dyDescent="0.25">
      <c r="B151" s="27"/>
      <c r="C151" s="38"/>
      <c r="D151" s="30">
        <f>Main!B26</f>
        <v>0.08</v>
      </c>
      <c r="E151" s="29">
        <f>Main!C26</f>
        <v>7.4999999999999997E-3</v>
      </c>
    </row>
    <row r="152" spans="2:5" x14ac:dyDescent="0.25">
      <c r="D152" s="34"/>
      <c r="E152" s="35"/>
    </row>
    <row r="153" spans="2:5" x14ac:dyDescent="0.25">
      <c r="D153" s="34"/>
      <c r="E153" s="35"/>
    </row>
    <row r="155" spans="2:5" x14ac:dyDescent="0.25">
      <c r="B155" s="21" t="s">
        <v>5</v>
      </c>
      <c r="C155" s="36">
        <v>22</v>
      </c>
      <c r="D155" s="33"/>
      <c r="E155" s="23"/>
    </row>
    <row r="156" spans="2:5" x14ac:dyDescent="0.25">
      <c r="B156" s="24"/>
      <c r="D156" s="25" t="s">
        <v>40</v>
      </c>
      <c r="E156" s="26"/>
    </row>
    <row r="157" spans="2:5" ht="5.25" customHeight="1" x14ac:dyDescent="0.25">
      <c r="B157" s="24"/>
      <c r="D157" s="25"/>
      <c r="E157" s="26"/>
    </row>
    <row r="158" spans="2:5" x14ac:dyDescent="0.25">
      <c r="B158" s="24"/>
      <c r="D158" s="20" t="s">
        <v>6</v>
      </c>
      <c r="E158" s="26" t="s">
        <v>6</v>
      </c>
    </row>
    <row r="159" spans="2:5" x14ac:dyDescent="0.25">
      <c r="B159" s="24"/>
      <c r="D159" s="20" t="s">
        <v>7</v>
      </c>
      <c r="E159" s="26" t="s">
        <v>8</v>
      </c>
    </row>
    <row r="160" spans="2:5" x14ac:dyDescent="0.25">
      <c r="B160" s="27"/>
      <c r="C160" s="38"/>
      <c r="D160" s="30">
        <f>Main!B27</f>
        <v>0.09</v>
      </c>
      <c r="E160" s="29">
        <f>Main!C27</f>
        <v>0.01</v>
      </c>
    </row>
    <row r="162" spans="2:5" x14ac:dyDescent="0.25">
      <c r="B162" s="21" t="s">
        <v>5</v>
      </c>
      <c r="C162" s="36">
        <v>23</v>
      </c>
      <c r="D162" s="33"/>
      <c r="E162" s="23"/>
    </row>
    <row r="163" spans="2:5" x14ac:dyDescent="0.25">
      <c r="B163" s="24"/>
      <c r="D163" s="25" t="s">
        <v>41</v>
      </c>
      <c r="E163" s="26"/>
    </row>
    <row r="164" spans="2:5" ht="6" customHeight="1" x14ac:dyDescent="0.25">
      <c r="B164" s="24"/>
      <c r="D164" s="25"/>
      <c r="E164" s="26"/>
    </row>
    <row r="165" spans="2:5" x14ac:dyDescent="0.25">
      <c r="B165" s="24"/>
      <c r="D165" s="20" t="s">
        <v>6</v>
      </c>
      <c r="E165" s="26" t="s">
        <v>6</v>
      </c>
    </row>
    <row r="166" spans="2:5" x14ac:dyDescent="0.25">
      <c r="B166" s="24"/>
      <c r="D166" s="20" t="s">
        <v>7</v>
      </c>
      <c r="E166" s="26" t="s">
        <v>8</v>
      </c>
    </row>
    <row r="167" spans="2:5" x14ac:dyDescent="0.25">
      <c r="B167" s="27"/>
      <c r="C167" s="38"/>
      <c r="D167" s="30">
        <f>Main!B28</f>
        <v>0.1</v>
      </c>
      <c r="E167" s="29">
        <f>Main!C28</f>
        <v>1.2E-2</v>
      </c>
    </row>
    <row r="169" spans="2:5" x14ac:dyDescent="0.25">
      <c r="B169" s="21" t="s">
        <v>5</v>
      </c>
      <c r="C169" s="36">
        <v>24</v>
      </c>
      <c r="D169" s="33"/>
      <c r="E169" s="23"/>
    </row>
    <row r="170" spans="2:5" x14ac:dyDescent="0.25">
      <c r="B170" s="24"/>
      <c r="D170" s="25" t="s">
        <v>42</v>
      </c>
      <c r="E170" s="26"/>
    </row>
    <row r="171" spans="2:5" ht="6" customHeight="1" x14ac:dyDescent="0.25">
      <c r="B171" s="24"/>
      <c r="D171" s="25"/>
      <c r="E171" s="26"/>
    </row>
    <row r="172" spans="2:5" x14ac:dyDescent="0.25">
      <c r="B172" s="24"/>
      <c r="D172" s="20" t="s">
        <v>6</v>
      </c>
      <c r="E172" s="26" t="s">
        <v>6</v>
      </c>
    </row>
    <row r="173" spans="2:5" x14ac:dyDescent="0.25">
      <c r="B173" s="24"/>
      <c r="D173" s="20" t="s">
        <v>7</v>
      </c>
      <c r="E173" s="26" t="s">
        <v>8</v>
      </c>
    </row>
    <row r="174" spans="2:5" x14ac:dyDescent="0.25">
      <c r="B174" s="27"/>
      <c r="C174" s="38"/>
      <c r="D174" s="30">
        <f>Main!B29</f>
        <v>0.12</v>
      </c>
      <c r="E174" s="29">
        <f>Main!C29</f>
        <v>1.2500000000000001E-2</v>
      </c>
    </row>
    <row r="176" spans="2:5" x14ac:dyDescent="0.25">
      <c r="B176" s="21" t="s">
        <v>5</v>
      </c>
      <c r="C176" s="36">
        <v>25</v>
      </c>
      <c r="D176" s="33"/>
      <c r="E176" s="23"/>
    </row>
    <row r="177" spans="2:5" x14ac:dyDescent="0.25">
      <c r="B177" s="24"/>
      <c r="D177" s="25" t="s">
        <v>43</v>
      </c>
      <c r="E177" s="26"/>
    </row>
    <row r="178" spans="2:5" ht="5.25" customHeight="1" x14ac:dyDescent="0.25">
      <c r="B178" s="24"/>
      <c r="D178" s="25"/>
      <c r="E178" s="26"/>
    </row>
    <row r="179" spans="2:5" x14ac:dyDescent="0.25">
      <c r="B179" s="24"/>
      <c r="D179" s="20" t="s">
        <v>6</v>
      </c>
      <c r="E179" s="26" t="s">
        <v>6</v>
      </c>
    </row>
    <row r="180" spans="2:5" x14ac:dyDescent="0.25">
      <c r="B180" s="24"/>
      <c r="D180" s="20" t="s">
        <v>7</v>
      </c>
      <c r="E180" s="26" t="s">
        <v>8</v>
      </c>
    </row>
    <row r="181" spans="2:5" x14ac:dyDescent="0.25">
      <c r="B181" s="27"/>
      <c r="C181" s="38"/>
      <c r="D181" s="30">
        <f>Main!B30</f>
        <v>0.18</v>
      </c>
      <c r="E181" s="29">
        <f>Main!C30</f>
        <v>0.02</v>
      </c>
    </row>
    <row r="183" spans="2:5" x14ac:dyDescent="0.25">
      <c r="B183" s="21" t="s">
        <v>5</v>
      </c>
      <c r="C183" s="36">
        <v>26</v>
      </c>
      <c r="D183" s="22"/>
      <c r="E183" s="23"/>
    </row>
    <row r="184" spans="2:5" x14ac:dyDescent="0.25">
      <c r="B184" s="24"/>
      <c r="D184" s="25" t="s">
        <v>30</v>
      </c>
      <c r="E184" s="26"/>
    </row>
    <row r="185" spans="2:5" ht="5.25" customHeight="1" x14ac:dyDescent="0.25">
      <c r="B185" s="24"/>
      <c r="D185" s="25"/>
      <c r="E185" s="26"/>
    </row>
    <row r="186" spans="2:5" x14ac:dyDescent="0.25">
      <c r="B186" s="24"/>
      <c r="D186" s="20" t="s">
        <v>6</v>
      </c>
      <c r="E186" s="26" t="s">
        <v>6</v>
      </c>
    </row>
    <row r="187" spans="2:5" x14ac:dyDescent="0.25">
      <c r="B187" s="24"/>
      <c r="D187" s="20" t="s">
        <v>7</v>
      </c>
      <c r="E187" s="26" t="s">
        <v>8</v>
      </c>
    </row>
    <row r="188" spans="2:5" x14ac:dyDescent="0.25">
      <c r="B188" s="27"/>
      <c r="C188" s="38"/>
      <c r="D188" s="30">
        <f>Main!B31</f>
        <v>0.2</v>
      </c>
      <c r="E188" s="29">
        <f>Main!C31</f>
        <v>2.2499999999999999E-2</v>
      </c>
    </row>
    <row r="190" spans="2:5" x14ac:dyDescent="0.25">
      <c r="B190" s="21" t="s">
        <v>5</v>
      </c>
      <c r="C190" s="36">
        <v>27</v>
      </c>
      <c r="D190" s="33"/>
      <c r="E190" s="23"/>
    </row>
    <row r="191" spans="2:5" x14ac:dyDescent="0.25">
      <c r="B191" s="24"/>
      <c r="D191" s="25" t="s">
        <v>44</v>
      </c>
      <c r="E191" s="26"/>
    </row>
    <row r="192" spans="2:5" ht="6" customHeight="1" x14ac:dyDescent="0.25">
      <c r="B192" s="24"/>
      <c r="D192" s="25"/>
      <c r="E192" s="26"/>
    </row>
    <row r="193" spans="2:5" x14ac:dyDescent="0.25">
      <c r="B193" s="24"/>
      <c r="D193" s="20" t="s">
        <v>6</v>
      </c>
      <c r="E193" s="26" t="s">
        <v>6</v>
      </c>
    </row>
    <row r="194" spans="2:5" x14ac:dyDescent="0.25">
      <c r="B194" s="24"/>
      <c r="D194" s="20" t="s">
        <v>7</v>
      </c>
      <c r="E194" s="26" t="s">
        <v>8</v>
      </c>
    </row>
    <row r="195" spans="2:5" x14ac:dyDescent="0.25">
      <c r="B195" s="27"/>
      <c r="C195" s="38"/>
      <c r="D195" s="30">
        <f>Main!B32</f>
        <v>0.25</v>
      </c>
      <c r="E195" s="29">
        <f>Main!C32</f>
        <v>0.04</v>
      </c>
    </row>
    <row r="197" spans="2:5" x14ac:dyDescent="0.25">
      <c r="B197" s="21" t="s">
        <v>5</v>
      </c>
      <c r="C197" s="36">
        <v>28</v>
      </c>
      <c r="D197" s="33"/>
      <c r="E197" s="23"/>
    </row>
    <row r="198" spans="2:5" x14ac:dyDescent="0.25">
      <c r="B198" s="24"/>
      <c r="D198" s="25" t="s">
        <v>45</v>
      </c>
      <c r="E198" s="26"/>
    </row>
    <row r="199" spans="2:5" ht="5.25" customHeight="1" x14ac:dyDescent="0.25">
      <c r="B199" s="24"/>
      <c r="D199" s="25"/>
      <c r="E199" s="26"/>
    </row>
    <row r="200" spans="2:5" x14ac:dyDescent="0.25">
      <c r="B200" s="24"/>
      <c r="D200" s="20" t="s">
        <v>6</v>
      </c>
      <c r="E200" s="26" t="s">
        <v>6</v>
      </c>
    </row>
    <row r="201" spans="2:5" x14ac:dyDescent="0.25">
      <c r="B201" s="24"/>
      <c r="D201" s="20" t="s">
        <v>7</v>
      </c>
      <c r="E201" s="26" t="s">
        <v>8</v>
      </c>
    </row>
    <row r="202" spans="2:5" x14ac:dyDescent="0.25">
      <c r="B202" s="27"/>
      <c r="C202" s="38"/>
      <c r="D202" s="30">
        <f>Main!B33</f>
        <v>0.3</v>
      </c>
      <c r="E202" s="29">
        <f>Main!C33</f>
        <v>0.08</v>
      </c>
    </row>
    <row r="203" spans="2:5" x14ac:dyDescent="0.25">
      <c r="D203" s="34"/>
      <c r="E203" s="35"/>
    </row>
    <row r="204" spans="2:5" x14ac:dyDescent="0.25">
      <c r="D204" s="34"/>
      <c r="E204" s="35"/>
    </row>
    <row r="206" spans="2:5" x14ac:dyDescent="0.25">
      <c r="B206" s="21" t="s">
        <v>5</v>
      </c>
      <c r="C206" s="36">
        <v>29</v>
      </c>
      <c r="D206" s="22"/>
      <c r="E206" s="23"/>
    </row>
    <row r="207" spans="2:5" x14ac:dyDescent="0.25">
      <c r="B207" s="24"/>
      <c r="D207" s="25" t="s">
        <v>46</v>
      </c>
      <c r="E207" s="26"/>
    </row>
    <row r="208" spans="2:5" ht="5.25" customHeight="1" x14ac:dyDescent="0.25">
      <c r="B208" s="24"/>
      <c r="D208" s="25"/>
      <c r="E208" s="26"/>
    </row>
    <row r="209" spans="2:5" x14ac:dyDescent="0.25">
      <c r="B209" s="24"/>
      <c r="D209" s="20" t="s">
        <v>6</v>
      </c>
      <c r="E209" s="26" t="s">
        <v>6</v>
      </c>
    </row>
    <row r="210" spans="2:5" x14ac:dyDescent="0.25">
      <c r="B210" s="24"/>
      <c r="D210" s="20" t="s">
        <v>7</v>
      </c>
      <c r="E210" s="26" t="s">
        <v>8</v>
      </c>
    </row>
    <row r="211" spans="2:5" x14ac:dyDescent="0.25">
      <c r="B211" s="27"/>
      <c r="C211" s="38"/>
      <c r="D211" s="30">
        <f>Main!B34</f>
        <v>0.4</v>
      </c>
      <c r="E211" s="29">
        <f>Main!C34</f>
        <v>0.2</v>
      </c>
    </row>
    <row r="213" spans="2:5" x14ac:dyDescent="0.25">
      <c r="B213" s="21" t="s">
        <v>5</v>
      </c>
      <c r="C213" s="36">
        <v>30</v>
      </c>
      <c r="D213" s="22"/>
      <c r="E213" s="23"/>
    </row>
    <row r="214" spans="2:5" x14ac:dyDescent="0.25">
      <c r="B214" s="24"/>
      <c r="D214" s="25" t="s">
        <v>47</v>
      </c>
      <c r="E214" s="26"/>
    </row>
    <row r="215" spans="2:5" ht="6" customHeight="1" x14ac:dyDescent="0.25">
      <c r="B215" s="24"/>
      <c r="D215" s="25"/>
      <c r="E215" s="26"/>
    </row>
    <row r="216" spans="2:5" x14ac:dyDescent="0.25">
      <c r="B216" s="24"/>
      <c r="D216" s="20" t="s">
        <v>6</v>
      </c>
      <c r="E216" s="26" t="s">
        <v>6</v>
      </c>
    </row>
    <row r="217" spans="2:5" x14ac:dyDescent="0.25">
      <c r="B217" s="24"/>
      <c r="D217" s="20" t="s">
        <v>7</v>
      </c>
      <c r="E217" s="26" t="s">
        <v>8</v>
      </c>
    </row>
    <row r="218" spans="2:5" x14ac:dyDescent="0.25">
      <c r="B218" s="27"/>
      <c r="C218" s="38"/>
      <c r="D218" s="30">
        <f>Main!B35</f>
        <v>0.8</v>
      </c>
      <c r="E218" s="31">
        <f>Main!C35</f>
        <v>0.7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0"/>
  <sheetViews>
    <sheetView tabSelected="1" zoomScale="190" zoomScaleNormal="190" workbookViewId="0">
      <pane xSplit="1" ySplit="5" topLeftCell="B19" activePane="bottomRight" state="frozen"/>
      <selection activeCell="C39" sqref="C39"/>
      <selection pane="topRight" activeCell="C39" sqref="C39"/>
      <selection pane="bottomLeft" activeCell="C39" sqref="C39"/>
      <selection pane="bottomRight" activeCell="C24" sqref="C24"/>
    </sheetView>
  </sheetViews>
  <sheetFormatPr defaultRowHeight="15" x14ac:dyDescent="0.25"/>
  <cols>
    <col min="2" max="2" width="9.28515625" style="1" bestFit="1" customWidth="1"/>
    <col min="3" max="3" width="10.140625" style="1" customWidth="1"/>
    <col min="4" max="4" width="9.140625" style="1" bestFit="1" customWidth="1"/>
    <col min="5" max="7" width="17.28515625" bestFit="1" customWidth="1"/>
    <col min="16" max="16" width="10.140625" customWidth="1"/>
  </cols>
  <sheetData>
    <row r="1" spans="1:18" x14ac:dyDescent="0.25">
      <c r="C1" s="12" t="s">
        <v>17</v>
      </c>
      <c r="D1" s="2">
        <f>D2/12</f>
        <v>685.16666666666663</v>
      </c>
      <c r="E1" s="2">
        <f t="shared" ref="E1:G1" si="0">E2/12</f>
        <v>472.82300527777778</v>
      </c>
      <c r="F1" s="2">
        <f t="shared" si="0"/>
        <v>544.25124111111097</v>
      </c>
      <c r="G1" s="2">
        <f t="shared" si="0"/>
        <v>685.16666666666663</v>
      </c>
    </row>
    <row r="2" spans="1:18" x14ac:dyDescent="0.25">
      <c r="C2" s="12" t="s">
        <v>18</v>
      </c>
      <c r="D2" s="2">
        <f>AVERAGE(D6:D38)</f>
        <v>8222</v>
      </c>
      <c r="E2" s="2">
        <f>AVERAGE(E6:E38)</f>
        <v>5673.8760633333331</v>
      </c>
      <c r="F2" s="2">
        <f>AVERAGE(F6:F38)</f>
        <v>6531.0148933333321</v>
      </c>
      <c r="G2" s="2">
        <f>AVERAGE(G6:G38)</f>
        <v>8222</v>
      </c>
      <c r="Q2" s="3"/>
      <c r="R2" s="3"/>
    </row>
    <row r="3" spans="1:18" x14ac:dyDescent="0.25">
      <c r="B3" s="4" t="s">
        <v>0</v>
      </c>
      <c r="C3" s="4" t="s">
        <v>1</v>
      </c>
      <c r="D3" s="4" t="s">
        <v>9</v>
      </c>
      <c r="E3" s="5" t="s">
        <v>2</v>
      </c>
      <c r="F3" s="6" t="s">
        <v>3</v>
      </c>
      <c r="G3" s="7" t="s">
        <v>4</v>
      </c>
      <c r="Q3" s="3"/>
    </row>
    <row r="4" spans="1:18" x14ac:dyDescent="0.25">
      <c r="A4" s="13" t="s">
        <v>19</v>
      </c>
      <c r="B4" s="14" t="s">
        <v>10</v>
      </c>
      <c r="C4" s="14" t="s">
        <v>10</v>
      </c>
      <c r="D4" s="4" t="s">
        <v>11</v>
      </c>
      <c r="E4" s="15" t="s">
        <v>12</v>
      </c>
      <c r="F4" s="16" t="s">
        <v>12</v>
      </c>
      <c r="G4" s="17" t="s">
        <v>12</v>
      </c>
      <c r="O4" s="28"/>
      <c r="Q4" s="3"/>
    </row>
    <row r="5" spans="1:18" x14ac:dyDescent="0.25">
      <c r="A5" s="13" t="s">
        <v>20</v>
      </c>
      <c r="B5" s="18">
        <v>8000</v>
      </c>
      <c r="C5" s="18">
        <v>200000</v>
      </c>
      <c r="D5" s="4" t="s">
        <v>13</v>
      </c>
      <c r="E5" s="15" t="s">
        <v>14</v>
      </c>
      <c r="F5" s="16" t="s">
        <v>15</v>
      </c>
      <c r="G5" s="17" t="s">
        <v>16</v>
      </c>
      <c r="I5" t="s">
        <v>48</v>
      </c>
    </row>
    <row r="6" spans="1:18" x14ac:dyDescent="0.25">
      <c r="A6">
        <v>1</v>
      </c>
      <c r="B6" s="32">
        <v>0.01</v>
      </c>
      <c r="C6" s="8">
        <v>1E-4</v>
      </c>
      <c r="D6" s="2">
        <f>(B6-B6*C6)*B$5+(C6-B6*C6)*C$5+B6*C6*(B$5+C$5)</f>
        <v>100</v>
      </c>
      <c r="E6" s="9">
        <f>(B6-B6*C6)*0.7*($B$5-1000)+(C6-B6*C6)*0.7*($C$5-1000)+B6*C6*0.7*($B$5+$C$5-1000)</f>
        <v>62.930700000000002</v>
      </c>
      <c r="F6" s="10">
        <f>(B6-B6*C6)*0.8*(B$5-500)+(C6-B6*C6)*0.8*(C$5-500)+B6*C6*0.8*(B$5+C$5-500)</f>
        <v>75.960400000000021</v>
      </c>
      <c r="G6" s="11">
        <f>(B6-B6*C6)*B$5+(C6-B6*C6)*C$5+B6*C6*(B$5+C$5)</f>
        <v>100</v>
      </c>
      <c r="I6" t="str">
        <f>Character_slips!D3</f>
        <v>A healthy 26-year-old</v>
      </c>
    </row>
    <row r="7" spans="1:18" x14ac:dyDescent="0.25">
      <c r="A7">
        <v>2</v>
      </c>
      <c r="B7" s="32">
        <v>0.01</v>
      </c>
      <c r="C7" s="8">
        <v>1E-4</v>
      </c>
      <c r="D7" s="2">
        <f t="shared" ref="D7:D35" si="1">(B7-B7*C7)*B$5+(C7-B7*C7)*C$5+B7*C7*(B$5+C$5)</f>
        <v>100</v>
      </c>
      <c r="E7" s="9">
        <f t="shared" ref="E7:E35" si="2">(B7-B7*C7)*0.7*($B$5-1000)+(C7-B7*C7)*0.7*($C$5-1000)+B7*C7*0.7*($B$5+$C$5-1000)</f>
        <v>62.930700000000002</v>
      </c>
      <c r="F7" s="10">
        <f t="shared" ref="F7:F35" si="3">(B7-B7*C7)*0.8*(B$5-500)+(C7-B7*C7)*0.8*(C$5-500)+B7*C7*0.8*(B$5+C$5-500)</f>
        <v>75.960400000000021</v>
      </c>
      <c r="G7" s="11">
        <f t="shared" ref="G7:G35" si="4">(B7-B7*C7)*B$5+(C7-B7*C7)*C$5+B7*C7*(B$5+C$5)</f>
        <v>100</v>
      </c>
      <c r="I7" t="str">
        <f>Character_slips!D10</f>
        <v>A healthy 26-year-old</v>
      </c>
    </row>
    <row r="8" spans="1:18" x14ac:dyDescent="0.25">
      <c r="A8">
        <v>3</v>
      </c>
      <c r="B8" s="32">
        <v>0.01</v>
      </c>
      <c r="C8" s="8">
        <v>1E-4</v>
      </c>
      <c r="D8" s="2">
        <f t="shared" si="1"/>
        <v>100</v>
      </c>
      <c r="E8" s="9">
        <f t="shared" si="2"/>
        <v>62.930700000000002</v>
      </c>
      <c r="F8" s="10">
        <f t="shared" si="3"/>
        <v>75.960400000000021</v>
      </c>
      <c r="G8" s="11">
        <f t="shared" si="4"/>
        <v>100</v>
      </c>
      <c r="I8" t="str">
        <f>Character_slips!D17</f>
        <v>A healthy 27-year-old</v>
      </c>
    </row>
    <row r="9" spans="1:18" x14ac:dyDescent="0.25">
      <c r="A9">
        <v>4</v>
      </c>
      <c r="B9" s="32">
        <v>0.01</v>
      </c>
      <c r="C9" s="8">
        <v>1E-4</v>
      </c>
      <c r="D9" s="2">
        <f t="shared" si="1"/>
        <v>100</v>
      </c>
      <c r="E9" s="9">
        <f t="shared" si="2"/>
        <v>62.930700000000002</v>
      </c>
      <c r="F9" s="10">
        <f t="shared" si="3"/>
        <v>75.960400000000021</v>
      </c>
      <c r="G9" s="11">
        <f t="shared" si="4"/>
        <v>100</v>
      </c>
      <c r="I9" t="str">
        <f>Character_slips!D24</f>
        <v>A healthy 27-year-old</v>
      </c>
    </row>
    <row r="10" spans="1:18" x14ac:dyDescent="0.25">
      <c r="A10">
        <v>5</v>
      </c>
      <c r="B10" s="32">
        <v>0.01</v>
      </c>
      <c r="C10" s="8">
        <v>1E-4</v>
      </c>
      <c r="D10" s="2">
        <f t="shared" si="1"/>
        <v>100</v>
      </c>
      <c r="E10" s="9">
        <f t="shared" si="2"/>
        <v>62.930700000000002</v>
      </c>
      <c r="F10" s="10">
        <f t="shared" si="3"/>
        <v>75.960400000000021</v>
      </c>
      <c r="G10" s="11">
        <f t="shared" si="4"/>
        <v>100</v>
      </c>
      <c r="I10" t="str">
        <f>Character_slips!D31</f>
        <v>A healthy 28-year-old</v>
      </c>
    </row>
    <row r="11" spans="1:18" x14ac:dyDescent="0.25">
      <c r="A11">
        <v>6</v>
      </c>
      <c r="B11" s="32">
        <v>0.01</v>
      </c>
      <c r="C11" s="8">
        <v>1E-4</v>
      </c>
      <c r="D11" s="2">
        <f t="shared" si="1"/>
        <v>100</v>
      </c>
      <c r="E11" s="9">
        <f t="shared" si="2"/>
        <v>62.930700000000002</v>
      </c>
      <c r="F11" s="10">
        <f t="shared" si="3"/>
        <v>75.960400000000021</v>
      </c>
      <c r="G11" s="11">
        <f t="shared" si="4"/>
        <v>100</v>
      </c>
      <c r="I11" t="str">
        <f>Character_slips!D38</f>
        <v>A healthy 30-year-old</v>
      </c>
    </row>
    <row r="12" spans="1:18" x14ac:dyDescent="0.25">
      <c r="A12">
        <v>7</v>
      </c>
      <c r="B12" s="32">
        <v>0.01</v>
      </c>
      <c r="C12" s="8">
        <v>1E-4</v>
      </c>
      <c r="D12" s="2">
        <f t="shared" si="1"/>
        <v>100</v>
      </c>
      <c r="E12" s="9">
        <f t="shared" si="2"/>
        <v>62.930700000000002</v>
      </c>
      <c r="F12" s="10">
        <f t="shared" si="3"/>
        <v>75.960400000000021</v>
      </c>
      <c r="G12" s="11">
        <f t="shared" si="4"/>
        <v>100</v>
      </c>
      <c r="I12" t="str">
        <f>Character_slips!D45</f>
        <v>A healthy 33-year-old</v>
      </c>
    </row>
    <row r="13" spans="1:18" x14ac:dyDescent="0.25">
      <c r="A13">
        <v>8</v>
      </c>
      <c r="B13" s="32">
        <v>0.01</v>
      </c>
      <c r="C13" s="8">
        <v>1E-4</v>
      </c>
      <c r="D13" s="2">
        <f t="shared" si="1"/>
        <v>100</v>
      </c>
      <c r="E13" s="9">
        <f t="shared" si="2"/>
        <v>62.930700000000002</v>
      </c>
      <c r="F13" s="10">
        <f t="shared" si="3"/>
        <v>75.960400000000021</v>
      </c>
      <c r="G13" s="11">
        <f t="shared" si="4"/>
        <v>100</v>
      </c>
      <c r="I13" t="str">
        <f>Character_slips!D54</f>
        <v>A healthy 35-year-old</v>
      </c>
    </row>
    <row r="14" spans="1:18" x14ac:dyDescent="0.25">
      <c r="A14">
        <v>9</v>
      </c>
      <c r="B14" s="32">
        <v>0.01</v>
      </c>
      <c r="C14" s="8">
        <v>1E-4</v>
      </c>
      <c r="D14" s="2">
        <f t="shared" si="1"/>
        <v>100</v>
      </c>
      <c r="E14" s="9">
        <f t="shared" si="2"/>
        <v>62.930700000000002</v>
      </c>
      <c r="F14" s="10">
        <f t="shared" si="3"/>
        <v>75.960400000000021</v>
      </c>
      <c r="G14" s="11">
        <f t="shared" si="4"/>
        <v>100</v>
      </c>
      <c r="I14" t="str">
        <f>Character_slips!D61</f>
        <v>A healthy 40-year-old</v>
      </c>
    </row>
    <row r="15" spans="1:18" x14ac:dyDescent="0.25">
      <c r="A15">
        <v>10</v>
      </c>
      <c r="B15" s="32">
        <v>0.01</v>
      </c>
      <c r="C15" s="8">
        <v>1E-4</v>
      </c>
      <c r="D15" s="2">
        <f t="shared" si="1"/>
        <v>100</v>
      </c>
      <c r="E15" s="9">
        <f t="shared" si="2"/>
        <v>62.930700000000002</v>
      </c>
      <c r="F15" s="10">
        <f t="shared" si="3"/>
        <v>75.960400000000021</v>
      </c>
      <c r="G15" s="11">
        <f t="shared" si="4"/>
        <v>100</v>
      </c>
      <c r="I15" t="str">
        <f>Character_slips!D68</f>
        <v>A healthy 38-year-old</v>
      </c>
    </row>
    <row r="16" spans="1:18" x14ac:dyDescent="0.25">
      <c r="A16">
        <v>11</v>
      </c>
      <c r="B16" s="32">
        <v>0.01</v>
      </c>
      <c r="C16" s="8">
        <v>1E-4</v>
      </c>
      <c r="D16" s="2">
        <f t="shared" si="1"/>
        <v>100</v>
      </c>
      <c r="E16" s="9">
        <f t="shared" si="2"/>
        <v>62.930700000000002</v>
      </c>
      <c r="F16" s="10">
        <f t="shared" si="3"/>
        <v>75.960400000000021</v>
      </c>
      <c r="G16" s="11">
        <f t="shared" si="4"/>
        <v>100</v>
      </c>
      <c r="I16" t="str">
        <f>Character_slips!D75</f>
        <v>A healthy 40-year-old</v>
      </c>
    </row>
    <row r="17" spans="1:9" x14ac:dyDescent="0.25">
      <c r="A17">
        <v>12</v>
      </c>
      <c r="B17" s="32">
        <v>0.02</v>
      </c>
      <c r="C17" s="8">
        <v>1E-4</v>
      </c>
      <c r="D17" s="2">
        <f t="shared" si="1"/>
        <v>180</v>
      </c>
      <c r="E17" s="9">
        <f t="shared" si="2"/>
        <v>111.9314</v>
      </c>
      <c r="F17" s="10">
        <f t="shared" si="3"/>
        <v>135.96080000000003</v>
      </c>
      <c r="G17" s="11">
        <f t="shared" si="4"/>
        <v>180</v>
      </c>
      <c r="I17" t="str">
        <f>Character_slips!D82</f>
        <v>A healthy 42-year-old</v>
      </c>
    </row>
    <row r="18" spans="1:9" x14ac:dyDescent="0.25">
      <c r="A18">
        <v>13</v>
      </c>
      <c r="B18" s="32">
        <v>0.03</v>
      </c>
      <c r="C18" s="8">
        <v>2.0000000000000001E-4</v>
      </c>
      <c r="D18" s="2">
        <f t="shared" si="1"/>
        <v>280</v>
      </c>
      <c r="E18" s="9">
        <f t="shared" si="2"/>
        <v>174.86420000000001</v>
      </c>
      <c r="F18" s="10">
        <f t="shared" si="3"/>
        <v>211.92240000000001</v>
      </c>
      <c r="G18" s="11">
        <f t="shared" si="4"/>
        <v>280</v>
      </c>
      <c r="I18" t="str">
        <f>Character_slips!D89</f>
        <v>A healthy 58-year-old</v>
      </c>
    </row>
    <row r="19" spans="1:9" x14ac:dyDescent="0.25">
      <c r="A19">
        <v>14</v>
      </c>
      <c r="B19" s="32">
        <v>0.04</v>
      </c>
      <c r="C19" s="8">
        <v>2.0000000000000001E-4</v>
      </c>
      <c r="D19" s="2">
        <f t="shared" si="1"/>
        <v>359.99999999999994</v>
      </c>
      <c r="E19" s="9">
        <f t="shared" si="2"/>
        <v>223.8656</v>
      </c>
      <c r="F19" s="10">
        <f t="shared" si="3"/>
        <v>271.92320000000001</v>
      </c>
      <c r="G19" s="11">
        <f t="shared" si="4"/>
        <v>359.99999999999994</v>
      </c>
      <c r="I19" t="str">
        <f>Character_slips!D96</f>
        <v>A 41-year-old with a history of stomach ulcers</v>
      </c>
    </row>
    <row r="20" spans="1:9" x14ac:dyDescent="0.25">
      <c r="A20">
        <v>15</v>
      </c>
      <c r="B20" s="32">
        <v>0.04</v>
      </c>
      <c r="C20" s="8">
        <v>2.0000000000000001E-4</v>
      </c>
      <c r="D20" s="2">
        <f t="shared" si="1"/>
        <v>359.99999999999994</v>
      </c>
      <c r="E20" s="9">
        <f t="shared" si="2"/>
        <v>223.8656</v>
      </c>
      <c r="F20" s="10">
        <f t="shared" si="3"/>
        <v>271.92320000000001</v>
      </c>
      <c r="G20" s="11">
        <f t="shared" si="4"/>
        <v>359.99999999999994</v>
      </c>
      <c r="I20" t="str">
        <f>Character_slips!D105</f>
        <v>An overweight 46-year-old with a peanut allergy</v>
      </c>
    </row>
    <row r="21" spans="1:9" x14ac:dyDescent="0.25">
      <c r="A21">
        <v>16</v>
      </c>
      <c r="B21" s="32">
        <v>0.05</v>
      </c>
      <c r="C21" s="8">
        <v>2.9999999999999997E-4</v>
      </c>
      <c r="D21" s="2">
        <f t="shared" si="1"/>
        <v>460</v>
      </c>
      <c r="E21" s="9">
        <f t="shared" si="2"/>
        <v>286.8005</v>
      </c>
      <c r="F21" s="10">
        <f t="shared" si="3"/>
        <v>347.88600000000002</v>
      </c>
      <c r="G21" s="11">
        <f t="shared" si="4"/>
        <v>460</v>
      </c>
      <c r="I21" t="str">
        <f>Character_slips!D112</f>
        <v>An overweight 45-year-old with controlled asthma</v>
      </c>
    </row>
    <row r="22" spans="1:9" x14ac:dyDescent="0.25">
      <c r="A22">
        <v>17</v>
      </c>
      <c r="B22" s="32">
        <v>0.06</v>
      </c>
      <c r="C22" s="8">
        <v>2.9999999999999997E-4</v>
      </c>
      <c r="D22" s="2">
        <f t="shared" si="1"/>
        <v>540</v>
      </c>
      <c r="E22" s="9">
        <f t="shared" si="2"/>
        <v>335.80260000000004</v>
      </c>
      <c r="F22" s="10">
        <f t="shared" si="3"/>
        <v>407.88720000000006</v>
      </c>
      <c r="G22" s="11">
        <f t="shared" si="4"/>
        <v>540</v>
      </c>
      <c r="I22" t="str">
        <f>Character_slips!D119</f>
        <v>A 36-year-old with with infertility problems</v>
      </c>
    </row>
    <row r="23" spans="1:9" x14ac:dyDescent="0.25">
      <c r="A23">
        <v>18</v>
      </c>
      <c r="B23" s="32">
        <v>0.06</v>
      </c>
      <c r="C23" s="8">
        <v>2.9999999999999997E-4</v>
      </c>
      <c r="D23" s="2">
        <f t="shared" si="1"/>
        <v>540</v>
      </c>
      <c r="E23" s="9">
        <f t="shared" si="2"/>
        <v>335.80260000000004</v>
      </c>
      <c r="F23" s="10">
        <f t="shared" si="3"/>
        <v>407.88720000000006</v>
      </c>
      <c r="G23" s="11">
        <f t="shared" si="4"/>
        <v>540</v>
      </c>
      <c r="I23" t="str">
        <f>Character_slips!D126</f>
        <v>A 35-year-old with a history of asthma hospitalizations</v>
      </c>
    </row>
    <row r="24" spans="1:9" x14ac:dyDescent="0.25">
      <c r="A24">
        <v>19</v>
      </c>
      <c r="B24" s="32">
        <v>7.0000000000000007E-2</v>
      </c>
      <c r="C24" s="8">
        <v>8.0000000000000004E-4</v>
      </c>
      <c r="D24" s="2">
        <f t="shared" si="1"/>
        <v>720.00000000000011</v>
      </c>
      <c r="E24" s="9">
        <f t="shared" si="2"/>
        <v>454.47919999999993</v>
      </c>
      <c r="F24" s="10">
        <f t="shared" si="3"/>
        <v>547.70240000000013</v>
      </c>
      <c r="G24" s="11">
        <f t="shared" si="4"/>
        <v>720.00000000000011</v>
      </c>
      <c r="I24" t="str">
        <f>Character_slips!D133</f>
        <v>A 55-year-old on heart medications</v>
      </c>
    </row>
    <row r="25" spans="1:9" x14ac:dyDescent="0.25">
      <c r="A25">
        <v>20</v>
      </c>
      <c r="B25" s="32">
        <v>7.0000000000000007E-2</v>
      </c>
      <c r="C25" s="8">
        <v>2.5000000000000001E-3</v>
      </c>
      <c r="D25" s="2">
        <f t="shared" si="1"/>
        <v>1060.0000000000002</v>
      </c>
      <c r="E25" s="9">
        <f t="shared" si="2"/>
        <v>691.37249999999995</v>
      </c>
      <c r="F25" s="10">
        <f t="shared" si="3"/>
        <v>819.07</v>
      </c>
      <c r="G25" s="11">
        <f t="shared" si="4"/>
        <v>1060.0000000000002</v>
      </c>
      <c r="I25" t="str">
        <f>Character_slips!D140</f>
        <v>A 33-year-old with a history of panic attacks</v>
      </c>
    </row>
    <row r="26" spans="1:9" x14ac:dyDescent="0.25">
      <c r="A26">
        <v>21</v>
      </c>
      <c r="B26" s="32">
        <v>0.08</v>
      </c>
      <c r="C26" s="8">
        <v>7.4999999999999997E-3</v>
      </c>
      <c r="D26" s="2">
        <f t="shared" si="1"/>
        <v>2140</v>
      </c>
      <c r="E26" s="9">
        <f t="shared" si="2"/>
        <v>1437.1699999999998</v>
      </c>
      <c r="F26" s="10">
        <f t="shared" si="3"/>
        <v>1677.24</v>
      </c>
      <c r="G26" s="11">
        <f t="shared" si="4"/>
        <v>2140</v>
      </c>
      <c r="I26" t="str">
        <f>Character_slips!D147</f>
        <v>An overweight 40-year-old with a history of migraines</v>
      </c>
    </row>
    <row r="27" spans="1:9" x14ac:dyDescent="0.25">
      <c r="A27">
        <v>22</v>
      </c>
      <c r="B27" s="32">
        <v>0.09</v>
      </c>
      <c r="C27" s="8">
        <v>0.01</v>
      </c>
      <c r="D27" s="2">
        <f t="shared" si="1"/>
        <v>2720</v>
      </c>
      <c r="E27" s="9">
        <f t="shared" si="2"/>
        <v>1834.6299999999999</v>
      </c>
      <c r="F27" s="10">
        <f t="shared" si="3"/>
        <v>2136.36</v>
      </c>
      <c r="G27" s="11">
        <f t="shared" si="4"/>
        <v>2720</v>
      </c>
      <c r="I27" t="str">
        <f>Character_slips!D156</f>
        <v>A 57-year-old with a history of depression</v>
      </c>
    </row>
    <row r="28" spans="1:9" x14ac:dyDescent="0.25">
      <c r="A28">
        <v>23</v>
      </c>
      <c r="B28" s="32">
        <v>0.1</v>
      </c>
      <c r="C28" s="8">
        <v>1.2E-2</v>
      </c>
      <c r="D28" s="2">
        <f t="shared" si="1"/>
        <v>3200</v>
      </c>
      <c r="E28" s="9">
        <f t="shared" si="2"/>
        <v>2162.44</v>
      </c>
      <c r="F28" s="10">
        <f t="shared" si="3"/>
        <v>2515.6799999999998</v>
      </c>
      <c r="G28" s="11">
        <f t="shared" si="4"/>
        <v>3200</v>
      </c>
      <c r="I28" t="str">
        <f>Character_slips!D163</f>
        <v>A 27-year-old soccer player with a history of injury</v>
      </c>
    </row>
    <row r="29" spans="1:9" x14ac:dyDescent="0.25">
      <c r="A29">
        <v>24</v>
      </c>
      <c r="B29" s="32">
        <v>0.12</v>
      </c>
      <c r="C29" s="8">
        <v>1.2500000000000001E-2</v>
      </c>
      <c r="D29" s="2">
        <f t="shared" si="1"/>
        <v>3460</v>
      </c>
      <c r="E29" s="9">
        <f t="shared" si="2"/>
        <v>2330.2999999999997</v>
      </c>
      <c r="F29" s="10">
        <f t="shared" si="3"/>
        <v>2715.6000000000004</v>
      </c>
      <c r="G29" s="11">
        <f t="shared" si="4"/>
        <v>3460</v>
      </c>
      <c r="I29" t="str">
        <f>Character_slips!D170</f>
        <v>A 28-year-old football player with a history of injury</v>
      </c>
    </row>
    <row r="30" spans="1:9" x14ac:dyDescent="0.25">
      <c r="A30">
        <v>25</v>
      </c>
      <c r="B30" s="32">
        <v>0.18</v>
      </c>
      <c r="C30" s="8">
        <v>0.02</v>
      </c>
      <c r="D30" s="2">
        <f t="shared" si="1"/>
        <v>5440.0000000000009</v>
      </c>
      <c r="E30" s="9">
        <f t="shared" si="2"/>
        <v>3670.52</v>
      </c>
      <c r="F30" s="10">
        <f t="shared" si="3"/>
        <v>4273.4400000000005</v>
      </c>
      <c r="G30" s="11">
        <f t="shared" si="4"/>
        <v>5440.0000000000009</v>
      </c>
      <c r="I30" t="str">
        <f>Character_slips!D177</f>
        <v>An overweight 52-year-old with migraines</v>
      </c>
    </row>
    <row r="31" spans="1:9" x14ac:dyDescent="0.25">
      <c r="A31">
        <v>26</v>
      </c>
      <c r="B31" s="32">
        <v>0.2</v>
      </c>
      <c r="C31" s="8">
        <v>2.2499999999999999E-2</v>
      </c>
      <c r="D31" s="2">
        <f t="shared" si="1"/>
        <v>6100</v>
      </c>
      <c r="E31" s="9">
        <f t="shared" si="2"/>
        <v>4117.3999999999996</v>
      </c>
      <c r="F31" s="10">
        <f t="shared" si="3"/>
        <v>4792.7999999999993</v>
      </c>
      <c r="G31" s="11">
        <f t="shared" si="4"/>
        <v>6100</v>
      </c>
      <c r="I31" t="str">
        <f>Character_slips!D184</f>
        <v>A 35-year-old with diabetes.</v>
      </c>
    </row>
    <row r="32" spans="1:9" x14ac:dyDescent="0.25">
      <c r="A32">
        <v>27</v>
      </c>
      <c r="B32" s="32">
        <v>0.25</v>
      </c>
      <c r="C32" s="8">
        <v>0.04</v>
      </c>
      <c r="D32" s="2">
        <f t="shared" si="1"/>
        <v>10000</v>
      </c>
      <c r="E32" s="9">
        <f t="shared" si="2"/>
        <v>6804</v>
      </c>
      <c r="F32" s="10">
        <f t="shared" si="3"/>
        <v>7888</v>
      </c>
      <c r="G32" s="11">
        <f t="shared" si="4"/>
        <v>10000</v>
      </c>
      <c r="I32" t="str">
        <f>Character_slips!D191</f>
        <v>An obese 50-year-old smoker with heart disease</v>
      </c>
    </row>
    <row r="33" spans="1:9" x14ac:dyDescent="0.25">
      <c r="A33">
        <v>28</v>
      </c>
      <c r="B33" s="32">
        <v>0.3</v>
      </c>
      <c r="C33" s="8">
        <v>0.08</v>
      </c>
      <c r="D33" s="2">
        <f t="shared" si="1"/>
        <v>18400</v>
      </c>
      <c r="E33" s="9">
        <f t="shared" si="2"/>
        <v>12630.800000000001</v>
      </c>
      <c r="F33" s="10">
        <f t="shared" si="3"/>
        <v>14577.600000000002</v>
      </c>
      <c r="G33" s="11">
        <f t="shared" si="4"/>
        <v>18400</v>
      </c>
      <c r="I33" t="str">
        <f>Character_slips!D198</f>
        <v>An obese 55-year-old with uncontrolled diabetes</v>
      </c>
    </row>
    <row r="34" spans="1:9" x14ac:dyDescent="0.25">
      <c r="A34">
        <v>29</v>
      </c>
      <c r="B34" s="32">
        <v>0.4</v>
      </c>
      <c r="C34" s="8">
        <v>0.2</v>
      </c>
      <c r="D34" s="2">
        <f t="shared" si="1"/>
        <v>43200</v>
      </c>
      <c r="E34" s="9">
        <f t="shared" si="2"/>
        <v>29876</v>
      </c>
      <c r="F34" s="10">
        <f t="shared" si="3"/>
        <v>34352</v>
      </c>
      <c r="G34" s="11">
        <f t="shared" si="4"/>
        <v>43200</v>
      </c>
      <c r="I34" t="str">
        <f>Character_slips!D207</f>
        <v>A 32-year-old in remission from cancer</v>
      </c>
    </row>
    <row r="35" spans="1:9" x14ac:dyDescent="0.25">
      <c r="A35">
        <v>30</v>
      </c>
      <c r="B35" s="32">
        <v>0.8</v>
      </c>
      <c r="C35" s="8">
        <v>0.7</v>
      </c>
      <c r="D35" s="2">
        <f t="shared" si="1"/>
        <v>146400</v>
      </c>
      <c r="E35" s="9">
        <f t="shared" si="2"/>
        <v>101821.99999999999</v>
      </c>
      <c r="F35" s="10">
        <f t="shared" si="3"/>
        <v>116743.99999999999</v>
      </c>
      <c r="G35" s="11">
        <f t="shared" si="4"/>
        <v>146400</v>
      </c>
      <c r="I35" t="str">
        <f>Character_slips!D214</f>
        <v>A 60-year-old with cancer</v>
      </c>
    </row>
    <row r="36" spans="1:9" x14ac:dyDescent="0.25">
      <c r="B36" s="8"/>
      <c r="C36" s="8"/>
      <c r="D36" s="2"/>
      <c r="E36" s="9"/>
      <c r="F36" s="10"/>
      <c r="G36" s="11"/>
    </row>
    <row r="37" spans="1:9" x14ac:dyDescent="0.25">
      <c r="B37" s="8"/>
      <c r="C37" s="8"/>
      <c r="D37" s="2"/>
      <c r="E37" s="9"/>
      <c r="F37" s="10"/>
      <c r="G37" s="11"/>
    </row>
    <row r="38" spans="1:9" x14ac:dyDescent="0.25">
      <c r="B38" s="8"/>
      <c r="C38" s="8"/>
      <c r="D38" s="2"/>
      <c r="E38" s="9"/>
      <c r="F38" s="10"/>
      <c r="G38" s="11"/>
    </row>
    <row r="40" spans="1:9" x14ac:dyDescent="0.25">
      <c r="D40" s="2"/>
      <c r="E40" s="2"/>
      <c r="F40" s="2"/>
      <c r="G4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Character_slips</vt:lpstr>
      <vt:lpstr>Main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 Hodgson</cp:lastModifiedBy>
  <cp:lastPrinted>2016-02-22T14:03:43Z</cp:lastPrinted>
  <dcterms:created xsi:type="dcterms:W3CDTF">2013-04-14T13:26:07Z</dcterms:created>
  <dcterms:modified xsi:type="dcterms:W3CDTF">2020-02-25T20:53:37Z</dcterms:modified>
</cp:coreProperties>
</file>