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 Eco\Brasil\Setor Externo\"/>
    </mc:Choice>
  </mc:AlternateContent>
  <xr:revisionPtr revIDLastSave="0" documentId="13_ncr:1_{F37466AD-FF1F-4131-AEDC-EA6B8990AAC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Nontradables" sheetId="6" r:id="rId1"/>
    <sheet name="Tradables" sheetId="5" r:id="rId2"/>
    <sheet name="Chart1" sheetId="2" r:id="rId3"/>
    <sheet name="Chart2" sheetId="3" r:id="rId4"/>
    <sheet name="Chart3" sheetId="4" r:id="rId5"/>
    <sheet name="dados" sheetId="1" r:id="rId6"/>
  </sheets>
  <externalReferences>
    <externalReference r:id="rId7"/>
    <externalReference r:id="rId8"/>
    <externalReference r:id="rId9"/>
    <externalReference r:id="rId10"/>
  </externalReferences>
  <definedNames>
    <definedName name="Feriados">[1]Feriados!$A$2:$A$1092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1" i="1" l="1"/>
  <c r="E351" i="1"/>
  <c r="D351" i="1"/>
  <c r="C351" i="1"/>
  <c r="B351" i="1"/>
  <c r="F352" i="1" l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G344" i="1"/>
  <c r="G345" i="1"/>
  <c r="G346" i="1"/>
  <c r="G347" i="1"/>
  <c r="G348" i="1"/>
  <c r="G349" i="1"/>
  <c r="G350" i="1"/>
  <c r="G343" i="1"/>
  <c r="I251" i="1"/>
  <c r="J251" i="1"/>
  <c r="K251" i="1" a="1"/>
  <c r="K251" i="1" s="1"/>
  <c r="L251" i="1" a="1"/>
  <c r="L251" i="1" s="1"/>
  <c r="I252" i="1"/>
  <c r="J252" i="1"/>
  <c r="K252" i="1" a="1"/>
  <c r="K252" i="1" s="1"/>
  <c r="L252" i="1" a="1"/>
  <c r="L252" i="1" s="1"/>
  <c r="I253" i="1"/>
  <c r="K253" i="1" s="1" a="1"/>
  <c r="K253" i="1" s="1"/>
  <c r="J253" i="1"/>
  <c r="L253" i="1" a="1"/>
  <c r="L253" i="1" s="1"/>
  <c r="I254" i="1"/>
  <c r="J254" i="1"/>
  <c r="K254" i="1" a="1"/>
  <c r="K254" i="1" s="1"/>
  <c r="L254" i="1" a="1"/>
  <c r="L254" i="1" s="1"/>
  <c r="B348" i="1"/>
  <c r="D348" i="1" s="1"/>
  <c r="D349" i="1" s="1"/>
  <c r="D350" i="1" s="1"/>
  <c r="C348" i="1"/>
  <c r="E348" i="1" s="1"/>
  <c r="B349" i="1"/>
  <c r="C349" i="1"/>
  <c r="B350" i="1"/>
  <c r="C350" i="1"/>
  <c r="F347" i="1"/>
  <c r="E347" i="1"/>
  <c r="D347" i="1"/>
  <c r="C347" i="1"/>
  <c r="B347" i="1"/>
  <c r="F348" i="1" l="1"/>
  <c r="E349" i="1"/>
  <c r="W42" i="1"/>
  <c r="W19" i="1"/>
  <c r="I250" i="1"/>
  <c r="J250" i="1"/>
  <c r="L250" i="1" s="1" a="1"/>
  <c r="L250" i="1" s="1"/>
  <c r="K250" i="1" a="1"/>
  <c r="K250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3" i="1"/>
  <c r="J3" i="1"/>
  <c r="J2" i="1"/>
  <c r="I2" i="1"/>
  <c r="F346" i="1"/>
  <c r="E346" i="1"/>
  <c r="D346" i="1"/>
  <c r="B346" i="1"/>
  <c r="C346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C50" i="1"/>
  <c r="B50" i="1"/>
  <c r="F349" i="1" l="1"/>
  <c r="E350" i="1"/>
  <c r="F350" i="1" s="1"/>
  <c r="P42" i="1"/>
  <c r="Q42" i="1"/>
  <c r="R42" i="1"/>
  <c r="S42" i="1"/>
  <c r="T42" i="1"/>
  <c r="U42" i="1"/>
  <c r="V42" i="1"/>
  <c r="O42" i="1"/>
  <c r="O26" i="1"/>
  <c r="P26" i="1"/>
  <c r="Q26" i="1"/>
  <c r="R26" i="1"/>
  <c r="S26" i="1"/>
  <c r="T26" i="1"/>
  <c r="U26" i="1"/>
  <c r="V26" i="1"/>
  <c r="W26" i="1"/>
  <c r="X26" i="1"/>
  <c r="Y26" i="1"/>
  <c r="Z26" i="1"/>
  <c r="O27" i="1"/>
  <c r="P27" i="1"/>
  <c r="Q27" i="1"/>
  <c r="R27" i="1"/>
  <c r="S27" i="1"/>
  <c r="T27" i="1"/>
  <c r="U27" i="1"/>
  <c r="V27" i="1"/>
  <c r="W27" i="1"/>
  <c r="X27" i="1"/>
  <c r="Y27" i="1"/>
  <c r="Z27" i="1"/>
  <c r="O28" i="1"/>
  <c r="P28" i="1"/>
  <c r="Q28" i="1"/>
  <c r="R28" i="1"/>
  <c r="S28" i="1"/>
  <c r="T28" i="1"/>
  <c r="U28" i="1"/>
  <c r="V28" i="1"/>
  <c r="W28" i="1"/>
  <c r="X28" i="1"/>
  <c r="Y28" i="1"/>
  <c r="Z28" i="1"/>
  <c r="O29" i="1"/>
  <c r="P29" i="1"/>
  <c r="Q29" i="1"/>
  <c r="R29" i="1"/>
  <c r="S29" i="1"/>
  <c r="T29" i="1"/>
  <c r="U29" i="1"/>
  <c r="V29" i="1"/>
  <c r="W29" i="1"/>
  <c r="X29" i="1"/>
  <c r="Y29" i="1"/>
  <c r="Z29" i="1"/>
  <c r="O30" i="1"/>
  <c r="P30" i="1"/>
  <c r="Q30" i="1"/>
  <c r="R30" i="1"/>
  <c r="S30" i="1"/>
  <c r="T30" i="1"/>
  <c r="U30" i="1"/>
  <c r="V30" i="1"/>
  <c r="W30" i="1"/>
  <c r="X30" i="1"/>
  <c r="Y30" i="1"/>
  <c r="Z30" i="1"/>
  <c r="O31" i="1"/>
  <c r="P31" i="1"/>
  <c r="Q31" i="1"/>
  <c r="R31" i="1"/>
  <c r="S31" i="1"/>
  <c r="T31" i="1"/>
  <c r="U31" i="1"/>
  <c r="V31" i="1"/>
  <c r="W31" i="1"/>
  <c r="X31" i="1"/>
  <c r="Y31" i="1"/>
  <c r="Z31" i="1"/>
  <c r="O32" i="1"/>
  <c r="P32" i="1"/>
  <c r="Q32" i="1"/>
  <c r="R32" i="1"/>
  <c r="S32" i="1"/>
  <c r="T32" i="1"/>
  <c r="U32" i="1"/>
  <c r="V32" i="1"/>
  <c r="W32" i="1"/>
  <c r="X32" i="1"/>
  <c r="Y32" i="1"/>
  <c r="Z32" i="1"/>
  <c r="O33" i="1"/>
  <c r="P33" i="1"/>
  <c r="Q33" i="1"/>
  <c r="R33" i="1"/>
  <c r="S33" i="1"/>
  <c r="T33" i="1"/>
  <c r="U33" i="1"/>
  <c r="V33" i="1"/>
  <c r="W33" i="1"/>
  <c r="X33" i="1"/>
  <c r="Y33" i="1"/>
  <c r="Z33" i="1"/>
  <c r="O34" i="1"/>
  <c r="P34" i="1"/>
  <c r="Q34" i="1"/>
  <c r="R34" i="1"/>
  <c r="S34" i="1"/>
  <c r="T34" i="1"/>
  <c r="U34" i="1"/>
  <c r="V34" i="1"/>
  <c r="W34" i="1"/>
  <c r="X34" i="1"/>
  <c r="Y34" i="1"/>
  <c r="Z34" i="1"/>
  <c r="O35" i="1"/>
  <c r="P35" i="1"/>
  <c r="Q35" i="1"/>
  <c r="R35" i="1"/>
  <c r="S35" i="1"/>
  <c r="T35" i="1"/>
  <c r="U35" i="1"/>
  <c r="V35" i="1"/>
  <c r="W35" i="1"/>
  <c r="X35" i="1"/>
  <c r="Y35" i="1"/>
  <c r="Z35" i="1"/>
  <c r="O36" i="1"/>
  <c r="P36" i="1"/>
  <c r="Q36" i="1"/>
  <c r="R36" i="1"/>
  <c r="S36" i="1"/>
  <c r="T36" i="1"/>
  <c r="U36" i="1"/>
  <c r="V36" i="1"/>
  <c r="W36" i="1"/>
  <c r="X36" i="1"/>
  <c r="Y36" i="1"/>
  <c r="Z36" i="1"/>
  <c r="O37" i="1"/>
  <c r="P37" i="1"/>
  <c r="Q37" i="1"/>
  <c r="R37" i="1"/>
  <c r="S37" i="1"/>
  <c r="T37" i="1"/>
  <c r="U37" i="1"/>
  <c r="V37" i="1"/>
  <c r="W37" i="1"/>
  <c r="X37" i="1"/>
  <c r="Y37" i="1"/>
  <c r="Z37" i="1"/>
  <c r="O38" i="1"/>
  <c r="P38" i="1"/>
  <c r="Q38" i="1"/>
  <c r="R38" i="1"/>
  <c r="S38" i="1"/>
  <c r="T38" i="1"/>
  <c r="U38" i="1"/>
  <c r="V38" i="1"/>
  <c r="W38" i="1"/>
  <c r="X38" i="1"/>
  <c r="Y38" i="1"/>
  <c r="Z38" i="1"/>
  <c r="O39" i="1"/>
  <c r="P39" i="1"/>
  <c r="Q39" i="1"/>
  <c r="R39" i="1"/>
  <c r="S39" i="1"/>
  <c r="T39" i="1"/>
  <c r="U39" i="1"/>
  <c r="V39" i="1"/>
  <c r="W39" i="1"/>
  <c r="X39" i="1"/>
  <c r="Y39" i="1"/>
  <c r="Z39" i="1"/>
  <c r="O40" i="1"/>
  <c r="P40" i="1"/>
  <c r="Q40" i="1"/>
  <c r="R40" i="1"/>
  <c r="S40" i="1"/>
  <c r="T40" i="1"/>
  <c r="U40" i="1"/>
  <c r="V40" i="1"/>
  <c r="W40" i="1"/>
  <c r="X40" i="1"/>
  <c r="Y40" i="1"/>
  <c r="Z40" i="1"/>
  <c r="O41" i="1"/>
  <c r="P41" i="1"/>
  <c r="Q41" i="1"/>
  <c r="R41" i="1"/>
  <c r="S41" i="1"/>
  <c r="T41" i="1"/>
  <c r="U41" i="1"/>
  <c r="V41" i="1"/>
  <c r="W41" i="1"/>
  <c r="X41" i="1"/>
  <c r="Y41" i="1"/>
  <c r="Z41" i="1"/>
  <c r="P25" i="1"/>
  <c r="Q25" i="1"/>
  <c r="R25" i="1"/>
  <c r="S25" i="1"/>
  <c r="T25" i="1"/>
  <c r="U25" i="1"/>
  <c r="V25" i="1"/>
  <c r="W25" i="1"/>
  <c r="X25" i="1"/>
  <c r="Y25" i="1"/>
  <c r="Z25" i="1"/>
  <c r="O25" i="1"/>
  <c r="N27" i="1"/>
  <c r="N26" i="1"/>
  <c r="N28" i="1" l="1"/>
  <c r="N29" i="1" l="1"/>
  <c r="N30" i="1" l="1"/>
  <c r="N31" i="1" l="1"/>
  <c r="N32" i="1" l="1"/>
  <c r="N33" i="1" l="1"/>
  <c r="N34" i="1" l="1"/>
  <c r="N35" i="1" l="1"/>
  <c r="N36" i="1" l="1"/>
  <c r="N37" i="1" l="1"/>
  <c r="N38" i="1" l="1"/>
  <c r="N39" i="1" l="1"/>
  <c r="N40" i="1" l="1"/>
  <c r="N41" i="1" l="1"/>
  <c r="N42" i="1" l="1"/>
  <c r="V45" i="1" l="1"/>
  <c r="V43" i="1"/>
  <c r="V44" i="1" s="1"/>
  <c r="U45" i="1"/>
  <c r="U43" i="1"/>
  <c r="U44" i="1" s="1"/>
  <c r="S43" i="1"/>
  <c r="S44" i="1" s="1"/>
  <c r="S45" i="1"/>
  <c r="Y45" i="1"/>
  <c r="Y43" i="1"/>
  <c r="Y44" i="1" s="1"/>
  <c r="P43" i="1"/>
  <c r="P44" i="1" s="1"/>
  <c r="P45" i="1"/>
  <c r="W45" i="1"/>
  <c r="W43" i="1"/>
  <c r="W44" i="1" s="1"/>
  <c r="Q45" i="1"/>
  <c r="Q43" i="1"/>
  <c r="Q44" i="1" s="1"/>
  <c r="O45" i="1"/>
  <c r="O43" i="1"/>
  <c r="O44" i="1" s="1"/>
  <c r="Z45" i="1"/>
  <c r="Z43" i="1"/>
  <c r="Z44" i="1" s="1"/>
  <c r="T45" i="1"/>
  <c r="T43" i="1"/>
  <c r="T44" i="1" s="1"/>
  <c r="R45" i="1"/>
  <c r="R43" i="1"/>
  <c r="R44" i="1" s="1"/>
  <c r="X43" i="1"/>
  <c r="X44" i="1" s="1"/>
  <c r="X45" i="1"/>
  <c r="P19" i="1" l="1"/>
  <c r="Q19" i="1"/>
  <c r="R19" i="1"/>
  <c r="S19" i="1"/>
  <c r="T19" i="1"/>
  <c r="U19" i="1"/>
  <c r="V19" i="1"/>
  <c r="O19" i="1"/>
  <c r="O3" i="1"/>
  <c r="P3" i="1"/>
  <c r="Q3" i="1"/>
  <c r="R3" i="1"/>
  <c r="S3" i="1"/>
  <c r="T3" i="1"/>
  <c r="U3" i="1"/>
  <c r="V3" i="1"/>
  <c r="W3" i="1"/>
  <c r="X3" i="1"/>
  <c r="Y3" i="1"/>
  <c r="Z3" i="1"/>
  <c r="O4" i="1"/>
  <c r="P4" i="1"/>
  <c r="Q4" i="1"/>
  <c r="R4" i="1"/>
  <c r="S4" i="1"/>
  <c r="T4" i="1"/>
  <c r="U4" i="1"/>
  <c r="V4" i="1"/>
  <c r="W4" i="1"/>
  <c r="X4" i="1"/>
  <c r="Y4" i="1"/>
  <c r="Z4" i="1"/>
  <c r="O5" i="1"/>
  <c r="P5" i="1"/>
  <c r="Q5" i="1"/>
  <c r="R5" i="1"/>
  <c r="S5" i="1"/>
  <c r="T5" i="1"/>
  <c r="U5" i="1"/>
  <c r="V5" i="1"/>
  <c r="W5" i="1"/>
  <c r="X5" i="1"/>
  <c r="Y5" i="1"/>
  <c r="Z5" i="1"/>
  <c r="O6" i="1"/>
  <c r="P6" i="1"/>
  <c r="Q6" i="1"/>
  <c r="R6" i="1"/>
  <c r="S6" i="1"/>
  <c r="T6" i="1"/>
  <c r="U6" i="1"/>
  <c r="V6" i="1"/>
  <c r="W6" i="1"/>
  <c r="X6" i="1"/>
  <c r="Y6" i="1"/>
  <c r="Z6" i="1"/>
  <c r="O7" i="1"/>
  <c r="P7" i="1"/>
  <c r="Q7" i="1"/>
  <c r="R7" i="1"/>
  <c r="S7" i="1"/>
  <c r="T7" i="1"/>
  <c r="U7" i="1"/>
  <c r="V7" i="1"/>
  <c r="W7" i="1"/>
  <c r="X7" i="1"/>
  <c r="Y7" i="1"/>
  <c r="Z7" i="1"/>
  <c r="O8" i="1"/>
  <c r="P8" i="1"/>
  <c r="Q8" i="1"/>
  <c r="R8" i="1"/>
  <c r="S8" i="1"/>
  <c r="T8" i="1"/>
  <c r="U8" i="1"/>
  <c r="V8" i="1"/>
  <c r="W8" i="1"/>
  <c r="X8" i="1"/>
  <c r="Y8" i="1"/>
  <c r="Z8" i="1"/>
  <c r="O9" i="1"/>
  <c r="P9" i="1"/>
  <c r="Q9" i="1"/>
  <c r="R9" i="1"/>
  <c r="S9" i="1"/>
  <c r="T9" i="1"/>
  <c r="U9" i="1"/>
  <c r="V9" i="1"/>
  <c r="W9" i="1"/>
  <c r="X9" i="1"/>
  <c r="Y9" i="1"/>
  <c r="Z9" i="1"/>
  <c r="O10" i="1"/>
  <c r="P10" i="1"/>
  <c r="Q10" i="1"/>
  <c r="R10" i="1"/>
  <c r="S10" i="1"/>
  <c r="T10" i="1"/>
  <c r="U10" i="1"/>
  <c r="V10" i="1"/>
  <c r="W10" i="1"/>
  <c r="X10" i="1"/>
  <c r="Y10" i="1"/>
  <c r="Z10" i="1"/>
  <c r="O11" i="1"/>
  <c r="P11" i="1"/>
  <c r="Q11" i="1"/>
  <c r="R11" i="1"/>
  <c r="S11" i="1"/>
  <c r="T11" i="1"/>
  <c r="U11" i="1"/>
  <c r="V11" i="1"/>
  <c r="W11" i="1"/>
  <c r="X11" i="1"/>
  <c r="Y11" i="1"/>
  <c r="Z11" i="1"/>
  <c r="O12" i="1"/>
  <c r="P12" i="1"/>
  <c r="Q12" i="1"/>
  <c r="R12" i="1"/>
  <c r="S12" i="1"/>
  <c r="T12" i="1"/>
  <c r="U12" i="1"/>
  <c r="V12" i="1"/>
  <c r="W12" i="1"/>
  <c r="X12" i="1"/>
  <c r="Y12" i="1"/>
  <c r="Z12" i="1"/>
  <c r="O13" i="1"/>
  <c r="P13" i="1"/>
  <c r="Q13" i="1"/>
  <c r="R13" i="1"/>
  <c r="S13" i="1"/>
  <c r="T13" i="1"/>
  <c r="U13" i="1"/>
  <c r="V13" i="1"/>
  <c r="W13" i="1"/>
  <c r="X13" i="1"/>
  <c r="Y13" i="1"/>
  <c r="Z13" i="1"/>
  <c r="O14" i="1"/>
  <c r="P14" i="1"/>
  <c r="Q14" i="1"/>
  <c r="R14" i="1"/>
  <c r="S14" i="1"/>
  <c r="T14" i="1"/>
  <c r="U14" i="1"/>
  <c r="V14" i="1"/>
  <c r="W14" i="1"/>
  <c r="X14" i="1"/>
  <c r="Y14" i="1"/>
  <c r="Z14" i="1"/>
  <c r="O15" i="1"/>
  <c r="P15" i="1"/>
  <c r="Q15" i="1"/>
  <c r="R15" i="1"/>
  <c r="S15" i="1"/>
  <c r="T15" i="1"/>
  <c r="U15" i="1"/>
  <c r="V15" i="1"/>
  <c r="W15" i="1"/>
  <c r="X15" i="1"/>
  <c r="Y15" i="1"/>
  <c r="Z15" i="1"/>
  <c r="O16" i="1"/>
  <c r="P16" i="1"/>
  <c r="Q16" i="1"/>
  <c r="R16" i="1"/>
  <c r="S16" i="1"/>
  <c r="T16" i="1"/>
  <c r="U16" i="1"/>
  <c r="V16" i="1"/>
  <c r="W16" i="1"/>
  <c r="X16" i="1"/>
  <c r="Y16" i="1"/>
  <c r="Z16" i="1"/>
  <c r="O17" i="1"/>
  <c r="P17" i="1"/>
  <c r="Q17" i="1"/>
  <c r="R17" i="1"/>
  <c r="S17" i="1"/>
  <c r="T17" i="1"/>
  <c r="U17" i="1"/>
  <c r="V17" i="1"/>
  <c r="W17" i="1"/>
  <c r="X17" i="1"/>
  <c r="Y17" i="1"/>
  <c r="Z17" i="1"/>
  <c r="O18" i="1"/>
  <c r="P18" i="1"/>
  <c r="Q18" i="1"/>
  <c r="R18" i="1"/>
  <c r="S18" i="1"/>
  <c r="T18" i="1"/>
  <c r="U18" i="1"/>
  <c r="V18" i="1"/>
  <c r="W18" i="1"/>
  <c r="X18" i="1"/>
  <c r="Y18" i="1"/>
  <c r="Z18" i="1"/>
  <c r="P2" i="1"/>
  <c r="Q2" i="1"/>
  <c r="R2" i="1"/>
  <c r="S2" i="1"/>
  <c r="T2" i="1"/>
  <c r="U2" i="1"/>
  <c r="V2" i="1"/>
  <c r="W2" i="1"/>
  <c r="X2" i="1"/>
  <c r="Y2" i="1"/>
  <c r="Z2" i="1"/>
  <c r="O2" i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O22" i="1" l="1"/>
  <c r="O20" i="1"/>
  <c r="O21" i="1" s="1"/>
  <c r="Z22" i="1"/>
  <c r="Z20" i="1"/>
  <c r="Z21" i="1" s="1"/>
  <c r="V22" i="1"/>
  <c r="V20" i="1"/>
  <c r="V21" i="1" s="1"/>
  <c r="R22" i="1"/>
  <c r="R20" i="1"/>
  <c r="R21" i="1" s="1"/>
  <c r="W22" i="1"/>
  <c r="W20" i="1"/>
  <c r="W21" i="1" s="1"/>
  <c r="S22" i="1"/>
  <c r="S20" i="1"/>
  <c r="S21" i="1" s="1"/>
  <c r="Y22" i="1"/>
  <c r="Y20" i="1"/>
  <c r="Y21" i="1" s="1"/>
  <c r="U22" i="1"/>
  <c r="U20" i="1"/>
  <c r="U21" i="1" s="1"/>
  <c r="Q22" i="1"/>
  <c r="Q20" i="1"/>
  <c r="Q21" i="1" s="1"/>
  <c r="X22" i="1"/>
  <c r="X20" i="1"/>
  <c r="X21" i="1" s="1"/>
  <c r="T22" i="1"/>
  <c r="T20" i="1"/>
  <c r="T21" i="1" s="1"/>
  <c r="P22" i="1"/>
  <c r="P20" i="1"/>
  <c r="P21" i="1" s="1"/>
  <c r="K8" i="1" a="1"/>
  <c r="K8" i="1" s="1"/>
  <c r="L8" i="1" a="1"/>
  <c r="L8" i="1" s="1"/>
  <c r="K9" i="1" a="1"/>
  <c r="K9" i="1" s="1"/>
  <c r="L9" i="1" a="1"/>
  <c r="L9" i="1" s="1"/>
  <c r="K10" i="1" a="1"/>
  <c r="K10" i="1" s="1"/>
  <c r="L10" i="1" a="1"/>
  <c r="L10" i="1" s="1"/>
  <c r="K11" i="1" a="1"/>
  <c r="K11" i="1" s="1"/>
  <c r="L11" i="1" a="1"/>
  <c r="L11" i="1" s="1"/>
  <c r="K12" i="1" a="1"/>
  <c r="K12" i="1" s="1"/>
  <c r="L12" i="1" a="1"/>
  <c r="L12" i="1" s="1"/>
  <c r="K13" i="1" a="1"/>
  <c r="K13" i="1" s="1"/>
  <c r="L13" i="1" a="1"/>
  <c r="L13" i="1"/>
  <c r="K14" i="1" a="1"/>
  <c r="K14" i="1" s="1"/>
  <c r="L14" i="1" a="1"/>
  <c r="L14" i="1" s="1"/>
  <c r="K15" i="1" a="1"/>
  <c r="K15" i="1" s="1"/>
  <c r="L15" i="1" a="1"/>
  <c r="L15" i="1" s="1"/>
  <c r="K16" i="1" a="1"/>
  <c r="K16" i="1" s="1"/>
  <c r="L16" i="1" a="1"/>
  <c r="L16" i="1" s="1"/>
  <c r="K17" i="1" a="1"/>
  <c r="K17" i="1" s="1"/>
  <c r="L17" i="1" a="1"/>
  <c r="L17" i="1"/>
  <c r="K18" i="1" a="1"/>
  <c r="K18" i="1" s="1"/>
  <c r="L18" i="1" a="1"/>
  <c r="L18" i="1" s="1"/>
  <c r="K19" i="1" a="1"/>
  <c r="K19" i="1" s="1"/>
  <c r="L19" i="1" a="1"/>
  <c r="L19" i="1" s="1"/>
  <c r="K20" i="1" a="1"/>
  <c r="K20" i="1" s="1"/>
  <c r="L20" i="1" a="1"/>
  <c r="L20" i="1" s="1"/>
  <c r="K21" i="1" a="1"/>
  <c r="K21" i="1" s="1"/>
  <c r="L21" i="1" a="1"/>
  <c r="L21" i="1"/>
  <c r="K22" i="1" a="1"/>
  <c r="K22" i="1" s="1"/>
  <c r="L22" i="1" a="1"/>
  <c r="L22" i="1" s="1"/>
  <c r="K23" i="1" a="1"/>
  <c r="K23" i="1" s="1"/>
  <c r="L23" i="1" a="1"/>
  <c r="L23" i="1" s="1"/>
  <c r="K24" i="1" a="1"/>
  <c r="K24" i="1" s="1"/>
  <c r="L24" i="1" a="1"/>
  <c r="L24" i="1" s="1"/>
  <c r="K25" i="1" a="1"/>
  <c r="K25" i="1" s="1"/>
  <c r="L25" i="1" a="1"/>
  <c r="L25" i="1"/>
  <c r="K26" i="1" a="1"/>
  <c r="K26" i="1" s="1"/>
  <c r="L26" i="1" a="1"/>
  <c r="L26" i="1" s="1"/>
  <c r="K27" i="1" a="1"/>
  <c r="K27" i="1" s="1"/>
  <c r="L27" i="1" a="1"/>
  <c r="L27" i="1" s="1"/>
  <c r="K28" i="1" a="1"/>
  <c r="K28" i="1" s="1"/>
  <c r="L28" i="1" a="1"/>
  <c r="L28" i="1" s="1"/>
  <c r="K29" i="1" a="1"/>
  <c r="K29" i="1" s="1"/>
  <c r="L29" i="1" a="1"/>
  <c r="L29" i="1"/>
  <c r="K30" i="1" a="1"/>
  <c r="K30" i="1" s="1"/>
  <c r="L30" i="1" a="1"/>
  <c r="L30" i="1" s="1"/>
  <c r="K31" i="1" a="1"/>
  <c r="K31" i="1" s="1"/>
  <c r="L31" i="1" a="1"/>
  <c r="L31" i="1" s="1"/>
  <c r="K32" i="1" a="1"/>
  <c r="K32" i="1" s="1"/>
  <c r="L32" i="1" a="1"/>
  <c r="L32" i="1" s="1"/>
  <c r="K33" i="1" a="1"/>
  <c r="K33" i="1" s="1"/>
  <c r="L33" i="1" a="1"/>
  <c r="L33" i="1"/>
  <c r="K34" i="1" a="1"/>
  <c r="K34" i="1" s="1"/>
  <c r="L34" i="1" a="1"/>
  <c r="L34" i="1" s="1"/>
  <c r="K35" i="1" a="1"/>
  <c r="K35" i="1" s="1"/>
  <c r="L35" i="1" a="1"/>
  <c r="L35" i="1" s="1"/>
  <c r="K36" i="1" a="1"/>
  <c r="K36" i="1" s="1"/>
  <c r="L36" i="1" a="1"/>
  <c r="L36" i="1" s="1"/>
  <c r="K37" i="1" a="1"/>
  <c r="K37" i="1" s="1"/>
  <c r="L37" i="1" a="1"/>
  <c r="L37" i="1"/>
  <c r="K38" i="1" a="1"/>
  <c r="K38" i="1" s="1"/>
  <c r="L38" i="1" a="1"/>
  <c r="L38" i="1" s="1"/>
  <c r="K39" i="1" a="1"/>
  <c r="K39" i="1" s="1"/>
  <c r="L39" i="1" a="1"/>
  <c r="L39" i="1" s="1"/>
  <c r="K40" i="1" a="1"/>
  <c r="K40" i="1" s="1"/>
  <c r="L40" i="1" a="1"/>
  <c r="L40" i="1" s="1"/>
  <c r="K41" i="1" a="1"/>
  <c r="K41" i="1" s="1"/>
  <c r="L41" i="1" a="1"/>
  <c r="L41" i="1"/>
  <c r="K42" i="1" a="1"/>
  <c r="K42" i="1" s="1"/>
  <c r="L42" i="1" a="1"/>
  <c r="L42" i="1" s="1"/>
  <c r="K43" i="1" a="1"/>
  <c r="K43" i="1" s="1"/>
  <c r="L43" i="1" a="1"/>
  <c r="L43" i="1" s="1"/>
  <c r="K44" i="1" a="1"/>
  <c r="K44" i="1" s="1"/>
  <c r="L44" i="1" a="1"/>
  <c r="L44" i="1" s="1"/>
  <c r="K45" i="1" a="1"/>
  <c r="K45" i="1" s="1"/>
  <c r="L45" i="1" a="1"/>
  <c r="L45" i="1"/>
  <c r="K46" i="1" a="1"/>
  <c r="K46" i="1" s="1"/>
  <c r="L46" i="1" a="1"/>
  <c r="L46" i="1" s="1"/>
  <c r="K47" i="1" a="1"/>
  <c r="K47" i="1" s="1"/>
  <c r="L47" i="1" a="1"/>
  <c r="L47" i="1" s="1"/>
  <c r="K48" i="1" a="1"/>
  <c r="K48" i="1" s="1"/>
  <c r="L48" i="1" a="1"/>
  <c r="L48" i="1" s="1"/>
  <c r="K49" i="1" a="1"/>
  <c r="K49" i="1" s="1"/>
  <c r="L49" i="1" a="1"/>
  <c r="L49" i="1"/>
  <c r="K50" i="1" a="1"/>
  <c r="K50" i="1" s="1"/>
  <c r="L50" i="1" a="1"/>
  <c r="L50" i="1" s="1"/>
  <c r="K51" i="1" a="1"/>
  <c r="K51" i="1" s="1"/>
  <c r="L51" i="1" a="1"/>
  <c r="L51" i="1" s="1"/>
  <c r="K52" i="1" a="1"/>
  <c r="K52" i="1" s="1"/>
  <c r="L52" i="1" a="1"/>
  <c r="L52" i="1" s="1"/>
  <c r="K53" i="1" a="1"/>
  <c r="K53" i="1" s="1"/>
  <c r="L53" i="1" a="1"/>
  <c r="L53" i="1"/>
  <c r="K54" i="1" a="1"/>
  <c r="K54" i="1" s="1"/>
  <c r="L54" i="1" a="1"/>
  <c r="L54" i="1" s="1"/>
  <c r="K55" i="1" a="1"/>
  <c r="K55" i="1" s="1"/>
  <c r="L55" i="1" a="1"/>
  <c r="L55" i="1" s="1"/>
  <c r="K56" i="1" a="1"/>
  <c r="K56" i="1" s="1"/>
  <c r="L56" i="1" a="1"/>
  <c r="L56" i="1" s="1"/>
  <c r="K57" i="1" a="1"/>
  <c r="K57" i="1" s="1"/>
  <c r="L57" i="1" a="1"/>
  <c r="L57" i="1"/>
  <c r="K58" i="1" a="1"/>
  <c r="K58" i="1" s="1"/>
  <c r="L58" i="1" a="1"/>
  <c r="L58" i="1" s="1"/>
  <c r="K59" i="1" a="1"/>
  <c r="K59" i="1" s="1"/>
  <c r="L59" i="1" a="1"/>
  <c r="L59" i="1" s="1"/>
  <c r="K60" i="1" a="1"/>
  <c r="K60" i="1" s="1"/>
  <c r="L60" i="1" a="1"/>
  <c r="L60" i="1" s="1"/>
  <c r="K61" i="1" a="1"/>
  <c r="K61" i="1" s="1"/>
  <c r="L61" i="1" a="1"/>
  <c r="L61" i="1"/>
  <c r="K62" i="1" a="1"/>
  <c r="K62" i="1" s="1"/>
  <c r="L62" i="1" a="1"/>
  <c r="L62" i="1" s="1"/>
  <c r="K63" i="1" a="1"/>
  <c r="K63" i="1" s="1"/>
  <c r="L63" i="1" a="1"/>
  <c r="L63" i="1" s="1"/>
  <c r="K64" i="1" a="1"/>
  <c r="K64" i="1" s="1"/>
  <c r="L64" i="1" a="1"/>
  <c r="L64" i="1" s="1"/>
  <c r="K65" i="1" a="1"/>
  <c r="K65" i="1" s="1"/>
  <c r="L65" i="1" a="1"/>
  <c r="L65" i="1"/>
  <c r="K66" i="1" a="1"/>
  <c r="K66" i="1" s="1"/>
  <c r="L66" i="1" a="1"/>
  <c r="L66" i="1" s="1"/>
  <c r="K67" i="1" a="1"/>
  <c r="K67" i="1" s="1"/>
  <c r="L67" i="1" a="1"/>
  <c r="L67" i="1" s="1"/>
  <c r="K68" i="1" a="1"/>
  <c r="K68" i="1" s="1"/>
  <c r="L68" i="1" a="1"/>
  <c r="L68" i="1" s="1"/>
  <c r="K69" i="1" a="1"/>
  <c r="K69" i="1" s="1"/>
  <c r="L69" i="1" a="1"/>
  <c r="L69" i="1"/>
  <c r="K70" i="1" a="1"/>
  <c r="K70" i="1" s="1"/>
  <c r="L70" i="1" a="1"/>
  <c r="L70" i="1" s="1"/>
  <c r="K71" i="1" a="1"/>
  <c r="K71" i="1" s="1"/>
  <c r="L71" i="1" a="1"/>
  <c r="L71" i="1" s="1"/>
  <c r="K72" i="1" a="1"/>
  <c r="K72" i="1" s="1"/>
  <c r="L72" i="1" a="1"/>
  <c r="L72" i="1" s="1"/>
  <c r="K73" i="1" a="1"/>
  <c r="K73" i="1" s="1"/>
  <c r="L73" i="1" a="1"/>
  <c r="L73" i="1"/>
  <c r="K74" i="1" a="1"/>
  <c r="K74" i="1" s="1"/>
  <c r="L74" i="1" a="1"/>
  <c r="L74" i="1" s="1"/>
  <c r="K75" i="1" a="1"/>
  <c r="K75" i="1" s="1"/>
  <c r="L75" i="1" a="1"/>
  <c r="L75" i="1" s="1"/>
  <c r="K76" i="1" a="1"/>
  <c r="K76" i="1" s="1"/>
  <c r="L76" i="1" a="1"/>
  <c r="L76" i="1" s="1"/>
  <c r="K77" i="1" a="1"/>
  <c r="K77" i="1" s="1"/>
  <c r="L77" i="1" a="1"/>
  <c r="L77" i="1"/>
  <c r="K78" i="1" a="1"/>
  <c r="K78" i="1" s="1"/>
  <c r="L78" i="1" a="1"/>
  <c r="L78" i="1" s="1"/>
  <c r="K79" i="1" a="1"/>
  <c r="K79" i="1" s="1"/>
  <c r="L79" i="1" a="1"/>
  <c r="L79" i="1" s="1"/>
  <c r="K80" i="1" a="1"/>
  <c r="K80" i="1" s="1"/>
  <c r="L80" i="1" a="1"/>
  <c r="L80" i="1" s="1"/>
  <c r="K81" i="1" a="1"/>
  <c r="K81" i="1" s="1"/>
  <c r="L81" i="1" a="1"/>
  <c r="L81" i="1"/>
  <c r="K82" i="1" a="1"/>
  <c r="K82" i="1" s="1"/>
  <c r="L82" i="1" a="1"/>
  <c r="L82" i="1" s="1"/>
  <c r="K83" i="1" a="1"/>
  <c r="K83" i="1" s="1"/>
  <c r="L83" i="1" a="1"/>
  <c r="L83" i="1" s="1"/>
  <c r="K84" i="1" a="1"/>
  <c r="K84" i="1" s="1"/>
  <c r="L84" i="1" a="1"/>
  <c r="L84" i="1" s="1"/>
  <c r="K85" i="1" a="1"/>
  <c r="K85" i="1" s="1"/>
  <c r="L85" i="1" a="1"/>
  <c r="L85" i="1"/>
  <c r="K86" i="1" a="1"/>
  <c r="K86" i="1" s="1"/>
  <c r="L86" i="1" a="1"/>
  <c r="L86" i="1" s="1"/>
  <c r="K87" i="1" a="1"/>
  <c r="K87" i="1" s="1"/>
  <c r="L87" i="1" a="1"/>
  <c r="L87" i="1" s="1"/>
  <c r="K88" i="1" a="1"/>
  <c r="K88" i="1" s="1"/>
  <c r="L88" i="1" a="1"/>
  <c r="L88" i="1" s="1"/>
  <c r="K89" i="1" a="1"/>
  <c r="K89" i="1" s="1"/>
  <c r="L89" i="1" a="1"/>
  <c r="L89" i="1"/>
  <c r="K90" i="1" a="1"/>
  <c r="K90" i="1" s="1"/>
  <c r="L90" i="1" a="1"/>
  <c r="L90" i="1" s="1"/>
  <c r="K91" i="1" a="1"/>
  <c r="K91" i="1" s="1"/>
  <c r="L91" i="1" a="1"/>
  <c r="L91" i="1" s="1"/>
  <c r="K92" i="1" a="1"/>
  <c r="K92" i="1" s="1"/>
  <c r="L92" i="1" a="1"/>
  <c r="L92" i="1" s="1"/>
  <c r="K93" i="1" a="1"/>
  <c r="K93" i="1" s="1"/>
  <c r="L93" i="1" a="1"/>
  <c r="L93" i="1" s="1"/>
  <c r="K94" i="1" a="1"/>
  <c r="K94" i="1" s="1"/>
  <c r="L94" i="1" a="1"/>
  <c r="L94" i="1" s="1"/>
  <c r="K95" i="1" a="1"/>
  <c r="K95" i="1" s="1"/>
  <c r="L95" i="1" a="1"/>
  <c r="L95" i="1" s="1"/>
  <c r="K96" i="1" a="1"/>
  <c r="K96" i="1" s="1"/>
  <c r="L96" i="1" a="1"/>
  <c r="L96" i="1" s="1"/>
  <c r="K97" i="1" a="1"/>
  <c r="K97" i="1" s="1"/>
  <c r="L97" i="1" a="1"/>
  <c r="L97" i="1" s="1"/>
  <c r="K98" i="1" a="1"/>
  <c r="K98" i="1" s="1"/>
  <c r="L98" i="1" a="1"/>
  <c r="L98" i="1" s="1"/>
  <c r="K99" i="1" a="1"/>
  <c r="K99" i="1" s="1"/>
  <c r="L99" i="1" a="1"/>
  <c r="L99" i="1" s="1"/>
  <c r="K100" i="1" a="1"/>
  <c r="K100" i="1" s="1"/>
  <c r="L100" i="1" a="1"/>
  <c r="L100" i="1" s="1"/>
  <c r="K101" i="1" a="1"/>
  <c r="K101" i="1" s="1"/>
  <c r="L101" i="1" a="1"/>
  <c r="L101" i="1" s="1"/>
  <c r="K102" i="1" a="1"/>
  <c r="K102" i="1" s="1"/>
  <c r="L102" i="1" a="1"/>
  <c r="L102" i="1" s="1"/>
  <c r="K103" i="1" a="1"/>
  <c r="K103" i="1" s="1"/>
  <c r="L103" i="1" a="1"/>
  <c r="L103" i="1" s="1"/>
  <c r="K104" i="1" a="1"/>
  <c r="K104" i="1" s="1"/>
  <c r="L104" i="1" a="1"/>
  <c r="L104" i="1" s="1"/>
  <c r="K105" i="1" a="1"/>
  <c r="K105" i="1" s="1"/>
  <c r="L105" i="1" a="1"/>
  <c r="L105" i="1" s="1"/>
  <c r="K106" i="1" a="1"/>
  <c r="K106" i="1" s="1"/>
  <c r="L106" i="1" a="1"/>
  <c r="L106" i="1" s="1"/>
  <c r="K107" i="1" a="1"/>
  <c r="K107" i="1" s="1"/>
  <c r="L107" i="1" a="1"/>
  <c r="L107" i="1" s="1"/>
  <c r="K108" i="1" a="1"/>
  <c r="K108" i="1" s="1"/>
  <c r="L108" i="1" a="1"/>
  <c r="L108" i="1" s="1"/>
  <c r="K109" i="1" a="1"/>
  <c r="K109" i="1" s="1"/>
  <c r="L109" i="1" a="1"/>
  <c r="L109" i="1" s="1"/>
  <c r="K110" i="1" a="1"/>
  <c r="K110" i="1" s="1"/>
  <c r="L110" i="1" a="1"/>
  <c r="L110" i="1" s="1"/>
  <c r="K111" i="1" a="1"/>
  <c r="K111" i="1" s="1"/>
  <c r="L111" i="1" a="1"/>
  <c r="L111" i="1" s="1"/>
  <c r="K112" i="1" a="1"/>
  <c r="K112" i="1" s="1"/>
  <c r="L112" i="1" a="1"/>
  <c r="L112" i="1" s="1"/>
  <c r="K113" i="1" a="1"/>
  <c r="K113" i="1" s="1"/>
  <c r="L113" i="1" a="1"/>
  <c r="L113" i="1" s="1"/>
  <c r="K114" i="1" a="1"/>
  <c r="K114" i="1" s="1"/>
  <c r="L114" i="1" a="1"/>
  <c r="L114" i="1" s="1"/>
  <c r="K115" i="1" a="1"/>
  <c r="K115" i="1" s="1"/>
  <c r="L115" i="1" a="1"/>
  <c r="L115" i="1" s="1"/>
  <c r="K116" i="1" a="1"/>
  <c r="K116" i="1" s="1"/>
  <c r="L116" i="1" a="1"/>
  <c r="L116" i="1" s="1"/>
  <c r="K117" i="1" a="1"/>
  <c r="K117" i="1" s="1"/>
  <c r="L117" i="1" a="1"/>
  <c r="L117" i="1" s="1"/>
  <c r="K118" i="1" a="1"/>
  <c r="K118" i="1" s="1"/>
  <c r="L118" i="1" a="1"/>
  <c r="L118" i="1" s="1"/>
  <c r="K119" i="1" a="1"/>
  <c r="K119" i="1" s="1"/>
  <c r="L119" i="1" a="1"/>
  <c r="L119" i="1" s="1"/>
  <c r="K120" i="1" a="1"/>
  <c r="K120" i="1" s="1"/>
  <c r="L120" i="1" a="1"/>
  <c r="L120" i="1" s="1"/>
  <c r="K121" i="1" a="1"/>
  <c r="K121" i="1" s="1"/>
  <c r="L121" i="1" a="1"/>
  <c r="L121" i="1" s="1"/>
  <c r="K122" i="1" a="1"/>
  <c r="K122" i="1" s="1"/>
  <c r="L122" i="1" a="1"/>
  <c r="L122" i="1" s="1"/>
  <c r="K123" i="1" a="1"/>
  <c r="K123" i="1" s="1"/>
  <c r="L123" i="1" a="1"/>
  <c r="L123" i="1" s="1"/>
  <c r="K124" i="1" a="1"/>
  <c r="K124" i="1" s="1"/>
  <c r="L124" i="1" a="1"/>
  <c r="L124" i="1" s="1"/>
  <c r="K125" i="1" a="1"/>
  <c r="K125" i="1" s="1"/>
  <c r="L125" i="1" a="1"/>
  <c r="L125" i="1" s="1"/>
  <c r="K126" i="1" a="1"/>
  <c r="K126" i="1" s="1"/>
  <c r="L126" i="1" a="1"/>
  <c r="L126" i="1" s="1"/>
  <c r="K127" i="1" a="1"/>
  <c r="K127" i="1" s="1"/>
  <c r="L127" i="1" a="1"/>
  <c r="L127" i="1" s="1"/>
  <c r="K128" i="1" a="1"/>
  <c r="K128" i="1" s="1"/>
  <c r="L128" i="1" a="1"/>
  <c r="L128" i="1" s="1"/>
  <c r="K129" i="1" a="1"/>
  <c r="K129" i="1" s="1"/>
  <c r="L129" i="1" a="1"/>
  <c r="L129" i="1" s="1"/>
  <c r="K130" i="1" a="1"/>
  <c r="K130" i="1" s="1"/>
  <c r="L130" i="1" a="1"/>
  <c r="L130" i="1" s="1"/>
  <c r="K131" i="1" a="1"/>
  <c r="K131" i="1" s="1"/>
  <c r="L131" i="1" a="1"/>
  <c r="L131" i="1" s="1"/>
  <c r="K132" i="1" a="1"/>
  <c r="K132" i="1" s="1"/>
  <c r="L132" i="1" a="1"/>
  <c r="L132" i="1" s="1"/>
  <c r="K133" i="1" a="1"/>
  <c r="K133" i="1" s="1"/>
  <c r="L133" i="1" a="1"/>
  <c r="L133" i="1" s="1"/>
  <c r="K134" i="1" a="1"/>
  <c r="K134" i="1" s="1"/>
  <c r="L134" i="1" a="1"/>
  <c r="L134" i="1" s="1"/>
  <c r="K135" i="1" a="1"/>
  <c r="K135" i="1" s="1"/>
  <c r="L135" i="1" a="1"/>
  <c r="L135" i="1" s="1"/>
  <c r="K136" i="1" a="1"/>
  <c r="K136" i="1" s="1"/>
  <c r="L136" i="1" a="1"/>
  <c r="L136" i="1" s="1"/>
  <c r="K137" i="1" a="1"/>
  <c r="K137" i="1" s="1"/>
  <c r="L137" i="1" a="1"/>
  <c r="L137" i="1" s="1"/>
  <c r="K138" i="1" a="1"/>
  <c r="K138" i="1" s="1"/>
  <c r="L138" i="1" a="1"/>
  <c r="L138" i="1" s="1"/>
  <c r="K139" i="1" a="1"/>
  <c r="K139" i="1" s="1"/>
  <c r="L139" i="1" a="1"/>
  <c r="L139" i="1" s="1"/>
  <c r="K140" i="1" a="1"/>
  <c r="K140" i="1" s="1"/>
  <c r="L140" i="1" a="1"/>
  <c r="L140" i="1" s="1"/>
  <c r="K141" i="1" a="1"/>
  <c r="K141" i="1" s="1"/>
  <c r="L141" i="1" a="1"/>
  <c r="L141" i="1" s="1"/>
  <c r="K142" i="1" a="1"/>
  <c r="K142" i="1" s="1"/>
  <c r="L142" i="1" a="1"/>
  <c r="L142" i="1" s="1"/>
  <c r="K143" i="1" a="1"/>
  <c r="K143" i="1" s="1"/>
  <c r="L143" i="1" a="1"/>
  <c r="L143" i="1" s="1"/>
  <c r="K144" i="1" a="1"/>
  <c r="K144" i="1" s="1"/>
  <c r="L144" i="1" a="1"/>
  <c r="L144" i="1" s="1"/>
  <c r="K145" i="1" a="1"/>
  <c r="K145" i="1" s="1"/>
  <c r="L145" i="1" a="1"/>
  <c r="L145" i="1" s="1"/>
  <c r="K146" i="1" a="1"/>
  <c r="K146" i="1" s="1"/>
  <c r="L146" i="1" a="1"/>
  <c r="L146" i="1" s="1"/>
  <c r="K147" i="1" a="1"/>
  <c r="K147" i="1" s="1"/>
  <c r="L147" i="1" a="1"/>
  <c r="L147" i="1" s="1"/>
  <c r="K148" i="1" a="1"/>
  <c r="K148" i="1" s="1"/>
  <c r="L148" i="1" a="1"/>
  <c r="L148" i="1" s="1"/>
  <c r="K149" i="1" a="1"/>
  <c r="K149" i="1" s="1"/>
  <c r="L149" i="1" a="1"/>
  <c r="L149" i="1" s="1"/>
  <c r="K150" i="1" a="1"/>
  <c r="K150" i="1" s="1"/>
  <c r="L150" i="1" a="1"/>
  <c r="L150" i="1" s="1"/>
  <c r="K151" i="1" a="1"/>
  <c r="K151" i="1" s="1"/>
  <c r="L151" i="1" a="1"/>
  <c r="L151" i="1" s="1"/>
  <c r="K152" i="1" a="1"/>
  <c r="K152" i="1" s="1"/>
  <c r="L152" i="1" a="1"/>
  <c r="L152" i="1" s="1"/>
  <c r="K153" i="1" a="1"/>
  <c r="K153" i="1" s="1"/>
  <c r="L153" i="1" a="1"/>
  <c r="L153" i="1" s="1"/>
  <c r="K154" i="1" a="1"/>
  <c r="K154" i="1" s="1"/>
  <c r="L154" i="1" a="1"/>
  <c r="L154" i="1" s="1"/>
  <c r="K155" i="1" a="1"/>
  <c r="K155" i="1" s="1"/>
  <c r="L155" i="1" a="1"/>
  <c r="L155" i="1" s="1"/>
  <c r="K156" i="1" a="1"/>
  <c r="K156" i="1" s="1"/>
  <c r="L156" i="1" a="1"/>
  <c r="L156" i="1" s="1"/>
  <c r="K157" i="1" a="1"/>
  <c r="K157" i="1" s="1"/>
  <c r="L157" i="1" a="1"/>
  <c r="L157" i="1"/>
  <c r="K158" i="1" a="1"/>
  <c r="K158" i="1" s="1"/>
  <c r="L158" i="1" a="1"/>
  <c r="L158" i="1" s="1"/>
  <c r="K159" i="1" a="1"/>
  <c r="K159" i="1" s="1"/>
  <c r="L159" i="1" a="1"/>
  <c r="L159" i="1"/>
  <c r="K160" i="1" a="1"/>
  <c r="K160" i="1" s="1"/>
  <c r="L160" i="1" a="1"/>
  <c r="L160" i="1" s="1"/>
  <c r="K161" i="1" a="1"/>
  <c r="K161" i="1" s="1"/>
  <c r="L161" i="1" a="1"/>
  <c r="L161" i="1"/>
  <c r="K162" i="1" a="1"/>
  <c r="K162" i="1" s="1"/>
  <c r="L162" i="1" a="1"/>
  <c r="L162" i="1" s="1"/>
  <c r="K163" i="1" a="1"/>
  <c r="K163" i="1" s="1"/>
  <c r="L163" i="1" a="1"/>
  <c r="L163" i="1"/>
  <c r="K164" i="1" a="1"/>
  <c r="K164" i="1" s="1"/>
  <c r="L164" i="1" a="1"/>
  <c r="L164" i="1" s="1"/>
  <c r="K165" i="1" a="1"/>
  <c r="K165" i="1" s="1"/>
  <c r="L165" i="1" a="1"/>
  <c r="L165" i="1"/>
  <c r="K166" i="1" a="1"/>
  <c r="K166" i="1" s="1"/>
  <c r="L166" i="1" a="1"/>
  <c r="L166" i="1" s="1"/>
  <c r="K167" i="1" a="1"/>
  <c r="K167" i="1" s="1"/>
  <c r="L167" i="1" a="1"/>
  <c r="L167" i="1"/>
  <c r="K168" i="1" a="1"/>
  <c r="K168" i="1" s="1"/>
  <c r="L168" i="1" a="1"/>
  <c r="L168" i="1" s="1"/>
  <c r="K169" i="1" a="1"/>
  <c r="K169" i="1" s="1"/>
  <c r="L169" i="1" a="1"/>
  <c r="L169" i="1"/>
  <c r="K170" i="1" a="1"/>
  <c r="K170" i="1" s="1"/>
  <c r="L170" i="1" a="1"/>
  <c r="L170" i="1" s="1"/>
  <c r="K171" i="1" a="1"/>
  <c r="K171" i="1" s="1"/>
  <c r="L171" i="1" a="1"/>
  <c r="L171" i="1"/>
  <c r="K172" i="1" a="1"/>
  <c r="K172" i="1" s="1"/>
  <c r="L172" i="1" a="1"/>
  <c r="L172" i="1" s="1"/>
  <c r="K173" i="1" a="1"/>
  <c r="K173" i="1" s="1"/>
  <c r="L173" i="1" a="1"/>
  <c r="L173" i="1"/>
  <c r="K174" i="1" a="1"/>
  <c r="K174" i="1" s="1"/>
  <c r="L174" i="1" a="1"/>
  <c r="L174" i="1" s="1"/>
  <c r="K175" i="1" a="1"/>
  <c r="K175" i="1" s="1"/>
  <c r="L175" i="1" a="1"/>
  <c r="L175" i="1"/>
  <c r="K176" i="1" a="1"/>
  <c r="K176" i="1" s="1"/>
  <c r="L176" i="1" a="1"/>
  <c r="L176" i="1" s="1"/>
  <c r="K177" i="1" a="1"/>
  <c r="K177" i="1" s="1"/>
  <c r="L177" i="1" a="1"/>
  <c r="L177" i="1"/>
  <c r="K178" i="1" a="1"/>
  <c r="K178" i="1" s="1"/>
  <c r="L178" i="1" a="1"/>
  <c r="L178" i="1" s="1"/>
  <c r="K179" i="1" a="1"/>
  <c r="K179" i="1" s="1"/>
  <c r="L179" i="1" a="1"/>
  <c r="L179" i="1"/>
  <c r="K180" i="1" a="1"/>
  <c r="K180" i="1" s="1"/>
  <c r="L180" i="1" a="1"/>
  <c r="L180" i="1" s="1"/>
  <c r="K181" i="1" a="1"/>
  <c r="K181" i="1" s="1"/>
  <c r="L181" i="1" a="1"/>
  <c r="L181" i="1"/>
  <c r="K182" i="1" a="1"/>
  <c r="K182" i="1" s="1"/>
  <c r="L182" i="1" a="1"/>
  <c r="L182" i="1" s="1"/>
  <c r="K183" i="1" a="1"/>
  <c r="K183" i="1" s="1"/>
  <c r="L183" i="1" a="1"/>
  <c r="L183" i="1"/>
  <c r="K184" i="1" a="1"/>
  <c r="K184" i="1" s="1"/>
  <c r="L184" i="1" a="1"/>
  <c r="L184" i="1" s="1"/>
  <c r="K185" i="1" a="1"/>
  <c r="K185" i="1" s="1"/>
  <c r="L185" i="1" a="1"/>
  <c r="L185" i="1"/>
  <c r="K186" i="1" a="1"/>
  <c r="K186" i="1" s="1"/>
  <c r="L186" i="1" a="1"/>
  <c r="L186" i="1" s="1"/>
  <c r="K187" i="1" a="1"/>
  <c r="K187" i="1" s="1"/>
  <c r="L187" i="1" a="1"/>
  <c r="L187" i="1"/>
  <c r="K188" i="1" a="1"/>
  <c r="K188" i="1" s="1"/>
  <c r="L188" i="1" a="1"/>
  <c r="L188" i="1" s="1"/>
  <c r="K189" i="1" a="1"/>
  <c r="K189" i="1" s="1"/>
  <c r="L189" i="1" a="1"/>
  <c r="L189" i="1"/>
  <c r="K190" i="1" a="1"/>
  <c r="K190" i="1" s="1"/>
  <c r="L190" i="1" a="1"/>
  <c r="L190" i="1" s="1"/>
  <c r="K191" i="1" a="1"/>
  <c r="K191" i="1" s="1"/>
  <c r="L191" i="1" a="1"/>
  <c r="L191" i="1"/>
  <c r="K192" i="1" a="1"/>
  <c r="K192" i="1" s="1"/>
  <c r="L192" i="1" a="1"/>
  <c r="L192" i="1" s="1"/>
  <c r="K193" i="1" a="1"/>
  <c r="K193" i="1" s="1"/>
  <c r="L193" i="1" a="1"/>
  <c r="L193" i="1"/>
  <c r="K194" i="1" a="1"/>
  <c r="K194" i="1" s="1"/>
  <c r="L194" i="1" a="1"/>
  <c r="L194" i="1" s="1"/>
  <c r="K195" i="1" a="1"/>
  <c r="K195" i="1" s="1"/>
  <c r="L195" i="1" a="1"/>
  <c r="L195" i="1"/>
  <c r="K196" i="1" a="1"/>
  <c r="K196" i="1" s="1"/>
  <c r="L196" i="1" a="1"/>
  <c r="L196" i="1" s="1"/>
  <c r="K197" i="1" a="1"/>
  <c r="K197" i="1" s="1"/>
  <c r="L197" i="1" a="1"/>
  <c r="L197" i="1"/>
  <c r="K198" i="1" a="1"/>
  <c r="K198" i="1" s="1"/>
  <c r="L198" i="1" a="1"/>
  <c r="L198" i="1" s="1"/>
  <c r="K199" i="1" a="1"/>
  <c r="K199" i="1" s="1"/>
  <c r="L199" i="1" a="1"/>
  <c r="L199" i="1"/>
  <c r="K200" i="1" a="1"/>
  <c r="K200" i="1" s="1"/>
  <c r="L200" i="1" a="1"/>
  <c r="L200" i="1" s="1"/>
  <c r="K201" i="1" a="1"/>
  <c r="K201" i="1" s="1"/>
  <c r="L201" i="1" a="1"/>
  <c r="L201" i="1"/>
  <c r="K202" i="1" a="1"/>
  <c r="K202" i="1" s="1"/>
  <c r="L202" i="1" a="1"/>
  <c r="L202" i="1" s="1"/>
  <c r="K203" i="1" a="1"/>
  <c r="K203" i="1" s="1"/>
  <c r="L203" i="1" a="1"/>
  <c r="L203" i="1"/>
  <c r="K204" i="1" a="1"/>
  <c r="K204" i="1" s="1"/>
  <c r="L204" i="1" a="1"/>
  <c r="L204" i="1" s="1"/>
  <c r="K205" i="1" a="1"/>
  <c r="K205" i="1" s="1"/>
  <c r="L205" i="1" a="1"/>
  <c r="L205" i="1"/>
  <c r="K206" i="1" a="1"/>
  <c r="K206" i="1" s="1"/>
  <c r="L206" i="1" a="1"/>
  <c r="L206" i="1" s="1"/>
  <c r="K207" i="1" a="1"/>
  <c r="K207" i="1" s="1"/>
  <c r="L207" i="1" a="1"/>
  <c r="L207" i="1"/>
  <c r="K208" i="1" a="1"/>
  <c r="K208" i="1" s="1"/>
  <c r="L208" i="1" a="1"/>
  <c r="L208" i="1" s="1"/>
  <c r="K209" i="1" a="1"/>
  <c r="K209" i="1" s="1"/>
  <c r="L209" i="1" a="1"/>
  <c r="L209" i="1"/>
  <c r="K210" i="1" a="1"/>
  <c r="K210" i="1" s="1"/>
  <c r="L210" i="1" a="1"/>
  <c r="L210" i="1" s="1"/>
  <c r="K211" i="1" a="1"/>
  <c r="K211" i="1" s="1"/>
  <c r="L211" i="1" a="1"/>
  <c r="L211" i="1"/>
  <c r="K212" i="1" a="1"/>
  <c r="K212" i="1" s="1"/>
  <c r="L212" i="1" a="1"/>
  <c r="L212" i="1" s="1"/>
  <c r="K213" i="1" a="1"/>
  <c r="K213" i="1" s="1"/>
  <c r="L213" i="1" a="1"/>
  <c r="L213" i="1"/>
  <c r="K214" i="1" a="1"/>
  <c r="K214" i="1" s="1"/>
  <c r="L214" i="1" a="1"/>
  <c r="L214" i="1" s="1"/>
  <c r="K215" i="1" a="1"/>
  <c r="K215" i="1" s="1"/>
  <c r="L215" i="1" a="1"/>
  <c r="L215" i="1"/>
  <c r="K216" i="1" a="1"/>
  <c r="K216" i="1" s="1"/>
  <c r="L216" i="1" a="1"/>
  <c r="L216" i="1" s="1"/>
  <c r="K217" i="1" a="1"/>
  <c r="K217" i="1" s="1"/>
  <c r="L217" i="1" a="1"/>
  <c r="L217" i="1"/>
  <c r="K218" i="1" a="1"/>
  <c r="K218" i="1" s="1"/>
  <c r="L218" i="1" a="1"/>
  <c r="L218" i="1" s="1"/>
  <c r="K219" i="1" a="1"/>
  <c r="K219" i="1" s="1"/>
  <c r="L219" i="1" a="1"/>
  <c r="L219" i="1"/>
  <c r="K220" i="1" a="1"/>
  <c r="K220" i="1" s="1"/>
  <c r="L220" i="1" a="1"/>
  <c r="L220" i="1" s="1"/>
  <c r="K221" i="1" a="1"/>
  <c r="K221" i="1" s="1"/>
  <c r="L221" i="1" a="1"/>
  <c r="L221" i="1"/>
  <c r="K222" i="1" a="1"/>
  <c r="K222" i="1" s="1"/>
  <c r="L222" i="1" a="1"/>
  <c r="L222" i="1" s="1"/>
  <c r="K223" i="1" a="1"/>
  <c r="K223" i="1" s="1"/>
  <c r="L223" i="1" a="1"/>
  <c r="L223" i="1"/>
  <c r="K224" i="1" a="1"/>
  <c r="K224" i="1" s="1"/>
  <c r="L224" i="1" a="1"/>
  <c r="L224" i="1" s="1"/>
  <c r="K225" i="1" a="1"/>
  <c r="K225" i="1" s="1"/>
  <c r="L225" i="1" a="1"/>
  <c r="L225" i="1"/>
  <c r="K226" i="1" a="1"/>
  <c r="K226" i="1" s="1"/>
  <c r="L226" i="1" a="1"/>
  <c r="L226" i="1" s="1"/>
  <c r="K227" i="1" a="1"/>
  <c r="K227" i="1" s="1"/>
  <c r="L227" i="1" a="1"/>
  <c r="L227" i="1"/>
  <c r="K228" i="1" a="1"/>
  <c r="K228" i="1" s="1"/>
  <c r="L228" i="1" a="1"/>
  <c r="L228" i="1" s="1"/>
  <c r="K229" i="1" a="1"/>
  <c r="K229" i="1" s="1"/>
  <c r="L229" i="1" a="1"/>
  <c r="L229" i="1"/>
  <c r="K230" i="1" a="1"/>
  <c r="K230" i="1" s="1"/>
  <c r="L230" i="1" a="1"/>
  <c r="L230" i="1" s="1"/>
  <c r="K231" i="1" a="1"/>
  <c r="K231" i="1" s="1"/>
  <c r="L231" i="1" a="1"/>
  <c r="L231" i="1"/>
  <c r="K232" i="1" a="1"/>
  <c r="K232" i="1" s="1"/>
  <c r="L232" i="1" a="1"/>
  <c r="L232" i="1" s="1"/>
  <c r="K233" i="1" a="1"/>
  <c r="K233" i="1" s="1"/>
  <c r="L233" i="1" a="1"/>
  <c r="L233" i="1"/>
  <c r="K234" i="1" a="1"/>
  <c r="K234" i="1" s="1"/>
  <c r="L234" i="1" a="1"/>
  <c r="L234" i="1" s="1"/>
  <c r="K235" i="1" a="1"/>
  <c r="K235" i="1" s="1"/>
  <c r="L235" i="1" a="1"/>
  <c r="L235" i="1"/>
  <c r="K236" i="1" a="1"/>
  <c r="K236" i="1" s="1"/>
  <c r="L236" i="1" a="1"/>
  <c r="L236" i="1" s="1"/>
  <c r="K237" i="1" a="1"/>
  <c r="K237" i="1" s="1"/>
  <c r="L237" i="1" a="1"/>
  <c r="L237" i="1"/>
  <c r="K238" i="1" a="1"/>
  <c r="K238" i="1" s="1"/>
  <c r="L238" i="1" a="1"/>
  <c r="L238" i="1" s="1"/>
  <c r="K239" i="1" a="1"/>
  <c r="K239" i="1" s="1"/>
  <c r="L239" i="1" a="1"/>
  <c r="L239" i="1"/>
  <c r="K240" i="1" a="1"/>
  <c r="K240" i="1" s="1"/>
  <c r="L240" i="1" a="1"/>
  <c r="L240" i="1" s="1"/>
  <c r="K241" i="1" a="1"/>
  <c r="K241" i="1" s="1"/>
  <c r="L241" i="1" a="1"/>
  <c r="L241" i="1"/>
  <c r="K242" i="1" a="1"/>
  <c r="K242" i="1" s="1"/>
  <c r="L242" i="1" a="1"/>
  <c r="L242" i="1" s="1"/>
  <c r="K243" i="1" a="1"/>
  <c r="K243" i="1" s="1"/>
  <c r="L243" i="1" a="1"/>
  <c r="L243" i="1"/>
  <c r="K244" i="1" a="1"/>
  <c r="K244" i="1" s="1"/>
  <c r="L244" i="1" a="1"/>
  <c r="L244" i="1" s="1"/>
  <c r="K245" i="1" a="1"/>
  <c r="K245" i="1" s="1"/>
  <c r="L245" i="1" a="1"/>
  <c r="L245" i="1"/>
  <c r="K246" i="1" a="1"/>
  <c r="K246" i="1" s="1"/>
  <c r="L246" i="1" a="1"/>
  <c r="L246" i="1" s="1"/>
  <c r="K247" i="1" a="1"/>
  <c r="K247" i="1" s="1"/>
  <c r="L247" i="1" a="1"/>
  <c r="L247" i="1"/>
  <c r="K248" i="1" a="1"/>
  <c r="K248" i="1" s="1"/>
  <c r="L248" i="1" a="1"/>
  <c r="L248" i="1" s="1"/>
  <c r="K249" i="1" a="1"/>
  <c r="K249" i="1" s="1"/>
  <c r="L249" i="1" a="1"/>
  <c r="L249" i="1"/>
  <c r="L7" i="1" a="1"/>
  <c r="L7" i="1" s="1"/>
  <c r="K7" i="1" a="1"/>
  <c r="K7" i="1" s="1"/>
  <c r="F2" i="1" l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E3" i="1"/>
  <c r="D3" i="1"/>
  <c r="F3" i="1" l="1"/>
  <c r="E4" i="1"/>
  <c r="F4" i="1" l="1"/>
  <c r="E5" i="1"/>
  <c r="E6" i="1" l="1"/>
  <c r="F5" i="1"/>
  <c r="E7" i="1" l="1"/>
  <c r="F6" i="1"/>
  <c r="E8" i="1" l="1"/>
  <c r="F7" i="1"/>
  <c r="E9" i="1" l="1"/>
  <c r="F8" i="1"/>
  <c r="E10" i="1" l="1"/>
  <c r="F9" i="1"/>
  <c r="E11" i="1" l="1"/>
  <c r="F10" i="1"/>
  <c r="E12" i="1" l="1"/>
  <c r="F11" i="1"/>
  <c r="E13" i="1" l="1"/>
  <c r="F12" i="1"/>
  <c r="E14" i="1" l="1"/>
  <c r="F13" i="1"/>
  <c r="E15" i="1" l="1"/>
  <c r="F14" i="1"/>
  <c r="E16" i="1" l="1"/>
  <c r="F15" i="1"/>
  <c r="E17" i="1" l="1"/>
  <c r="F16" i="1"/>
  <c r="E18" i="1" l="1"/>
  <c r="F17" i="1"/>
  <c r="E19" i="1" l="1"/>
  <c r="F18" i="1"/>
  <c r="E20" i="1" l="1"/>
  <c r="F19" i="1"/>
  <c r="E21" i="1" l="1"/>
  <c r="F20" i="1"/>
  <c r="E22" i="1" l="1"/>
  <c r="F21" i="1"/>
  <c r="E23" i="1" l="1"/>
  <c r="F22" i="1"/>
  <c r="E24" i="1" l="1"/>
  <c r="F23" i="1"/>
  <c r="E25" i="1" l="1"/>
  <c r="F24" i="1"/>
  <c r="E26" i="1" l="1"/>
  <c r="F25" i="1"/>
  <c r="E27" i="1" l="1"/>
  <c r="F26" i="1"/>
  <c r="E28" i="1" l="1"/>
  <c r="F27" i="1"/>
  <c r="E29" i="1" l="1"/>
  <c r="F28" i="1"/>
  <c r="E30" i="1" l="1"/>
  <c r="F29" i="1"/>
  <c r="E31" i="1" l="1"/>
  <c r="F30" i="1"/>
  <c r="E32" i="1" l="1"/>
  <c r="F31" i="1"/>
  <c r="E33" i="1" l="1"/>
  <c r="F32" i="1"/>
  <c r="E34" i="1" l="1"/>
  <c r="F33" i="1"/>
  <c r="E35" i="1" l="1"/>
  <c r="F34" i="1"/>
  <c r="E36" i="1" l="1"/>
  <c r="F35" i="1"/>
  <c r="E37" i="1" l="1"/>
  <c r="F36" i="1"/>
  <c r="E38" i="1" l="1"/>
  <c r="F37" i="1"/>
  <c r="E39" i="1" l="1"/>
  <c r="F38" i="1"/>
  <c r="E40" i="1" l="1"/>
  <c r="F39" i="1"/>
  <c r="E41" i="1" l="1"/>
  <c r="F40" i="1"/>
  <c r="E42" i="1" l="1"/>
  <c r="F41" i="1"/>
  <c r="E43" i="1" l="1"/>
  <c r="F42" i="1"/>
  <c r="E44" i="1" l="1"/>
  <c r="F43" i="1"/>
  <c r="E45" i="1" l="1"/>
  <c r="F44" i="1"/>
  <c r="E46" i="1" l="1"/>
  <c r="F45" i="1"/>
  <c r="E47" i="1" l="1"/>
  <c r="F46" i="1"/>
  <c r="E48" i="1" l="1"/>
  <c r="F47" i="1"/>
  <c r="E49" i="1" l="1"/>
  <c r="F48" i="1"/>
  <c r="E50" i="1" l="1"/>
  <c r="F49" i="1"/>
  <c r="E51" i="1" l="1"/>
  <c r="F50" i="1"/>
  <c r="E52" i="1" l="1"/>
  <c r="F51" i="1"/>
  <c r="E53" i="1" l="1"/>
  <c r="F52" i="1"/>
  <c r="E54" i="1" l="1"/>
  <c r="F53" i="1"/>
  <c r="E55" i="1" l="1"/>
  <c r="F54" i="1"/>
  <c r="E56" i="1" l="1"/>
  <c r="F55" i="1"/>
  <c r="E57" i="1" l="1"/>
  <c r="F56" i="1"/>
  <c r="E58" i="1" l="1"/>
  <c r="F57" i="1"/>
  <c r="E59" i="1" l="1"/>
  <c r="F58" i="1"/>
  <c r="E60" i="1" l="1"/>
  <c r="F59" i="1"/>
  <c r="E61" i="1" l="1"/>
  <c r="F60" i="1"/>
  <c r="E62" i="1" l="1"/>
  <c r="F61" i="1"/>
  <c r="E63" i="1" l="1"/>
  <c r="F62" i="1"/>
  <c r="E64" i="1" l="1"/>
  <c r="F63" i="1"/>
  <c r="E65" i="1" l="1"/>
  <c r="F64" i="1"/>
  <c r="E66" i="1" l="1"/>
  <c r="F65" i="1"/>
  <c r="E67" i="1" l="1"/>
  <c r="F66" i="1"/>
  <c r="E68" i="1" l="1"/>
  <c r="F67" i="1"/>
  <c r="E69" i="1" l="1"/>
  <c r="F68" i="1"/>
  <c r="E70" i="1" l="1"/>
  <c r="F69" i="1"/>
  <c r="E71" i="1" l="1"/>
  <c r="F70" i="1"/>
  <c r="E72" i="1" l="1"/>
  <c r="F71" i="1"/>
  <c r="E73" i="1" l="1"/>
  <c r="F72" i="1"/>
  <c r="E74" i="1" l="1"/>
  <c r="F73" i="1"/>
  <c r="E75" i="1" l="1"/>
  <c r="F74" i="1"/>
  <c r="E76" i="1" l="1"/>
  <c r="F75" i="1"/>
  <c r="E77" i="1" l="1"/>
  <c r="F76" i="1"/>
  <c r="E78" i="1" l="1"/>
  <c r="F77" i="1"/>
  <c r="E79" i="1" l="1"/>
  <c r="F78" i="1"/>
  <c r="E80" i="1" l="1"/>
  <c r="F79" i="1"/>
  <c r="E81" i="1" l="1"/>
  <c r="F80" i="1"/>
  <c r="E82" i="1" l="1"/>
  <c r="F81" i="1"/>
  <c r="E83" i="1" l="1"/>
  <c r="F82" i="1"/>
  <c r="E84" i="1" l="1"/>
  <c r="F83" i="1"/>
  <c r="E85" i="1" l="1"/>
  <c r="F84" i="1"/>
  <c r="E86" i="1" l="1"/>
  <c r="F85" i="1"/>
  <c r="E87" i="1" l="1"/>
  <c r="F86" i="1"/>
  <c r="E88" i="1" l="1"/>
  <c r="F87" i="1"/>
  <c r="E89" i="1" l="1"/>
  <c r="F88" i="1"/>
  <c r="E90" i="1" l="1"/>
  <c r="F89" i="1"/>
  <c r="E91" i="1" l="1"/>
  <c r="F90" i="1"/>
  <c r="E92" i="1" l="1"/>
  <c r="F91" i="1"/>
  <c r="E93" i="1" l="1"/>
  <c r="F92" i="1"/>
  <c r="E94" i="1" l="1"/>
  <c r="F93" i="1"/>
  <c r="E95" i="1" l="1"/>
  <c r="F94" i="1"/>
  <c r="E96" i="1" l="1"/>
  <c r="F95" i="1"/>
  <c r="E97" i="1" l="1"/>
  <c r="F96" i="1"/>
  <c r="E98" i="1" l="1"/>
  <c r="F97" i="1"/>
  <c r="E99" i="1" l="1"/>
  <c r="F98" i="1"/>
  <c r="E100" i="1" l="1"/>
  <c r="F99" i="1"/>
  <c r="E101" i="1" l="1"/>
  <c r="F100" i="1"/>
  <c r="E102" i="1" l="1"/>
  <c r="F101" i="1"/>
  <c r="E103" i="1" l="1"/>
  <c r="F102" i="1"/>
  <c r="E104" i="1" l="1"/>
  <c r="F103" i="1"/>
  <c r="E105" i="1" l="1"/>
  <c r="F104" i="1"/>
  <c r="E106" i="1" l="1"/>
  <c r="F105" i="1"/>
  <c r="E107" i="1" l="1"/>
  <c r="F106" i="1"/>
  <c r="E108" i="1" l="1"/>
  <c r="F107" i="1"/>
  <c r="E109" i="1" l="1"/>
  <c r="F108" i="1"/>
  <c r="E110" i="1" l="1"/>
  <c r="F109" i="1"/>
  <c r="E111" i="1" l="1"/>
  <c r="F110" i="1"/>
  <c r="E112" i="1" l="1"/>
  <c r="F111" i="1"/>
  <c r="E113" i="1" l="1"/>
  <c r="F112" i="1"/>
  <c r="E114" i="1" l="1"/>
  <c r="F113" i="1"/>
  <c r="E115" i="1" l="1"/>
  <c r="F114" i="1"/>
  <c r="E116" i="1" l="1"/>
  <c r="F115" i="1"/>
  <c r="E117" i="1" l="1"/>
  <c r="F116" i="1"/>
  <c r="E118" i="1" l="1"/>
  <c r="F117" i="1"/>
  <c r="E119" i="1" l="1"/>
  <c r="F118" i="1"/>
  <c r="E120" i="1" l="1"/>
  <c r="F119" i="1"/>
  <c r="E121" i="1" l="1"/>
  <c r="F120" i="1"/>
  <c r="E122" i="1" l="1"/>
  <c r="F121" i="1"/>
  <c r="E123" i="1" l="1"/>
  <c r="F122" i="1"/>
  <c r="E124" i="1" l="1"/>
  <c r="F123" i="1"/>
  <c r="E125" i="1" l="1"/>
  <c r="F124" i="1"/>
  <c r="E126" i="1" l="1"/>
  <c r="F125" i="1"/>
  <c r="E127" i="1" l="1"/>
  <c r="F126" i="1"/>
  <c r="E128" i="1" l="1"/>
  <c r="F127" i="1"/>
  <c r="E129" i="1" l="1"/>
  <c r="F128" i="1"/>
  <c r="E130" i="1" l="1"/>
  <c r="F129" i="1"/>
  <c r="E131" i="1" l="1"/>
  <c r="F130" i="1"/>
  <c r="E132" i="1" l="1"/>
  <c r="F131" i="1"/>
  <c r="E133" i="1" l="1"/>
  <c r="F132" i="1"/>
  <c r="E134" i="1" l="1"/>
  <c r="F133" i="1"/>
  <c r="E135" i="1" l="1"/>
  <c r="F134" i="1"/>
  <c r="E136" i="1" l="1"/>
  <c r="F135" i="1"/>
  <c r="E137" i="1" l="1"/>
  <c r="F136" i="1"/>
  <c r="E138" i="1" l="1"/>
  <c r="F137" i="1"/>
  <c r="E139" i="1" l="1"/>
  <c r="F138" i="1"/>
  <c r="E140" i="1" l="1"/>
  <c r="F139" i="1"/>
  <c r="E141" i="1" l="1"/>
  <c r="F140" i="1"/>
  <c r="E142" i="1" l="1"/>
  <c r="F141" i="1"/>
  <c r="E143" i="1" l="1"/>
  <c r="F142" i="1"/>
  <c r="E144" i="1" l="1"/>
  <c r="F143" i="1"/>
  <c r="E145" i="1" l="1"/>
  <c r="F144" i="1"/>
  <c r="E146" i="1" l="1"/>
  <c r="F145" i="1"/>
  <c r="E147" i="1" l="1"/>
  <c r="F146" i="1"/>
  <c r="E148" i="1" l="1"/>
  <c r="F147" i="1"/>
  <c r="E149" i="1" l="1"/>
  <c r="F148" i="1"/>
  <c r="E150" i="1" l="1"/>
  <c r="F149" i="1"/>
  <c r="E151" i="1" l="1"/>
  <c r="F150" i="1"/>
  <c r="E152" i="1" l="1"/>
  <c r="F151" i="1"/>
  <c r="E153" i="1" l="1"/>
  <c r="F152" i="1"/>
  <c r="E154" i="1" l="1"/>
  <c r="F153" i="1"/>
  <c r="E155" i="1" l="1"/>
  <c r="F154" i="1"/>
  <c r="E156" i="1" l="1"/>
  <c r="F155" i="1"/>
  <c r="E157" i="1" l="1"/>
  <c r="F156" i="1"/>
  <c r="E158" i="1" l="1"/>
  <c r="F157" i="1"/>
  <c r="E159" i="1" l="1"/>
  <c r="F158" i="1"/>
  <c r="E160" i="1" l="1"/>
  <c r="F159" i="1"/>
  <c r="E161" i="1" l="1"/>
  <c r="F160" i="1"/>
  <c r="E162" i="1" l="1"/>
  <c r="F161" i="1"/>
  <c r="E163" i="1" l="1"/>
  <c r="F162" i="1"/>
  <c r="E164" i="1" l="1"/>
  <c r="F163" i="1"/>
  <c r="E165" i="1" l="1"/>
  <c r="F164" i="1"/>
  <c r="E166" i="1" l="1"/>
  <c r="F165" i="1"/>
  <c r="E167" i="1" l="1"/>
  <c r="F166" i="1"/>
  <c r="E168" i="1" l="1"/>
  <c r="F167" i="1"/>
  <c r="E169" i="1" l="1"/>
  <c r="F168" i="1"/>
  <c r="E170" i="1" l="1"/>
  <c r="F169" i="1"/>
  <c r="E171" i="1" l="1"/>
  <c r="F170" i="1"/>
  <c r="E172" i="1" l="1"/>
  <c r="F171" i="1"/>
  <c r="E173" i="1" l="1"/>
  <c r="F172" i="1"/>
  <c r="E174" i="1" l="1"/>
  <c r="F173" i="1"/>
  <c r="E175" i="1" l="1"/>
  <c r="F174" i="1"/>
  <c r="E176" i="1" l="1"/>
  <c r="F175" i="1"/>
  <c r="E177" i="1" l="1"/>
  <c r="F176" i="1"/>
  <c r="E178" i="1" l="1"/>
  <c r="F177" i="1"/>
  <c r="E179" i="1" l="1"/>
  <c r="F178" i="1"/>
  <c r="E180" i="1" l="1"/>
  <c r="F179" i="1"/>
  <c r="E181" i="1" l="1"/>
  <c r="F180" i="1"/>
  <c r="E182" i="1" l="1"/>
  <c r="F181" i="1"/>
  <c r="E183" i="1" l="1"/>
  <c r="F182" i="1"/>
  <c r="E184" i="1" l="1"/>
  <c r="F183" i="1"/>
  <c r="E185" i="1" l="1"/>
  <c r="F184" i="1"/>
  <c r="E186" i="1" l="1"/>
  <c r="F185" i="1"/>
  <c r="E187" i="1" l="1"/>
  <c r="F186" i="1"/>
  <c r="E188" i="1" l="1"/>
  <c r="F187" i="1"/>
  <c r="E189" i="1" l="1"/>
  <c r="F188" i="1"/>
  <c r="E190" i="1" l="1"/>
  <c r="F189" i="1"/>
  <c r="E191" i="1" l="1"/>
  <c r="F190" i="1"/>
  <c r="E192" i="1" l="1"/>
  <c r="F191" i="1"/>
  <c r="E193" i="1" l="1"/>
  <c r="F192" i="1"/>
  <c r="E194" i="1" l="1"/>
  <c r="F193" i="1"/>
  <c r="E195" i="1" l="1"/>
  <c r="F194" i="1"/>
  <c r="E196" i="1" l="1"/>
  <c r="F195" i="1"/>
  <c r="E197" i="1" l="1"/>
  <c r="F196" i="1"/>
  <c r="E198" i="1" l="1"/>
  <c r="F197" i="1"/>
  <c r="E199" i="1" l="1"/>
  <c r="F198" i="1"/>
  <c r="E200" i="1" l="1"/>
  <c r="F199" i="1"/>
  <c r="E201" i="1" l="1"/>
  <c r="F200" i="1"/>
  <c r="E202" i="1" l="1"/>
  <c r="F201" i="1"/>
  <c r="E203" i="1" l="1"/>
  <c r="F202" i="1"/>
  <c r="E204" i="1" l="1"/>
  <c r="F203" i="1"/>
  <c r="E205" i="1" l="1"/>
  <c r="F204" i="1"/>
  <c r="E206" i="1" l="1"/>
  <c r="F205" i="1"/>
  <c r="E207" i="1" l="1"/>
  <c r="F206" i="1"/>
  <c r="E208" i="1" l="1"/>
  <c r="F207" i="1"/>
  <c r="E209" i="1" l="1"/>
  <c r="F208" i="1"/>
  <c r="E210" i="1" l="1"/>
  <c r="F209" i="1"/>
  <c r="E211" i="1" l="1"/>
  <c r="F210" i="1"/>
  <c r="E212" i="1" l="1"/>
  <c r="F211" i="1"/>
  <c r="E213" i="1" l="1"/>
  <c r="F212" i="1"/>
  <c r="E214" i="1" l="1"/>
  <c r="F213" i="1"/>
  <c r="E215" i="1" l="1"/>
  <c r="F214" i="1"/>
  <c r="E216" i="1" l="1"/>
  <c r="F215" i="1"/>
  <c r="E217" i="1" l="1"/>
  <c r="F216" i="1"/>
  <c r="E218" i="1" l="1"/>
  <c r="F217" i="1"/>
  <c r="E219" i="1" l="1"/>
  <c r="F218" i="1"/>
  <c r="E220" i="1" l="1"/>
  <c r="F219" i="1"/>
  <c r="E221" i="1" l="1"/>
  <c r="F220" i="1"/>
  <c r="E222" i="1" l="1"/>
  <c r="F221" i="1"/>
  <c r="E223" i="1" l="1"/>
  <c r="F222" i="1"/>
  <c r="E224" i="1" l="1"/>
  <c r="F223" i="1"/>
  <c r="E225" i="1" l="1"/>
  <c r="F224" i="1"/>
  <c r="E226" i="1" l="1"/>
  <c r="F225" i="1"/>
  <c r="E227" i="1" l="1"/>
  <c r="F226" i="1"/>
  <c r="E228" i="1" l="1"/>
  <c r="F227" i="1"/>
  <c r="E229" i="1" l="1"/>
  <c r="F228" i="1"/>
  <c r="E230" i="1" l="1"/>
  <c r="F229" i="1"/>
  <c r="E231" i="1" l="1"/>
  <c r="F230" i="1"/>
  <c r="E232" i="1" l="1"/>
  <c r="F231" i="1"/>
  <c r="E233" i="1" l="1"/>
  <c r="F232" i="1"/>
  <c r="E234" i="1" l="1"/>
  <c r="F233" i="1"/>
  <c r="E235" i="1" l="1"/>
  <c r="F234" i="1"/>
  <c r="E236" i="1" l="1"/>
  <c r="F235" i="1"/>
  <c r="E237" i="1" l="1"/>
  <c r="F236" i="1"/>
  <c r="E238" i="1" l="1"/>
  <c r="F237" i="1"/>
  <c r="E239" i="1" l="1"/>
  <c r="F238" i="1"/>
  <c r="E240" i="1" l="1"/>
  <c r="F239" i="1"/>
  <c r="E241" i="1" l="1"/>
  <c r="F240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E256" i="1" l="1"/>
  <c r="F255" i="1"/>
  <c r="E257" i="1" l="1"/>
  <c r="F256" i="1"/>
  <c r="E258" i="1" l="1"/>
  <c r="F257" i="1"/>
  <c r="E259" i="1" l="1"/>
  <c r="F258" i="1"/>
  <c r="E260" i="1" l="1"/>
  <c r="F259" i="1"/>
  <c r="E261" i="1" l="1"/>
  <c r="F260" i="1"/>
  <c r="E262" i="1" l="1"/>
  <c r="F261" i="1"/>
  <c r="E263" i="1" l="1"/>
  <c r="F262" i="1"/>
  <c r="E264" i="1" l="1"/>
  <c r="F263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E271" i="1" l="1"/>
  <c r="F270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E280" i="1" l="1"/>
  <c r="F279" i="1"/>
  <c r="E281" i="1" l="1"/>
  <c r="F280" i="1"/>
  <c r="E282" i="1" l="1"/>
  <c r="F281" i="1"/>
  <c r="E283" i="1" l="1"/>
  <c r="F282" i="1"/>
  <c r="E284" i="1" l="1"/>
  <c r="F283" i="1"/>
  <c r="E285" i="1" l="1"/>
  <c r="F284" i="1"/>
  <c r="E286" i="1" l="1"/>
  <c r="F285" i="1"/>
  <c r="E287" i="1" l="1"/>
  <c r="F286" i="1"/>
  <c r="E288" i="1" l="1"/>
  <c r="F287" i="1"/>
  <c r="E289" i="1" l="1"/>
  <c r="F288" i="1"/>
  <c r="E290" i="1" l="1"/>
  <c r="F289" i="1"/>
  <c r="E291" i="1" l="1"/>
  <c r="F290" i="1"/>
  <c r="E292" i="1" l="1"/>
  <c r="F291" i="1"/>
  <c r="E293" i="1" l="1"/>
  <c r="F292" i="1"/>
  <c r="E294" i="1" l="1"/>
  <c r="F293" i="1"/>
  <c r="E295" i="1" l="1"/>
  <c r="F294" i="1"/>
  <c r="E296" i="1" l="1"/>
  <c r="F295" i="1"/>
  <c r="E297" i="1" l="1"/>
  <c r="F296" i="1"/>
  <c r="E298" i="1" l="1"/>
  <c r="F297" i="1"/>
  <c r="E299" i="1" l="1"/>
  <c r="F298" i="1"/>
  <c r="E300" i="1" l="1"/>
  <c r="F299" i="1"/>
  <c r="E301" i="1" l="1"/>
  <c r="F300" i="1"/>
  <c r="E302" i="1" l="1"/>
  <c r="F301" i="1"/>
  <c r="E303" i="1" l="1"/>
  <c r="F302" i="1"/>
  <c r="E304" i="1" l="1"/>
  <c r="F303" i="1"/>
  <c r="E305" i="1" l="1"/>
  <c r="F304" i="1"/>
  <c r="E306" i="1" l="1"/>
  <c r="F305" i="1"/>
  <c r="E307" i="1" l="1"/>
  <c r="F306" i="1"/>
  <c r="E308" i="1" l="1"/>
  <c r="F307" i="1"/>
  <c r="E309" i="1" l="1"/>
  <c r="F308" i="1"/>
  <c r="E310" i="1" l="1"/>
  <c r="F309" i="1"/>
  <c r="E311" i="1" l="1"/>
  <c r="F310" i="1"/>
  <c r="E312" i="1" l="1"/>
  <c r="F311" i="1"/>
  <c r="E313" i="1" l="1"/>
  <c r="F312" i="1"/>
  <c r="E314" i="1" l="1"/>
  <c r="F313" i="1"/>
  <c r="E315" i="1" l="1"/>
  <c r="F314" i="1"/>
  <c r="E316" i="1" l="1"/>
  <c r="F315" i="1"/>
  <c r="E317" i="1" l="1"/>
  <c r="F316" i="1"/>
  <c r="E318" i="1" l="1"/>
  <c r="F317" i="1"/>
  <c r="E319" i="1" l="1"/>
  <c r="F318" i="1"/>
  <c r="E320" i="1" l="1"/>
  <c r="F319" i="1"/>
  <c r="E321" i="1" l="1"/>
  <c r="F320" i="1"/>
  <c r="E322" i="1" l="1"/>
  <c r="F321" i="1"/>
  <c r="E323" i="1" l="1"/>
  <c r="F322" i="1"/>
  <c r="E324" i="1" l="1"/>
  <c r="F323" i="1"/>
  <c r="E325" i="1" l="1"/>
  <c r="F324" i="1"/>
  <c r="E326" i="1" l="1"/>
  <c r="F325" i="1"/>
  <c r="E327" i="1" l="1"/>
  <c r="F326" i="1"/>
  <c r="E328" i="1" l="1"/>
  <c r="F327" i="1"/>
  <c r="E329" i="1" l="1"/>
  <c r="F328" i="1"/>
  <c r="E330" i="1" l="1"/>
  <c r="F329" i="1"/>
  <c r="E331" i="1" l="1"/>
  <c r="F330" i="1"/>
  <c r="E332" i="1" l="1"/>
  <c r="F331" i="1"/>
  <c r="E333" i="1" l="1"/>
  <c r="F332" i="1"/>
  <c r="E334" i="1" l="1"/>
  <c r="F333" i="1"/>
  <c r="E335" i="1" l="1"/>
  <c r="F334" i="1"/>
  <c r="E336" i="1" l="1"/>
  <c r="F335" i="1"/>
  <c r="E337" i="1" l="1"/>
  <c r="F336" i="1"/>
  <c r="E338" i="1" l="1"/>
  <c r="F337" i="1"/>
  <c r="E339" i="1" l="1"/>
  <c r="F338" i="1"/>
  <c r="E340" i="1" l="1"/>
  <c r="F339" i="1"/>
  <c r="E341" i="1" l="1"/>
  <c r="F340" i="1"/>
  <c r="E342" i="1" l="1"/>
  <c r="F341" i="1"/>
  <c r="E343" i="1" l="1"/>
  <c r="F342" i="1"/>
  <c r="E344" i="1" l="1"/>
  <c r="F343" i="1"/>
  <c r="E345" i="1" l="1"/>
  <c r="F345" i="1" s="1"/>
  <c r="F3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<sst xmlns="http://schemas.openxmlformats.org/spreadsheetml/2006/main" count="15" uniqueCount="10">
  <si>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Tradables</t>
  </si>
  <si>
    <t>Nontradables</t>
  </si>
  <si>
    <t>Nontradables/tradables</t>
  </si>
  <si>
    <t>TRADABLES_SA</t>
  </si>
  <si>
    <t>NONTRADABLES_SA</t>
  </si>
  <si>
    <t>Tradables 6mma saar</t>
  </si>
  <si>
    <t>Nontradables 6mma saar</t>
  </si>
  <si>
    <t>Min</t>
  </si>
  <si>
    <t>Dif</t>
  </si>
  <si>
    <t>AVG 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</si>
</sst>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2" fontId="0" fillId="0" borderId="0" xfId="0" applyNumberFormat="1"/>
    <xf numFmtId="164" fontId="0" fillId="0" borderId="0" xfId="42" applyNumberFormat="1" applyFont="1"/>
    <xf numFmtId="0" fontId="0" fillId="0" borderId="0" xfId="0" applyAlignment="1">
      <alignment horizontal="center" vertical="center" wrapText="1"/>
    </xf>
    <xf numFmtId="165" fontId="0" fillId="0" borderId="0" xfId="0" applyNumberFormat="1"/>
    <xf numFmtId="4" fontId="18" fillId="33" borderId="0" xfId="0" applyNumberFormat="1" applyFont="1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chartsheet" Target="chart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Nontradables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7.3232327309522716E-3"/>
          <c:y val="4.8459533745514947E-2"/>
          <c:w val="0.96777777598380998"/>
          <c:h val="0.90206420443054958"/>
        </c:manualLayout>
      </c:layout>
      <c:areaChart>
        <c:grouping val="stacked"/>
        <c:varyColors val="0"/>
        <c:ser>
          <c:idx val="4"/>
          <c:order val="3"/>
          <c:tx>
            <c:v>Min</c:v>
          </c:tx>
          <c:spPr>
            <a:noFill/>
          </c:spPr>
          <c:val>
            <c:numRef>
              <c:f>dados!$O$43:$Z$43</c:f>
              <c:numCache>
                <c:formatCode>#,##0.00</c:formatCode>
                <c:ptCount val="12"/>
                <c:pt idx="0">
                  <c:v>0.25130389811564929</c:v>
                </c:pt>
                <c:pt idx="1">
                  <c:v>0.56676165186383187</c:v>
                </c:pt>
                <c:pt idx="2">
                  <c:v>0.17846422704383821</c:v>
                </c:pt>
                <c:pt idx="3">
                  <c:v>0.12716767621681629</c:v>
                </c:pt>
                <c:pt idx="4">
                  <c:v>-0.52726589067449126</c:v>
                </c:pt>
                <c:pt idx="5">
                  <c:v>-0.26146967587034819</c:v>
                </c:pt>
                <c:pt idx="6">
                  <c:v>-0.42235479454036146</c:v>
                </c:pt>
                <c:pt idx="7">
                  <c:v>-0.30996373497529867</c:v>
                </c:pt>
                <c:pt idx="8">
                  <c:v>-0.29279805465946751</c:v>
                </c:pt>
                <c:pt idx="9">
                  <c:v>3.1968886871388463E-2</c:v>
                </c:pt>
                <c:pt idx="10">
                  <c:v>-2.2181701667620561E-2</c:v>
                </c:pt>
                <c:pt idx="11">
                  <c:v>0.24446961570190912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A-4A1F-8134-59A973AB0B7B}"/>
            </c:ext>
          </c:extLst>
        </c:ser>
        <c:ser>
          <c:idx val="5"/>
          <c:order val="4"/>
          <c:tx>
            <c:v>Dif</c:v>
          </c:tx>
          <c:spPr>
            <a:solidFill>
              <a:schemeClr val="bg1">
                <a:lumMod val="85000"/>
              </a:schemeClr>
            </a:solidFill>
          </c:spPr>
          <c:val>
            <c:numRef>
              <c:f>dados!$O$44:$Z$44</c:f>
              <c:numCache>
                <c:formatCode>#,##0.00</c:formatCode>
                <c:ptCount val="12"/>
                <c:pt idx="0">
                  <c:v>1.2753876318843507</c:v>
                </c:pt>
                <c:pt idx="1">
                  <c:v>1.2190056195872254</c:v>
                </c:pt>
                <c:pt idx="2">
                  <c:v>1.3646585950871821</c:v>
                </c:pt>
                <c:pt idx="3">
                  <c:v>0.77575225972412443</c:v>
                </c:pt>
                <c:pt idx="4">
                  <c:v>1.2195341320151512</c:v>
                </c:pt>
                <c:pt idx="5">
                  <c:v>1.0096181493742287</c:v>
                </c:pt>
                <c:pt idx="6">
                  <c:v>1.3221928212156788</c:v>
                </c:pt>
                <c:pt idx="7">
                  <c:v>1.2809501749752987</c:v>
                </c:pt>
                <c:pt idx="8">
                  <c:v>0.87517302045742273</c:v>
                </c:pt>
                <c:pt idx="9">
                  <c:v>0.84040310519178663</c:v>
                </c:pt>
                <c:pt idx="10">
                  <c:v>0.87819985591979</c:v>
                </c:pt>
                <c:pt idx="11">
                  <c:v>1.0223851767691219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A-4A1F-8134-59A973AB0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62440"/>
        <c:axId val="484062832"/>
      </c:areaChart>
      <c:lineChart>
        <c:grouping val="standard"/>
        <c:varyColors val="0"/>
        <c:ser>
          <c:idx val="2"/>
          <c:order val="0"/>
          <c:tx>
            <c:v>2017</c:v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[2]monthly_avg!$AA$2:$AL$2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dados!$O$39:$Z$39</c:f>
              <c:numCache>
                <c:formatCode>0.0</c:formatCode>
                <c:ptCount val="12"/>
                <c:pt idx="0">
                  <c:v>0.25130389811564929</c:v>
                </c:pt>
                <c:pt idx="1">
                  <c:v>0.56676165186383187</c:v>
                </c:pt>
                <c:pt idx="2">
                  <c:v>0.41454735764793438</c:v>
                </c:pt>
                <c:pt idx="3">
                  <c:v>0.69141059830898322</c:v>
                </c:pt>
                <c:pt idx="4">
                  <c:v>-0.17424071498730878</c:v>
                </c:pt>
                <c:pt idx="5">
                  <c:v>0.13696771372313343</c:v>
                </c:pt>
                <c:pt idx="6">
                  <c:v>0.15930878200759388</c:v>
                </c:pt>
                <c:pt idx="7">
                  <c:v>-0.28494328811973818</c:v>
                </c:pt>
                <c:pt idx="8">
                  <c:v>0.24412960995598726</c:v>
                </c:pt>
                <c:pt idx="9">
                  <c:v>0.40281320009000288</c:v>
                </c:pt>
                <c:pt idx="10">
                  <c:v>-2.2181701667620561E-2</c:v>
                </c:pt>
                <c:pt idx="11">
                  <c:v>0.54473565282674452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CA-4A1F-8134-59A973AB0B7B}"/>
            </c:ext>
          </c:extLst>
        </c:ser>
        <c:ser>
          <c:idx val="6"/>
          <c:order val="1"/>
          <c:tx>
            <c:v>2018</c:v>
          </c:tx>
          <c:marker>
            <c:symbol val="circle"/>
            <c:size val="5"/>
          </c:marker>
          <c:val>
            <c:numRef>
              <c:f>dados!$O$40:$Z$40</c:f>
              <c:numCache>
                <c:formatCode>0.0</c:formatCode>
                <c:ptCount val="12"/>
                <c:pt idx="0">
                  <c:v>0.58225987121886169</c:v>
                </c:pt>
                <c:pt idx="1">
                  <c:v>0.6053363543263014</c:v>
                </c:pt>
                <c:pt idx="2">
                  <c:v>0.17846422704383821</c:v>
                </c:pt>
                <c:pt idx="3">
                  <c:v>0.17210747293693601</c:v>
                </c:pt>
                <c:pt idx="4">
                  <c:v>0.10809888073349751</c:v>
                </c:pt>
                <c:pt idx="5">
                  <c:v>0.37445537484930969</c:v>
                </c:pt>
                <c:pt idx="6">
                  <c:v>-0.13128454285756586</c:v>
                </c:pt>
                <c:pt idx="7">
                  <c:v>-0.30996373497529867</c:v>
                </c:pt>
                <c:pt idx="8">
                  <c:v>0.39483550743899393</c:v>
                </c:pt>
                <c:pt idx="9">
                  <c:v>0.39894760528920037</c:v>
                </c:pt>
                <c:pt idx="10">
                  <c:v>0.63780161004637104</c:v>
                </c:pt>
                <c:pt idx="11">
                  <c:v>0.83934430839360219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CA-4A1F-8134-59A973AB0B7B}"/>
            </c:ext>
          </c:extLst>
        </c:ser>
        <c:ser>
          <c:idx val="3"/>
          <c:order val="2"/>
          <c:tx>
            <c:v>2019</c:v>
          </c:tx>
          <c:spPr>
            <a:ln w="38100">
              <a:solidFill>
                <a:schemeClr val="tx1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[2]monthly_avg!$AA$2:$AL$2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dados!$O$41:$Z$41</c:f>
              <c:numCache>
                <c:formatCode>0.0</c:formatCode>
                <c:ptCount val="12"/>
                <c:pt idx="0">
                  <c:v>0.65974973972049056</c:v>
                </c:pt>
                <c:pt idx="1">
                  <c:v>0.85226415048271087</c:v>
                </c:pt>
                <c:pt idx="2">
                  <c:v>0.94495002613568679</c:v>
                </c:pt>
                <c:pt idx="3">
                  <c:v>0.45427107951374546</c:v>
                </c:pt>
                <c:pt idx="4">
                  <c:v>-0.52726589067449126</c:v>
                </c:pt>
                <c:pt idx="5">
                  <c:v>6.1338441940129516E-2</c:v>
                </c:pt>
                <c:pt idx="6">
                  <c:v>0.34587160425036872</c:v>
                </c:pt>
                <c:pt idx="7">
                  <c:v>-0.18079791893916655</c:v>
                </c:pt>
                <c:pt idx="8">
                  <c:v>-0.29279805465946751</c:v>
                </c:pt>
                <c:pt idx="9">
                  <c:v>3.1968886871388463E-2</c:v>
                </c:pt>
                <c:pt idx="10">
                  <c:v>-1.4666882745378033E-2</c:v>
                </c:pt>
                <c:pt idx="11">
                  <c:v>1.0249727025466104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CA-4A1F-8134-59A973AB0B7B}"/>
            </c:ext>
          </c:extLst>
        </c:ser>
        <c:ser>
          <c:idx val="7"/>
          <c:order val="5"/>
          <c:tx>
            <c:v>2020</c:v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val>
            <c:numRef>
              <c:f>dados!$O$42:$Z$42</c:f>
              <c:numCache>
                <c:formatCode>0.0</c:formatCode>
                <c:ptCount val="12"/>
                <c:pt idx="0">
                  <c:v>0.37311374911735296</c:v>
                </c:pt>
                <c:pt idx="1">
                  <c:v>0.70884652800190429</c:v>
                </c:pt>
                <c:pt idx="2">
                  <c:v>0.16109763794238749</c:v>
                </c:pt>
                <c:pt idx="3">
                  <c:v>0.65</c:v>
                </c:pt>
                <c:pt idx="4">
                  <c:v>-0.27709487244230824</c:v>
                </c:pt>
                <c:pt idx="5">
                  <c:v>-0.2133303752621159</c:v>
                </c:pt>
                <c:pt idx="6">
                  <c:v>-0.31447585618492191</c:v>
                </c:pt>
                <c:pt idx="7">
                  <c:v>-0.39049367584610611</c:v>
                </c:pt>
                <c:pt idx="8">
                  <c:v>0.32875001432943951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CA-4A1F-8134-59A973AB0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062440"/>
        <c:axId val="484062832"/>
      </c:lineChart>
      <c:catAx>
        <c:axId val="48406244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84062832"/>
        <c:crosses val="autoZero"/>
        <c:auto val="1"/>
        <c:lblAlgn val="ctr"/>
        <c:lblOffset val="100"/>
        <c:noMultiLvlLbl val="0"/>
      </c:catAx>
      <c:valAx>
        <c:axId val="4840628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840624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Tradables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7.3232327309522716E-3"/>
          <c:y val="4.8459533745514947E-2"/>
          <c:w val="0.96777777598380998"/>
          <c:h val="0.90206420443054958"/>
        </c:manualLayout>
      </c:layout>
      <c:areaChart>
        <c:grouping val="stacked"/>
        <c:varyColors val="0"/>
        <c:ser>
          <c:idx val="4"/>
          <c:order val="3"/>
          <c:tx>
            <c:v>Min</c:v>
          </c:tx>
          <c:spPr>
            <a:noFill/>
          </c:spPr>
          <c:val>
            <c:numRef>
              <c:f>dados!$O$20:$Z$20</c:f>
              <c:numCache>
                <c:formatCode>#,##0.00</c:formatCode>
                <c:ptCount val="12"/>
                <c:pt idx="0">
                  <c:v>3.0153275159495014E-3</c:v>
                </c:pt>
                <c:pt idx="1">
                  <c:v>-0.20945387476424199</c:v>
                </c:pt>
                <c:pt idx="2">
                  <c:v>-0.12674400641692171</c:v>
                </c:pt>
                <c:pt idx="3">
                  <c:v>-0.16705123089418472</c:v>
                </c:pt>
                <c:pt idx="4">
                  <c:v>-0.11980130155294422</c:v>
                </c:pt>
                <c:pt idx="5">
                  <c:v>-0.42077513884974627</c:v>
                </c:pt>
                <c:pt idx="6">
                  <c:v>-0.39287017116255968</c:v>
                </c:pt>
                <c:pt idx="7">
                  <c:v>-0.34356771696106292</c:v>
                </c:pt>
                <c:pt idx="8">
                  <c:v>-3.6006483736721676E-2</c:v>
                </c:pt>
                <c:pt idx="9">
                  <c:v>-1.6545217937684514E-2</c:v>
                </c:pt>
                <c:pt idx="10">
                  <c:v>-0.60731704614868653</c:v>
                </c:pt>
                <c:pt idx="11">
                  <c:v>0.12721013850099053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3-4A67-BA61-39CDDFE5B598}"/>
            </c:ext>
          </c:extLst>
        </c:ser>
        <c:ser>
          <c:idx val="5"/>
          <c:order val="4"/>
          <c:tx>
            <c:v>Dif</c:v>
          </c:tx>
          <c:spPr>
            <a:solidFill>
              <a:schemeClr val="bg1">
                <a:lumMod val="85000"/>
              </a:schemeClr>
            </a:solidFill>
          </c:spPr>
          <c:val>
            <c:numRef>
              <c:f>dados!$O$21:$Z$21</c:f>
              <c:numCache>
                <c:formatCode>#,##0.00</c:formatCode>
                <c:ptCount val="12"/>
                <c:pt idx="0">
                  <c:v>1.7249490764840505</c:v>
                </c:pt>
                <c:pt idx="1">
                  <c:v>1.2658164151648319</c:v>
                </c:pt>
                <c:pt idx="2">
                  <c:v>1.5682488094169216</c:v>
                </c:pt>
                <c:pt idx="3">
                  <c:v>1.2749111968941846</c:v>
                </c:pt>
                <c:pt idx="4">
                  <c:v>1.4939679034436062</c:v>
                </c:pt>
                <c:pt idx="5">
                  <c:v>1.8157319068655704</c:v>
                </c:pt>
                <c:pt idx="6">
                  <c:v>1.3213367345213771</c:v>
                </c:pt>
                <c:pt idx="7">
                  <c:v>1.0899709321645532</c:v>
                </c:pt>
                <c:pt idx="8">
                  <c:v>0.95504016386866353</c:v>
                </c:pt>
                <c:pt idx="9">
                  <c:v>1.0211837409218596</c:v>
                </c:pt>
                <c:pt idx="10">
                  <c:v>2.1381826880810082</c:v>
                </c:pt>
                <c:pt idx="11">
                  <c:v>1.8177822962868806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93-4A67-BA61-39CDDFE5B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62440"/>
        <c:axId val="484062832"/>
      </c:areaChart>
      <c:lineChart>
        <c:grouping val="standard"/>
        <c:varyColors val="0"/>
        <c:ser>
          <c:idx val="2"/>
          <c:order val="0"/>
          <c:tx>
            <c:v>2017</c:v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[2]monthly_avg!$AA$2:$AL$2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dados!$O$16:$Z$16</c:f>
              <c:numCache>
                <c:formatCode>0.0</c:formatCode>
                <c:ptCount val="12"/>
                <c:pt idx="0">
                  <c:v>0.24209800290590025</c:v>
                </c:pt>
                <c:pt idx="1">
                  <c:v>-0.11871154740406638</c:v>
                </c:pt>
                <c:pt idx="2">
                  <c:v>-0.10345252866218313</c:v>
                </c:pt>
                <c:pt idx="3">
                  <c:v>9.2661086013187764E-3</c:v>
                </c:pt>
                <c:pt idx="4">
                  <c:v>1.6346823205612815E-2</c:v>
                </c:pt>
                <c:pt idx="5">
                  <c:v>-0.24311800323976901</c:v>
                </c:pt>
                <c:pt idx="6">
                  <c:v>-0.39287017116255968</c:v>
                </c:pt>
                <c:pt idx="7">
                  <c:v>-0.34356771696106292</c:v>
                </c:pt>
                <c:pt idx="8">
                  <c:v>-2.0436007105127433E-3</c:v>
                </c:pt>
                <c:pt idx="9">
                  <c:v>3.2990091360813822E-2</c:v>
                </c:pt>
                <c:pt idx="10">
                  <c:v>-0.12502215223343874</c:v>
                </c:pt>
                <c:pt idx="11">
                  <c:v>0.48814780295299159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93-4A67-BA61-39CDDFE5B598}"/>
            </c:ext>
          </c:extLst>
        </c:ser>
        <c:ser>
          <c:idx val="6"/>
          <c:order val="1"/>
          <c:tx>
            <c:v>2018</c:v>
          </c:tx>
          <c:marker>
            <c:symbol val="circle"/>
            <c:size val="5"/>
          </c:marker>
          <c:val>
            <c:numRef>
              <c:f>dados!$O$17:$Z$17</c:f>
              <c:numCache>
                <c:formatCode>0.0</c:formatCode>
                <c:ptCount val="12"/>
                <c:pt idx="0">
                  <c:v>7.4699342089749304E-3</c:v>
                </c:pt>
                <c:pt idx="1">
                  <c:v>-0.19950536166087351</c:v>
                </c:pt>
                <c:pt idx="2">
                  <c:v>-0.12674400641692171</c:v>
                </c:pt>
                <c:pt idx="3">
                  <c:v>-9.0995936472023885E-3</c:v>
                </c:pt>
                <c:pt idx="4">
                  <c:v>1.5845124237322546E-2</c:v>
                </c:pt>
                <c:pt idx="5">
                  <c:v>1.3949567680158241</c:v>
                </c:pt>
                <c:pt idx="6">
                  <c:v>0.44923850484408268</c:v>
                </c:pt>
                <c:pt idx="7">
                  <c:v>8.4018851628597808E-3</c:v>
                </c:pt>
                <c:pt idx="8">
                  <c:v>0.20255740073926778</c:v>
                </c:pt>
                <c:pt idx="9">
                  <c:v>0.43697769940753284</c:v>
                </c:pt>
                <c:pt idx="10">
                  <c:v>-0.60731704614868653</c:v>
                </c:pt>
                <c:pt idx="11">
                  <c:v>0.12721013850099053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93-4A67-BA61-39CDDFE5B598}"/>
            </c:ext>
          </c:extLst>
        </c:ser>
        <c:ser>
          <c:idx val="3"/>
          <c:order val="2"/>
          <c:tx>
            <c:v>2019</c:v>
          </c:tx>
          <c:spPr>
            <a:ln w="38100">
              <a:solidFill>
                <a:schemeClr val="tx1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[2]monthly_avg!$AA$2:$AL$2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dados!$O$18:$Z$18</c:f>
              <c:numCache>
                <c:formatCode>0.0</c:formatCode>
                <c:ptCount val="12"/>
                <c:pt idx="0">
                  <c:v>0.11556302303692949</c:v>
                </c:pt>
                <c:pt idx="1">
                  <c:v>2.1057475904830474E-2</c:v>
                </c:pt>
                <c:pt idx="2">
                  <c:v>0.50623126143978692</c:v>
                </c:pt>
                <c:pt idx="3">
                  <c:v>0.35748650402756227</c:v>
                </c:pt>
                <c:pt idx="4">
                  <c:v>0.13683451116278367</c:v>
                </c:pt>
                <c:pt idx="5">
                  <c:v>0.10867181753524252</c:v>
                </c:pt>
                <c:pt idx="6">
                  <c:v>-0.17391814996325913</c:v>
                </c:pt>
                <c:pt idx="7">
                  <c:v>8.5800345545239354E-2</c:v>
                </c:pt>
                <c:pt idx="8">
                  <c:v>0.14472697239094595</c:v>
                </c:pt>
                <c:pt idx="9">
                  <c:v>0.3556050294642884</c:v>
                </c:pt>
                <c:pt idx="10">
                  <c:v>0.79379388713068955</c:v>
                </c:pt>
                <c:pt idx="11">
                  <c:v>1.9449924347878711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93-4A67-BA61-39CDDFE5B598}"/>
            </c:ext>
          </c:extLst>
        </c:ser>
        <c:ser>
          <c:idx val="7"/>
          <c:order val="5"/>
          <c:tx>
            <c:v>2020</c:v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val>
            <c:numRef>
              <c:f>dados!$O$19:$Z$19</c:f>
              <c:numCache>
                <c:formatCode>0.0</c:formatCode>
                <c:ptCount val="12"/>
                <c:pt idx="0">
                  <c:v>-0.27961735065003768</c:v>
                </c:pt>
                <c:pt idx="1">
                  <c:v>3.0794518909364028E-2</c:v>
                </c:pt>
                <c:pt idx="2">
                  <c:v>0.16890190541521524</c:v>
                </c:pt>
                <c:pt idx="3">
                  <c:v>-0.2</c:v>
                </c:pt>
                <c:pt idx="4">
                  <c:v>2.244163136473128E-2</c:v>
                </c:pt>
                <c:pt idx="5">
                  <c:v>0.42064247871365273</c:v>
                </c:pt>
                <c:pt idx="6">
                  <c:v>0.60736330357673862</c:v>
                </c:pt>
                <c:pt idx="7">
                  <c:v>0.69986482923195603</c:v>
                </c:pt>
                <c:pt idx="8">
                  <c:v>1.507653785074941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93-4A67-BA61-39CDDFE5B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062440"/>
        <c:axId val="484062832"/>
      </c:lineChart>
      <c:catAx>
        <c:axId val="48406244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484062832"/>
        <c:crosses val="autoZero"/>
        <c:auto val="1"/>
        <c:lblAlgn val="ctr"/>
        <c:lblOffset val="100"/>
        <c:noMultiLvlLbl val="0"/>
      </c:catAx>
      <c:valAx>
        <c:axId val="4840628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840624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Nontradables/tradables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7.326007326007326E-3"/>
          <c:y val="4.8411497730711045E-2"/>
          <c:w val="0.9677887571745839"/>
          <c:h val="0.90711202703292948"/>
        </c:manualLayout>
      </c:layout>
      <c:lineChart>
        <c:grouping val="standard"/>
        <c:varyColors val="0"/>
        <c:ser>
          <c:idx val="1"/>
          <c:order val="0"/>
          <c:tx>
            <c:strRef>
              <c:f>dados!$F$1</c:f>
              <c:strCache>
                <c:ptCount val="1"/>
                <c:pt idx="0">
                  <c:v>Nontradables/tradables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cat>
            <c:numRef>
              <c:f>dados!$A$2:$A$399</c:f>
              <c:numCache>
                <c:formatCode>mmm\-yy</c:formatCode>
                <c:ptCount val="376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36281</c:v>
                </c:pt>
                <c:pt idx="89">
                  <c:v>36312</c:v>
                </c:pt>
                <c:pt idx="90">
                  <c:v>36342</c:v>
                </c:pt>
                <c:pt idx="91">
                  <c:v>36373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  <c:pt idx="96">
                  <c:v>36526</c:v>
                </c:pt>
                <c:pt idx="97">
                  <c:v>36557</c:v>
                </c:pt>
                <c:pt idx="98">
                  <c:v>36586</c:v>
                </c:pt>
                <c:pt idx="99">
                  <c:v>36617</c:v>
                </c:pt>
                <c:pt idx="100">
                  <c:v>36647</c:v>
                </c:pt>
                <c:pt idx="101">
                  <c:v>36678</c:v>
                </c:pt>
                <c:pt idx="102">
                  <c:v>36708</c:v>
                </c:pt>
                <c:pt idx="103">
                  <c:v>36739</c:v>
                </c:pt>
                <c:pt idx="104">
                  <c:v>36770</c:v>
                </c:pt>
                <c:pt idx="105">
                  <c:v>36800</c:v>
                </c:pt>
                <c:pt idx="106">
                  <c:v>36831</c:v>
                </c:pt>
                <c:pt idx="107">
                  <c:v>36861</c:v>
                </c:pt>
                <c:pt idx="108">
                  <c:v>36892</c:v>
                </c:pt>
                <c:pt idx="109">
                  <c:v>36923</c:v>
                </c:pt>
                <c:pt idx="110">
                  <c:v>36951</c:v>
                </c:pt>
                <c:pt idx="111">
                  <c:v>36982</c:v>
                </c:pt>
                <c:pt idx="112">
                  <c:v>37012</c:v>
                </c:pt>
                <c:pt idx="113">
                  <c:v>37043</c:v>
                </c:pt>
                <c:pt idx="114">
                  <c:v>37073</c:v>
                </c:pt>
                <c:pt idx="115">
                  <c:v>37104</c:v>
                </c:pt>
                <c:pt idx="116">
                  <c:v>37135</c:v>
                </c:pt>
                <c:pt idx="117">
                  <c:v>37165</c:v>
                </c:pt>
                <c:pt idx="118">
                  <c:v>37196</c:v>
                </c:pt>
                <c:pt idx="119">
                  <c:v>37226</c:v>
                </c:pt>
                <c:pt idx="120">
                  <c:v>37257</c:v>
                </c:pt>
                <c:pt idx="121">
                  <c:v>37288</c:v>
                </c:pt>
                <c:pt idx="122">
                  <c:v>37316</c:v>
                </c:pt>
                <c:pt idx="123">
                  <c:v>37347</c:v>
                </c:pt>
                <c:pt idx="124">
                  <c:v>37377</c:v>
                </c:pt>
                <c:pt idx="125">
                  <c:v>37408</c:v>
                </c:pt>
                <c:pt idx="126">
                  <c:v>37438</c:v>
                </c:pt>
                <c:pt idx="127">
                  <c:v>37469</c:v>
                </c:pt>
                <c:pt idx="128">
                  <c:v>37500</c:v>
                </c:pt>
                <c:pt idx="129">
                  <c:v>37530</c:v>
                </c:pt>
                <c:pt idx="130">
                  <c:v>37561</c:v>
                </c:pt>
                <c:pt idx="131">
                  <c:v>37591</c:v>
                </c:pt>
                <c:pt idx="132">
                  <c:v>37622</c:v>
                </c:pt>
                <c:pt idx="133">
                  <c:v>37653</c:v>
                </c:pt>
                <c:pt idx="134">
                  <c:v>37681</c:v>
                </c:pt>
                <c:pt idx="135">
                  <c:v>37712</c:v>
                </c:pt>
                <c:pt idx="136">
                  <c:v>37742</c:v>
                </c:pt>
                <c:pt idx="137">
                  <c:v>37773</c:v>
                </c:pt>
                <c:pt idx="138">
                  <c:v>37803</c:v>
                </c:pt>
                <c:pt idx="139">
                  <c:v>37834</c:v>
                </c:pt>
                <c:pt idx="140">
                  <c:v>37865</c:v>
                </c:pt>
                <c:pt idx="141">
                  <c:v>37895</c:v>
                </c:pt>
                <c:pt idx="142">
                  <c:v>37926</c:v>
                </c:pt>
                <c:pt idx="143">
                  <c:v>37956</c:v>
                </c:pt>
                <c:pt idx="144">
                  <c:v>37987</c:v>
                </c:pt>
                <c:pt idx="145">
                  <c:v>38018</c:v>
                </c:pt>
                <c:pt idx="146">
                  <c:v>38047</c:v>
                </c:pt>
                <c:pt idx="147">
                  <c:v>38078</c:v>
                </c:pt>
                <c:pt idx="148">
                  <c:v>38108</c:v>
                </c:pt>
                <c:pt idx="149">
                  <c:v>38139</c:v>
                </c:pt>
                <c:pt idx="150">
                  <c:v>38169</c:v>
                </c:pt>
                <c:pt idx="151">
                  <c:v>38200</c:v>
                </c:pt>
                <c:pt idx="152">
                  <c:v>38231</c:v>
                </c:pt>
                <c:pt idx="153">
                  <c:v>38261</c:v>
                </c:pt>
                <c:pt idx="154">
                  <c:v>38292</c:v>
                </c:pt>
                <c:pt idx="155">
                  <c:v>38322</c:v>
                </c:pt>
                <c:pt idx="156">
                  <c:v>38353</c:v>
                </c:pt>
                <c:pt idx="157">
                  <c:v>38384</c:v>
                </c:pt>
                <c:pt idx="158">
                  <c:v>38412</c:v>
                </c:pt>
                <c:pt idx="159">
                  <c:v>38443</c:v>
                </c:pt>
                <c:pt idx="160">
                  <c:v>38473</c:v>
                </c:pt>
                <c:pt idx="161">
                  <c:v>38504</c:v>
                </c:pt>
                <c:pt idx="162">
                  <c:v>38534</c:v>
                </c:pt>
                <c:pt idx="163">
                  <c:v>38565</c:v>
                </c:pt>
                <c:pt idx="164">
                  <c:v>38596</c:v>
                </c:pt>
                <c:pt idx="165">
                  <c:v>38626</c:v>
                </c:pt>
                <c:pt idx="166">
                  <c:v>38657</c:v>
                </c:pt>
                <c:pt idx="167">
                  <c:v>38687</c:v>
                </c:pt>
                <c:pt idx="168">
                  <c:v>38718</c:v>
                </c:pt>
                <c:pt idx="169">
                  <c:v>38749</c:v>
                </c:pt>
                <c:pt idx="170">
                  <c:v>38777</c:v>
                </c:pt>
                <c:pt idx="171">
                  <c:v>38808</c:v>
                </c:pt>
                <c:pt idx="172">
                  <c:v>38838</c:v>
                </c:pt>
                <c:pt idx="173">
                  <c:v>38869</c:v>
                </c:pt>
                <c:pt idx="174">
                  <c:v>38899</c:v>
                </c:pt>
                <c:pt idx="175">
                  <c:v>38930</c:v>
                </c:pt>
                <c:pt idx="176">
                  <c:v>38961</c:v>
                </c:pt>
                <c:pt idx="177">
                  <c:v>38991</c:v>
                </c:pt>
                <c:pt idx="178">
                  <c:v>39022</c:v>
                </c:pt>
                <c:pt idx="179">
                  <c:v>39052</c:v>
                </c:pt>
                <c:pt idx="180">
                  <c:v>39083</c:v>
                </c:pt>
                <c:pt idx="181">
                  <c:v>39114</c:v>
                </c:pt>
                <c:pt idx="182">
                  <c:v>39142</c:v>
                </c:pt>
                <c:pt idx="183">
                  <c:v>39173</c:v>
                </c:pt>
                <c:pt idx="184">
                  <c:v>39203</c:v>
                </c:pt>
                <c:pt idx="185">
                  <c:v>39234</c:v>
                </c:pt>
                <c:pt idx="186">
                  <c:v>39264</c:v>
                </c:pt>
                <c:pt idx="187">
                  <c:v>39295</c:v>
                </c:pt>
                <c:pt idx="188">
                  <c:v>39326</c:v>
                </c:pt>
                <c:pt idx="189">
                  <c:v>39356</c:v>
                </c:pt>
                <c:pt idx="190">
                  <c:v>39387</c:v>
                </c:pt>
                <c:pt idx="191">
                  <c:v>39417</c:v>
                </c:pt>
                <c:pt idx="192">
                  <c:v>39448</c:v>
                </c:pt>
                <c:pt idx="193">
                  <c:v>39479</c:v>
                </c:pt>
                <c:pt idx="194">
                  <c:v>39508</c:v>
                </c:pt>
                <c:pt idx="195">
                  <c:v>39539</c:v>
                </c:pt>
                <c:pt idx="196">
                  <c:v>39569</c:v>
                </c:pt>
                <c:pt idx="197">
                  <c:v>39600</c:v>
                </c:pt>
                <c:pt idx="198">
                  <c:v>39630</c:v>
                </c:pt>
                <c:pt idx="199">
                  <c:v>39661</c:v>
                </c:pt>
                <c:pt idx="200">
                  <c:v>39692</c:v>
                </c:pt>
                <c:pt idx="201">
                  <c:v>39722</c:v>
                </c:pt>
                <c:pt idx="202">
                  <c:v>39753</c:v>
                </c:pt>
                <c:pt idx="203">
                  <c:v>39783</c:v>
                </c:pt>
                <c:pt idx="204">
                  <c:v>39814</c:v>
                </c:pt>
                <c:pt idx="205">
                  <c:v>39845</c:v>
                </c:pt>
                <c:pt idx="206">
                  <c:v>39873</c:v>
                </c:pt>
                <c:pt idx="207">
                  <c:v>39904</c:v>
                </c:pt>
                <c:pt idx="208">
                  <c:v>39934</c:v>
                </c:pt>
                <c:pt idx="209">
                  <c:v>39965</c:v>
                </c:pt>
                <c:pt idx="210">
                  <c:v>39995</c:v>
                </c:pt>
                <c:pt idx="211">
                  <c:v>40026</c:v>
                </c:pt>
                <c:pt idx="212">
                  <c:v>40057</c:v>
                </c:pt>
                <c:pt idx="213">
                  <c:v>40087</c:v>
                </c:pt>
                <c:pt idx="214">
                  <c:v>40118</c:v>
                </c:pt>
                <c:pt idx="215">
                  <c:v>40148</c:v>
                </c:pt>
                <c:pt idx="216">
                  <c:v>40179</c:v>
                </c:pt>
                <c:pt idx="217">
                  <c:v>40210</c:v>
                </c:pt>
                <c:pt idx="218">
                  <c:v>40238</c:v>
                </c:pt>
                <c:pt idx="219">
                  <c:v>40269</c:v>
                </c:pt>
                <c:pt idx="220">
                  <c:v>40299</c:v>
                </c:pt>
                <c:pt idx="221">
                  <c:v>40330</c:v>
                </c:pt>
                <c:pt idx="222">
                  <c:v>40360</c:v>
                </c:pt>
                <c:pt idx="223">
                  <c:v>40391</c:v>
                </c:pt>
                <c:pt idx="224">
                  <c:v>40422</c:v>
                </c:pt>
                <c:pt idx="225">
                  <c:v>40452</c:v>
                </c:pt>
                <c:pt idx="226">
                  <c:v>40483</c:v>
                </c:pt>
                <c:pt idx="227">
                  <c:v>40513</c:v>
                </c:pt>
                <c:pt idx="228">
                  <c:v>40544</c:v>
                </c:pt>
                <c:pt idx="229">
                  <c:v>40575</c:v>
                </c:pt>
                <c:pt idx="230">
                  <c:v>40603</c:v>
                </c:pt>
                <c:pt idx="231">
                  <c:v>40634</c:v>
                </c:pt>
                <c:pt idx="232">
                  <c:v>40664</c:v>
                </c:pt>
                <c:pt idx="233">
                  <c:v>40695</c:v>
                </c:pt>
                <c:pt idx="234">
                  <c:v>40725</c:v>
                </c:pt>
                <c:pt idx="235">
                  <c:v>40756</c:v>
                </c:pt>
                <c:pt idx="236">
                  <c:v>40787</c:v>
                </c:pt>
                <c:pt idx="237">
                  <c:v>40817</c:v>
                </c:pt>
                <c:pt idx="238">
                  <c:v>40848</c:v>
                </c:pt>
                <c:pt idx="239">
                  <c:v>40878</c:v>
                </c:pt>
                <c:pt idx="240">
                  <c:v>40909</c:v>
                </c:pt>
                <c:pt idx="241">
                  <c:v>40940</c:v>
                </c:pt>
                <c:pt idx="242">
                  <c:v>40969</c:v>
                </c:pt>
                <c:pt idx="243">
                  <c:v>41000</c:v>
                </c:pt>
                <c:pt idx="244">
                  <c:v>41030</c:v>
                </c:pt>
                <c:pt idx="245">
                  <c:v>41061</c:v>
                </c:pt>
                <c:pt idx="246">
                  <c:v>41091</c:v>
                </c:pt>
                <c:pt idx="247">
                  <c:v>41122</c:v>
                </c:pt>
                <c:pt idx="248">
                  <c:v>41153</c:v>
                </c:pt>
                <c:pt idx="249">
                  <c:v>41183</c:v>
                </c:pt>
                <c:pt idx="250">
                  <c:v>41214</c:v>
                </c:pt>
                <c:pt idx="251">
                  <c:v>41244</c:v>
                </c:pt>
                <c:pt idx="252">
                  <c:v>41275</c:v>
                </c:pt>
                <c:pt idx="253">
                  <c:v>41306</c:v>
                </c:pt>
                <c:pt idx="254">
                  <c:v>41334</c:v>
                </c:pt>
                <c:pt idx="255">
                  <c:v>41365</c:v>
                </c:pt>
                <c:pt idx="256">
                  <c:v>41395</c:v>
                </c:pt>
                <c:pt idx="257">
                  <c:v>41426</c:v>
                </c:pt>
                <c:pt idx="258">
                  <c:v>41456</c:v>
                </c:pt>
                <c:pt idx="259">
                  <c:v>41487</c:v>
                </c:pt>
                <c:pt idx="260">
                  <c:v>41518</c:v>
                </c:pt>
                <c:pt idx="261">
                  <c:v>41548</c:v>
                </c:pt>
                <c:pt idx="262">
                  <c:v>41579</c:v>
                </c:pt>
                <c:pt idx="263">
                  <c:v>41609</c:v>
                </c:pt>
                <c:pt idx="264">
                  <c:v>41640</c:v>
                </c:pt>
                <c:pt idx="265">
                  <c:v>41671</c:v>
                </c:pt>
                <c:pt idx="266">
                  <c:v>41699</c:v>
                </c:pt>
                <c:pt idx="267">
                  <c:v>41730</c:v>
                </c:pt>
                <c:pt idx="268">
                  <c:v>41760</c:v>
                </c:pt>
                <c:pt idx="269">
                  <c:v>41791</c:v>
                </c:pt>
                <c:pt idx="270">
                  <c:v>41821</c:v>
                </c:pt>
                <c:pt idx="271">
                  <c:v>41852</c:v>
                </c:pt>
                <c:pt idx="272">
                  <c:v>41883</c:v>
                </c:pt>
                <c:pt idx="273">
                  <c:v>41913</c:v>
                </c:pt>
                <c:pt idx="274">
                  <c:v>41944</c:v>
                </c:pt>
                <c:pt idx="275">
                  <c:v>41974</c:v>
                </c:pt>
                <c:pt idx="276">
                  <c:v>42005</c:v>
                </c:pt>
                <c:pt idx="277">
                  <c:v>42036</c:v>
                </c:pt>
                <c:pt idx="278">
                  <c:v>42064</c:v>
                </c:pt>
                <c:pt idx="279">
                  <c:v>42095</c:v>
                </c:pt>
                <c:pt idx="280">
                  <c:v>42125</c:v>
                </c:pt>
                <c:pt idx="281">
                  <c:v>42156</c:v>
                </c:pt>
                <c:pt idx="282">
                  <c:v>42186</c:v>
                </c:pt>
                <c:pt idx="283">
                  <c:v>42217</c:v>
                </c:pt>
                <c:pt idx="284">
                  <c:v>42248</c:v>
                </c:pt>
                <c:pt idx="285">
                  <c:v>42278</c:v>
                </c:pt>
                <c:pt idx="286">
                  <c:v>42309</c:v>
                </c:pt>
                <c:pt idx="287">
                  <c:v>42339</c:v>
                </c:pt>
                <c:pt idx="288">
                  <c:v>42370</c:v>
                </c:pt>
                <c:pt idx="289">
                  <c:v>42401</c:v>
                </c:pt>
                <c:pt idx="290">
                  <c:v>42430</c:v>
                </c:pt>
                <c:pt idx="291">
                  <c:v>42461</c:v>
                </c:pt>
                <c:pt idx="292">
                  <c:v>42491</c:v>
                </c:pt>
                <c:pt idx="293">
                  <c:v>42522</c:v>
                </c:pt>
                <c:pt idx="294">
                  <c:v>42552</c:v>
                </c:pt>
                <c:pt idx="295">
                  <c:v>42583</c:v>
                </c:pt>
                <c:pt idx="296">
                  <c:v>42614</c:v>
                </c:pt>
                <c:pt idx="297">
                  <c:v>42644</c:v>
                </c:pt>
                <c:pt idx="298">
                  <c:v>42675</c:v>
                </c:pt>
                <c:pt idx="299">
                  <c:v>42705</c:v>
                </c:pt>
                <c:pt idx="300">
                  <c:v>42736</c:v>
                </c:pt>
                <c:pt idx="301">
                  <c:v>42767</c:v>
                </c:pt>
                <c:pt idx="302">
                  <c:v>42795</c:v>
                </c:pt>
                <c:pt idx="303">
                  <c:v>42826</c:v>
                </c:pt>
                <c:pt idx="304">
                  <c:v>42856</c:v>
                </c:pt>
                <c:pt idx="305">
                  <c:v>42887</c:v>
                </c:pt>
                <c:pt idx="306">
                  <c:v>42917</c:v>
                </c:pt>
                <c:pt idx="307">
                  <c:v>42948</c:v>
                </c:pt>
                <c:pt idx="308">
                  <c:v>42979</c:v>
                </c:pt>
                <c:pt idx="309">
                  <c:v>43009</c:v>
                </c:pt>
                <c:pt idx="310">
                  <c:v>43040</c:v>
                </c:pt>
                <c:pt idx="311">
                  <c:v>43070</c:v>
                </c:pt>
                <c:pt idx="312">
                  <c:v>43101</c:v>
                </c:pt>
                <c:pt idx="313">
                  <c:v>43132</c:v>
                </c:pt>
                <c:pt idx="314">
                  <c:v>43160</c:v>
                </c:pt>
                <c:pt idx="315">
                  <c:v>43191</c:v>
                </c:pt>
                <c:pt idx="316">
                  <c:v>43221</c:v>
                </c:pt>
                <c:pt idx="317">
                  <c:v>43252</c:v>
                </c:pt>
                <c:pt idx="318">
                  <c:v>43282</c:v>
                </c:pt>
                <c:pt idx="319">
                  <c:v>43313</c:v>
                </c:pt>
                <c:pt idx="320">
                  <c:v>43344</c:v>
                </c:pt>
                <c:pt idx="321">
                  <c:v>43374</c:v>
                </c:pt>
                <c:pt idx="322">
                  <c:v>43405</c:v>
                </c:pt>
                <c:pt idx="323">
                  <c:v>43435</c:v>
                </c:pt>
                <c:pt idx="324">
                  <c:v>43466</c:v>
                </c:pt>
                <c:pt idx="325">
                  <c:v>43497</c:v>
                </c:pt>
                <c:pt idx="326">
                  <c:v>43525</c:v>
                </c:pt>
                <c:pt idx="327">
                  <c:v>43556</c:v>
                </c:pt>
                <c:pt idx="328">
                  <c:v>43586</c:v>
                </c:pt>
                <c:pt idx="329">
                  <c:v>43617</c:v>
                </c:pt>
                <c:pt idx="330">
                  <c:v>43647</c:v>
                </c:pt>
                <c:pt idx="331">
                  <c:v>43678</c:v>
                </c:pt>
                <c:pt idx="332">
                  <c:v>43709</c:v>
                </c:pt>
                <c:pt idx="333">
                  <c:v>43739</c:v>
                </c:pt>
                <c:pt idx="334">
                  <c:v>43770</c:v>
                </c:pt>
                <c:pt idx="335">
                  <c:v>43800</c:v>
                </c:pt>
                <c:pt idx="336">
                  <c:v>43831</c:v>
                </c:pt>
                <c:pt idx="337">
                  <c:v>43862</c:v>
                </c:pt>
                <c:pt idx="338">
                  <c:v>43891</c:v>
                </c:pt>
                <c:pt idx="339">
                  <c:v>43922</c:v>
                </c:pt>
                <c:pt idx="340">
                  <c:v>43952</c:v>
                </c:pt>
                <c:pt idx="341">
                  <c:v>43983</c:v>
                </c:pt>
                <c:pt idx="342">
                  <c:v>44013</c:v>
                </c:pt>
                <c:pt idx="343">
                  <c:v>44044</c:v>
                </c:pt>
                <c:pt idx="344">
                  <c:v>44075</c:v>
                </c:pt>
                <c:pt idx="345">
                  <c:v>44105</c:v>
                </c:pt>
                <c:pt idx="346">
                  <c:v>44136</c:v>
                </c:pt>
                <c:pt idx="347">
                  <c:v>44166</c:v>
                </c:pt>
                <c:pt idx="348">
                  <c:v>44197</c:v>
                </c:pt>
                <c:pt idx="349">
                  <c:v>44228</c:v>
                </c:pt>
              </c:numCache>
            </c:numRef>
          </c:cat>
          <c:val>
            <c:numRef>
              <c:f>dados!$F$2:$F$399</c:f>
              <c:numCache>
                <c:formatCode>0.00</c:formatCode>
                <c:ptCount val="376"/>
                <c:pt idx="0">
                  <c:v>1</c:v>
                </c:pt>
                <c:pt idx="1">
                  <c:v>0.98526925863318038</c:v>
                </c:pt>
                <c:pt idx="2">
                  <c:v>0.9861639228105753</c:v>
                </c:pt>
                <c:pt idx="3">
                  <c:v>0.96865709072368944</c:v>
                </c:pt>
                <c:pt idx="4">
                  <c:v>0.96435467978773393</c:v>
                </c:pt>
                <c:pt idx="5">
                  <c:v>0.95454768304412974</c:v>
                </c:pt>
                <c:pt idx="6">
                  <c:v>0.9602243521759688</c:v>
                </c:pt>
                <c:pt idx="7">
                  <c:v>0.94460009656819954</c:v>
                </c:pt>
                <c:pt idx="8">
                  <c:v>0.94083734921093309</c:v>
                </c:pt>
                <c:pt idx="9">
                  <c:v>0.91890072707907189</c:v>
                </c:pt>
                <c:pt idx="10">
                  <c:v>0.89507710256329853</c:v>
                </c:pt>
                <c:pt idx="11">
                  <c:v>0.87027452521131243</c:v>
                </c:pt>
                <c:pt idx="12">
                  <c:v>0.88888025439059482</c:v>
                </c:pt>
                <c:pt idx="13">
                  <c:v>0.8962780134567091</c:v>
                </c:pt>
                <c:pt idx="14">
                  <c:v>0.89740116886204335</c:v>
                </c:pt>
                <c:pt idx="15">
                  <c:v>0.87267210189750366</c:v>
                </c:pt>
                <c:pt idx="16">
                  <c:v>0.87830712137585587</c:v>
                </c:pt>
                <c:pt idx="17">
                  <c:v>0.86749698097821715</c:v>
                </c:pt>
                <c:pt idx="18">
                  <c:v>0.84467332076846391</c:v>
                </c:pt>
                <c:pt idx="19">
                  <c:v>0.84927400759010929</c:v>
                </c:pt>
                <c:pt idx="20">
                  <c:v>0.85165696648314815</c:v>
                </c:pt>
                <c:pt idx="21">
                  <c:v>0.83325366342586416</c:v>
                </c:pt>
                <c:pt idx="22">
                  <c:v>0.82007390425041093</c:v>
                </c:pt>
                <c:pt idx="23">
                  <c:v>0.80729183310253216</c:v>
                </c:pt>
                <c:pt idx="24">
                  <c:v>0.83309752280855676</c:v>
                </c:pt>
                <c:pt idx="25">
                  <c:v>0.85952399405639479</c:v>
                </c:pt>
                <c:pt idx="26">
                  <c:v>0.87594145968856862</c:v>
                </c:pt>
                <c:pt idx="27">
                  <c:v>0.85252802547765616</c:v>
                </c:pt>
                <c:pt idx="28">
                  <c:v>0.84514504063736895</c:v>
                </c:pt>
                <c:pt idx="29">
                  <c:v>0.80975802157795351</c:v>
                </c:pt>
                <c:pt idx="30">
                  <c:v>0.83290706210424081</c:v>
                </c:pt>
                <c:pt idx="31">
                  <c:v>0.88216186481462489</c:v>
                </c:pt>
                <c:pt idx="32">
                  <c:v>0.9163350680442649</c:v>
                </c:pt>
                <c:pt idx="33">
                  <c:v>0.92543507553530924</c:v>
                </c:pt>
                <c:pt idx="34">
                  <c:v>0.93605260970285098</c:v>
                </c:pt>
                <c:pt idx="35">
                  <c:v>0.94731256024354793</c:v>
                </c:pt>
                <c:pt idx="36">
                  <c:v>0.97946160314194064</c:v>
                </c:pt>
                <c:pt idx="37">
                  <c:v>1.0075275302533115</c:v>
                </c:pt>
                <c:pt idx="38">
                  <c:v>1.041420201215117</c:v>
                </c:pt>
                <c:pt idx="39">
                  <c:v>1.0587874205800933</c:v>
                </c:pt>
                <c:pt idx="40">
                  <c:v>1.0872063534105294</c:v>
                </c:pt>
                <c:pt idx="41">
                  <c:v>1.1021511401118804</c:v>
                </c:pt>
                <c:pt idx="42">
                  <c:v>1.1053997679565801</c:v>
                </c:pt>
                <c:pt idx="43">
                  <c:v>1.1226095847032096</c:v>
                </c:pt>
                <c:pt idx="44">
                  <c:v>1.1315422251225706</c:v>
                </c:pt>
                <c:pt idx="45">
                  <c:v>1.1351273094001868</c:v>
                </c:pt>
                <c:pt idx="46">
                  <c:v>1.1479688806288877</c:v>
                </c:pt>
                <c:pt idx="47">
                  <c:v>1.1612098461407652</c:v>
                </c:pt>
                <c:pt idx="48">
                  <c:v>1.1825357584543155</c:v>
                </c:pt>
                <c:pt idx="49">
                  <c:v>1.2115162220296312</c:v>
                </c:pt>
                <c:pt idx="50">
                  <c:v>1.2347939886756503</c:v>
                </c:pt>
                <c:pt idx="51">
                  <c:v>1.2442809825729442</c:v>
                </c:pt>
                <c:pt idx="52">
                  <c:v>1.2509056973343073</c:v>
                </c:pt>
                <c:pt idx="53">
                  <c:v>1.2559842011208704</c:v>
                </c:pt>
                <c:pt idx="54">
                  <c:v>1.261068616913559</c:v>
                </c:pt>
                <c:pt idx="55">
                  <c:v>1.2721595020757044</c:v>
                </c:pt>
                <c:pt idx="56">
                  <c:v>1.2861119032753985</c:v>
                </c:pt>
                <c:pt idx="57">
                  <c:v>1.2850882115262969</c:v>
                </c:pt>
                <c:pt idx="58">
                  <c:v>1.2894921219056275</c:v>
                </c:pt>
                <c:pt idx="59">
                  <c:v>1.2921223829317676</c:v>
                </c:pt>
                <c:pt idx="60">
                  <c:v>1.3004535145675473</c:v>
                </c:pt>
                <c:pt idx="61">
                  <c:v>1.3131891965302973</c:v>
                </c:pt>
                <c:pt idx="62">
                  <c:v>1.3226033211689541</c:v>
                </c:pt>
                <c:pt idx="63">
                  <c:v>1.3272532509450548</c:v>
                </c:pt>
                <c:pt idx="64">
                  <c:v>1.3309004307652945</c:v>
                </c:pt>
                <c:pt idx="65">
                  <c:v>1.3310940855794358</c:v>
                </c:pt>
                <c:pt idx="66">
                  <c:v>1.3285135030232385</c:v>
                </c:pt>
                <c:pt idx="67">
                  <c:v>1.3343435574980844</c:v>
                </c:pt>
                <c:pt idx="68">
                  <c:v>1.3316943180342951</c:v>
                </c:pt>
                <c:pt idx="69">
                  <c:v>1.330589830356542</c:v>
                </c:pt>
                <c:pt idx="70">
                  <c:v>1.330242911295658</c:v>
                </c:pt>
                <c:pt idx="71">
                  <c:v>1.3292854671794498</c:v>
                </c:pt>
                <c:pt idx="72">
                  <c:v>1.3316059570185383</c:v>
                </c:pt>
                <c:pt idx="73">
                  <c:v>1.3367772641217379</c:v>
                </c:pt>
                <c:pt idx="74">
                  <c:v>1.3391997179861093</c:v>
                </c:pt>
                <c:pt idx="75">
                  <c:v>1.3417160147677152</c:v>
                </c:pt>
                <c:pt idx="76">
                  <c:v>1.3469221320251632</c:v>
                </c:pt>
                <c:pt idx="77">
                  <c:v>1.3406546609752004</c:v>
                </c:pt>
                <c:pt idx="78">
                  <c:v>1.3360301218277115</c:v>
                </c:pt>
                <c:pt idx="79">
                  <c:v>1.3378216342720555</c:v>
                </c:pt>
                <c:pt idx="80">
                  <c:v>1.3346491609928484</c:v>
                </c:pt>
                <c:pt idx="81">
                  <c:v>1.3334936189770916</c:v>
                </c:pt>
                <c:pt idx="82">
                  <c:v>1.3326520295866258</c:v>
                </c:pt>
                <c:pt idx="83">
                  <c:v>1.3325855584129904</c:v>
                </c:pt>
                <c:pt idx="84">
                  <c:v>1.3371747531105538</c:v>
                </c:pt>
                <c:pt idx="85">
                  <c:v>1.3072461010477463</c:v>
                </c:pt>
                <c:pt idx="86">
                  <c:v>1.2913927334113124</c:v>
                </c:pt>
                <c:pt idx="87">
                  <c:v>1.2814297475211436</c:v>
                </c:pt>
                <c:pt idx="88">
                  <c:v>1.2751128078078304</c:v>
                </c:pt>
                <c:pt idx="89">
                  <c:v>1.2748934760745954</c:v>
                </c:pt>
                <c:pt idx="90">
                  <c:v>1.2688888330859702</c:v>
                </c:pt>
                <c:pt idx="91">
                  <c:v>1.2667502473595869</c:v>
                </c:pt>
                <c:pt idx="92">
                  <c:v>1.2639828717907469</c:v>
                </c:pt>
                <c:pt idx="93">
                  <c:v>1.2356756685402221</c:v>
                </c:pt>
                <c:pt idx="94">
                  <c:v>1.2252840041914388</c:v>
                </c:pt>
                <c:pt idx="95">
                  <c:v>1.2175019184034215</c:v>
                </c:pt>
                <c:pt idx="96">
                  <c:v>1.2221266395053507</c:v>
                </c:pt>
                <c:pt idx="97">
                  <c:v>1.2253613686910816</c:v>
                </c:pt>
                <c:pt idx="98">
                  <c:v>1.2312898317327166</c:v>
                </c:pt>
                <c:pt idx="99">
                  <c:v>1.2444000623233114</c:v>
                </c:pt>
                <c:pt idx="100">
                  <c:v>1.2435130401092056</c:v>
                </c:pt>
                <c:pt idx="101">
                  <c:v>1.2342957320601453</c:v>
                </c:pt>
                <c:pt idx="102">
                  <c:v>1.2177156676168577</c:v>
                </c:pt>
                <c:pt idx="103">
                  <c:v>1.2114554643810524</c:v>
                </c:pt>
                <c:pt idx="104">
                  <c:v>1.2132730103641067</c:v>
                </c:pt>
                <c:pt idx="105">
                  <c:v>1.2182062420466739</c:v>
                </c:pt>
                <c:pt idx="106">
                  <c:v>1.220810884333611</c:v>
                </c:pt>
                <c:pt idx="107">
                  <c:v>1.2185330065078117</c:v>
                </c:pt>
                <c:pt idx="108">
                  <c:v>1.2237323555225468</c:v>
                </c:pt>
                <c:pt idx="109">
                  <c:v>1.2320514898664574</c:v>
                </c:pt>
                <c:pt idx="110">
                  <c:v>1.2347804640418494</c:v>
                </c:pt>
                <c:pt idx="111">
                  <c:v>1.2403768119728134</c:v>
                </c:pt>
                <c:pt idx="112">
                  <c:v>1.2391688440285964</c:v>
                </c:pt>
                <c:pt idx="113">
                  <c:v>1.2364359208382103</c:v>
                </c:pt>
                <c:pt idx="114">
                  <c:v>1.2326122821534702</c:v>
                </c:pt>
                <c:pt idx="115">
                  <c:v>1.2319509724983648</c:v>
                </c:pt>
                <c:pt idx="116">
                  <c:v>1.2299991931703751</c:v>
                </c:pt>
                <c:pt idx="117">
                  <c:v>1.2215142170441058</c:v>
                </c:pt>
                <c:pt idx="118">
                  <c:v>1.2088808616332254</c:v>
                </c:pt>
                <c:pt idx="119">
                  <c:v>1.2002507776464866</c:v>
                </c:pt>
                <c:pt idx="120">
                  <c:v>1.2004346836545197</c:v>
                </c:pt>
                <c:pt idx="121">
                  <c:v>1.2077677208661763</c:v>
                </c:pt>
                <c:pt idx="122">
                  <c:v>1.2094637571163327</c:v>
                </c:pt>
                <c:pt idx="123">
                  <c:v>1.214321831390671</c:v>
                </c:pt>
                <c:pt idx="124">
                  <c:v>1.2169989314517844</c:v>
                </c:pt>
                <c:pt idx="125">
                  <c:v>1.2152749692947553</c:v>
                </c:pt>
                <c:pt idx="126">
                  <c:v>1.216658101523842</c:v>
                </c:pt>
                <c:pt idx="127">
                  <c:v>1.2059364305183451</c:v>
                </c:pt>
                <c:pt idx="128">
                  <c:v>1.1939169721372271</c:v>
                </c:pt>
                <c:pt idx="129">
                  <c:v>1.1728711838539139</c:v>
                </c:pt>
                <c:pt idx="130">
                  <c:v>1.1466778194564042</c:v>
                </c:pt>
                <c:pt idx="131">
                  <c:v>1.1228621376631083</c:v>
                </c:pt>
                <c:pt idx="132">
                  <c:v>1.1206405097078322</c:v>
                </c:pt>
                <c:pt idx="133">
                  <c:v>1.1289010022039689</c:v>
                </c:pt>
                <c:pt idx="134">
                  <c:v>1.1251240253299084</c:v>
                </c:pt>
                <c:pt idx="135">
                  <c:v>1.1192177716417959</c:v>
                </c:pt>
                <c:pt idx="136">
                  <c:v>1.108785984469064</c:v>
                </c:pt>
                <c:pt idx="137">
                  <c:v>1.1041886440858126</c:v>
                </c:pt>
                <c:pt idx="138">
                  <c:v>1.1054307780784167</c:v>
                </c:pt>
                <c:pt idx="139">
                  <c:v>1.107080317679487</c:v>
                </c:pt>
                <c:pt idx="140">
                  <c:v>1.1033389285071613</c:v>
                </c:pt>
                <c:pt idx="141">
                  <c:v>1.0992789298313024</c:v>
                </c:pt>
                <c:pt idx="142">
                  <c:v>1.1012924073533006</c:v>
                </c:pt>
                <c:pt idx="143">
                  <c:v>1.1020690840888683</c:v>
                </c:pt>
                <c:pt idx="144">
                  <c:v>1.1069026736875662</c:v>
                </c:pt>
                <c:pt idx="145">
                  <c:v>1.1244053670872165</c:v>
                </c:pt>
                <c:pt idx="146">
                  <c:v>1.1242863903049147</c:v>
                </c:pt>
                <c:pt idx="147">
                  <c:v>1.1212825224148932</c:v>
                </c:pt>
                <c:pt idx="148">
                  <c:v>1.116808585810648</c:v>
                </c:pt>
                <c:pt idx="149">
                  <c:v>1.1113416547607302</c:v>
                </c:pt>
                <c:pt idx="150">
                  <c:v>1.1104234490966254</c:v>
                </c:pt>
                <c:pt idx="151">
                  <c:v>1.1177971016844599</c:v>
                </c:pt>
                <c:pt idx="152">
                  <c:v>1.1134291501836</c:v>
                </c:pt>
                <c:pt idx="153">
                  <c:v>1.1103687597605361</c:v>
                </c:pt>
                <c:pt idx="154">
                  <c:v>1.1083810030988026</c:v>
                </c:pt>
                <c:pt idx="155">
                  <c:v>1.1078450403584645</c:v>
                </c:pt>
                <c:pt idx="156">
                  <c:v>1.1111244298554401</c:v>
                </c:pt>
                <c:pt idx="157">
                  <c:v>1.1290810731012473</c:v>
                </c:pt>
                <c:pt idx="158">
                  <c:v>1.132614634939944</c:v>
                </c:pt>
                <c:pt idx="159">
                  <c:v>1.1279471304167912</c:v>
                </c:pt>
                <c:pt idx="160">
                  <c:v>1.1246396921758879</c:v>
                </c:pt>
                <c:pt idx="161">
                  <c:v>1.1271497117098741</c:v>
                </c:pt>
                <c:pt idx="162">
                  <c:v>1.1337023422425807</c:v>
                </c:pt>
                <c:pt idx="163">
                  <c:v>1.1369830315480984</c:v>
                </c:pt>
                <c:pt idx="164">
                  <c:v>1.1402597939501473</c:v>
                </c:pt>
                <c:pt idx="165">
                  <c:v>1.1389548086984116</c:v>
                </c:pt>
                <c:pt idx="166">
                  <c:v>1.1453407565630009</c:v>
                </c:pt>
                <c:pt idx="167">
                  <c:v>1.1467957390785672</c:v>
                </c:pt>
                <c:pt idx="168">
                  <c:v>1.1532402145665277</c:v>
                </c:pt>
                <c:pt idx="169">
                  <c:v>1.1655206093360913</c:v>
                </c:pt>
                <c:pt idx="170">
                  <c:v>1.1657214489381869</c:v>
                </c:pt>
                <c:pt idx="171">
                  <c:v>1.1709464565478795</c:v>
                </c:pt>
                <c:pt idx="172">
                  <c:v>1.1719733152272833</c:v>
                </c:pt>
                <c:pt idx="173">
                  <c:v>1.1738482218841901</c:v>
                </c:pt>
                <c:pt idx="174">
                  <c:v>1.1768107101123073</c:v>
                </c:pt>
                <c:pt idx="175">
                  <c:v>1.1797194424885065</c:v>
                </c:pt>
                <c:pt idx="176">
                  <c:v>1.1807943394445208</c:v>
                </c:pt>
                <c:pt idx="177">
                  <c:v>1.1810329961966448</c:v>
                </c:pt>
                <c:pt idx="178">
                  <c:v>1.1789756395127895</c:v>
                </c:pt>
                <c:pt idx="179">
                  <c:v>1.1771140502620605</c:v>
                </c:pt>
                <c:pt idx="180">
                  <c:v>1.1839659053697811</c:v>
                </c:pt>
                <c:pt idx="181">
                  <c:v>1.1996878972793341</c:v>
                </c:pt>
                <c:pt idx="182">
                  <c:v>1.2050008455232422</c:v>
                </c:pt>
                <c:pt idx="183">
                  <c:v>1.2034962897056363</c:v>
                </c:pt>
                <c:pt idx="184">
                  <c:v>1.198096474855803</c:v>
                </c:pt>
                <c:pt idx="185">
                  <c:v>1.1953099960468965</c:v>
                </c:pt>
                <c:pt idx="186">
                  <c:v>1.1864362020878718</c:v>
                </c:pt>
                <c:pt idx="187">
                  <c:v>1.183650126103303</c:v>
                </c:pt>
                <c:pt idx="188">
                  <c:v>1.18397011143147</c:v>
                </c:pt>
                <c:pt idx="189">
                  <c:v>1.1937792793437143</c:v>
                </c:pt>
                <c:pt idx="190">
                  <c:v>1.1988146003052542</c:v>
                </c:pt>
                <c:pt idx="191">
                  <c:v>1.1984058839708498</c:v>
                </c:pt>
                <c:pt idx="192">
                  <c:v>1.2066545267226805</c:v>
                </c:pt>
                <c:pt idx="193">
                  <c:v>1.2213234670042201</c:v>
                </c:pt>
                <c:pt idx="194">
                  <c:v>1.2203248525415444</c:v>
                </c:pt>
                <c:pt idx="195">
                  <c:v>1.2130093429413575</c:v>
                </c:pt>
                <c:pt idx="196">
                  <c:v>1.2048499754218998</c:v>
                </c:pt>
                <c:pt idx="197">
                  <c:v>1.1995487107449778</c:v>
                </c:pt>
                <c:pt idx="198">
                  <c:v>1.1999458925131841</c:v>
                </c:pt>
                <c:pt idx="199">
                  <c:v>1.2013045711741424</c:v>
                </c:pt>
                <c:pt idx="200">
                  <c:v>1.2029788845932228</c:v>
                </c:pt>
                <c:pt idx="201">
                  <c:v>1.2010621671049662</c:v>
                </c:pt>
                <c:pt idx="202">
                  <c:v>1.1972881593739892</c:v>
                </c:pt>
                <c:pt idx="203">
                  <c:v>1.1996739469946855</c:v>
                </c:pt>
                <c:pt idx="204">
                  <c:v>1.2080978840315471</c:v>
                </c:pt>
                <c:pt idx="205">
                  <c:v>1.2257151669218755</c:v>
                </c:pt>
                <c:pt idx="206">
                  <c:v>1.2276894513394234</c:v>
                </c:pt>
                <c:pt idx="207">
                  <c:v>1.2271205143827943</c:v>
                </c:pt>
                <c:pt idx="208">
                  <c:v>1.2203451397781522</c:v>
                </c:pt>
                <c:pt idx="209">
                  <c:v>1.2138852408141314</c:v>
                </c:pt>
                <c:pt idx="210">
                  <c:v>1.2122453682029526</c:v>
                </c:pt>
                <c:pt idx="211">
                  <c:v>1.2228931634514517</c:v>
                </c:pt>
                <c:pt idx="212">
                  <c:v>1.2270710650245122</c:v>
                </c:pt>
                <c:pt idx="213">
                  <c:v>1.2256050640311678</c:v>
                </c:pt>
                <c:pt idx="214">
                  <c:v>1.2300591631597073</c:v>
                </c:pt>
                <c:pt idx="215">
                  <c:v>1.2336952299623423</c:v>
                </c:pt>
                <c:pt idx="216">
                  <c:v>1.2345848068987662</c:v>
                </c:pt>
                <c:pt idx="217">
                  <c:v>1.2503506177631214</c:v>
                </c:pt>
                <c:pt idx="218">
                  <c:v>1.2566173291236764</c:v>
                </c:pt>
                <c:pt idx="219">
                  <c:v>1.2598378069298399</c:v>
                </c:pt>
                <c:pt idx="220">
                  <c:v>1.2609759573511667</c:v>
                </c:pt>
                <c:pt idx="221">
                  <c:v>1.2620441222218326</c:v>
                </c:pt>
                <c:pt idx="222">
                  <c:v>1.2641844060873793</c:v>
                </c:pt>
                <c:pt idx="223">
                  <c:v>1.2627139974793555</c:v>
                </c:pt>
                <c:pt idx="224">
                  <c:v>1.2550678188217306</c:v>
                </c:pt>
                <c:pt idx="225">
                  <c:v>1.2534242956242454</c:v>
                </c:pt>
                <c:pt idx="226">
                  <c:v>1.2418910698155559</c:v>
                </c:pt>
                <c:pt idx="227">
                  <c:v>1.2379073968411054</c:v>
                </c:pt>
                <c:pt idx="228">
                  <c:v>1.2460504130459007</c:v>
                </c:pt>
                <c:pt idx="229">
                  <c:v>1.2685863423779455</c:v>
                </c:pt>
                <c:pt idx="230">
                  <c:v>1.2783021306624369</c:v>
                </c:pt>
                <c:pt idx="231">
                  <c:v>1.2773849115132878</c:v>
                </c:pt>
                <c:pt idx="232">
                  <c:v>1.2792848224657218</c:v>
                </c:pt>
                <c:pt idx="233">
                  <c:v>1.2808442338146429</c:v>
                </c:pt>
                <c:pt idx="234">
                  <c:v>1.284489194753508</c:v>
                </c:pt>
                <c:pt idx="235">
                  <c:v>1.2834472091844356</c:v>
                </c:pt>
                <c:pt idx="236">
                  <c:v>1.2827313937420772</c:v>
                </c:pt>
                <c:pt idx="237">
                  <c:v>1.2834091118649018</c:v>
                </c:pt>
                <c:pt idx="238">
                  <c:v>1.2846655239282772</c:v>
                </c:pt>
                <c:pt idx="239">
                  <c:v>1.2874058966013437</c:v>
                </c:pt>
                <c:pt idx="240">
                  <c:v>1.3018643700091068</c:v>
                </c:pt>
                <c:pt idx="241">
                  <c:v>1.3198057145713913</c:v>
                </c:pt>
                <c:pt idx="242">
                  <c:v>1.3272735947105649</c:v>
                </c:pt>
                <c:pt idx="243">
                  <c:v>1.3310149791226942</c:v>
                </c:pt>
                <c:pt idx="244">
                  <c:v>1.3281479262510301</c:v>
                </c:pt>
                <c:pt idx="245">
                  <c:v>1.3374331640262547</c:v>
                </c:pt>
                <c:pt idx="246">
                  <c:v>1.3486370794307634</c:v>
                </c:pt>
                <c:pt idx="247">
                  <c:v>1.3500197509280103</c:v>
                </c:pt>
                <c:pt idx="248">
                  <c:v>1.3433981940821511</c:v>
                </c:pt>
                <c:pt idx="249">
                  <c:v>1.3358965389775925</c:v>
                </c:pt>
                <c:pt idx="250">
                  <c:v>1.3344851134355211</c:v>
                </c:pt>
                <c:pt idx="251">
                  <c:v>1.3362669652848376</c:v>
                </c:pt>
                <c:pt idx="252">
                  <c:v>1.3404716867266249</c:v>
                </c:pt>
                <c:pt idx="253">
                  <c:v>1.3529874555764583</c:v>
                </c:pt>
                <c:pt idx="254">
                  <c:v>1.3575060657610738</c:v>
                </c:pt>
                <c:pt idx="255">
                  <c:v>1.3665513752827214</c:v>
                </c:pt>
                <c:pt idx="256">
                  <c:v>1.3704433081153793</c:v>
                </c:pt>
                <c:pt idx="257">
                  <c:v>1.3734047732766232</c:v>
                </c:pt>
                <c:pt idx="258">
                  <c:v>1.3737203168825431</c:v>
                </c:pt>
                <c:pt idx="259">
                  <c:v>1.371145670304434</c:v>
                </c:pt>
                <c:pt idx="260">
                  <c:v>1.3660140091593735</c:v>
                </c:pt>
                <c:pt idx="261">
                  <c:v>1.3593177085251369</c:v>
                </c:pt>
                <c:pt idx="262">
                  <c:v>1.3607652984183558</c:v>
                </c:pt>
                <c:pt idx="263">
                  <c:v>1.3669592010242939</c:v>
                </c:pt>
                <c:pt idx="264">
                  <c:v>1.3651566686395094</c:v>
                </c:pt>
                <c:pt idx="265">
                  <c:v>1.3782584382892937</c:v>
                </c:pt>
                <c:pt idx="266">
                  <c:v>1.3883756839889385</c:v>
                </c:pt>
                <c:pt idx="267">
                  <c:v>1.3875675517550319</c:v>
                </c:pt>
                <c:pt idx="268">
                  <c:v>1.3798571989209294</c:v>
                </c:pt>
                <c:pt idx="269">
                  <c:v>1.3819867657267673</c:v>
                </c:pt>
                <c:pt idx="270">
                  <c:v>1.3724399420101479</c:v>
                </c:pt>
                <c:pt idx="271">
                  <c:v>1.3739943470761049</c:v>
                </c:pt>
                <c:pt idx="272">
                  <c:v>1.3729032513828341</c:v>
                </c:pt>
                <c:pt idx="273">
                  <c:v>1.3741704787498361</c:v>
                </c:pt>
                <c:pt idx="274">
                  <c:v>1.3785752373046367</c:v>
                </c:pt>
                <c:pt idx="275">
                  <c:v>1.3854113411551523</c:v>
                </c:pt>
                <c:pt idx="276">
                  <c:v>1.3998904752167114</c:v>
                </c:pt>
                <c:pt idx="277">
                  <c:v>1.4072438726235408</c:v>
                </c:pt>
                <c:pt idx="278">
                  <c:v>1.4105434898049991</c:v>
                </c:pt>
                <c:pt idx="279">
                  <c:v>1.4121588521273951</c:v>
                </c:pt>
                <c:pt idx="280">
                  <c:v>1.4070352232331913</c:v>
                </c:pt>
                <c:pt idx="281">
                  <c:v>1.4072947288700186</c:v>
                </c:pt>
                <c:pt idx="282">
                  <c:v>1.4058060685988238</c:v>
                </c:pt>
                <c:pt idx="283">
                  <c:v>1.3997202739134369</c:v>
                </c:pt>
                <c:pt idx="284">
                  <c:v>1.3988078626255034</c:v>
                </c:pt>
                <c:pt idx="285">
                  <c:v>1.3897899094462094</c:v>
                </c:pt>
                <c:pt idx="286">
                  <c:v>1.3859302175699939</c:v>
                </c:pt>
                <c:pt idx="287">
                  <c:v>1.3908820502196415</c:v>
                </c:pt>
                <c:pt idx="288">
                  <c:v>1.3958968215983831</c:v>
                </c:pt>
                <c:pt idx="289">
                  <c:v>1.39611445651213</c:v>
                </c:pt>
                <c:pt idx="290">
                  <c:v>1.3909650033039096</c:v>
                </c:pt>
                <c:pt idx="291">
                  <c:v>1.3936832946085567</c:v>
                </c:pt>
                <c:pt idx="292">
                  <c:v>1.3905499391597309</c:v>
                </c:pt>
                <c:pt idx="293">
                  <c:v>1.3859962591115762</c:v>
                </c:pt>
                <c:pt idx="294">
                  <c:v>1.3805900753676295</c:v>
                </c:pt>
                <c:pt idx="295">
                  <c:v>1.379504426931397</c:v>
                </c:pt>
                <c:pt idx="296">
                  <c:v>1.3801393769576531</c:v>
                </c:pt>
                <c:pt idx="297">
                  <c:v>1.3824346280369748</c:v>
                </c:pt>
                <c:pt idx="298">
                  <c:v>1.3835666025123483</c:v>
                </c:pt>
                <c:pt idx="299">
                  <c:v>1.3855816351422601</c:v>
                </c:pt>
                <c:pt idx="300">
                  <c:v>1.3857088822728747</c:v>
                </c:pt>
                <c:pt idx="301">
                  <c:v>1.3952188346924044</c:v>
                </c:pt>
                <c:pt idx="302">
                  <c:v>1.4024535511670229</c:v>
                </c:pt>
                <c:pt idx="303">
                  <c:v>1.4120194244028155</c:v>
                </c:pt>
                <c:pt idx="304">
                  <c:v>1.4093287311859033</c:v>
                </c:pt>
                <c:pt idx="305">
                  <c:v>1.4146984431346652</c:v>
                </c:pt>
                <c:pt idx="306">
                  <c:v>1.4225409209444753</c:v>
                </c:pt>
                <c:pt idx="307">
                  <c:v>1.4233777525175435</c:v>
                </c:pt>
                <c:pt idx="308">
                  <c:v>1.4268817988395441</c:v>
                </c:pt>
                <c:pt idx="309">
                  <c:v>1.4321569971731538</c:v>
                </c:pt>
                <c:pt idx="310">
                  <c:v>1.4336316775590134</c:v>
                </c:pt>
                <c:pt idx="311">
                  <c:v>1.4344389979835381</c:v>
                </c:pt>
                <c:pt idx="312">
                  <c:v>1.4426833931455987</c:v>
                </c:pt>
                <c:pt idx="313">
                  <c:v>1.4543179224329859</c:v>
                </c:pt>
                <c:pt idx="314">
                  <c:v>1.4587622533960678</c:v>
                </c:pt>
                <c:pt idx="315">
                  <c:v>1.4614058742426379</c:v>
                </c:pt>
                <c:pt idx="316">
                  <c:v>1.4627538624688734</c:v>
                </c:pt>
                <c:pt idx="317">
                  <c:v>1.4480318052572463</c:v>
                </c:pt>
                <c:pt idx="318">
                  <c:v>1.4396632416994815</c:v>
                </c:pt>
                <c:pt idx="319">
                  <c:v>1.4350802339511917</c:v>
                </c:pt>
                <c:pt idx="320">
                  <c:v>1.4378340010955051</c:v>
                </c:pt>
                <c:pt idx="321">
                  <c:v>1.4372895705118622</c:v>
                </c:pt>
                <c:pt idx="322">
                  <c:v>1.4552948804140995</c:v>
                </c:pt>
                <c:pt idx="323">
                  <c:v>1.4656453656636048</c:v>
                </c:pt>
                <c:pt idx="324">
                  <c:v>1.4736120065661731</c:v>
                </c:pt>
                <c:pt idx="325">
                  <c:v>1.4858581891851779</c:v>
                </c:pt>
                <c:pt idx="326">
                  <c:v>1.4923440941991359</c:v>
                </c:pt>
                <c:pt idx="327">
                  <c:v>1.49378330810004</c:v>
                </c:pt>
                <c:pt idx="328">
                  <c:v>1.4838766428852888</c:v>
                </c:pt>
                <c:pt idx="329">
                  <c:v>1.4831750364290317</c:v>
                </c:pt>
                <c:pt idx="330">
                  <c:v>1.4908978596967961</c:v>
                </c:pt>
                <c:pt idx="331">
                  <c:v>1.4869265592671008</c:v>
                </c:pt>
                <c:pt idx="332">
                  <c:v>1.4804302852970825</c:v>
                </c:pt>
                <c:pt idx="333">
                  <c:v>1.475656055230206</c:v>
                </c:pt>
                <c:pt idx="334">
                  <c:v>1.4638199095264375</c:v>
                </c:pt>
                <c:pt idx="335">
                  <c:v>1.4506094205259754</c:v>
                </c:pt>
                <c:pt idx="336">
                  <c:v>1.4601045493776399</c:v>
                </c:pt>
                <c:pt idx="337">
                  <c:v>1.4700017698081291</c:v>
                </c:pt>
                <c:pt idx="338">
                  <c:v>1.4698872403805439</c:v>
                </c:pt>
                <c:pt idx="339">
                  <c:v>1.4824063200831834</c:v>
                </c:pt>
                <c:pt idx="340">
                  <c:v>1.4779669682827576</c:v>
                </c:pt>
                <c:pt idx="341">
                  <c:v>1.4686363076353439</c:v>
                </c:pt>
                <c:pt idx="342">
                  <c:v>1.4551795742972393</c:v>
                </c:pt>
                <c:pt idx="343">
                  <c:v>1.4394231735519001</c:v>
                </c:pt>
                <c:pt idx="344">
                  <c:v>1.4227057996030179</c:v>
                </c:pt>
                <c:pt idx="345">
                  <c:v>1.4077261778578598</c:v>
                </c:pt>
                <c:pt idx="346">
                  <c:v>1.3945806547926052</c:v>
                </c:pt>
                <c:pt idx="347">
                  <c:v>1.3834146499380908</c:v>
                </c:pt>
                <c:pt idx="348">
                  <c:v>1.3790425342060677</c:v>
                </c:pt>
                <c:pt idx="349">
                  <c:v>1.3747973107932374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BB-463A-B26D-A045D0F95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339712"/>
        <c:axId val="1545572288"/>
      </c:lineChart>
      <c:dateAx>
        <c:axId val="892339712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1545572288"/>
        <c:crosses val="autoZero"/>
        <c:auto val="1"/>
        <c:lblOffset val="100"/>
        <c:baseTimeUnit val="months"/>
      </c:dateAx>
      <c:valAx>
        <c:axId val="1545572288"/>
        <c:scaling>
          <c:orientation val="minMax"/>
          <c:max val="1.5"/>
          <c:min val="0.8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" sourceLinked="0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8923397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dados!$K$1</c:f>
              <c:strCache>
                <c:ptCount val="1"/>
                <c:pt idx="0">
                  <c:v>Tradables 6mma saar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dados!$H$2:$H$345</c:f>
              <c:numCache>
                <c:formatCode>mmm\-yy</c:formatCode>
                <c:ptCount val="344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</c:numCache>
            </c:numRef>
          </c:cat>
          <c:val>
            <c:numRef>
              <c:f>dados!$K$2:$K$345</c:f>
              <c:numCache>
                <c:formatCode>General</c:formatCode>
                <c:ptCount val="344"/>
                <c:pt idx="5" formatCode="0.0%">
                  <c:v>1.9597722032759002E-2</c:v>
                </c:pt>
                <c:pt idx="6" formatCode="0.0%">
                  <c:v>4.4719255146951742E-2</c:v>
                </c:pt>
                <c:pt idx="7" formatCode="0.0%">
                  <c:v>6.9154692669645357E-2</c:v>
                </c:pt>
                <c:pt idx="8" formatCode="0.0%">
                  <c:v>8.4604838032739549E-2</c:v>
                </c:pt>
                <c:pt idx="9" formatCode="0.0%">
                  <c:v>7.8482807997162007E-2</c:v>
                </c:pt>
                <c:pt idx="10" formatCode="0.0%">
                  <c:v>7.0336086245050611E-2</c:v>
                </c:pt>
                <c:pt idx="11" formatCode="0.0%">
                  <c:v>5.0415561657221275E-2</c:v>
                </c:pt>
                <c:pt idx="12" formatCode="0.0%">
                  <c:v>2.2221727020744764E-2</c:v>
                </c:pt>
                <c:pt idx="13" formatCode="0.0%">
                  <c:v>-1.1854198166194596E-4</c:v>
                </c:pt>
                <c:pt idx="14" formatCode="0.0%">
                  <c:v>7.5607109875530654E-4</c:v>
                </c:pt>
                <c:pt idx="15" formatCode="0.0%">
                  <c:v>1.858868380830403E-2</c:v>
                </c:pt>
                <c:pt idx="16" formatCode="0.0%">
                  <c:v>3.7125198251740654E-2</c:v>
                </c:pt>
                <c:pt idx="17" formatCode="0.0%">
                  <c:v>5.0784894163719674E-2</c:v>
                </c:pt>
                <c:pt idx="18" formatCode="0.0%">
                  <c:v>6.6575910260354032E-2</c:v>
                </c:pt>
                <c:pt idx="19" formatCode="0.0%">
                  <c:v>7.9099839401844729E-2</c:v>
                </c:pt>
                <c:pt idx="20" formatCode="0.0%">
                  <c:v>7.8729005901035709E-2</c:v>
                </c:pt>
                <c:pt idx="21" formatCode="0.0%">
                  <c:v>8.1103000265140501E-2</c:v>
                </c:pt>
                <c:pt idx="22" formatCode="0.0%">
                  <c:v>8.859330174585911E-2</c:v>
                </c:pt>
                <c:pt idx="23" formatCode="0.0%">
                  <c:v>9.4190886315342448E-2</c:v>
                </c:pt>
                <c:pt idx="24" formatCode="0.0%">
                  <c:v>8.4664054602209493E-2</c:v>
                </c:pt>
                <c:pt idx="25" formatCode="0.0%">
                  <c:v>7.8724150693839867E-2</c:v>
                </c:pt>
                <c:pt idx="26" formatCode="0.0%">
                  <c:v>7.6925799490847879E-2</c:v>
                </c:pt>
                <c:pt idx="27" formatCode="0.0%">
                  <c:v>6.4471162180262054E-2</c:v>
                </c:pt>
                <c:pt idx="28" formatCode="0.0%">
                  <c:v>4.8291557571747967E-2</c:v>
                </c:pt>
                <c:pt idx="29" formatCode="0.0%">
                  <c:v>4.248936009159654E-2</c:v>
                </c:pt>
                <c:pt idx="30" formatCode="0.0%">
                  <c:v>5.0075092922735154E-2</c:v>
                </c:pt>
                <c:pt idx="31" formatCode="0.0%">
                  <c:v>6.9156503652590295E-2</c:v>
                </c:pt>
                <c:pt idx="32" formatCode="0.0%">
                  <c:v>9.6690894305891506E-2</c:v>
                </c:pt>
                <c:pt idx="33" formatCode="0.0%">
                  <c:v>0.13447191475256637</c:v>
                </c:pt>
                <c:pt idx="34" formatCode="0.0%">
                  <c:v>0.20576629679790104</c:v>
                </c:pt>
                <c:pt idx="35" formatCode="0.0%">
                  <c:v>0.26641772203705227</c:v>
                </c:pt>
                <c:pt idx="36" formatCode="0.0%">
                  <c:v>0.28630503888430581</c:v>
                </c:pt>
                <c:pt idx="37" formatCode="0.0%">
                  <c:v>0.27589755486604806</c:v>
                </c:pt>
                <c:pt idx="38" formatCode="0.0%">
                  <c:v>0.27137922897816158</c:v>
                </c:pt>
                <c:pt idx="39" formatCode="0.0%">
                  <c:v>0.25445648374509711</c:v>
                </c:pt>
                <c:pt idx="40" formatCode="0.0%">
                  <c:v>0.19934678373357007</c:v>
                </c:pt>
                <c:pt idx="41" formatCode="0.0%">
                  <c:v>0.14542422195650451</c:v>
                </c:pt>
                <c:pt idx="42" formatCode="0.0%">
                  <c:v>0.11323674823224272</c:v>
                </c:pt>
                <c:pt idx="43" formatCode="0.0%">
                  <c:v>9.6771788922623392E-2</c:v>
                </c:pt>
                <c:pt idx="44" formatCode="0.0%">
                  <c:v>8.2075975520980338E-2</c:v>
                </c:pt>
                <c:pt idx="45" formatCode="0.0%">
                  <c:v>6.168530255318605E-2</c:v>
                </c:pt>
                <c:pt idx="46" formatCode="0.0%">
                  <c:v>4.0693570433250503E-2</c:v>
                </c:pt>
                <c:pt idx="47" formatCode="0.0%">
                  <c:v>3.2091910938045753E-2</c:v>
                </c:pt>
                <c:pt idx="48" formatCode="0.0%">
                  <c:v>3.727628809873873E-2</c:v>
                </c:pt>
                <c:pt idx="49" formatCode="0.0%">
                  <c:v>3.8396950354126602E-2</c:v>
                </c:pt>
                <c:pt idx="50" formatCode="0.0%">
                  <c:v>3.6198993051221429E-2</c:v>
                </c:pt>
                <c:pt idx="51" formatCode="0.0%">
                  <c:v>4.3455321862887253E-2</c:v>
                </c:pt>
                <c:pt idx="52" formatCode="0.0%">
                  <c:v>5.8407150991264034E-2</c:v>
                </c:pt>
                <c:pt idx="53" formatCode="0.0%">
                  <c:v>7.5820887232089129E-2</c:v>
                </c:pt>
                <c:pt idx="54" formatCode="0.0%">
                  <c:v>8.3633078622892487E-2</c:v>
                </c:pt>
                <c:pt idx="55" formatCode="0.0%">
                  <c:v>8.8194613957880641E-2</c:v>
                </c:pt>
                <c:pt idx="56" formatCode="0.0%">
                  <c:v>8.4484926420268058E-2</c:v>
                </c:pt>
                <c:pt idx="57" formatCode="0.0%">
                  <c:v>7.4163107300122988E-2</c:v>
                </c:pt>
                <c:pt idx="58" formatCode="0.0%">
                  <c:v>6.4819025266545927E-2</c:v>
                </c:pt>
                <c:pt idx="59" formatCode="0.0%">
                  <c:v>5.147279531272253E-2</c:v>
                </c:pt>
                <c:pt idx="60" formatCode="0.0%">
                  <c:v>4.337779782851392E-2</c:v>
                </c:pt>
                <c:pt idx="61" formatCode="0.0%">
                  <c:v>3.997089014189692E-2</c:v>
                </c:pt>
                <c:pt idx="62" formatCode="0.0%">
                  <c:v>3.2795741390861277E-2</c:v>
                </c:pt>
                <c:pt idx="63" formatCode="0.0%">
                  <c:v>5.1030268082914221E-2</c:v>
                </c:pt>
                <c:pt idx="64" formatCode="0.0%">
                  <c:v>5.775158709437167E-2</c:v>
                </c:pt>
                <c:pt idx="65" formatCode="0.0%">
                  <c:v>5.1769306088784051E-2</c:v>
                </c:pt>
                <c:pt idx="66" formatCode="0.0%">
                  <c:v>4.2249217600304867E-2</c:v>
                </c:pt>
                <c:pt idx="67" formatCode="0.0%">
                  <c:v>3.6010323701086255E-2</c:v>
                </c:pt>
                <c:pt idx="68" formatCode="0.0%">
                  <c:v>3.4256066366687543E-2</c:v>
                </c:pt>
                <c:pt idx="69" formatCode="0.0%">
                  <c:v>1.7224062712445365E-2</c:v>
                </c:pt>
                <c:pt idx="70" formatCode="0.0%">
                  <c:v>5.6829375576912255E-3</c:v>
                </c:pt>
                <c:pt idx="71" formatCode="0.0%">
                  <c:v>4.5993699509412345E-3</c:v>
                </c:pt>
                <c:pt idx="72" formatCode="0.0%">
                  <c:v>1.2005955486312336E-2</c:v>
                </c:pt>
                <c:pt idx="73" formatCode="0.0%">
                  <c:v>1.5711433976055122E-2</c:v>
                </c:pt>
                <c:pt idx="74" formatCode="0.0%">
                  <c:v>1.9985334967407953E-2</c:v>
                </c:pt>
                <c:pt idx="75" formatCode="0.0%">
                  <c:v>1.2875924735985089E-2</c:v>
                </c:pt>
                <c:pt idx="76" formatCode="0.0%">
                  <c:v>5.1002317410717701E-3</c:v>
                </c:pt>
                <c:pt idx="77" formatCode="0.0%">
                  <c:v>-2.0425864486224299E-3</c:v>
                </c:pt>
                <c:pt idx="78" formatCode="0.0%">
                  <c:v>-5.1967493713311885E-3</c:v>
                </c:pt>
                <c:pt idx="79" formatCode="0.0%">
                  <c:v>-5.5809310341586871E-3</c:v>
                </c:pt>
                <c:pt idx="80" formatCode="0.0%">
                  <c:v>-5.7864623459898956E-3</c:v>
                </c:pt>
                <c:pt idx="81" formatCode="0.0%">
                  <c:v>1.2103030621568589E-3</c:v>
                </c:pt>
                <c:pt idx="82" formatCode="0.0%">
                  <c:v>1.7087828334689359E-2</c:v>
                </c:pt>
                <c:pt idx="83" formatCode="0.0%">
                  <c:v>2.9606088208715686E-2</c:v>
                </c:pt>
                <c:pt idx="84" formatCode="0.0%">
                  <c:v>3.1461331237591983E-2</c:v>
                </c:pt>
                <c:pt idx="85" formatCode="0.0%">
                  <c:v>3.1947211065580294E-2</c:v>
                </c:pt>
                <c:pt idx="86" formatCode="0.0%">
                  <c:v>3.0363214495545465E-2</c:v>
                </c:pt>
                <c:pt idx="87" formatCode="0.0%">
                  <c:v>3.0126700139380791E-2</c:v>
                </c:pt>
                <c:pt idx="88" formatCode="0.0%">
                  <c:v>2.5048406774163645E-2</c:v>
                </c:pt>
                <c:pt idx="89" formatCode="0.0%">
                  <c:v>3.2318193277278917E-2</c:v>
                </c:pt>
                <c:pt idx="90" formatCode="0.0%">
                  <c:v>4.777503059274002E-2</c:v>
                </c:pt>
                <c:pt idx="91" formatCode="0.0%">
                  <c:v>6.4326361024514167E-2</c:v>
                </c:pt>
                <c:pt idx="92" formatCode="0.0%">
                  <c:v>6.7757433780538001E-2</c:v>
                </c:pt>
                <c:pt idx="93" formatCode="0.0%">
                  <c:v>5.8865514450375578E-2</c:v>
                </c:pt>
                <c:pt idx="94" formatCode="0.0%">
                  <c:v>5.6843578751071044E-2</c:v>
                </c:pt>
                <c:pt idx="95" formatCode="0.0%">
                  <c:v>6.2843433332255616E-2</c:v>
                </c:pt>
                <c:pt idx="96" formatCode="0.0%">
                  <c:v>5.04779173888521E-2</c:v>
                </c:pt>
                <c:pt idx="97" formatCode="0.0%">
                  <c:v>3.6799305379836778E-2</c:v>
                </c:pt>
                <c:pt idx="98" formatCode="0.0%">
                  <c:v>4.04456981031589E-2</c:v>
                </c:pt>
                <c:pt idx="99" formatCode="0.0%">
                  <c:v>6.4261917885274578E-2</c:v>
                </c:pt>
                <c:pt idx="100" formatCode="0.0%">
                  <c:v>8.4911969372548191E-2</c:v>
                </c:pt>
                <c:pt idx="101" formatCode="0.0%">
                  <c:v>9.2820927106898932E-2</c:v>
                </c:pt>
                <c:pt idx="102" formatCode="0.0%">
                  <c:v>9.8757022477039325E-2</c:v>
                </c:pt>
                <c:pt idx="103" formatCode="0.0%">
                  <c:v>0.10149197181727665</c:v>
                </c:pt>
                <c:pt idx="104" formatCode="0.0%">
                  <c:v>9.5978293642704937E-2</c:v>
                </c:pt>
                <c:pt idx="105" formatCode="0.0%">
                  <c:v>8.5016713797996024E-2</c:v>
                </c:pt>
                <c:pt idx="106" formatCode="0.0%">
                  <c:v>7.2298384231837876E-2</c:v>
                </c:pt>
                <c:pt idx="107" formatCode="0.0%">
                  <c:v>4.6913061123518895E-2</c:v>
                </c:pt>
                <c:pt idx="108" formatCode="0.0%">
                  <c:v>3.489510482713376E-2</c:v>
                </c:pt>
                <c:pt idx="109" formatCode="0.0%">
                  <c:v>3.0007214075845168E-2</c:v>
                </c:pt>
                <c:pt idx="110" formatCode="0.0%">
                  <c:v>2.7728950607373459E-2</c:v>
                </c:pt>
                <c:pt idx="111" formatCode="0.0%">
                  <c:v>2.5564073866185089E-2</c:v>
                </c:pt>
                <c:pt idx="112" formatCode="0.0%">
                  <c:v>2.7098794483275901E-2</c:v>
                </c:pt>
                <c:pt idx="113" formatCode="0.0%">
                  <c:v>4.21570102148634E-2</c:v>
                </c:pt>
                <c:pt idx="114" formatCode="0.0%">
                  <c:v>4.9500351341533078E-2</c:v>
                </c:pt>
                <c:pt idx="115" formatCode="0.0%">
                  <c:v>4.4195455992748434E-2</c:v>
                </c:pt>
                <c:pt idx="116" formatCode="0.0%">
                  <c:v>4.0451757208497474E-2</c:v>
                </c:pt>
                <c:pt idx="117" formatCode="0.0%">
                  <c:v>3.5458437639890983E-2</c:v>
                </c:pt>
                <c:pt idx="118" formatCode="0.0%">
                  <c:v>2.5515505898032531E-2</c:v>
                </c:pt>
                <c:pt idx="119" formatCode="0.0%">
                  <c:v>9.3540573286567952E-3</c:v>
                </c:pt>
                <c:pt idx="120" formatCode="0.0%">
                  <c:v>1.6102754894678828E-2</c:v>
                </c:pt>
                <c:pt idx="121" formatCode="0.0%">
                  <c:v>2.805966363048995E-2</c:v>
                </c:pt>
                <c:pt idx="122" formatCode="0.0%">
                  <c:v>4.0754486977860882E-2</c:v>
                </c:pt>
                <c:pt idx="123" formatCode="0.0%">
                  <c:v>4.8080057376215235E-2</c:v>
                </c:pt>
                <c:pt idx="124" formatCode="0.0%">
                  <c:v>5.0695179820889669E-2</c:v>
                </c:pt>
                <c:pt idx="125" formatCode="0.0%">
                  <c:v>5.1277381082166951E-2</c:v>
                </c:pt>
                <c:pt idx="126" formatCode="0.0%">
                  <c:v>3.7998504717503101E-2</c:v>
                </c:pt>
                <c:pt idx="127" formatCode="0.0%">
                  <c:v>3.4550342314792371E-2</c:v>
                </c:pt>
                <c:pt idx="128" formatCode="0.0%">
                  <c:v>3.8514671079257434E-2</c:v>
                </c:pt>
                <c:pt idx="129" formatCode="0.0%">
                  <c:v>4.5832845175082682E-2</c:v>
                </c:pt>
                <c:pt idx="130" formatCode="0.0%">
                  <c:v>7.077424842904656E-2</c:v>
                </c:pt>
                <c:pt idx="131" formatCode="0.0%">
                  <c:v>8.6342726594392571E-2</c:v>
                </c:pt>
                <c:pt idx="132" formatCode="0.0%">
                  <c:v>9.4296094662336793E-2</c:v>
                </c:pt>
                <c:pt idx="133" formatCode="0.0%">
                  <c:v>9.1178980483108907E-2</c:v>
                </c:pt>
                <c:pt idx="134" formatCode="0.0%">
                  <c:v>8.1616563397018504E-2</c:v>
                </c:pt>
                <c:pt idx="135" formatCode="0.0%">
                  <c:v>7.4291651857612662E-2</c:v>
                </c:pt>
                <c:pt idx="136" formatCode="0.0%">
                  <c:v>4.9610934739735102E-2</c:v>
                </c:pt>
                <c:pt idx="137" formatCode="0.0%">
                  <c:v>4.1379757962602515E-2</c:v>
                </c:pt>
                <c:pt idx="138" formatCode="0.0%">
                  <c:v>3.8404432115946019E-2</c:v>
                </c:pt>
                <c:pt idx="139" formatCode="0.0%">
                  <c:v>4.9647076314911054E-2</c:v>
                </c:pt>
                <c:pt idx="140" formatCode="0.0%">
                  <c:v>4.973131464495073E-2</c:v>
                </c:pt>
                <c:pt idx="141" formatCode="0.0%">
                  <c:v>4.374139471879368E-2</c:v>
                </c:pt>
                <c:pt idx="142" formatCode="0.0%">
                  <c:v>4.8409965181245962E-2</c:v>
                </c:pt>
                <c:pt idx="143" formatCode="0.0%">
                  <c:v>4.6466931135857648E-2</c:v>
                </c:pt>
                <c:pt idx="144" formatCode="0.0%">
                  <c:v>4.0367939964285782E-2</c:v>
                </c:pt>
                <c:pt idx="145" formatCode="0.0%">
                  <c:v>2.44946786436262E-2</c:v>
                </c:pt>
                <c:pt idx="146" formatCode="0.0%">
                  <c:v>1.718465875346542E-2</c:v>
                </c:pt>
                <c:pt idx="147" formatCode="0.0%">
                  <c:v>2.3227431980603619E-2</c:v>
                </c:pt>
                <c:pt idx="148" formatCode="0.0%">
                  <c:v>2.292343980789191E-2</c:v>
                </c:pt>
                <c:pt idx="149" formatCode="0.0%">
                  <c:v>1.4479258760635272E-2</c:v>
                </c:pt>
                <c:pt idx="150" formatCode="0.0%">
                  <c:v>2.2510451550340038E-2</c:v>
                </c:pt>
                <c:pt idx="151" formatCode="0.0%">
                  <c:v>3.549069719324871E-2</c:v>
                </c:pt>
                <c:pt idx="152" formatCode="0.0%">
                  <c:v>5.0365453917885494E-2</c:v>
                </c:pt>
                <c:pt idx="153" formatCode="0.0%">
                  <c:v>5.7153076348823717E-2</c:v>
                </c:pt>
                <c:pt idx="154" formatCode="0.0%">
                  <c:v>6.0316610578201812E-2</c:v>
                </c:pt>
                <c:pt idx="155" formatCode="0.0%">
                  <c:v>7.6433227461051079E-2</c:v>
                </c:pt>
                <c:pt idx="156" formatCode="0.0%">
                  <c:v>9.0058932305549177E-2</c:v>
                </c:pt>
                <c:pt idx="157" formatCode="0.0%">
                  <c:v>9.3536765490924489E-2</c:v>
                </c:pt>
                <c:pt idx="158" formatCode="0.0%">
                  <c:v>8.7102854899421267E-2</c:v>
                </c:pt>
                <c:pt idx="159" formatCode="0.0%">
                  <c:v>7.4882645275372584E-2</c:v>
                </c:pt>
                <c:pt idx="160" formatCode="0.0%">
                  <c:v>6.6946627504286704E-2</c:v>
                </c:pt>
                <c:pt idx="161" formatCode="0.0%">
                  <c:v>5.9284474080558702E-2</c:v>
                </c:pt>
                <c:pt idx="162" formatCode="0.0%">
                  <c:v>4.6412457901252369E-2</c:v>
                </c:pt>
                <c:pt idx="163" formatCode="0.0%">
                  <c:v>4.1351415660928925E-2</c:v>
                </c:pt>
                <c:pt idx="164" formatCode="0.0%">
                  <c:v>4.0963128197641696E-2</c:v>
                </c:pt>
                <c:pt idx="165" formatCode="0.0%">
                  <c:v>5.3064424105338848E-2</c:v>
                </c:pt>
                <c:pt idx="166" formatCode="0.0%">
                  <c:v>5.8037703148986264E-2</c:v>
                </c:pt>
                <c:pt idx="167" formatCode="0.0%">
                  <c:v>6.2078866937874011E-2</c:v>
                </c:pt>
                <c:pt idx="168" formatCode="0.0%">
                  <c:v>6.7378076839315959E-2</c:v>
                </c:pt>
                <c:pt idx="169" formatCode="0.0%">
                  <c:v>6.3189471790844332E-2</c:v>
                </c:pt>
                <c:pt idx="170" formatCode="0.0%">
                  <c:v>7.2753379277419983E-2</c:v>
                </c:pt>
                <c:pt idx="171" formatCode="0.0%">
                  <c:v>7.105425374919494E-2</c:v>
                </c:pt>
                <c:pt idx="172" formatCode="0.0%">
                  <c:v>7.6320478687658122E-2</c:v>
                </c:pt>
                <c:pt idx="173" formatCode="0.0%">
                  <c:v>7.6773781733778135E-2</c:v>
                </c:pt>
                <c:pt idx="174" formatCode="0.0%">
                  <c:v>7.3761387748657592E-2</c:v>
                </c:pt>
                <c:pt idx="175" formatCode="0.0%">
                  <c:v>7.1948650916269896E-2</c:v>
                </c:pt>
                <c:pt idx="176" formatCode="0.0%">
                  <c:v>6.4277723027735822E-2</c:v>
                </c:pt>
                <c:pt idx="177" formatCode="0.0%">
                  <c:v>5.4916981134190301E-2</c:v>
                </c:pt>
                <c:pt idx="178" formatCode="0.0%">
                  <c:v>4.5841056879909914E-2</c:v>
                </c:pt>
                <c:pt idx="179" formatCode="0.0%">
                  <c:v>4.4463502820305534E-2</c:v>
                </c:pt>
                <c:pt idx="180" formatCode="0.0%">
                  <c:v>3.9302885397207721E-2</c:v>
                </c:pt>
                <c:pt idx="181" formatCode="0.0%">
                  <c:v>4.7027379214730436E-2</c:v>
                </c:pt>
                <c:pt idx="182" formatCode="0.0%">
                  <c:v>4.9160324883124717E-2</c:v>
                </c:pt>
                <c:pt idx="183" formatCode="0.0%">
                  <c:v>5.8400031371139471E-2</c:v>
                </c:pt>
                <c:pt idx="184" formatCode="0.0%">
                  <c:v>6.8867258532550713E-2</c:v>
                </c:pt>
                <c:pt idx="185" formatCode="0.0%">
                  <c:v>7.6238585606866804E-2</c:v>
                </c:pt>
                <c:pt idx="186" formatCode="0.0%">
                  <c:v>8.5289725581326747E-2</c:v>
                </c:pt>
                <c:pt idx="187" formatCode="0.0%">
                  <c:v>8.3995711268940232E-2</c:v>
                </c:pt>
                <c:pt idx="188" formatCode="0.0%">
                  <c:v>7.7975174004598635E-2</c:v>
                </c:pt>
                <c:pt idx="189" formatCode="0.0%">
                  <c:v>8.2967732696933805E-2</c:v>
                </c:pt>
                <c:pt idx="190" formatCode="0.0%">
                  <c:v>9.1660471667233345E-2</c:v>
                </c:pt>
                <c:pt idx="191" formatCode="0.0%">
                  <c:v>9.0277580817192504E-2</c:v>
                </c:pt>
                <c:pt idx="192" formatCode="0.0%">
                  <c:v>9.4143535808531631E-2</c:v>
                </c:pt>
                <c:pt idx="193" formatCode="0.0%">
                  <c:v>0.10533245205496788</c:v>
                </c:pt>
                <c:pt idx="194" formatCode="0.0%">
                  <c:v>0.11791948313037315</c:v>
                </c:pt>
                <c:pt idx="195" formatCode="0.0%">
                  <c:v>0.10959544759394091</c:v>
                </c:pt>
                <c:pt idx="196" formatCode="0.0%">
                  <c:v>9.9267077799052972E-2</c:v>
                </c:pt>
                <c:pt idx="197" formatCode="0.0%">
                  <c:v>9.7409137738226459E-2</c:v>
                </c:pt>
                <c:pt idx="198" formatCode="0.0%">
                  <c:v>0.10202302961234899</c:v>
                </c:pt>
                <c:pt idx="199" formatCode="0.0%">
                  <c:v>9.3526160728271357E-2</c:v>
                </c:pt>
                <c:pt idx="200" formatCode="0.0%">
                  <c:v>7.1728997316696574E-2</c:v>
                </c:pt>
                <c:pt idx="201" formatCode="0.0%">
                  <c:v>6.1476707844857925E-2</c:v>
                </c:pt>
                <c:pt idx="202" formatCode="0.0%">
                  <c:v>4.9680070007680488E-2</c:v>
                </c:pt>
                <c:pt idx="203" formatCode="0.0%">
                  <c:v>3.8673072820651466E-2</c:v>
                </c:pt>
                <c:pt idx="204" formatCode="0.0%">
                  <c:v>2.0173861771874302E-2</c:v>
                </c:pt>
                <c:pt idx="205" formatCode="0.0%">
                  <c:v>4.7084622004320842E-3</c:v>
                </c:pt>
                <c:pt idx="206" formatCode="0.0%">
                  <c:v>4.974690374629942E-3</c:v>
                </c:pt>
                <c:pt idx="207" formatCode="0.0%">
                  <c:v>5.4869767385772317E-3</c:v>
                </c:pt>
                <c:pt idx="208" formatCode="0.0%">
                  <c:v>3.5775704865803615E-3</c:v>
                </c:pt>
                <c:pt idx="209" formatCode="0.0%">
                  <c:v>-2.614490791288282E-3</c:v>
                </c:pt>
                <c:pt idx="210" formatCode="0.0%">
                  <c:v>-1.1639787838582771E-2</c:v>
                </c:pt>
                <c:pt idx="211" formatCode="0.0%">
                  <c:v>-1.4130720755399007E-2</c:v>
                </c:pt>
                <c:pt idx="212" formatCode="0.0%">
                  <c:v>-1.3298567332701072E-2</c:v>
                </c:pt>
                <c:pt idx="213" formatCode="0.0%">
                  <c:v>-1.3991026207198054E-2</c:v>
                </c:pt>
                <c:pt idx="214" formatCode="0.0%">
                  <c:v>-1.7278037961278137E-2</c:v>
                </c:pt>
                <c:pt idx="215" formatCode="0.0%">
                  <c:v>-8.3989658170976478E-3</c:v>
                </c:pt>
                <c:pt idx="216" formatCode="0.0%">
                  <c:v>-4.3988234512853941E-3</c:v>
                </c:pt>
                <c:pt idx="217" formatCode="0.0%">
                  <c:v>-2.9084265166573475E-3</c:v>
                </c:pt>
                <c:pt idx="218" formatCode="0.0%">
                  <c:v>-4.3707641762058547E-3</c:v>
                </c:pt>
                <c:pt idx="219" formatCode="0.0%">
                  <c:v>-4.0465776363449724E-3</c:v>
                </c:pt>
                <c:pt idx="220" formatCode="0.0%">
                  <c:v>3.9202149762607164E-5</c:v>
                </c:pt>
                <c:pt idx="221" formatCode="0.0%">
                  <c:v>2.3786808823002437E-2</c:v>
                </c:pt>
                <c:pt idx="222" formatCode="0.0%">
                  <c:v>3.679355081785185E-2</c:v>
                </c:pt>
                <c:pt idx="223" formatCode="0.0%">
                  <c:v>4.2460391146428522E-2</c:v>
                </c:pt>
                <c:pt idx="224" formatCode="0.0%">
                  <c:v>4.8589038108195481E-2</c:v>
                </c:pt>
                <c:pt idx="225" formatCode="0.0%">
                  <c:v>5.6765128021002642E-2</c:v>
                </c:pt>
                <c:pt idx="226" formatCode="0.0%">
                  <c:v>4.199042661341057E-2</c:v>
                </c:pt>
                <c:pt idx="227" formatCode="0.0%">
                  <c:v>9.8161766919784288E-3</c:v>
                </c:pt>
                <c:pt idx="228" formatCode="0.0%">
                  <c:v>-1.052641327236592E-3</c:v>
                </c:pt>
                <c:pt idx="229" formatCode="0.0%">
                  <c:v>-1.199949918322174E-3</c:v>
                </c:pt>
                <c:pt idx="230" formatCode="0.0%">
                  <c:v>5.4469537622288122E-3</c:v>
                </c:pt>
                <c:pt idx="231" formatCode="0.0%">
                  <c:v>5.2582946487453874E-3</c:v>
                </c:pt>
                <c:pt idx="232" formatCode="0.0%">
                  <c:v>2.2808741227952511E-2</c:v>
                </c:pt>
                <c:pt idx="233" formatCode="0.0%">
                  <c:v>2.8407509742762072E-2</c:v>
                </c:pt>
                <c:pt idx="234" formatCode="0.0%">
                  <c:v>2.6203157702307189E-2</c:v>
                </c:pt>
                <c:pt idx="235" formatCode="0.0%">
                  <c:v>2.8096748484645939E-2</c:v>
                </c:pt>
                <c:pt idx="236" formatCode="0.0%">
                  <c:v>1.9887717430999707E-2</c:v>
                </c:pt>
                <c:pt idx="237" formatCode="0.0%">
                  <c:v>1.8356862695220411E-2</c:v>
                </c:pt>
                <c:pt idx="238" formatCode="0.0%">
                  <c:v>2.9446600927212296E-2</c:v>
                </c:pt>
                <c:pt idx="239" formatCode="0.0%">
                  <c:v>6.1090842982608029E-2</c:v>
                </c:pt>
                <c:pt idx="240" formatCode="0.0%">
                  <c:v>5.5066091287453878E-2</c:v>
                </c:pt>
                <c:pt idx="241" formatCode="0.0%">
                  <c:v>5.3882369881438352E-2</c:v>
                </c:pt>
                <c:pt idx="242" formatCode="0.0%">
                  <c:v>5.514532862033561E-2</c:v>
                </c:pt>
                <c:pt idx="243" formatCode="0.0%">
                  <c:v>4.4909219181071602E-2</c:v>
                </c:pt>
                <c:pt idx="244" formatCode="0.0%">
                  <c:v>3.1681799354042361E-2</c:v>
                </c:pt>
                <c:pt idx="245" formatCode="0.0%">
                  <c:v>6.9093729386671132E-3</c:v>
                </c:pt>
                <c:pt idx="246" formatCode="0.0%">
                  <c:v>2.8302148642430414E-2</c:v>
                </c:pt>
                <c:pt idx="247" formatCode="0.0%">
                  <c:v>4.2468793496890145E-2</c:v>
                </c:pt>
                <c:pt idx="248" formatCode="0.0%">
                  <c:v>6.9896616398910094E-2</c:v>
                </c:pt>
                <c:pt idx="249" formatCode="0.0%">
                  <c:v>0.10462346850955773</c:v>
                </c:pt>
                <c:pt idx="250" formatCode="0.0%">
                  <c:v>0.13326167911387943</c:v>
                </c:pt>
                <c:pt idx="251" formatCode="0.0%">
                  <c:v>0.1534096141755672</c:v>
                </c:pt>
                <c:pt idx="252" formatCode="0.0%">
                  <c:v>0.1529967706237354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9-4BF5-90B4-E92F20D41539}"/>
            </c:ext>
          </c:extLst>
        </c:ser>
        <c:ser>
          <c:idx val="1"/>
          <c:order val="1"/>
          <c:tx>
            <c:strRef>
              <c:f>dados!$L$1</c:f>
              <c:strCache>
                <c:ptCount val="1"/>
                <c:pt idx="0">
                  <c:v>Nontradables 6mma saar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dados!$H$2:$H$345</c:f>
              <c:numCache>
                <c:formatCode>mmm\-yy</c:formatCode>
                <c:ptCount val="344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</c:numCache>
            </c:numRef>
          </c:cat>
          <c:val>
            <c:numRef>
              <c:f>dados!$L$2:$L$345</c:f>
              <c:numCache>
                <c:formatCode>General</c:formatCode>
                <c:ptCount val="344"/>
                <c:pt idx="5" formatCode="0.0%">
                  <c:v>3.1399476367701018E-2</c:v>
                </c:pt>
                <c:pt idx="6" formatCode="0.0%">
                  <c:v>3.0235414076818179E-2</c:v>
                </c:pt>
                <c:pt idx="7" formatCode="0.0%">
                  <c:v>4.4307326199712671E-2</c:v>
                </c:pt>
                <c:pt idx="8" formatCode="0.0%">
                  <c:v>5.74509676116437E-2</c:v>
                </c:pt>
                <c:pt idx="9" formatCode="0.0%">
                  <c:v>4.663557441273225E-2</c:v>
                </c:pt>
                <c:pt idx="10" formatCode="0.0%">
                  <c:v>5.0613247132671457E-2</c:v>
                </c:pt>
                <c:pt idx="11" formatCode="0.0%">
                  <c:v>4.259419616269966E-2</c:v>
                </c:pt>
                <c:pt idx="12" formatCode="0.0%">
                  <c:v>4.1518556892842673E-2</c:v>
                </c:pt>
                <c:pt idx="13" formatCode="0.0%">
                  <c:v>3.5029966771782162E-2</c:v>
                </c:pt>
                <c:pt idx="14" formatCode="0.0%">
                  <c:v>3.2443945999241164E-2</c:v>
                </c:pt>
                <c:pt idx="15" formatCode="0.0%">
                  <c:v>4.2057344055061563E-2</c:v>
                </c:pt>
                <c:pt idx="16" formatCode="0.0%">
                  <c:v>4.8731531464174749E-2</c:v>
                </c:pt>
                <c:pt idx="17" formatCode="0.0%">
                  <c:v>6.164285546804571E-2</c:v>
                </c:pt>
                <c:pt idx="18" formatCode="0.0%">
                  <c:v>7.0567508309680615E-2</c:v>
                </c:pt>
                <c:pt idx="19" formatCode="0.0%">
                  <c:v>7.7151304827550948E-2</c:v>
                </c:pt>
                <c:pt idx="20" formatCode="0.0%">
                  <c:v>7.3912815501156581E-2</c:v>
                </c:pt>
                <c:pt idx="21" formatCode="0.0%">
                  <c:v>6.3404155305806009E-2</c:v>
                </c:pt>
                <c:pt idx="22" formatCode="0.0%">
                  <c:v>5.6645599529928647E-2</c:v>
                </c:pt>
                <c:pt idx="23" formatCode="0.0%">
                  <c:v>5.2171088208162297E-2</c:v>
                </c:pt>
                <c:pt idx="24" formatCode="0.0%">
                  <c:v>4.1637238908701857E-2</c:v>
                </c:pt>
                <c:pt idx="25" formatCode="0.0%">
                  <c:v>3.7559589113136616E-2</c:v>
                </c:pt>
                <c:pt idx="26" formatCode="0.0%">
                  <c:v>3.7095930714260206E-2</c:v>
                </c:pt>
                <c:pt idx="27" formatCode="0.0%">
                  <c:v>3.646737581022208E-2</c:v>
                </c:pt>
                <c:pt idx="28" formatCode="0.0%">
                  <c:v>4.2415645155521542E-2</c:v>
                </c:pt>
                <c:pt idx="29" formatCode="0.0%">
                  <c:v>4.7549326669734882E-2</c:v>
                </c:pt>
                <c:pt idx="30" formatCode="0.0%">
                  <c:v>6.4140687660823037E-2</c:v>
                </c:pt>
                <c:pt idx="31" formatCode="0.0%">
                  <c:v>6.4328996079056733E-2</c:v>
                </c:pt>
                <c:pt idx="32" formatCode="0.0%">
                  <c:v>7.2256729676315468E-2</c:v>
                </c:pt>
                <c:pt idx="33" formatCode="0.0%">
                  <c:v>7.4694203342357435E-2</c:v>
                </c:pt>
                <c:pt idx="34" formatCode="0.0%">
                  <c:v>9.0697639336386748E-2</c:v>
                </c:pt>
                <c:pt idx="35" formatCode="0.0%">
                  <c:v>0.10281598946317039</c:v>
                </c:pt>
                <c:pt idx="36" formatCode="0.0%">
                  <c:v>0.10652846178344411</c:v>
                </c:pt>
                <c:pt idx="37" formatCode="0.0%">
                  <c:v>0.11719294751233633</c:v>
                </c:pt>
                <c:pt idx="38" formatCode="0.0%">
                  <c:v>0.12372304123272793</c:v>
                </c:pt>
                <c:pt idx="39" formatCode="0.0%">
                  <c:v>0.12319059377889752</c:v>
                </c:pt>
                <c:pt idx="40" formatCode="0.0%">
                  <c:v>0.10046961449525926</c:v>
                </c:pt>
                <c:pt idx="41" formatCode="0.0%">
                  <c:v>8.6125521633104496E-2</c:v>
                </c:pt>
                <c:pt idx="42" formatCode="0.0%">
                  <c:v>6.749934869586105E-2</c:v>
                </c:pt>
                <c:pt idx="43" formatCode="0.0%">
                  <c:v>5.5269489524285564E-2</c:v>
                </c:pt>
                <c:pt idx="44" formatCode="0.0%">
                  <c:v>4.5970257614352361E-2</c:v>
                </c:pt>
                <c:pt idx="45" formatCode="0.0%">
                  <c:v>4.2280123557136173E-2</c:v>
                </c:pt>
                <c:pt idx="46" formatCode="0.0%">
                  <c:v>4.6021721211925382E-2</c:v>
                </c:pt>
                <c:pt idx="47" formatCode="0.0%">
                  <c:v>4.8229320526139263E-2</c:v>
                </c:pt>
                <c:pt idx="48" formatCode="0.0%">
                  <c:v>5.4876857185575556E-2</c:v>
                </c:pt>
                <c:pt idx="49" formatCode="0.0%">
                  <c:v>6.8065275640576184E-2</c:v>
                </c:pt>
                <c:pt idx="50" formatCode="0.0%">
                  <c:v>6.857589570116529E-2</c:v>
                </c:pt>
                <c:pt idx="51" formatCode="0.0%">
                  <c:v>6.6267735525727955E-2</c:v>
                </c:pt>
                <c:pt idx="52" formatCode="0.0%">
                  <c:v>6.9966043427915681E-2</c:v>
                </c:pt>
                <c:pt idx="53" formatCode="0.0%">
                  <c:v>7.4462808670615388E-2</c:v>
                </c:pt>
                <c:pt idx="54" formatCode="0.0%">
                  <c:v>7.6812294600488329E-2</c:v>
                </c:pt>
                <c:pt idx="55" formatCode="0.0%">
                  <c:v>8.0261860637153459E-2</c:v>
                </c:pt>
                <c:pt idx="56" formatCode="0.0%">
                  <c:v>7.2931343266130044E-2</c:v>
                </c:pt>
                <c:pt idx="57" formatCode="0.0%">
                  <c:v>7.377819813098152E-2</c:v>
                </c:pt>
                <c:pt idx="58" formatCode="0.0%">
                  <c:v>6.6747165773493933E-2</c:v>
                </c:pt>
                <c:pt idx="59" formatCode="0.0%">
                  <c:v>6.3105109867492848E-2</c:v>
                </c:pt>
                <c:pt idx="60" formatCode="0.0%">
                  <c:v>5.6490155961825828E-2</c:v>
                </c:pt>
                <c:pt idx="61" formatCode="0.0%">
                  <c:v>5.3285781383747954E-2</c:v>
                </c:pt>
                <c:pt idx="62" formatCode="0.0%">
                  <c:v>5.7206371967318148E-2</c:v>
                </c:pt>
                <c:pt idx="63" formatCode="0.0%">
                  <c:v>6.3441927308000468E-2</c:v>
                </c:pt>
                <c:pt idx="64" formatCode="0.0%">
                  <c:v>7.1858616052577151E-2</c:v>
                </c:pt>
                <c:pt idx="65" formatCode="0.0%">
                  <c:v>7.1565179368265897E-2</c:v>
                </c:pt>
                <c:pt idx="66" formatCode="0.0%">
                  <c:v>7.5371030029125485E-2</c:v>
                </c:pt>
                <c:pt idx="67" formatCode="0.0%">
                  <c:v>6.0534169661955906E-2</c:v>
                </c:pt>
                <c:pt idx="68" formatCode="0.0%">
                  <c:v>6.2105733279454789E-2</c:v>
                </c:pt>
                <c:pt idx="69" formatCode="0.0%">
                  <c:v>5.8405814362632036E-2</c:v>
                </c:pt>
                <c:pt idx="70" formatCode="0.0%">
                  <c:v>5.9767521312056537E-2</c:v>
                </c:pt>
                <c:pt idx="71" formatCode="0.0%">
                  <c:v>5.5696200591164757E-2</c:v>
                </c:pt>
                <c:pt idx="72" formatCode="0.0%">
                  <c:v>5.4878832605083527E-2</c:v>
                </c:pt>
                <c:pt idx="73" formatCode="0.0%">
                  <c:v>5.4040459104733873E-2</c:v>
                </c:pt>
                <c:pt idx="74" formatCode="0.0%">
                  <c:v>4.9177243680950999E-2</c:v>
                </c:pt>
                <c:pt idx="75" formatCode="0.0%">
                  <c:v>4.8268363551392968E-2</c:v>
                </c:pt>
                <c:pt idx="76" formatCode="0.0%">
                  <c:v>3.6814992953574377E-2</c:v>
                </c:pt>
                <c:pt idx="77" formatCode="0.0%">
                  <c:v>3.1053190098377925E-2</c:v>
                </c:pt>
                <c:pt idx="78" formatCode="0.0%">
                  <c:v>3.0990546786721307E-2</c:v>
                </c:pt>
                <c:pt idx="79" formatCode="0.0%">
                  <c:v>3.357367775247444E-2</c:v>
                </c:pt>
                <c:pt idx="80" formatCode="0.0%">
                  <c:v>3.8181958701471785E-2</c:v>
                </c:pt>
                <c:pt idx="81" formatCode="0.0%">
                  <c:v>4.0682803148726521E-2</c:v>
                </c:pt>
                <c:pt idx="82" formatCode="0.0%">
                  <c:v>4.4814487616464671E-2</c:v>
                </c:pt>
                <c:pt idx="83" formatCode="0.0%">
                  <c:v>4.9127459692503761E-2</c:v>
                </c:pt>
                <c:pt idx="84" formatCode="0.0%">
                  <c:v>4.800748718947756E-2</c:v>
                </c:pt>
                <c:pt idx="85" formatCode="0.0%">
                  <c:v>5.0122498344028044E-2</c:v>
                </c:pt>
                <c:pt idx="86" formatCode="0.0%">
                  <c:v>5.2919845782185782E-2</c:v>
                </c:pt>
                <c:pt idx="87" formatCode="0.0%">
                  <c:v>4.6865371620206542E-2</c:v>
                </c:pt>
                <c:pt idx="88" formatCode="0.0%">
                  <c:v>4.3099627298037513E-2</c:v>
                </c:pt>
                <c:pt idx="89" formatCode="0.0%">
                  <c:v>5.044371772184042E-2</c:v>
                </c:pt>
                <c:pt idx="90" formatCode="0.0%">
                  <c:v>4.8746757280914155E-2</c:v>
                </c:pt>
                <c:pt idx="91" formatCode="0.0%">
                  <c:v>5.3255587013546268E-2</c:v>
                </c:pt>
                <c:pt idx="92" formatCode="0.0%">
                  <c:v>5.1315633087443357E-2</c:v>
                </c:pt>
                <c:pt idx="93" formatCode="0.0%">
                  <c:v>6.5202514660804844E-2</c:v>
                </c:pt>
                <c:pt idx="94" formatCode="0.0%">
                  <c:v>7.4936630021571915E-2</c:v>
                </c:pt>
                <c:pt idx="95" formatCode="0.0%">
                  <c:v>8.3652880331073654E-2</c:v>
                </c:pt>
                <c:pt idx="96" formatCode="0.0%">
                  <c:v>9.0905296249645717E-2</c:v>
                </c:pt>
                <c:pt idx="97" formatCode="0.0%">
                  <c:v>8.5304631796382369E-2</c:v>
                </c:pt>
                <c:pt idx="98" formatCode="0.0%">
                  <c:v>8.2180762462525481E-2</c:v>
                </c:pt>
                <c:pt idx="99" formatCode="0.0%">
                  <c:v>7.40379314288655E-2</c:v>
                </c:pt>
                <c:pt idx="100" formatCode="0.0%">
                  <c:v>7.7843538207624352E-2</c:v>
                </c:pt>
                <c:pt idx="101" formatCode="0.0%">
                  <c:v>7.8332358130483115E-2</c:v>
                </c:pt>
                <c:pt idx="102" formatCode="0.0%">
                  <c:v>8.1828102015995885E-2</c:v>
                </c:pt>
                <c:pt idx="103" formatCode="0.0%">
                  <c:v>8.3217909215600905E-2</c:v>
                </c:pt>
                <c:pt idx="104" formatCode="0.0%">
                  <c:v>8.8041018112050784E-2</c:v>
                </c:pt>
                <c:pt idx="105" formatCode="0.0%">
                  <c:v>8.9271638541183584E-2</c:v>
                </c:pt>
                <c:pt idx="106" formatCode="0.0%">
                  <c:v>7.7695595483823876E-2</c:v>
                </c:pt>
                <c:pt idx="107" formatCode="0.0%">
                  <c:v>6.4547660439287835E-2</c:v>
                </c:pt>
                <c:pt idx="108" formatCode="0.0%">
                  <c:v>5.4725952528365207E-2</c:v>
                </c:pt>
                <c:pt idx="109" formatCode="0.0%">
                  <c:v>5.5352626194222321E-2</c:v>
                </c:pt>
                <c:pt idx="110" formatCode="0.0%">
                  <c:v>4.7142672843982769E-2</c:v>
                </c:pt>
                <c:pt idx="111" formatCode="0.0%">
                  <c:v>4.5057408984240599E-2</c:v>
                </c:pt>
                <c:pt idx="112" formatCode="0.0%">
                  <c:v>4.7304546552598525E-2</c:v>
                </c:pt>
                <c:pt idx="113" formatCode="0.0%">
                  <c:v>4.8169202284541024E-2</c:v>
                </c:pt>
                <c:pt idx="114" formatCode="0.0%">
                  <c:v>4.8925052975962169E-2</c:v>
                </c:pt>
                <c:pt idx="115" formatCode="0.0%">
                  <c:v>5.4243840119311937E-2</c:v>
                </c:pt>
                <c:pt idx="116" formatCode="0.0%">
                  <c:v>6.2340000817484587E-2</c:v>
                </c:pt>
                <c:pt idx="117" formatCode="0.0%">
                  <c:v>5.9209426054852354E-2</c:v>
                </c:pt>
                <c:pt idx="118" formatCode="0.0%">
                  <c:v>6.3469360272918385E-2</c:v>
                </c:pt>
                <c:pt idx="119" formatCode="0.0%">
                  <c:v>6.3513888527239937E-2</c:v>
                </c:pt>
                <c:pt idx="120" formatCode="0.0%">
                  <c:v>6.3282605711027395E-2</c:v>
                </c:pt>
                <c:pt idx="121" formatCode="0.0%">
                  <c:v>6.0991924815598564E-2</c:v>
                </c:pt>
                <c:pt idx="122" formatCode="0.0%">
                  <c:v>6.8369849439621433E-2</c:v>
                </c:pt>
                <c:pt idx="123" formatCode="0.0%">
                  <c:v>7.9314632967087961E-2</c:v>
                </c:pt>
                <c:pt idx="124" formatCode="0.0%">
                  <c:v>8.0096436879681487E-2</c:v>
                </c:pt>
                <c:pt idx="125" formatCode="0.0%">
                  <c:v>7.6746643058207331E-2</c:v>
                </c:pt>
                <c:pt idx="126" formatCode="0.0%">
                  <c:v>7.6421856615677131E-2</c:v>
                </c:pt>
                <c:pt idx="127" formatCode="0.0%">
                  <c:v>6.7360300720399335E-2</c:v>
                </c:pt>
                <c:pt idx="128" formatCode="0.0%">
                  <c:v>5.8749224404093026E-2</c:v>
                </c:pt>
                <c:pt idx="129" formatCode="0.0%">
                  <c:v>6.4058464895819345E-2</c:v>
                </c:pt>
                <c:pt idx="130" formatCode="0.0%">
                  <c:v>6.326584592725859E-2</c:v>
                </c:pt>
                <c:pt idx="131" formatCode="0.0%">
                  <c:v>6.876344073304308E-2</c:v>
                </c:pt>
                <c:pt idx="132" formatCode="0.0%">
                  <c:v>7.5391842053254887E-2</c:v>
                </c:pt>
                <c:pt idx="133" formatCode="0.0%">
                  <c:v>9.034620867799692E-2</c:v>
                </c:pt>
                <c:pt idx="134" formatCode="0.0%">
                  <c:v>9.956994797491836E-2</c:v>
                </c:pt>
                <c:pt idx="135" formatCode="0.0%">
                  <c:v>8.5325465307645398E-2</c:v>
                </c:pt>
                <c:pt idx="136" formatCode="0.0%">
                  <c:v>8.6626733816829393E-2</c:v>
                </c:pt>
                <c:pt idx="137" formatCode="0.0%">
                  <c:v>8.8409520956666654E-2</c:v>
                </c:pt>
                <c:pt idx="138" formatCode="0.0%">
                  <c:v>8.8136900635695348E-2</c:v>
                </c:pt>
                <c:pt idx="139" formatCode="0.0%">
                  <c:v>8.4053140500550461E-2</c:v>
                </c:pt>
                <c:pt idx="140" formatCode="0.0%">
                  <c:v>7.9329190445674769E-2</c:v>
                </c:pt>
                <c:pt idx="141" formatCode="0.0%">
                  <c:v>8.4772955553263918E-2</c:v>
                </c:pt>
                <c:pt idx="142" formatCode="0.0%">
                  <c:v>8.5096069577758726E-2</c:v>
                </c:pt>
                <c:pt idx="143" formatCode="0.0%">
                  <c:v>8.3528595008231843E-2</c:v>
                </c:pt>
                <c:pt idx="144" formatCode="0.0%">
                  <c:v>8.3079296232889677E-2</c:v>
                </c:pt>
                <c:pt idx="145" formatCode="0.0%">
                  <c:v>7.4822176703788879E-2</c:v>
                </c:pt>
                <c:pt idx="146" formatCode="0.0%">
                  <c:v>6.7881583602144024E-2</c:v>
                </c:pt>
                <c:pt idx="147" formatCode="0.0%">
                  <c:v>6.8758137183305479E-2</c:v>
                </c:pt>
                <c:pt idx="148" formatCode="0.0%">
                  <c:v>6.4430130846013789E-2</c:v>
                </c:pt>
                <c:pt idx="149" formatCode="0.0%">
                  <c:v>6.6857960795909888E-2</c:v>
                </c:pt>
                <c:pt idx="150" formatCode="0.0%">
                  <c:v>8.1427138734667004E-2</c:v>
                </c:pt>
                <c:pt idx="151" formatCode="0.0%">
                  <c:v>9.2386471331244113E-2</c:v>
                </c:pt>
                <c:pt idx="152" formatCode="0.0%">
                  <c:v>9.8730510417154083E-2</c:v>
                </c:pt>
                <c:pt idx="153" formatCode="0.0%">
                  <c:v>9.7885283470186879E-2</c:v>
                </c:pt>
                <c:pt idx="154" formatCode="0.0%">
                  <c:v>9.9935982686927716E-2</c:v>
                </c:pt>
                <c:pt idx="155" formatCode="0.0%">
                  <c:v>0.10099431681610915</c:v>
                </c:pt>
                <c:pt idx="156" formatCode="0.0%">
                  <c:v>8.972369004338665E-2</c:v>
                </c:pt>
                <c:pt idx="157" formatCode="0.0%">
                  <c:v>8.9763099588960893E-2</c:v>
                </c:pt>
                <c:pt idx="158" formatCode="0.0%">
                  <c:v>8.8728484818769493E-2</c:v>
                </c:pt>
                <c:pt idx="159" formatCode="0.0%">
                  <c:v>9.1474214379491325E-2</c:v>
                </c:pt>
                <c:pt idx="160" formatCode="0.0%">
                  <c:v>9.5623349619998521E-2</c:v>
                </c:pt>
                <c:pt idx="161" formatCode="0.0%">
                  <c:v>9.2172398227727159E-2</c:v>
                </c:pt>
                <c:pt idx="162" formatCode="0.0%">
                  <c:v>8.5615485258606405E-2</c:v>
                </c:pt>
                <c:pt idx="163" formatCode="0.0%">
                  <c:v>7.9233022088068816E-2</c:v>
                </c:pt>
                <c:pt idx="164" formatCode="0.0%">
                  <c:v>7.6252643129349762E-2</c:v>
                </c:pt>
                <c:pt idx="165" formatCode="0.0%">
                  <c:v>7.4012042203094097E-2</c:v>
                </c:pt>
                <c:pt idx="166" formatCode="0.0%">
                  <c:v>7.0805635748687923E-2</c:v>
                </c:pt>
                <c:pt idx="167" formatCode="0.0%">
                  <c:v>7.5338880448378998E-2</c:v>
                </c:pt>
                <c:pt idx="168" formatCode="0.0%">
                  <c:v>6.4251985199641704E-2</c:v>
                </c:pt>
                <c:pt idx="169" formatCode="0.0%">
                  <c:v>6.5145269260562078E-2</c:v>
                </c:pt>
                <c:pt idx="170" formatCode="0.0%">
                  <c:v>8.7072412332685811E-2</c:v>
                </c:pt>
                <c:pt idx="171" formatCode="0.0%">
                  <c:v>8.3299566892083732E-2</c:v>
                </c:pt>
                <c:pt idx="172" formatCode="0.0%">
                  <c:v>7.9290705629245339E-2</c:v>
                </c:pt>
                <c:pt idx="173" formatCode="0.0%">
                  <c:v>7.7850501417291884E-2</c:v>
                </c:pt>
                <c:pt idx="174" formatCode="0.0%">
                  <c:v>7.5742499436364907E-2</c:v>
                </c:pt>
                <c:pt idx="175" formatCode="0.0%">
                  <c:v>7.6564836925484769E-2</c:v>
                </c:pt>
                <c:pt idx="176" formatCode="0.0%">
                  <c:v>6.2022324166961962E-2</c:v>
                </c:pt>
                <c:pt idx="177" formatCode="0.0%">
                  <c:v>6.5210332775222035E-2</c:v>
                </c:pt>
                <c:pt idx="178" formatCode="0.0%">
                  <c:v>6.8918134716792867E-2</c:v>
                </c:pt>
                <c:pt idx="179" formatCode="0.0%">
                  <c:v>6.8766116594767945E-2</c:v>
                </c:pt>
                <c:pt idx="180" formatCode="0.0%">
                  <c:v>8.9089186931610609E-2</c:v>
                </c:pt>
                <c:pt idx="181" formatCode="0.0%">
                  <c:v>8.7836521588340544E-2</c:v>
                </c:pt>
                <c:pt idx="182" formatCode="0.0%">
                  <c:v>8.6978878141982241E-2</c:v>
                </c:pt>
                <c:pt idx="183" formatCode="0.0%">
                  <c:v>8.6660901271910173E-2</c:v>
                </c:pt>
                <c:pt idx="184" formatCode="0.0%">
                  <c:v>8.8525194336025903E-2</c:v>
                </c:pt>
                <c:pt idx="185" formatCode="0.0%">
                  <c:v>9.1674229172258537E-2</c:v>
                </c:pt>
                <c:pt idx="186" formatCode="0.0%">
                  <c:v>8.7716796082206061E-2</c:v>
                </c:pt>
                <c:pt idx="187" formatCode="0.0%">
                  <c:v>8.501918130088626E-2</c:v>
                </c:pt>
                <c:pt idx="188" formatCode="0.0%">
                  <c:v>8.0992211825516858E-2</c:v>
                </c:pt>
                <c:pt idx="189" formatCode="0.0%">
                  <c:v>7.7349545402302766E-2</c:v>
                </c:pt>
                <c:pt idx="190" formatCode="0.0%">
                  <c:v>8.0965714242633435E-2</c:v>
                </c:pt>
                <c:pt idx="191" formatCode="0.0%">
                  <c:v>8.096048606754791E-2</c:v>
                </c:pt>
                <c:pt idx="192" formatCode="0.0%">
                  <c:v>8.4881820197974189E-2</c:v>
                </c:pt>
                <c:pt idx="193" formatCode="0.0%">
                  <c:v>8.7752899135438378E-2</c:v>
                </c:pt>
                <c:pt idx="194" formatCode="0.0%">
                  <c:v>8.5129636752478532E-2</c:v>
                </c:pt>
                <c:pt idx="195" formatCode="0.0%">
                  <c:v>8.7461627814044318E-2</c:v>
                </c:pt>
                <c:pt idx="196" formatCode="0.0%">
                  <c:v>8.504099507998597E-2</c:v>
                </c:pt>
                <c:pt idx="197" formatCode="0.0%">
                  <c:v>7.4459797789017124E-2</c:v>
                </c:pt>
                <c:pt idx="198" formatCode="0.0%">
                  <c:v>7.303286429083311E-2</c:v>
                </c:pt>
                <c:pt idx="199" formatCode="0.0%">
                  <c:v>8.1119279496162378E-2</c:v>
                </c:pt>
                <c:pt idx="200" formatCode="0.0%">
                  <c:v>7.4549757209699363E-2</c:v>
                </c:pt>
                <c:pt idx="201" formatCode="0.0%">
                  <c:v>6.9411623901428854E-2</c:v>
                </c:pt>
                <c:pt idx="202" formatCode="0.0%">
                  <c:v>5.7997331979500855E-2</c:v>
                </c:pt>
                <c:pt idx="203" formatCode="0.0%">
                  <c:v>5.1732801746260826E-2</c:v>
                </c:pt>
                <c:pt idx="204" formatCode="0.0%">
                  <c:v>3.3054989740020968E-2</c:v>
                </c:pt>
                <c:pt idx="205" formatCode="0.0%">
                  <c:v>1.5568813492089273E-2</c:v>
                </c:pt>
                <c:pt idx="206" formatCode="0.0%">
                  <c:v>1.9932614780038271E-2</c:v>
                </c:pt>
                <c:pt idx="207" formatCode="0.0%">
                  <c:v>2.4747982362606225E-2</c:v>
                </c:pt>
                <c:pt idx="208" formatCode="0.0%">
                  <c:v>2.2334925338977074E-2</c:v>
                </c:pt>
                <c:pt idx="209" formatCode="0.0%">
                  <c:v>2.6409141713699347E-2</c:v>
                </c:pt>
                <c:pt idx="210" formatCode="0.0%">
                  <c:v>3.7283135166522374E-2</c:v>
                </c:pt>
                <c:pt idx="211" formatCode="0.0%">
                  <c:v>3.9622747705959638E-2</c:v>
                </c:pt>
                <c:pt idx="212" formatCode="0.0%">
                  <c:v>3.8808421618982569E-2</c:v>
                </c:pt>
                <c:pt idx="213" formatCode="0.0%">
                  <c:v>3.6396848209836019E-2</c:v>
                </c:pt>
                <c:pt idx="214" formatCode="0.0%">
                  <c:v>3.4212648317366146E-2</c:v>
                </c:pt>
                <c:pt idx="215" formatCode="0.0%">
                  <c:v>3.2226214234262196E-2</c:v>
                </c:pt>
                <c:pt idx="216" formatCode="0.0%">
                  <c:v>2.9695190396775484E-2</c:v>
                </c:pt>
                <c:pt idx="217" formatCode="0.0%">
                  <c:v>2.8131936378790412E-2</c:v>
                </c:pt>
                <c:pt idx="218" formatCode="0.0%">
                  <c:v>2.4045229553020686E-2</c:v>
                </c:pt>
                <c:pt idx="219" formatCode="0.0%">
                  <c:v>1.4925651559700714E-2</c:v>
                </c:pt>
                <c:pt idx="220" formatCode="0.0%">
                  <c:v>2.3082863208343296E-2</c:v>
                </c:pt>
                <c:pt idx="221" formatCode="0.0%">
                  <c:v>3.0207889372594998E-2</c:v>
                </c:pt>
                <c:pt idx="222" formatCode="0.0%">
                  <c:v>2.7417548352022036E-2</c:v>
                </c:pt>
                <c:pt idx="223" formatCode="0.0%">
                  <c:v>2.8275142200286041E-2</c:v>
                </c:pt>
                <c:pt idx="224" formatCode="0.0%">
                  <c:v>3.4268733970261644E-2</c:v>
                </c:pt>
                <c:pt idx="225" formatCode="0.0%">
                  <c:v>4.2835719520551763E-2</c:v>
                </c:pt>
                <c:pt idx="226" formatCode="0.0%">
                  <c:v>4.8645789130816963E-2</c:v>
                </c:pt>
                <c:pt idx="227" formatCode="0.0%">
                  <c:v>4.7828646171429456E-2</c:v>
                </c:pt>
                <c:pt idx="228" formatCode="0.0%">
                  <c:v>5.3201523766461811E-2</c:v>
                </c:pt>
                <c:pt idx="229" formatCode="0.0%">
                  <c:v>5.718754314880159E-2</c:v>
                </c:pt>
                <c:pt idx="230" formatCode="0.0%">
                  <c:v>6.7336090937515136E-2</c:v>
                </c:pt>
                <c:pt idx="231" formatCode="0.0%">
                  <c:v>6.3907403821347852E-2</c:v>
                </c:pt>
                <c:pt idx="232" formatCode="0.0%">
                  <c:v>4.4964962063992475E-2</c:v>
                </c:pt>
                <c:pt idx="233" formatCode="0.0%">
                  <c:v>3.9422291462817061E-2</c:v>
                </c:pt>
                <c:pt idx="234" formatCode="0.0%">
                  <c:v>4.4957070214241002E-2</c:v>
                </c:pt>
                <c:pt idx="235" formatCode="0.0%">
                  <c:v>4.3542025649204508E-2</c:v>
                </c:pt>
                <c:pt idx="236" formatCode="0.0%">
                  <c:v>1.8353895034377787E-2</c:v>
                </c:pt>
                <c:pt idx="237" formatCode="0.0%">
                  <c:v>1.3756030873387504E-2</c:v>
                </c:pt>
                <c:pt idx="238" formatCode="0.0%">
                  <c:v>1.9193616016656367E-2</c:v>
                </c:pt>
                <c:pt idx="239" formatCode="0.0%">
                  <c:v>2.8674178785173643E-2</c:v>
                </c:pt>
                <c:pt idx="240" formatCode="0.0%">
                  <c:v>1.7699363115195155E-2</c:v>
                </c:pt>
                <c:pt idx="241" formatCode="0.0%">
                  <c:v>1.604726318299643E-2</c:v>
                </c:pt>
                <c:pt idx="242" formatCode="0.0%">
                  <c:v>2.4990423524894112E-2</c:v>
                </c:pt>
                <c:pt idx="243" formatCode="0.0%">
                  <c:v>3.3565431500821141E-2</c:v>
                </c:pt>
                <c:pt idx="244" formatCode="0.0%">
                  <c:v>3.3266762723683563E-2</c:v>
                </c:pt>
                <c:pt idx="245" formatCode="0.0%">
                  <c:v>1.7844138441273749E-2</c:v>
                </c:pt>
                <c:pt idx="246" formatCode="0.0%">
                  <c:v>1.6048250716678814E-2</c:v>
                </c:pt>
                <c:pt idx="247" formatCode="0.0%">
                  <c:v>1.3446047147802176E-2</c:v>
                </c:pt>
                <c:pt idx="248" formatCode="0.0%">
                  <c:v>1.652821042947572E-2</c:v>
                </c:pt>
                <c:pt idx="249" formatCode="0.0%">
                  <c:v>1.8684502809373837E-2</c:v>
                </c:pt>
                <c:pt idx="250" formatCode="0.0%">
                  <c:v>3.0215736307175334E-2</c:v>
                </c:pt>
                <c:pt idx="251" formatCode="0.0%">
                  <c:v>3.9920773102762652E-2</c:v>
                </c:pt>
                <c:pt idx="252" formatCode="0.0%">
                  <c:v>4.1769095035132153E-2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9-4BF5-90B4-E92F20D41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602224"/>
        <c:axId val="608313584"/>
      </c:lineChart>
      <c:dateAx>
        <c:axId val="5826022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8313584"/>
        <c:crosses val="autoZero"/>
        <c:auto val="1"/>
        <c:lblOffset val="100"/>
        <c:baseTimeUnit val="months"/>
      </c:dateAx>
      <c:valAx>
        <c:axId val="608313584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60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Chart Title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areaChart>
        <c:grouping val="stacked"/>
        <c:varyColors val="0"/>
        <c:ser>
          <c:idx val="8"/>
          <c:order val="3"/>
          <c:tx>
            <c:strRef>
              <c:f>dados!$N$22</c:f>
              <c:strCache>
                <c:ptCount val="1"/>
                <c:pt idx="0">
                  <c:v>AVG 10-16</c:v>
                </c:pt>
              </c:strCache>
            </c:strRef>
          </c:tx>
          <c:spPr>
            <a:solidFill>
              <a:schemeClr val="bg1">
                <a:lumMod val="85000"/>
                <a:alpha val="50000"/>
              </a:schemeClr>
            </a:solidFill>
            <a:ln w="38100">
              <a:noFill/>
              <a:prstDash val="solid"/>
            </a:ln>
            <a:effectLst/>
          </c:spPr>
          <c:val>
            <c:numRef>
              <c:f>dados!$O$22:$Z$22</c:f>
              <c:numCache>
                <c:formatCode>#,##0.00</c:formatCode>
                <c:ptCount val="12"/>
                <c:pt idx="0">
                  <c:v>0.47309318134357492</c:v>
                </c:pt>
                <c:pt idx="1">
                  <c:v>0.17197334730110925</c:v>
                </c:pt>
                <c:pt idx="2">
                  <c:v>0.41882622125504315</c:v>
                </c:pt>
                <c:pt idx="3">
                  <c:v>0.48856919206376725</c:v>
                </c:pt>
                <c:pt idx="4">
                  <c:v>0.5223911221146792</c:v>
                </c:pt>
                <c:pt idx="5">
                  <c:v>0.34698517997624628</c:v>
                </c:pt>
                <c:pt idx="6">
                  <c:v>0.18992480579011625</c:v>
                </c:pt>
                <c:pt idx="7">
                  <c:v>0.18319594218339677</c:v>
                </c:pt>
                <c:pt idx="8">
                  <c:v>0.35581639586784281</c:v>
                </c:pt>
                <c:pt idx="9">
                  <c:v>0.48929393862169152</c:v>
                </c:pt>
                <c:pt idx="10">
                  <c:v>0.43233627580533046</c:v>
                </c:pt>
                <c:pt idx="11">
                  <c:v>0.61944830927902206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0-41E1-90E7-29A5E8F2DDE0}"/>
            </c:ext>
          </c:extLst>
        </c:ser>
        <c:ser>
          <c:idx val="9"/>
          <c:order val="4"/>
          <c:tx>
            <c:strRef>
              <c:f>dados!$N$23</c:f>
              <c:strCache>
                <c:ptCount val="1"/>
              </c:strCache>
            </c:strRef>
          </c:tx>
          <c:spPr>
            <a:solidFill>
              <a:schemeClr val="bg1">
                <a:lumMod val="65000"/>
                <a:alpha val="50000"/>
              </a:schemeClr>
            </a:solidFill>
            <a:ln w="38100">
              <a:noFill/>
              <a:prstDash val="solid"/>
            </a:ln>
            <a:effectLst/>
          </c:spPr>
          <c:val>
            <c:numRef>
              <c:f>dados!$O$23:$Z$23</c:f>
              <c:numCache>
                <c:formatCode>0.0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4920-41E1-90E7-29A5E8F2DDE0}"/>
            </c:ext>
          </c:extLst>
        </c:ser>
        <c:ser>
          <c:idx val="10"/>
          <c:order val="5"/>
          <c:tx>
            <c:strRef>
              <c:f>dados!$N$28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bg1">
                <a:lumMod val="65000"/>
                <a:alpha val="50000"/>
              </a:schemeClr>
            </a:solidFill>
            <a:ln w="38100">
              <a:noFill/>
              <a:prstDash val="solid"/>
            </a:ln>
            <a:effectLst/>
          </c:spPr>
          <c:val>
            <c:numRef>
              <c:f>dados!$O$28:$Z$28</c:f>
              <c:numCache>
                <c:formatCode>0.0</c:formatCode>
                <c:ptCount val="12"/>
                <c:pt idx="0">
                  <c:v>0.89855606045957015</c:v>
                </c:pt>
                <c:pt idx="1">
                  <c:v>0.96993782373430382</c:v>
                </c:pt>
                <c:pt idx="2">
                  <c:v>0.31509017703074094</c:v>
                </c:pt>
                <c:pt idx="3">
                  <c:v>0.28042094823725155</c:v>
                </c:pt>
                <c:pt idx="4">
                  <c:v>-3.2211601476958333E-2</c:v>
                </c:pt>
                <c:pt idx="5">
                  <c:v>-0.26146967587034819</c:v>
                </c:pt>
                <c:pt idx="6">
                  <c:v>0.25009217736508454</c:v>
                </c:pt>
                <c:pt idx="7">
                  <c:v>0.20633064311025964</c:v>
                </c:pt>
                <c:pt idx="8">
                  <c:v>0.25158920404368718</c:v>
                </c:pt>
                <c:pt idx="9">
                  <c:v>0.43650640094540527</c:v>
                </c:pt>
                <c:pt idx="10">
                  <c:v>0.36638598240898834</c:v>
                </c:pt>
                <c:pt idx="11">
                  <c:v>0.24446961570190912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20-41E1-90E7-29A5E8F2DDE0}"/>
            </c:ext>
          </c:extLst>
        </c:ser>
        <c:ser>
          <c:idx val="11"/>
          <c:order val="6"/>
          <c:tx>
            <c:strRef>
              <c:f>dados!$N$29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bg1">
                <a:lumMod val="85000"/>
                <a:alpha val="50000"/>
              </a:schemeClr>
            </a:solidFill>
            <a:ln w="38100">
              <a:noFill/>
              <a:prstDash val="solid"/>
            </a:ln>
            <a:effectLst/>
          </c:spPr>
          <c:val>
            <c:numRef>
              <c:f>dados!$O$29:$Z$29</c:f>
              <c:numCache>
                <c:formatCode>0.0</c:formatCode>
                <c:ptCount val="12"/>
                <c:pt idx="0">
                  <c:v>0.80202873636222438</c:v>
                </c:pt>
                <c:pt idx="1">
                  <c:v>1.2275111664904033</c:v>
                </c:pt>
                <c:pt idx="2">
                  <c:v>0.65575785734417147</c:v>
                </c:pt>
                <c:pt idx="3">
                  <c:v>0.12716767621681629</c:v>
                </c:pt>
                <c:pt idx="4">
                  <c:v>3.3020193494290868E-2</c:v>
                </c:pt>
                <c:pt idx="5">
                  <c:v>0.31414986484071322</c:v>
                </c:pt>
                <c:pt idx="6">
                  <c:v>8.5015089293440968E-2</c:v>
                </c:pt>
                <c:pt idx="7">
                  <c:v>0.50982316645278836</c:v>
                </c:pt>
                <c:pt idx="8">
                  <c:v>0.28874985679197263</c:v>
                </c:pt>
                <c:pt idx="9">
                  <c:v>0.81181563926144074</c:v>
                </c:pt>
                <c:pt idx="10">
                  <c:v>0.63608224290760429</c:v>
                </c:pt>
                <c:pt idx="11">
                  <c:v>0.96824294115528742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20-41E1-90E7-29A5E8F2DDE0}"/>
            </c:ext>
          </c:extLst>
        </c:ser>
        <c:ser>
          <c:idx val="1"/>
          <c:order val="7"/>
          <c:tx>
            <c:strRef>
              <c:f>dados!$N$30</c:f>
              <c:strCache>
                <c:ptCount val="1"/>
                <c:pt idx="0">
                  <c:v>2008</c:v>
                </c:pt>
              </c:strCache>
            </c:strRef>
          </c:tx>
          <c:spPr>
            <a:ln w="38100">
              <a:solidFill>
                <a:schemeClr val="bg2">
                  <a:lumMod val="50000"/>
                </a:schemeClr>
              </a:solidFill>
            </a:ln>
          </c:spPr>
          <c:val>
            <c:numRef>
              <c:f>dados!$O$30:$Z$30</c:f>
              <c:numCache>
                <c:formatCode>0.0</c:formatCode>
                <c:ptCount val="12"/>
                <c:pt idx="0">
                  <c:v>1.0189769128303201</c:v>
                </c:pt>
                <c:pt idx="1">
                  <c:v>1.2412344477079964</c:v>
                </c:pt>
                <c:pt idx="2">
                  <c:v>0.44582050603126577</c:v>
                </c:pt>
                <c:pt idx="3">
                  <c:v>0.43366234220162669</c:v>
                </c:pt>
                <c:pt idx="4">
                  <c:v>0.69226824134066001</c:v>
                </c:pt>
                <c:pt idx="5">
                  <c:v>0.74814847350388058</c:v>
                </c:pt>
                <c:pt idx="6">
                  <c:v>0.51559678946533039</c:v>
                </c:pt>
                <c:pt idx="7">
                  <c:v>0.30523882774458261</c:v>
                </c:pt>
                <c:pt idx="8">
                  <c:v>0.36463202397077549</c:v>
                </c:pt>
                <c:pt idx="9">
                  <c:v>0.46206023213729253</c:v>
                </c:pt>
                <c:pt idx="10">
                  <c:v>0.28501182188182489</c:v>
                </c:pt>
                <c:pt idx="11">
                  <c:v>0.37202987507829838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20-41E1-90E7-29A5E8F2DDE0}"/>
            </c:ext>
          </c:extLst>
        </c:ser>
        <c:ser>
          <c:idx val="7"/>
          <c:order val="8"/>
          <c:tx>
            <c:strRef>
              <c:f>dados!$N$21</c:f>
              <c:strCache>
                <c:ptCount val="1"/>
                <c:pt idx="0">
                  <c:v>Dif</c:v>
                </c:pt>
              </c:strCache>
            </c:strRef>
          </c:tx>
          <c:spPr>
            <a:noFill/>
            <a:ln w="38100">
              <a:noFill/>
              <a:prstDash val="solid"/>
            </a:ln>
            <a:effectLst/>
          </c:spPr>
          <c:val>
            <c:numRef>
              <c:f>dados!$O$21:$Z$21</c:f>
              <c:numCache>
                <c:formatCode>#,##0.00</c:formatCode>
                <c:ptCount val="12"/>
                <c:pt idx="0">
                  <c:v>1.7249490764840505</c:v>
                </c:pt>
                <c:pt idx="1">
                  <c:v>1.2658164151648319</c:v>
                </c:pt>
                <c:pt idx="2">
                  <c:v>1.5682488094169216</c:v>
                </c:pt>
                <c:pt idx="3">
                  <c:v>1.2749111968941846</c:v>
                </c:pt>
                <c:pt idx="4">
                  <c:v>1.4939679034436062</c:v>
                </c:pt>
                <c:pt idx="5">
                  <c:v>1.8157319068655704</c:v>
                </c:pt>
                <c:pt idx="6">
                  <c:v>1.3213367345213771</c:v>
                </c:pt>
                <c:pt idx="7">
                  <c:v>1.0899709321645532</c:v>
                </c:pt>
                <c:pt idx="8">
                  <c:v>0.95504016386866353</c:v>
                </c:pt>
                <c:pt idx="9">
                  <c:v>1.0211837409218596</c:v>
                </c:pt>
                <c:pt idx="10">
                  <c:v>2.1381826880810082</c:v>
                </c:pt>
                <c:pt idx="11">
                  <c:v>1.8177822962868806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0-41E1-90E7-29A5E8F2D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49504"/>
        <c:axId val="844126400"/>
      </c:areaChart>
      <c:lineChart>
        <c:grouping val="standard"/>
        <c:varyColors val="0"/>
        <c:ser>
          <c:idx val="0"/>
          <c:order val="0"/>
          <c:tx>
            <c:strRef>
              <c:f>dados!$N$17</c:f>
              <c:strCache>
                <c:ptCount val="1"/>
                <c:pt idx="0">
                  <c:v>2018</c:v>
                </c:pt>
              </c:strCache>
            </c:strRef>
          </c:tx>
          <c:spPr>
            <a:ln w="38100">
              <a:solidFill>
                <a:srgbClr val="024989"/>
              </a:solidFill>
            </a:ln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4920-41E1-90E7-29A5E8F2DDE0}"/>
              </c:ext>
            </c:extLst>
          </c:dPt>
          <c:val>
            <c:numRef>
              <c:f>dados!$O$17:$Z$17</c:f>
              <c:numCache>
                <c:formatCode>0.0</c:formatCode>
                <c:ptCount val="12"/>
                <c:pt idx="0">
                  <c:v>7.4699342089749304E-3</c:v>
                </c:pt>
                <c:pt idx="1">
                  <c:v>-0.19950536166087351</c:v>
                </c:pt>
                <c:pt idx="2">
                  <c:v>-0.12674400641692171</c:v>
                </c:pt>
                <c:pt idx="3">
                  <c:v>-9.0995936472023885E-3</c:v>
                </c:pt>
                <c:pt idx="4">
                  <c:v>1.5845124237322546E-2</c:v>
                </c:pt>
                <c:pt idx="5">
                  <c:v>1.3949567680158241</c:v>
                </c:pt>
                <c:pt idx="6">
                  <c:v>0.44923850484408268</c:v>
                </c:pt>
                <c:pt idx="7">
                  <c:v>8.4018851628597808E-3</c:v>
                </c:pt>
                <c:pt idx="8">
                  <c:v>0.20255740073926778</c:v>
                </c:pt>
                <c:pt idx="9">
                  <c:v>0.43697769940753284</c:v>
                </c:pt>
                <c:pt idx="10">
                  <c:v>-0.60731704614868653</c:v>
                </c:pt>
                <c:pt idx="11">
                  <c:v>0.12721013850099053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20-41E1-90E7-29A5E8F2DDE0}"/>
            </c:ext>
          </c:extLst>
        </c:ser>
        <c:ser>
          <c:idx val="2"/>
          <c:order val="1"/>
          <c:tx>
            <c:strRef>
              <c:f>dados!$N$18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B16A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16A"/>
              </a:solidFill>
              <a:ln>
                <a:solidFill>
                  <a:srgbClr val="00B16A"/>
                </a:solidFill>
                <a:prstDash val="solid"/>
              </a:ln>
            </c:spPr>
          </c:marker>
          <c:val>
            <c:numRef>
              <c:f>dados!$O$18:$Z$18</c:f>
              <c:numCache>
                <c:formatCode>0.0</c:formatCode>
                <c:ptCount val="12"/>
                <c:pt idx="0">
                  <c:v>0.11556302303692949</c:v>
                </c:pt>
                <c:pt idx="1">
                  <c:v>2.1057475904830474E-2</c:v>
                </c:pt>
                <c:pt idx="2">
                  <c:v>0.50623126143978692</c:v>
                </c:pt>
                <c:pt idx="3">
                  <c:v>0.35748650402756227</c:v>
                </c:pt>
                <c:pt idx="4">
                  <c:v>0.13683451116278367</c:v>
                </c:pt>
                <c:pt idx="5">
                  <c:v>0.10867181753524252</c:v>
                </c:pt>
                <c:pt idx="6">
                  <c:v>-0.17391814996325913</c:v>
                </c:pt>
                <c:pt idx="7">
                  <c:v>8.5800345545239354E-2</c:v>
                </c:pt>
                <c:pt idx="8">
                  <c:v>0.14472697239094595</c:v>
                </c:pt>
                <c:pt idx="9">
                  <c:v>0.3556050294642884</c:v>
                </c:pt>
                <c:pt idx="10">
                  <c:v>0.79379388713068955</c:v>
                </c:pt>
                <c:pt idx="11">
                  <c:v>1.9449924347878711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20-41E1-90E7-29A5E8F2DDE0}"/>
            </c:ext>
          </c:extLst>
        </c:ser>
        <c:ser>
          <c:idx val="12"/>
          <c:order val="2"/>
          <c:tx>
            <c:strRef>
              <c:f>dados!$N$19</c:f>
              <c:strCache>
                <c:ptCount val="1"/>
                <c:pt idx="0">
                  <c:v>2020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val>
            <c:numRef>
              <c:f>dados!$O$19:$Z$19</c:f>
              <c:numCache>
                <c:formatCode>0.0</c:formatCode>
                <c:ptCount val="12"/>
                <c:pt idx="0">
                  <c:v>-0.27961735065003768</c:v>
                </c:pt>
                <c:pt idx="1">
                  <c:v>3.0794518909364028E-2</c:v>
                </c:pt>
                <c:pt idx="2">
                  <c:v>0.16890190541521524</c:v>
                </c:pt>
                <c:pt idx="3">
                  <c:v>-0.2</c:v>
                </c:pt>
                <c:pt idx="4">
                  <c:v>2.244163136473128E-2</c:v>
                </c:pt>
                <c:pt idx="5">
                  <c:v>0.42064247871365273</c:v>
                </c:pt>
                <c:pt idx="6">
                  <c:v>0.60736330357673862</c:v>
                </c:pt>
                <c:pt idx="7">
                  <c:v>0.69986482923195603</c:v>
                </c:pt>
                <c:pt idx="8">
                  <c:v>1.507653785074941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20-41E1-90E7-29A5E8F2D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749504"/>
        <c:axId val="844126400"/>
      </c:lineChart>
      <c:catAx>
        <c:axId val="73774950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844126400"/>
        <c:crosses val="autoZero"/>
        <c:auto val="1"/>
        <c:lblAlgn val="ctr"/>
        <c:lblOffset val="100"/>
        <c:noMultiLvlLbl val="0"/>
      </c:catAx>
      <c:valAx>
        <c:axId val="844126400"/>
        <c:scaling>
          <c:orientation val="minMax"/>
          <c:max val="4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7377495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561FE8-C23A-4667-89CF-662F888515F1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1CF4A-6B8D-48D1-B4CB-23F816240E56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A5F3CC-EE19-4EA8-AB8D-269C343C8643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64DCF9-9A8C-4610-BBE0-393D4737D4A3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B82663-8A56-44BE-A918-A9EE6B9629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757454-E481-4875-86FB-0BEA947CCB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37568" cy="6000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0B6DB-B48F-4EDC-AB37-A16CF1AB4D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39957" cy="60106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DBC8C-2D1C-4958-9A68-CA89C33399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39957" cy="60106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8425-6332-4B2A-B70F-7F655E3205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5\File%20Server\Compartilhado\Traders\Hirata_TEMP_Workbooks\Estrat&#233;gias\Gr&#225;fico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tudos/Setor%20Externo%20-%20Fluxo%20Camb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Eco/Brasil/MCM/PRCCOREDZ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Eco/Brasil/MCM/PRCCOR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f_B_DAP"/>
      <sheetName val="DXY"/>
      <sheetName val="RelatDOLBOL"/>
      <sheetName val="Yield"/>
      <sheetName val="VOL"/>
      <sheetName val="VOL_2"/>
      <sheetName val="CDS"/>
      <sheetName val="FRAs2"/>
      <sheetName val="DAP"/>
      <sheetName val="FRABEI"/>
      <sheetName val="Curncy1"/>
      <sheetName val="Index1"/>
      <sheetName val="Comdty1"/>
      <sheetName val="Comdty2"/>
      <sheetName val="IBOV_1"/>
      <sheetName val="G_Casado"/>
      <sheetName val="FRAs"/>
      <sheetName val="G_Hist_Brasil"/>
      <sheetName val="Bonds_DI"/>
      <sheetName val="Bloomberg"/>
      <sheetName val="Casado"/>
      <sheetName val="FRA_Generico"/>
      <sheetName val="DI_Generico"/>
      <sheetName val="Get_Hist"/>
      <sheetName val="IPCA"/>
      <sheetName val="Hist_Anbima"/>
      <sheetName val="Hist_Swap"/>
      <sheetName val="OnOff"/>
      <sheetName val="Feri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A3">
            <v>42887</v>
          </cell>
        </row>
      </sheetData>
      <sheetData sheetId="16"/>
      <sheetData sheetId="17"/>
      <sheetData sheetId="18"/>
      <sheetData sheetId="19"/>
      <sheetData sheetId="20">
        <row r="885">
          <cell r="AF885">
            <v>1.3805105852346067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A2">
            <v>32874</v>
          </cell>
        </row>
        <row r="3">
          <cell r="A3">
            <v>32930</v>
          </cell>
        </row>
        <row r="4">
          <cell r="A4">
            <v>32931</v>
          </cell>
        </row>
        <row r="5">
          <cell r="A5">
            <v>32975</v>
          </cell>
        </row>
        <row r="6">
          <cell r="A6">
            <v>32976</v>
          </cell>
        </row>
        <row r="7">
          <cell r="A7">
            <v>32994</v>
          </cell>
        </row>
        <row r="8">
          <cell r="A8">
            <v>33038</v>
          </cell>
        </row>
        <row r="9">
          <cell r="A9">
            <v>33123</v>
          </cell>
        </row>
        <row r="10">
          <cell r="A10">
            <v>33149</v>
          </cell>
        </row>
        <row r="11">
          <cell r="A11">
            <v>33154</v>
          </cell>
        </row>
        <row r="12">
          <cell r="A12">
            <v>33179</v>
          </cell>
        </row>
        <row r="13">
          <cell r="A13">
            <v>33192</v>
          </cell>
        </row>
        <row r="14">
          <cell r="A14">
            <v>33232</v>
          </cell>
        </row>
        <row r="15">
          <cell r="A15">
            <v>33239</v>
          </cell>
        </row>
        <row r="16">
          <cell r="A16">
            <v>33270</v>
          </cell>
        </row>
        <row r="17">
          <cell r="A17">
            <v>33280</v>
          </cell>
        </row>
        <row r="18">
          <cell r="A18">
            <v>33281</v>
          </cell>
        </row>
        <row r="19">
          <cell r="A19">
            <v>33325</v>
          </cell>
        </row>
        <row r="20">
          <cell r="A20">
            <v>33326</v>
          </cell>
        </row>
        <row r="21">
          <cell r="A21">
            <v>33359</v>
          </cell>
        </row>
        <row r="22">
          <cell r="A22">
            <v>33388</v>
          </cell>
        </row>
        <row r="23">
          <cell r="A23">
            <v>33557</v>
          </cell>
        </row>
        <row r="24">
          <cell r="A24">
            <v>33597</v>
          </cell>
        </row>
        <row r="25">
          <cell r="A25">
            <v>33603</v>
          </cell>
        </row>
        <row r="26">
          <cell r="A26">
            <v>33604</v>
          </cell>
        </row>
        <row r="27">
          <cell r="A27">
            <v>33665</v>
          </cell>
        </row>
        <row r="28">
          <cell r="A28">
            <v>33666</v>
          </cell>
        </row>
        <row r="29">
          <cell r="A29">
            <v>33667</v>
          </cell>
        </row>
        <row r="30">
          <cell r="A30">
            <v>33710</v>
          </cell>
        </row>
        <row r="31">
          <cell r="A31">
            <v>33711</v>
          </cell>
        </row>
        <row r="32">
          <cell r="A32">
            <v>33715</v>
          </cell>
        </row>
        <row r="33">
          <cell r="A33">
            <v>33773</v>
          </cell>
        </row>
        <row r="34">
          <cell r="A34">
            <v>33854</v>
          </cell>
        </row>
        <row r="35">
          <cell r="A35">
            <v>33889</v>
          </cell>
        </row>
        <row r="36">
          <cell r="A36">
            <v>33910</v>
          </cell>
        </row>
        <row r="37">
          <cell r="A37">
            <v>33956</v>
          </cell>
        </row>
        <row r="38">
          <cell r="A38">
            <v>33962</v>
          </cell>
        </row>
        <row r="39">
          <cell r="A39">
            <v>33963</v>
          </cell>
        </row>
        <row r="40">
          <cell r="A40">
            <v>33969</v>
          </cell>
        </row>
        <row r="41">
          <cell r="A41">
            <v>33970</v>
          </cell>
        </row>
        <row r="42">
          <cell r="A42">
            <v>34022</v>
          </cell>
        </row>
        <row r="43">
          <cell r="A43">
            <v>34023</v>
          </cell>
        </row>
        <row r="44">
          <cell r="A44">
            <v>34024</v>
          </cell>
        </row>
        <row r="45">
          <cell r="A45">
            <v>34067</v>
          </cell>
        </row>
        <row r="46">
          <cell r="A46">
            <v>34068</v>
          </cell>
        </row>
        <row r="47">
          <cell r="A47">
            <v>34080</v>
          </cell>
        </row>
        <row r="48">
          <cell r="A48">
            <v>34130</v>
          </cell>
        </row>
        <row r="49">
          <cell r="A49">
            <v>34219</v>
          </cell>
        </row>
        <row r="50">
          <cell r="A50">
            <v>34243</v>
          </cell>
        </row>
        <row r="51">
          <cell r="A51">
            <v>34254</v>
          </cell>
        </row>
        <row r="52">
          <cell r="A52">
            <v>34275</v>
          </cell>
        </row>
        <row r="53">
          <cell r="A53">
            <v>34288</v>
          </cell>
        </row>
        <row r="54">
          <cell r="A54">
            <v>34327</v>
          </cell>
        </row>
        <row r="55">
          <cell r="A55">
            <v>34334</v>
          </cell>
        </row>
        <row r="56">
          <cell r="A56">
            <v>34359</v>
          </cell>
        </row>
        <row r="57">
          <cell r="A57">
            <v>34379</v>
          </cell>
        </row>
        <row r="58">
          <cell r="A58">
            <v>34380</v>
          </cell>
        </row>
        <row r="59">
          <cell r="A59">
            <v>34424</v>
          </cell>
        </row>
        <row r="60">
          <cell r="A60">
            <v>34425</v>
          </cell>
        </row>
        <row r="61">
          <cell r="A61">
            <v>34445</v>
          </cell>
        </row>
        <row r="62">
          <cell r="A62">
            <v>34487</v>
          </cell>
        </row>
        <row r="63">
          <cell r="A63">
            <v>34516</v>
          </cell>
        </row>
        <row r="64">
          <cell r="A64">
            <v>34584</v>
          </cell>
        </row>
        <row r="65">
          <cell r="A65">
            <v>34610</v>
          </cell>
        </row>
        <row r="66">
          <cell r="A66">
            <v>34619</v>
          </cell>
        </row>
        <row r="67">
          <cell r="A67">
            <v>34640</v>
          </cell>
        </row>
        <row r="68">
          <cell r="A68">
            <v>34653</v>
          </cell>
        </row>
        <row r="69">
          <cell r="A69">
            <v>34698</v>
          </cell>
        </row>
        <row r="70">
          <cell r="A70">
            <v>34724</v>
          </cell>
        </row>
        <row r="71">
          <cell r="A71">
            <v>34757</v>
          </cell>
        </row>
        <row r="72">
          <cell r="A72">
            <v>34758</v>
          </cell>
        </row>
        <row r="73">
          <cell r="A73">
            <v>34759</v>
          </cell>
        </row>
        <row r="74">
          <cell r="A74">
            <v>34802</v>
          </cell>
        </row>
        <row r="75">
          <cell r="A75">
            <v>34803</v>
          </cell>
        </row>
        <row r="76">
          <cell r="A76">
            <v>34810</v>
          </cell>
        </row>
        <row r="77">
          <cell r="A77">
            <v>34820</v>
          </cell>
        </row>
        <row r="78">
          <cell r="A78">
            <v>34865</v>
          </cell>
        </row>
        <row r="79">
          <cell r="A79">
            <v>34949</v>
          </cell>
        </row>
        <row r="80">
          <cell r="A80">
            <v>34984</v>
          </cell>
        </row>
        <row r="81">
          <cell r="A81">
            <v>35005</v>
          </cell>
        </row>
        <row r="82">
          <cell r="A82">
            <v>35018</v>
          </cell>
        </row>
        <row r="83">
          <cell r="A83">
            <v>35058</v>
          </cell>
        </row>
        <row r="84">
          <cell r="A84">
            <v>35062</v>
          </cell>
        </row>
        <row r="85">
          <cell r="A85">
            <v>35065</v>
          </cell>
        </row>
        <row r="86">
          <cell r="A86">
            <v>35089</v>
          </cell>
        </row>
        <row r="87">
          <cell r="A87">
            <v>35114</v>
          </cell>
        </row>
        <row r="88">
          <cell r="A88">
            <v>35115</v>
          </cell>
        </row>
        <row r="89">
          <cell r="A89">
            <v>35116</v>
          </cell>
        </row>
        <row r="90">
          <cell r="A90">
            <v>35159</v>
          </cell>
        </row>
        <row r="91">
          <cell r="A91">
            <v>35160</v>
          </cell>
        </row>
        <row r="92">
          <cell r="A92">
            <v>35186</v>
          </cell>
        </row>
        <row r="93">
          <cell r="A93">
            <v>35222</v>
          </cell>
        </row>
        <row r="94">
          <cell r="A94">
            <v>35341</v>
          </cell>
        </row>
        <row r="95">
          <cell r="A95">
            <v>35384</v>
          </cell>
        </row>
        <row r="96">
          <cell r="A96">
            <v>35423</v>
          </cell>
        </row>
        <row r="97">
          <cell r="A97">
            <v>35424</v>
          </cell>
        </row>
        <row r="98">
          <cell r="A98">
            <v>35430</v>
          </cell>
        </row>
        <row r="99">
          <cell r="A99">
            <v>35431</v>
          </cell>
        </row>
        <row r="100">
          <cell r="A100">
            <v>35471</v>
          </cell>
        </row>
        <row r="101">
          <cell r="A101">
            <v>35472</v>
          </cell>
        </row>
        <row r="102">
          <cell r="A102">
            <v>35516</v>
          </cell>
        </row>
        <row r="103">
          <cell r="A103">
            <v>35517</v>
          </cell>
        </row>
        <row r="104">
          <cell r="A104">
            <v>35541</v>
          </cell>
        </row>
        <row r="105">
          <cell r="A105">
            <v>35551</v>
          </cell>
        </row>
        <row r="106">
          <cell r="A106">
            <v>35579</v>
          </cell>
        </row>
        <row r="107">
          <cell r="A107">
            <v>35620</v>
          </cell>
        </row>
        <row r="108">
          <cell r="A108">
            <v>35788</v>
          </cell>
        </row>
        <row r="109">
          <cell r="A109">
            <v>35789</v>
          </cell>
        </row>
        <row r="110">
          <cell r="A110">
            <v>35795</v>
          </cell>
        </row>
        <row r="111">
          <cell r="A111">
            <v>35796</v>
          </cell>
        </row>
        <row r="112">
          <cell r="A112">
            <v>35849</v>
          </cell>
        </row>
        <row r="113">
          <cell r="A113">
            <v>35850</v>
          </cell>
        </row>
        <row r="114">
          <cell r="A114">
            <v>35894</v>
          </cell>
        </row>
        <row r="115">
          <cell r="A115">
            <v>35895</v>
          </cell>
        </row>
        <row r="116">
          <cell r="A116">
            <v>35906</v>
          </cell>
        </row>
        <row r="117">
          <cell r="A117">
            <v>35916</v>
          </cell>
        </row>
        <row r="118">
          <cell r="A118">
            <v>35957</v>
          </cell>
        </row>
        <row r="119">
          <cell r="A119">
            <v>35985</v>
          </cell>
        </row>
        <row r="120">
          <cell r="A120">
            <v>36045</v>
          </cell>
        </row>
        <row r="121">
          <cell r="A121">
            <v>36080</v>
          </cell>
        </row>
        <row r="122">
          <cell r="A122">
            <v>36101</v>
          </cell>
        </row>
        <row r="123">
          <cell r="A123">
            <v>36153</v>
          </cell>
        </row>
        <row r="124">
          <cell r="A124">
            <v>36154</v>
          </cell>
        </row>
        <row r="125">
          <cell r="A125">
            <v>36160</v>
          </cell>
        </row>
        <row r="126">
          <cell r="A126">
            <v>36161</v>
          </cell>
        </row>
        <row r="127">
          <cell r="A127">
            <v>36185</v>
          </cell>
        </row>
        <row r="128">
          <cell r="A128">
            <v>36206</v>
          </cell>
        </row>
        <row r="129">
          <cell r="A129">
            <v>36207</v>
          </cell>
        </row>
        <row r="130">
          <cell r="A130">
            <v>36251</v>
          </cell>
        </row>
        <row r="131">
          <cell r="A131">
            <v>36252</v>
          </cell>
        </row>
        <row r="132">
          <cell r="A132">
            <v>36271</v>
          </cell>
        </row>
        <row r="133">
          <cell r="A133">
            <v>36314</v>
          </cell>
        </row>
        <row r="134">
          <cell r="A134">
            <v>36350</v>
          </cell>
        </row>
        <row r="135">
          <cell r="A135">
            <v>36410</v>
          </cell>
        </row>
        <row r="136">
          <cell r="A136">
            <v>36445</v>
          </cell>
        </row>
        <row r="137">
          <cell r="A137">
            <v>36466</v>
          </cell>
        </row>
        <row r="138">
          <cell r="A138">
            <v>36479</v>
          </cell>
        </row>
        <row r="139">
          <cell r="A139">
            <v>36518</v>
          </cell>
        </row>
        <row r="140">
          <cell r="A140">
            <v>36525</v>
          </cell>
        </row>
        <row r="141">
          <cell r="A141">
            <v>36550</v>
          </cell>
        </row>
        <row r="142">
          <cell r="A142">
            <v>36591</v>
          </cell>
        </row>
        <row r="143">
          <cell r="A143">
            <v>36592</v>
          </cell>
        </row>
        <row r="144">
          <cell r="A144">
            <v>36637</v>
          </cell>
        </row>
        <row r="145">
          <cell r="A145">
            <v>36647</v>
          </cell>
        </row>
        <row r="146">
          <cell r="A146">
            <v>36699</v>
          </cell>
        </row>
        <row r="147">
          <cell r="A147">
            <v>36776</v>
          </cell>
        </row>
        <row r="148">
          <cell r="A148">
            <v>36811</v>
          </cell>
        </row>
        <row r="149">
          <cell r="A149">
            <v>36832</v>
          </cell>
        </row>
        <row r="150">
          <cell r="A150">
            <v>36845</v>
          </cell>
        </row>
        <row r="151">
          <cell r="A151">
            <v>36885</v>
          </cell>
        </row>
        <row r="152">
          <cell r="A152">
            <v>36889</v>
          </cell>
        </row>
        <row r="153">
          <cell r="A153">
            <v>36892</v>
          </cell>
        </row>
        <row r="154">
          <cell r="A154">
            <v>36948</v>
          </cell>
        </row>
        <row r="155">
          <cell r="A155">
            <v>36949</v>
          </cell>
        </row>
        <row r="156">
          <cell r="A156">
            <v>36994</v>
          </cell>
        </row>
        <row r="157">
          <cell r="A157">
            <v>37002</v>
          </cell>
        </row>
        <row r="158">
          <cell r="A158">
            <v>37012</v>
          </cell>
        </row>
        <row r="159">
          <cell r="A159">
            <v>37056</v>
          </cell>
        </row>
        <row r="160">
          <cell r="A160">
            <v>37141</v>
          </cell>
        </row>
        <row r="161">
          <cell r="A161">
            <v>37176</v>
          </cell>
        </row>
        <row r="162">
          <cell r="A162">
            <v>37197</v>
          </cell>
        </row>
        <row r="163">
          <cell r="A163">
            <v>37210</v>
          </cell>
        </row>
        <row r="164">
          <cell r="A164">
            <v>37250</v>
          </cell>
        </row>
        <row r="165">
          <cell r="A165">
            <v>37257</v>
          </cell>
        </row>
        <row r="166">
          <cell r="A166">
            <v>37298</v>
          </cell>
        </row>
        <row r="167">
          <cell r="A167">
            <v>37299</v>
          </cell>
        </row>
        <row r="168">
          <cell r="A168">
            <v>37344</v>
          </cell>
        </row>
        <row r="169">
          <cell r="A169">
            <v>37367</v>
          </cell>
        </row>
        <row r="170">
          <cell r="A170">
            <v>37377</v>
          </cell>
        </row>
        <row r="171">
          <cell r="A171">
            <v>37406</v>
          </cell>
        </row>
        <row r="172">
          <cell r="A172">
            <v>37506</v>
          </cell>
        </row>
        <row r="173">
          <cell r="A173">
            <v>37541</v>
          </cell>
        </row>
        <row r="174">
          <cell r="A174">
            <v>37562</v>
          </cell>
        </row>
        <row r="175">
          <cell r="A175">
            <v>37575</v>
          </cell>
        </row>
        <row r="176">
          <cell r="A176">
            <v>37615</v>
          </cell>
        </row>
        <row r="177">
          <cell r="A177">
            <v>37622</v>
          </cell>
        </row>
        <row r="178">
          <cell r="A178">
            <v>37683</v>
          </cell>
        </row>
        <row r="179">
          <cell r="A179">
            <v>37684</v>
          </cell>
        </row>
        <row r="180">
          <cell r="A180">
            <v>37729</v>
          </cell>
        </row>
        <row r="181">
          <cell r="A181">
            <v>37732</v>
          </cell>
        </row>
        <row r="182">
          <cell r="A182">
            <v>37742</v>
          </cell>
        </row>
        <row r="183">
          <cell r="A183">
            <v>37791</v>
          </cell>
        </row>
        <row r="184">
          <cell r="A184">
            <v>37871</v>
          </cell>
        </row>
        <row r="185">
          <cell r="A185">
            <v>37906</v>
          </cell>
        </row>
        <row r="186">
          <cell r="A186">
            <v>37927</v>
          </cell>
        </row>
        <row r="187">
          <cell r="A187">
            <v>37940</v>
          </cell>
        </row>
        <row r="188">
          <cell r="A188">
            <v>37980</v>
          </cell>
        </row>
        <row r="189">
          <cell r="A189">
            <v>37987</v>
          </cell>
        </row>
        <row r="190">
          <cell r="A190">
            <v>38040</v>
          </cell>
        </row>
        <row r="191">
          <cell r="A191">
            <v>38041</v>
          </cell>
        </row>
        <row r="192">
          <cell r="A192">
            <v>38086</v>
          </cell>
        </row>
        <row r="193">
          <cell r="A193">
            <v>38098</v>
          </cell>
        </row>
        <row r="194">
          <cell r="A194">
            <v>38108</v>
          </cell>
        </row>
        <row r="195">
          <cell r="A195">
            <v>38148</v>
          </cell>
        </row>
        <row r="196">
          <cell r="A196">
            <v>38237</v>
          </cell>
        </row>
        <row r="197">
          <cell r="A197">
            <v>38272</v>
          </cell>
        </row>
        <row r="198">
          <cell r="A198">
            <v>38293</v>
          </cell>
        </row>
        <row r="199">
          <cell r="A199">
            <v>38306</v>
          </cell>
        </row>
        <row r="200">
          <cell r="A200">
            <v>38346</v>
          </cell>
        </row>
        <row r="201">
          <cell r="A201">
            <v>38353</v>
          </cell>
        </row>
        <row r="202">
          <cell r="A202">
            <v>38390</v>
          </cell>
        </row>
        <row r="203">
          <cell r="A203">
            <v>38391</v>
          </cell>
        </row>
        <row r="204">
          <cell r="A204">
            <v>38436</v>
          </cell>
        </row>
        <row r="205">
          <cell r="A205">
            <v>38463</v>
          </cell>
        </row>
        <row r="206">
          <cell r="A206">
            <v>38473</v>
          </cell>
        </row>
        <row r="207">
          <cell r="A207">
            <v>38498</v>
          </cell>
        </row>
        <row r="208">
          <cell r="A208">
            <v>38602</v>
          </cell>
        </row>
        <row r="209">
          <cell r="A209">
            <v>38637</v>
          </cell>
        </row>
        <row r="210">
          <cell r="A210">
            <v>38658</v>
          </cell>
        </row>
        <row r="211">
          <cell r="A211">
            <v>38671</v>
          </cell>
        </row>
        <row r="212">
          <cell r="A212">
            <v>38711</v>
          </cell>
        </row>
        <row r="213">
          <cell r="A213">
            <v>38718</v>
          </cell>
        </row>
        <row r="214">
          <cell r="A214">
            <v>38775</v>
          </cell>
        </row>
        <row r="215">
          <cell r="A215">
            <v>38776</v>
          </cell>
        </row>
        <row r="216">
          <cell r="A216">
            <v>38821</v>
          </cell>
        </row>
        <row r="217">
          <cell r="A217">
            <v>38828</v>
          </cell>
        </row>
        <row r="218">
          <cell r="A218">
            <v>38838</v>
          </cell>
        </row>
        <row r="219">
          <cell r="A219">
            <v>38883</v>
          </cell>
        </row>
        <row r="220">
          <cell r="A220">
            <v>38967</v>
          </cell>
        </row>
        <row r="221">
          <cell r="A221">
            <v>39002</v>
          </cell>
        </row>
        <row r="222">
          <cell r="A222">
            <v>39023</v>
          </cell>
        </row>
        <row r="223">
          <cell r="A223">
            <v>39036</v>
          </cell>
        </row>
        <row r="224">
          <cell r="A224">
            <v>39076</v>
          </cell>
        </row>
        <row r="225">
          <cell r="A225">
            <v>39083</v>
          </cell>
        </row>
        <row r="226">
          <cell r="A226">
            <v>39132</v>
          </cell>
        </row>
        <row r="227">
          <cell r="A227">
            <v>39133</v>
          </cell>
        </row>
        <row r="228">
          <cell r="A228">
            <v>39178</v>
          </cell>
        </row>
        <row r="229">
          <cell r="A229">
            <v>39193</v>
          </cell>
        </row>
        <row r="230">
          <cell r="A230">
            <v>39203</v>
          </cell>
        </row>
        <row r="231">
          <cell r="A231">
            <v>39240</v>
          </cell>
        </row>
        <row r="232">
          <cell r="A232">
            <v>39332</v>
          </cell>
        </row>
        <row r="233">
          <cell r="A233">
            <v>39367</v>
          </cell>
        </row>
        <row r="234">
          <cell r="A234">
            <v>39388</v>
          </cell>
        </row>
        <row r="235">
          <cell r="A235">
            <v>39401</v>
          </cell>
        </row>
        <row r="236">
          <cell r="A236">
            <v>39441</v>
          </cell>
        </row>
        <row r="237">
          <cell r="A237">
            <v>39448</v>
          </cell>
        </row>
        <row r="238">
          <cell r="A238">
            <v>39482</v>
          </cell>
        </row>
        <row r="239">
          <cell r="A239">
            <v>39483</v>
          </cell>
        </row>
        <row r="240">
          <cell r="A240">
            <v>39528</v>
          </cell>
        </row>
        <row r="241">
          <cell r="A241">
            <v>39559</v>
          </cell>
        </row>
        <row r="242">
          <cell r="A242">
            <v>39569</v>
          </cell>
        </row>
        <row r="243">
          <cell r="A243">
            <v>39590</v>
          </cell>
        </row>
        <row r="244">
          <cell r="A244">
            <v>39698</v>
          </cell>
        </row>
        <row r="245">
          <cell r="A245">
            <v>39733</v>
          </cell>
        </row>
        <row r="246">
          <cell r="A246">
            <v>39754</v>
          </cell>
        </row>
        <row r="247">
          <cell r="A247">
            <v>39767</v>
          </cell>
        </row>
        <row r="248">
          <cell r="A248">
            <v>39807</v>
          </cell>
        </row>
        <row r="249">
          <cell r="A249">
            <v>39814</v>
          </cell>
        </row>
        <row r="250">
          <cell r="A250">
            <v>39867</v>
          </cell>
        </row>
        <row r="251">
          <cell r="A251">
            <v>39868</v>
          </cell>
        </row>
        <row r="252">
          <cell r="A252">
            <v>39913</v>
          </cell>
        </row>
        <row r="253">
          <cell r="A253">
            <v>39924</v>
          </cell>
        </row>
        <row r="254">
          <cell r="A254">
            <v>39934</v>
          </cell>
        </row>
        <row r="255">
          <cell r="A255">
            <v>39975</v>
          </cell>
        </row>
        <row r="256">
          <cell r="A256">
            <v>40063</v>
          </cell>
        </row>
        <row r="257">
          <cell r="A257">
            <v>40098</v>
          </cell>
        </row>
        <row r="258">
          <cell r="A258">
            <v>40119</v>
          </cell>
        </row>
        <row r="259">
          <cell r="A259">
            <v>40132</v>
          </cell>
        </row>
        <row r="260">
          <cell r="A260">
            <v>40172</v>
          </cell>
        </row>
        <row r="261">
          <cell r="A261">
            <v>40179</v>
          </cell>
        </row>
        <row r="262">
          <cell r="A262">
            <v>40224</v>
          </cell>
        </row>
        <row r="263">
          <cell r="A263">
            <v>40225</v>
          </cell>
        </row>
        <row r="264">
          <cell r="A264">
            <v>40270</v>
          </cell>
        </row>
        <row r="265">
          <cell r="A265">
            <v>40289</v>
          </cell>
        </row>
        <row r="266">
          <cell r="A266">
            <v>40299</v>
          </cell>
        </row>
        <row r="267">
          <cell r="A267">
            <v>40332</v>
          </cell>
        </row>
        <row r="268">
          <cell r="A268">
            <v>40428</v>
          </cell>
        </row>
        <row r="269">
          <cell r="A269">
            <v>40463</v>
          </cell>
        </row>
        <row r="270">
          <cell r="A270">
            <v>40484</v>
          </cell>
        </row>
        <row r="271">
          <cell r="A271">
            <v>40497</v>
          </cell>
        </row>
        <row r="272">
          <cell r="A272">
            <v>40537</v>
          </cell>
        </row>
        <row r="273">
          <cell r="A273">
            <v>40544</v>
          </cell>
        </row>
        <row r="274">
          <cell r="A274">
            <v>40609</v>
          </cell>
        </row>
        <row r="275">
          <cell r="A275">
            <v>40610</v>
          </cell>
        </row>
        <row r="276">
          <cell r="A276">
            <v>40654</v>
          </cell>
        </row>
        <row r="277">
          <cell r="A277">
            <v>40655</v>
          </cell>
        </row>
        <row r="278">
          <cell r="A278">
            <v>40664</v>
          </cell>
        </row>
        <row r="279">
          <cell r="A279">
            <v>40717</v>
          </cell>
        </row>
        <row r="280">
          <cell r="A280">
            <v>40793</v>
          </cell>
        </row>
        <row r="281">
          <cell r="A281">
            <v>40828</v>
          </cell>
        </row>
        <row r="282">
          <cell r="A282">
            <v>40849</v>
          </cell>
        </row>
        <row r="283">
          <cell r="A283">
            <v>40862</v>
          </cell>
        </row>
        <row r="284">
          <cell r="A284">
            <v>40902</v>
          </cell>
        </row>
        <row r="285">
          <cell r="A285">
            <v>40909</v>
          </cell>
        </row>
        <row r="286">
          <cell r="A286">
            <v>40959</v>
          </cell>
        </row>
        <row r="287">
          <cell r="A287">
            <v>40960</v>
          </cell>
        </row>
        <row r="288">
          <cell r="A288">
            <v>41005</v>
          </cell>
        </row>
        <row r="289">
          <cell r="A289">
            <v>41020</v>
          </cell>
        </row>
        <row r="290">
          <cell r="A290">
            <v>41030</v>
          </cell>
        </row>
        <row r="291">
          <cell r="A291">
            <v>41067</v>
          </cell>
        </row>
        <row r="292">
          <cell r="A292">
            <v>41159</v>
          </cell>
        </row>
        <row r="293">
          <cell r="A293">
            <v>41194</v>
          </cell>
        </row>
        <row r="294">
          <cell r="A294">
            <v>41215</v>
          </cell>
        </row>
        <row r="295">
          <cell r="A295">
            <v>41228</v>
          </cell>
        </row>
        <row r="296">
          <cell r="A296">
            <v>41268</v>
          </cell>
        </row>
        <row r="297">
          <cell r="A297">
            <v>41275</v>
          </cell>
        </row>
        <row r="298">
          <cell r="A298">
            <v>41316</v>
          </cell>
        </row>
        <row r="299">
          <cell r="A299">
            <v>41317</v>
          </cell>
        </row>
        <row r="300">
          <cell r="A300">
            <v>41362</v>
          </cell>
        </row>
        <row r="301">
          <cell r="A301">
            <v>41385</v>
          </cell>
        </row>
        <row r="302">
          <cell r="A302">
            <v>41395</v>
          </cell>
        </row>
        <row r="303">
          <cell r="A303">
            <v>41424</v>
          </cell>
        </row>
        <row r="304">
          <cell r="A304">
            <v>41524</v>
          </cell>
        </row>
        <row r="305">
          <cell r="A305">
            <v>41559</v>
          </cell>
        </row>
        <row r="306">
          <cell r="A306">
            <v>41580</v>
          </cell>
        </row>
        <row r="307">
          <cell r="A307">
            <v>41593</v>
          </cell>
        </row>
        <row r="308">
          <cell r="A308">
            <v>41633</v>
          </cell>
        </row>
        <row r="309">
          <cell r="A309">
            <v>41640</v>
          </cell>
        </row>
        <row r="310">
          <cell r="A310">
            <v>41701</v>
          </cell>
        </row>
        <row r="311">
          <cell r="A311">
            <v>41702</v>
          </cell>
        </row>
        <row r="312">
          <cell r="A312">
            <v>41747</v>
          </cell>
        </row>
        <row r="313">
          <cell r="A313">
            <v>41750</v>
          </cell>
        </row>
        <row r="314">
          <cell r="A314">
            <v>41760</v>
          </cell>
        </row>
        <row r="315">
          <cell r="A315">
            <v>41809</v>
          </cell>
        </row>
        <row r="316">
          <cell r="A316">
            <v>41889</v>
          </cell>
        </row>
        <row r="317">
          <cell r="A317">
            <v>41924</v>
          </cell>
        </row>
        <row r="318">
          <cell r="A318">
            <v>41945</v>
          </cell>
        </row>
        <row r="319">
          <cell r="A319">
            <v>41958</v>
          </cell>
        </row>
        <row r="320">
          <cell r="A320">
            <v>41998</v>
          </cell>
        </row>
        <row r="321">
          <cell r="A321">
            <v>42005</v>
          </cell>
        </row>
        <row r="322">
          <cell r="A322">
            <v>42051</v>
          </cell>
        </row>
        <row r="323">
          <cell r="A323">
            <v>42052</v>
          </cell>
        </row>
        <row r="324">
          <cell r="A324">
            <v>42097</v>
          </cell>
        </row>
        <row r="325">
          <cell r="A325">
            <v>42115</v>
          </cell>
        </row>
        <row r="326">
          <cell r="A326">
            <v>42125</v>
          </cell>
        </row>
        <row r="327">
          <cell r="A327">
            <v>42159</v>
          </cell>
        </row>
        <row r="328">
          <cell r="A328">
            <v>42254</v>
          </cell>
        </row>
        <row r="329">
          <cell r="A329">
            <v>42289</v>
          </cell>
        </row>
        <row r="330">
          <cell r="A330">
            <v>42310</v>
          </cell>
        </row>
        <row r="331">
          <cell r="A331">
            <v>42323</v>
          </cell>
        </row>
        <row r="332">
          <cell r="A332">
            <v>42363</v>
          </cell>
        </row>
        <row r="333">
          <cell r="A333">
            <v>42370</v>
          </cell>
        </row>
        <row r="334">
          <cell r="A334">
            <v>42408</v>
          </cell>
        </row>
        <row r="335">
          <cell r="A335">
            <v>42409</v>
          </cell>
        </row>
        <row r="336">
          <cell r="A336">
            <v>42454</v>
          </cell>
        </row>
        <row r="337">
          <cell r="A337">
            <v>42481</v>
          </cell>
        </row>
        <row r="338">
          <cell r="A338">
            <v>42491</v>
          </cell>
        </row>
        <row r="339">
          <cell r="A339">
            <v>42516</v>
          </cell>
        </row>
        <row r="340">
          <cell r="A340">
            <v>42620</v>
          </cell>
        </row>
        <row r="341">
          <cell r="A341">
            <v>42655</v>
          </cell>
        </row>
        <row r="342">
          <cell r="A342">
            <v>42676</v>
          </cell>
        </row>
        <row r="343">
          <cell r="A343">
            <v>42689</v>
          </cell>
        </row>
        <row r="344">
          <cell r="A344">
            <v>42729</v>
          </cell>
        </row>
        <row r="345">
          <cell r="A345">
            <v>42734</v>
          </cell>
        </row>
        <row r="346">
          <cell r="A346">
            <v>42736</v>
          </cell>
        </row>
        <row r="347">
          <cell r="A347">
            <v>42760</v>
          </cell>
        </row>
        <row r="348">
          <cell r="A348">
            <v>42793</v>
          </cell>
        </row>
        <row r="349">
          <cell r="A349">
            <v>42794</v>
          </cell>
        </row>
        <row r="350">
          <cell r="A350">
            <v>42839</v>
          </cell>
        </row>
        <row r="351">
          <cell r="A351">
            <v>42846</v>
          </cell>
        </row>
        <row r="352">
          <cell r="A352">
            <v>42856</v>
          </cell>
        </row>
        <row r="353">
          <cell r="A353">
            <v>42901</v>
          </cell>
        </row>
        <row r="354">
          <cell r="A354">
            <v>42985</v>
          </cell>
        </row>
        <row r="355">
          <cell r="A355">
            <v>43020</v>
          </cell>
        </row>
        <row r="356">
          <cell r="A356">
            <v>43041</v>
          </cell>
        </row>
        <row r="357">
          <cell r="A357">
            <v>43054</v>
          </cell>
        </row>
        <row r="358">
          <cell r="A358">
            <v>43094</v>
          </cell>
        </row>
        <row r="359">
          <cell r="A359">
            <v>43098</v>
          </cell>
        </row>
        <row r="360">
          <cell r="A360">
            <v>43101</v>
          </cell>
        </row>
        <row r="361">
          <cell r="A361">
            <v>43125</v>
          </cell>
        </row>
        <row r="362">
          <cell r="A362">
            <v>43143</v>
          </cell>
        </row>
        <row r="363">
          <cell r="A363">
            <v>43144</v>
          </cell>
        </row>
        <row r="364">
          <cell r="A364">
            <v>43189</v>
          </cell>
        </row>
        <row r="365">
          <cell r="A365">
            <v>43211</v>
          </cell>
        </row>
        <row r="366">
          <cell r="A366">
            <v>43221</v>
          </cell>
        </row>
        <row r="367">
          <cell r="A367">
            <v>43251</v>
          </cell>
        </row>
        <row r="368">
          <cell r="A368">
            <v>43350</v>
          </cell>
        </row>
        <row r="369">
          <cell r="A369">
            <v>43385</v>
          </cell>
        </row>
        <row r="370">
          <cell r="A370">
            <v>43406</v>
          </cell>
        </row>
        <row r="371">
          <cell r="A371">
            <v>43419</v>
          </cell>
        </row>
        <row r="372">
          <cell r="A372">
            <v>43459</v>
          </cell>
        </row>
        <row r="373">
          <cell r="A373">
            <v>43466</v>
          </cell>
        </row>
        <row r="374">
          <cell r="A374">
            <v>43528</v>
          </cell>
        </row>
        <row r="375">
          <cell r="A375">
            <v>43529</v>
          </cell>
        </row>
        <row r="376">
          <cell r="A376">
            <v>43574</v>
          </cell>
        </row>
        <row r="377">
          <cell r="A377">
            <v>43576</v>
          </cell>
        </row>
        <row r="378">
          <cell r="A378">
            <v>43586</v>
          </cell>
        </row>
        <row r="379">
          <cell r="A379">
            <v>43636</v>
          </cell>
        </row>
        <row r="380">
          <cell r="A380">
            <v>43715</v>
          </cell>
        </row>
        <row r="381">
          <cell r="A381">
            <v>43750</v>
          </cell>
        </row>
        <row r="382">
          <cell r="A382">
            <v>43771</v>
          </cell>
        </row>
        <row r="383">
          <cell r="A383">
            <v>43784</v>
          </cell>
        </row>
        <row r="384">
          <cell r="A384">
            <v>43824</v>
          </cell>
        </row>
        <row r="385">
          <cell r="A385">
            <v>43831</v>
          </cell>
        </row>
        <row r="386">
          <cell r="A386">
            <v>43885</v>
          </cell>
        </row>
        <row r="387">
          <cell r="A387">
            <v>43886</v>
          </cell>
        </row>
        <row r="388">
          <cell r="A388">
            <v>43931</v>
          </cell>
        </row>
        <row r="389">
          <cell r="A389">
            <v>43942</v>
          </cell>
        </row>
        <row r="390">
          <cell r="A390">
            <v>43952</v>
          </cell>
        </row>
        <row r="391">
          <cell r="A391">
            <v>43993</v>
          </cell>
        </row>
        <row r="392">
          <cell r="A392">
            <v>44081</v>
          </cell>
        </row>
        <row r="393">
          <cell r="A393">
            <v>44116</v>
          </cell>
        </row>
        <row r="394">
          <cell r="A394">
            <v>44137</v>
          </cell>
        </row>
        <row r="395">
          <cell r="A395">
            <v>44150</v>
          </cell>
        </row>
        <row r="396">
          <cell r="A396">
            <v>44190</v>
          </cell>
        </row>
        <row r="397">
          <cell r="A397">
            <v>44197</v>
          </cell>
        </row>
        <row r="398">
          <cell r="A398">
            <v>44242</v>
          </cell>
        </row>
        <row r="399">
          <cell r="A399">
            <v>44243</v>
          </cell>
        </row>
        <row r="400">
          <cell r="A400">
            <v>44288</v>
          </cell>
        </row>
        <row r="401">
          <cell r="A401">
            <v>44307</v>
          </cell>
        </row>
        <row r="402">
          <cell r="A402">
            <v>44317</v>
          </cell>
        </row>
        <row r="403">
          <cell r="A403">
            <v>44350</v>
          </cell>
        </row>
        <row r="404">
          <cell r="A404">
            <v>44446</v>
          </cell>
        </row>
        <row r="405">
          <cell r="A405">
            <v>44481</v>
          </cell>
        </row>
        <row r="406">
          <cell r="A406">
            <v>44502</v>
          </cell>
        </row>
        <row r="407">
          <cell r="A407">
            <v>44515</v>
          </cell>
        </row>
        <row r="408">
          <cell r="A408">
            <v>44555</v>
          </cell>
        </row>
        <row r="409">
          <cell r="A409">
            <v>44562</v>
          </cell>
        </row>
        <row r="410">
          <cell r="A410">
            <v>44620</v>
          </cell>
        </row>
        <row r="411">
          <cell r="A411">
            <v>44621</v>
          </cell>
        </row>
        <row r="412">
          <cell r="A412">
            <v>44666</v>
          </cell>
        </row>
        <row r="413">
          <cell r="A413">
            <v>44672</v>
          </cell>
        </row>
        <row r="414">
          <cell r="A414">
            <v>44682</v>
          </cell>
        </row>
        <row r="415">
          <cell r="A415">
            <v>44728</v>
          </cell>
        </row>
        <row r="416">
          <cell r="A416">
            <v>44811</v>
          </cell>
        </row>
        <row r="417">
          <cell r="A417">
            <v>44846</v>
          </cell>
        </row>
        <row r="418">
          <cell r="A418">
            <v>44867</v>
          </cell>
        </row>
        <row r="419">
          <cell r="A419">
            <v>44880</v>
          </cell>
        </row>
        <row r="420">
          <cell r="A420">
            <v>44920</v>
          </cell>
        </row>
        <row r="421">
          <cell r="A421">
            <v>44927</v>
          </cell>
        </row>
        <row r="422">
          <cell r="A422">
            <v>44977</v>
          </cell>
        </row>
        <row r="423">
          <cell r="A423">
            <v>44978</v>
          </cell>
        </row>
        <row r="424">
          <cell r="A424">
            <v>45023</v>
          </cell>
        </row>
        <row r="425">
          <cell r="A425">
            <v>45037</v>
          </cell>
        </row>
        <row r="426">
          <cell r="A426">
            <v>45047</v>
          </cell>
        </row>
        <row r="427">
          <cell r="A427">
            <v>45085</v>
          </cell>
        </row>
        <row r="428">
          <cell r="A428">
            <v>45176</v>
          </cell>
        </row>
        <row r="429">
          <cell r="A429">
            <v>45211</v>
          </cell>
        </row>
        <row r="430">
          <cell r="A430">
            <v>45232</v>
          </cell>
        </row>
        <row r="431">
          <cell r="A431">
            <v>45245</v>
          </cell>
        </row>
        <row r="432">
          <cell r="A432">
            <v>45285</v>
          </cell>
        </row>
        <row r="433">
          <cell r="A433">
            <v>45292</v>
          </cell>
        </row>
        <row r="434">
          <cell r="A434">
            <v>45334</v>
          </cell>
        </row>
        <row r="435">
          <cell r="A435">
            <v>45335</v>
          </cell>
        </row>
        <row r="436">
          <cell r="A436">
            <v>45380</v>
          </cell>
        </row>
        <row r="437">
          <cell r="A437">
            <v>45403</v>
          </cell>
        </row>
        <row r="438">
          <cell r="A438">
            <v>45413</v>
          </cell>
        </row>
        <row r="439">
          <cell r="A439">
            <v>45442</v>
          </cell>
        </row>
        <row r="440">
          <cell r="A440">
            <v>45542</v>
          </cell>
        </row>
        <row r="441">
          <cell r="A441">
            <v>45577</v>
          </cell>
        </row>
        <row r="442">
          <cell r="A442">
            <v>45598</v>
          </cell>
        </row>
        <row r="443">
          <cell r="A443">
            <v>45611</v>
          </cell>
        </row>
        <row r="444">
          <cell r="A444">
            <v>45651</v>
          </cell>
        </row>
        <row r="445">
          <cell r="A445">
            <v>45658</v>
          </cell>
        </row>
        <row r="446">
          <cell r="A446">
            <v>45719</v>
          </cell>
        </row>
        <row r="447">
          <cell r="A447">
            <v>45720</v>
          </cell>
        </row>
        <row r="448">
          <cell r="A448">
            <v>45765</v>
          </cell>
        </row>
        <row r="449">
          <cell r="A449">
            <v>45768</v>
          </cell>
        </row>
        <row r="450">
          <cell r="A450">
            <v>45778</v>
          </cell>
        </row>
        <row r="451">
          <cell r="A451">
            <v>45827</v>
          </cell>
        </row>
        <row r="452">
          <cell r="A452">
            <v>45907</v>
          </cell>
        </row>
        <row r="453">
          <cell r="A453">
            <v>45942</v>
          </cell>
        </row>
        <row r="454">
          <cell r="A454">
            <v>45963</v>
          </cell>
        </row>
        <row r="455">
          <cell r="A455">
            <v>45976</v>
          </cell>
        </row>
        <row r="456">
          <cell r="A456">
            <v>46016</v>
          </cell>
        </row>
        <row r="457">
          <cell r="A457">
            <v>46023</v>
          </cell>
        </row>
        <row r="458">
          <cell r="A458">
            <v>46069</v>
          </cell>
        </row>
        <row r="459">
          <cell r="A459">
            <v>46070</v>
          </cell>
        </row>
        <row r="460">
          <cell r="A460">
            <v>46115</v>
          </cell>
        </row>
        <row r="461">
          <cell r="A461">
            <v>46133</v>
          </cell>
        </row>
        <row r="462">
          <cell r="A462">
            <v>46143</v>
          </cell>
        </row>
        <row r="463">
          <cell r="A463">
            <v>46177</v>
          </cell>
        </row>
        <row r="464">
          <cell r="A464">
            <v>46272</v>
          </cell>
        </row>
        <row r="465">
          <cell r="A465">
            <v>46307</v>
          </cell>
        </row>
        <row r="466">
          <cell r="A466">
            <v>46328</v>
          </cell>
        </row>
        <row r="467">
          <cell r="A467">
            <v>46341</v>
          </cell>
        </row>
        <row r="468">
          <cell r="A468">
            <v>46381</v>
          </cell>
        </row>
        <row r="469">
          <cell r="A469">
            <v>46388</v>
          </cell>
        </row>
        <row r="470">
          <cell r="A470">
            <v>46426</v>
          </cell>
        </row>
        <row r="471">
          <cell r="A471">
            <v>46427</v>
          </cell>
        </row>
        <row r="472">
          <cell r="A472">
            <v>46472</v>
          </cell>
        </row>
        <row r="473">
          <cell r="A473">
            <v>46498</v>
          </cell>
        </row>
        <row r="474">
          <cell r="A474">
            <v>46508</v>
          </cell>
        </row>
        <row r="475">
          <cell r="A475">
            <v>46534</v>
          </cell>
        </row>
        <row r="476">
          <cell r="A476">
            <v>46637</v>
          </cell>
        </row>
        <row r="477">
          <cell r="A477">
            <v>46672</v>
          </cell>
        </row>
        <row r="478">
          <cell r="A478">
            <v>46693</v>
          </cell>
        </row>
        <row r="479">
          <cell r="A479">
            <v>46706</v>
          </cell>
        </row>
        <row r="480">
          <cell r="A480">
            <v>46746</v>
          </cell>
        </row>
        <row r="481">
          <cell r="A481">
            <v>46753</v>
          </cell>
        </row>
        <row r="482">
          <cell r="A482">
            <v>46811</v>
          </cell>
        </row>
        <row r="483">
          <cell r="A483">
            <v>46812</v>
          </cell>
        </row>
        <row r="484">
          <cell r="A484">
            <v>46857</v>
          </cell>
        </row>
        <row r="485">
          <cell r="A485">
            <v>46864</v>
          </cell>
        </row>
        <row r="486">
          <cell r="A486">
            <v>46874</v>
          </cell>
        </row>
        <row r="487">
          <cell r="A487">
            <v>46919</v>
          </cell>
        </row>
        <row r="488">
          <cell r="A488">
            <v>47003</v>
          </cell>
        </row>
        <row r="489">
          <cell r="A489">
            <v>47038</v>
          </cell>
        </row>
        <row r="490">
          <cell r="A490">
            <v>47059</v>
          </cell>
        </row>
        <row r="491">
          <cell r="A491">
            <v>47072</v>
          </cell>
        </row>
        <row r="492">
          <cell r="A492">
            <v>47112</v>
          </cell>
        </row>
        <row r="493">
          <cell r="A493">
            <v>47119</v>
          </cell>
        </row>
        <row r="494">
          <cell r="A494">
            <v>47161</v>
          </cell>
        </row>
        <row r="495">
          <cell r="A495">
            <v>47162</v>
          </cell>
        </row>
        <row r="496">
          <cell r="A496">
            <v>47207</v>
          </cell>
        </row>
        <row r="497">
          <cell r="A497">
            <v>47229</v>
          </cell>
        </row>
        <row r="498">
          <cell r="A498">
            <v>47239</v>
          </cell>
        </row>
        <row r="499">
          <cell r="A499">
            <v>47269</v>
          </cell>
        </row>
        <row r="500">
          <cell r="A500">
            <v>47368</v>
          </cell>
        </row>
        <row r="501">
          <cell r="A501">
            <v>47403</v>
          </cell>
        </row>
        <row r="502">
          <cell r="A502">
            <v>47424</v>
          </cell>
        </row>
        <row r="503">
          <cell r="A503">
            <v>47437</v>
          </cell>
        </row>
        <row r="504">
          <cell r="A504">
            <v>47477</v>
          </cell>
        </row>
        <row r="505">
          <cell r="A505">
            <v>47484</v>
          </cell>
        </row>
        <row r="506">
          <cell r="A506">
            <v>47546</v>
          </cell>
        </row>
        <row r="507">
          <cell r="A507">
            <v>47547</v>
          </cell>
        </row>
        <row r="508">
          <cell r="A508">
            <v>47592</v>
          </cell>
        </row>
        <row r="509">
          <cell r="A509">
            <v>47594</v>
          </cell>
        </row>
        <row r="510">
          <cell r="A510">
            <v>47604</v>
          </cell>
        </row>
        <row r="511">
          <cell r="A511">
            <v>47654</v>
          </cell>
        </row>
        <row r="512">
          <cell r="A512">
            <v>47733</v>
          </cell>
        </row>
        <row r="513">
          <cell r="A513">
            <v>47768</v>
          </cell>
        </row>
        <row r="514">
          <cell r="A514">
            <v>47789</v>
          </cell>
        </row>
        <row r="515">
          <cell r="A515">
            <v>47802</v>
          </cell>
        </row>
        <row r="516">
          <cell r="A516">
            <v>47842</v>
          </cell>
        </row>
        <row r="517">
          <cell r="A517">
            <v>47849</v>
          </cell>
        </row>
        <row r="518">
          <cell r="A518">
            <v>47903</v>
          </cell>
        </row>
        <row r="519">
          <cell r="A519">
            <v>47904</v>
          </cell>
        </row>
        <row r="520">
          <cell r="A520">
            <v>47949</v>
          </cell>
        </row>
        <row r="521">
          <cell r="A521">
            <v>47959</v>
          </cell>
        </row>
        <row r="522">
          <cell r="A522">
            <v>47969</v>
          </cell>
        </row>
        <row r="523">
          <cell r="A523">
            <v>48011</v>
          </cell>
        </row>
        <row r="524">
          <cell r="A524">
            <v>48098</v>
          </cell>
        </row>
        <row r="525">
          <cell r="A525">
            <v>48133</v>
          </cell>
        </row>
        <row r="526">
          <cell r="A526">
            <v>48154</v>
          </cell>
        </row>
        <row r="527">
          <cell r="A527">
            <v>48167</v>
          </cell>
        </row>
        <row r="528">
          <cell r="A528">
            <v>48207</v>
          </cell>
        </row>
        <row r="529">
          <cell r="A529">
            <v>48214</v>
          </cell>
        </row>
        <row r="530">
          <cell r="A530">
            <v>48253</v>
          </cell>
        </row>
        <row r="531">
          <cell r="A531">
            <v>48254</v>
          </cell>
        </row>
        <row r="532">
          <cell r="A532">
            <v>48299</v>
          </cell>
        </row>
        <row r="533">
          <cell r="A533">
            <v>48325</v>
          </cell>
        </row>
        <row r="534">
          <cell r="A534">
            <v>48335</v>
          </cell>
        </row>
        <row r="535">
          <cell r="A535">
            <v>48361</v>
          </cell>
        </row>
        <row r="536">
          <cell r="A536">
            <v>48464</v>
          </cell>
        </row>
        <row r="537">
          <cell r="A537">
            <v>48499</v>
          </cell>
        </row>
        <row r="538">
          <cell r="A538">
            <v>48520</v>
          </cell>
        </row>
        <row r="539">
          <cell r="A539">
            <v>48533</v>
          </cell>
        </row>
        <row r="540">
          <cell r="A540">
            <v>48573</v>
          </cell>
        </row>
        <row r="541">
          <cell r="A541">
            <v>48580</v>
          </cell>
        </row>
        <row r="542">
          <cell r="A542">
            <v>48638</v>
          </cell>
        </row>
        <row r="543">
          <cell r="A543">
            <v>48639</v>
          </cell>
        </row>
        <row r="544">
          <cell r="A544">
            <v>48684</v>
          </cell>
        </row>
        <row r="545">
          <cell r="A545">
            <v>48690</v>
          </cell>
        </row>
        <row r="546">
          <cell r="A546">
            <v>48700</v>
          </cell>
        </row>
        <row r="547">
          <cell r="A547">
            <v>48746</v>
          </cell>
        </row>
        <row r="548">
          <cell r="A548">
            <v>48829</v>
          </cell>
        </row>
        <row r="549">
          <cell r="A549">
            <v>48864</v>
          </cell>
        </row>
        <row r="550">
          <cell r="A550">
            <v>48885</v>
          </cell>
        </row>
        <row r="551">
          <cell r="A551">
            <v>48898</v>
          </cell>
        </row>
        <row r="552">
          <cell r="A552">
            <v>48938</v>
          </cell>
        </row>
        <row r="553">
          <cell r="A553">
            <v>48945</v>
          </cell>
        </row>
        <row r="554">
          <cell r="A554">
            <v>48995</v>
          </cell>
        </row>
        <row r="555">
          <cell r="A555">
            <v>48996</v>
          </cell>
        </row>
        <row r="556">
          <cell r="A556">
            <v>49041</v>
          </cell>
        </row>
        <row r="557">
          <cell r="A557">
            <v>49055</v>
          </cell>
        </row>
        <row r="558">
          <cell r="A558">
            <v>49065</v>
          </cell>
        </row>
        <row r="559">
          <cell r="A559">
            <v>49103</v>
          </cell>
        </row>
        <row r="560">
          <cell r="A560">
            <v>49194</v>
          </cell>
        </row>
        <row r="561">
          <cell r="A561">
            <v>49229</v>
          </cell>
        </row>
        <row r="562">
          <cell r="A562">
            <v>49250</v>
          </cell>
        </row>
        <row r="563">
          <cell r="A563">
            <v>49263</v>
          </cell>
        </row>
        <row r="564">
          <cell r="A564">
            <v>49303</v>
          </cell>
        </row>
        <row r="565">
          <cell r="A565">
            <v>49310</v>
          </cell>
        </row>
        <row r="566">
          <cell r="A566">
            <v>49345</v>
          </cell>
        </row>
        <row r="567">
          <cell r="A567">
            <v>49346</v>
          </cell>
        </row>
        <row r="568">
          <cell r="A568">
            <v>49391</v>
          </cell>
        </row>
        <row r="569">
          <cell r="A569">
            <v>49420</v>
          </cell>
        </row>
        <row r="570">
          <cell r="A570">
            <v>49430</v>
          </cell>
        </row>
        <row r="571">
          <cell r="A571">
            <v>49453</v>
          </cell>
        </row>
        <row r="572">
          <cell r="A572">
            <v>49559</v>
          </cell>
        </row>
        <row r="573">
          <cell r="A573">
            <v>49594</v>
          </cell>
        </row>
        <row r="574">
          <cell r="A574">
            <v>49615</v>
          </cell>
        </row>
        <row r="575">
          <cell r="A575">
            <v>49628</v>
          </cell>
        </row>
        <row r="576">
          <cell r="A576">
            <v>49668</v>
          </cell>
        </row>
        <row r="577">
          <cell r="A577">
            <v>49675</v>
          </cell>
        </row>
        <row r="578">
          <cell r="A578">
            <v>49730</v>
          </cell>
        </row>
        <row r="579">
          <cell r="A579">
            <v>49731</v>
          </cell>
        </row>
        <row r="580">
          <cell r="A580">
            <v>49776</v>
          </cell>
        </row>
        <row r="581">
          <cell r="A581">
            <v>49786</v>
          </cell>
        </row>
        <row r="582">
          <cell r="A582">
            <v>49796</v>
          </cell>
        </row>
        <row r="583">
          <cell r="A583">
            <v>49838</v>
          </cell>
        </row>
        <row r="584">
          <cell r="A584">
            <v>49925</v>
          </cell>
        </row>
        <row r="585">
          <cell r="A585">
            <v>49960</v>
          </cell>
        </row>
        <row r="586">
          <cell r="A586">
            <v>49981</v>
          </cell>
        </row>
        <row r="587">
          <cell r="A587">
            <v>49994</v>
          </cell>
        </row>
        <row r="588">
          <cell r="A588">
            <v>50034</v>
          </cell>
        </row>
        <row r="589">
          <cell r="A589">
            <v>50041</v>
          </cell>
        </row>
        <row r="590">
          <cell r="A590">
            <v>50087</v>
          </cell>
        </row>
        <row r="591">
          <cell r="A591">
            <v>50088</v>
          </cell>
        </row>
        <row r="592">
          <cell r="A592">
            <v>50133</v>
          </cell>
        </row>
        <row r="593">
          <cell r="A593">
            <v>50151</v>
          </cell>
        </row>
        <row r="594">
          <cell r="A594">
            <v>50161</v>
          </cell>
        </row>
        <row r="595">
          <cell r="A595">
            <v>50195</v>
          </cell>
        </row>
        <row r="596">
          <cell r="A596">
            <v>50290</v>
          </cell>
        </row>
        <row r="597">
          <cell r="A597">
            <v>50325</v>
          </cell>
        </row>
        <row r="598">
          <cell r="A598">
            <v>50346</v>
          </cell>
        </row>
        <row r="599">
          <cell r="A599">
            <v>50359</v>
          </cell>
        </row>
        <row r="600">
          <cell r="A600">
            <v>50399</v>
          </cell>
        </row>
        <row r="601">
          <cell r="A601">
            <v>50406</v>
          </cell>
        </row>
        <row r="602">
          <cell r="A602">
            <v>50472</v>
          </cell>
        </row>
        <row r="603">
          <cell r="A603">
            <v>50473</v>
          </cell>
        </row>
        <row r="604">
          <cell r="A604">
            <v>50516</v>
          </cell>
        </row>
        <row r="605">
          <cell r="A605">
            <v>50518</v>
          </cell>
        </row>
        <row r="606">
          <cell r="A606">
            <v>50526</v>
          </cell>
        </row>
        <row r="607">
          <cell r="A607">
            <v>50580</v>
          </cell>
        </row>
        <row r="608">
          <cell r="A608">
            <v>50655</v>
          </cell>
        </row>
        <row r="609">
          <cell r="A609">
            <v>50690</v>
          </cell>
        </row>
        <row r="610">
          <cell r="A610">
            <v>50711</v>
          </cell>
        </row>
        <row r="611">
          <cell r="A611">
            <v>50724</v>
          </cell>
        </row>
        <row r="612">
          <cell r="A612">
            <v>50764</v>
          </cell>
        </row>
        <row r="613">
          <cell r="A613">
            <v>50771</v>
          </cell>
        </row>
        <row r="614">
          <cell r="A614">
            <v>50822</v>
          </cell>
        </row>
        <row r="615">
          <cell r="A615">
            <v>50823</v>
          </cell>
        </row>
        <row r="616">
          <cell r="A616">
            <v>50868</v>
          </cell>
        </row>
        <row r="617">
          <cell r="A617">
            <v>50881</v>
          </cell>
        </row>
        <row r="618">
          <cell r="A618">
            <v>50891</v>
          </cell>
        </row>
        <row r="619">
          <cell r="A619">
            <v>50930</v>
          </cell>
        </row>
        <row r="620">
          <cell r="A620">
            <v>51020</v>
          </cell>
        </row>
        <row r="621">
          <cell r="A621">
            <v>51055</v>
          </cell>
        </row>
        <row r="622">
          <cell r="A622">
            <v>51076</v>
          </cell>
        </row>
        <row r="623">
          <cell r="A623">
            <v>51089</v>
          </cell>
        </row>
        <row r="624">
          <cell r="A624">
            <v>51129</v>
          </cell>
        </row>
        <row r="625">
          <cell r="A625">
            <v>51136</v>
          </cell>
        </row>
        <row r="626">
          <cell r="A626">
            <v>51179</v>
          </cell>
        </row>
        <row r="627">
          <cell r="A627">
            <v>51180</v>
          </cell>
        </row>
        <row r="628">
          <cell r="A628">
            <v>51225</v>
          </cell>
        </row>
        <row r="629">
          <cell r="A629">
            <v>51247</v>
          </cell>
        </row>
        <row r="630">
          <cell r="A630">
            <v>51257</v>
          </cell>
        </row>
        <row r="631">
          <cell r="A631">
            <v>51287</v>
          </cell>
        </row>
        <row r="632">
          <cell r="A632">
            <v>51386</v>
          </cell>
        </row>
        <row r="633">
          <cell r="A633">
            <v>51421</v>
          </cell>
        </row>
        <row r="634">
          <cell r="A634">
            <v>51442</v>
          </cell>
        </row>
        <row r="635">
          <cell r="A635">
            <v>51455</v>
          </cell>
        </row>
        <row r="636">
          <cell r="A636">
            <v>51495</v>
          </cell>
        </row>
        <row r="637">
          <cell r="A637">
            <v>51502</v>
          </cell>
        </row>
        <row r="638">
          <cell r="A638">
            <v>51564</v>
          </cell>
        </row>
        <row r="639">
          <cell r="A639">
            <v>51565</v>
          </cell>
        </row>
        <row r="640">
          <cell r="A640">
            <v>51610</v>
          </cell>
        </row>
        <row r="641">
          <cell r="A641">
            <v>51612</v>
          </cell>
        </row>
        <row r="642">
          <cell r="A642">
            <v>51622</v>
          </cell>
        </row>
        <row r="643">
          <cell r="A643">
            <v>51672</v>
          </cell>
        </row>
        <row r="644">
          <cell r="A644">
            <v>51751</v>
          </cell>
        </row>
        <row r="645">
          <cell r="A645">
            <v>51786</v>
          </cell>
        </row>
        <row r="646">
          <cell r="A646">
            <v>51807</v>
          </cell>
        </row>
        <row r="647">
          <cell r="A647">
            <v>51820</v>
          </cell>
        </row>
        <row r="648">
          <cell r="A648">
            <v>51860</v>
          </cell>
        </row>
        <row r="649">
          <cell r="A649">
            <v>51867</v>
          </cell>
        </row>
        <row r="650">
          <cell r="A650">
            <v>51914</v>
          </cell>
        </row>
        <row r="651">
          <cell r="A651">
            <v>51915</v>
          </cell>
        </row>
        <row r="652">
          <cell r="A652">
            <v>51960</v>
          </cell>
        </row>
        <row r="653">
          <cell r="A653">
            <v>51977</v>
          </cell>
        </row>
        <row r="654">
          <cell r="A654">
            <v>51987</v>
          </cell>
        </row>
        <row r="655">
          <cell r="A655">
            <v>52022</v>
          </cell>
        </row>
        <row r="656">
          <cell r="A656">
            <v>52116</v>
          </cell>
        </row>
        <row r="657">
          <cell r="A657">
            <v>52151</v>
          </cell>
        </row>
        <row r="658">
          <cell r="A658">
            <v>52172</v>
          </cell>
        </row>
        <row r="659">
          <cell r="A659">
            <v>52185</v>
          </cell>
        </row>
        <row r="660">
          <cell r="A660">
            <v>52225</v>
          </cell>
        </row>
        <row r="661">
          <cell r="A661">
            <v>52232</v>
          </cell>
        </row>
        <row r="662">
          <cell r="A662">
            <v>52271</v>
          </cell>
        </row>
        <row r="663">
          <cell r="A663">
            <v>52272</v>
          </cell>
        </row>
        <row r="664">
          <cell r="A664">
            <v>52317</v>
          </cell>
        </row>
        <row r="665">
          <cell r="A665">
            <v>52342</v>
          </cell>
        </row>
        <row r="666">
          <cell r="A666">
            <v>52352</v>
          </cell>
        </row>
        <row r="667">
          <cell r="A667">
            <v>52379</v>
          </cell>
        </row>
        <row r="668">
          <cell r="A668">
            <v>52481</v>
          </cell>
        </row>
        <row r="669">
          <cell r="A669">
            <v>52516</v>
          </cell>
        </row>
        <row r="670">
          <cell r="A670">
            <v>52537</v>
          </cell>
        </row>
        <row r="671">
          <cell r="A671">
            <v>52550</v>
          </cell>
        </row>
        <row r="672">
          <cell r="A672">
            <v>52590</v>
          </cell>
        </row>
        <row r="673">
          <cell r="A673">
            <v>52597</v>
          </cell>
        </row>
        <row r="674">
          <cell r="A674">
            <v>52656</v>
          </cell>
        </row>
        <row r="675">
          <cell r="A675">
            <v>52657</v>
          </cell>
        </row>
        <row r="676">
          <cell r="A676">
            <v>52702</v>
          </cell>
        </row>
        <row r="677">
          <cell r="A677">
            <v>52708</v>
          </cell>
        </row>
        <row r="678">
          <cell r="A678">
            <v>52718</v>
          </cell>
        </row>
        <row r="679">
          <cell r="A679">
            <v>52764</v>
          </cell>
        </row>
        <row r="680">
          <cell r="A680">
            <v>52847</v>
          </cell>
        </row>
        <row r="681">
          <cell r="A681">
            <v>52882</v>
          </cell>
        </row>
        <row r="682">
          <cell r="A682">
            <v>52903</v>
          </cell>
        </row>
        <row r="683">
          <cell r="A683">
            <v>52916</v>
          </cell>
        </row>
        <row r="684">
          <cell r="A684">
            <v>52956</v>
          </cell>
        </row>
        <row r="685">
          <cell r="A685">
            <v>52963</v>
          </cell>
        </row>
        <row r="686">
          <cell r="A686">
            <v>53013</v>
          </cell>
        </row>
        <row r="687">
          <cell r="A687">
            <v>53014</v>
          </cell>
        </row>
        <row r="688">
          <cell r="A688">
            <v>53059</v>
          </cell>
        </row>
        <row r="689">
          <cell r="A689">
            <v>53073</v>
          </cell>
        </row>
        <row r="690">
          <cell r="A690">
            <v>53083</v>
          </cell>
        </row>
        <row r="691">
          <cell r="A691">
            <v>53121</v>
          </cell>
        </row>
        <row r="692">
          <cell r="A692">
            <v>53212</v>
          </cell>
        </row>
        <row r="693">
          <cell r="A693">
            <v>53247</v>
          </cell>
        </row>
        <row r="694">
          <cell r="A694">
            <v>53268</v>
          </cell>
        </row>
        <row r="695">
          <cell r="A695">
            <v>53281</v>
          </cell>
        </row>
        <row r="696">
          <cell r="A696">
            <v>53321</v>
          </cell>
        </row>
        <row r="697">
          <cell r="A697">
            <v>53328</v>
          </cell>
        </row>
        <row r="698">
          <cell r="A698">
            <v>53363</v>
          </cell>
        </row>
        <row r="699">
          <cell r="A699">
            <v>53364</v>
          </cell>
        </row>
        <row r="700">
          <cell r="A700">
            <v>53409</v>
          </cell>
        </row>
        <row r="701">
          <cell r="A701">
            <v>53438</v>
          </cell>
        </row>
        <row r="702">
          <cell r="A702">
            <v>53448</v>
          </cell>
        </row>
        <row r="703">
          <cell r="A703">
            <v>53471</v>
          </cell>
        </row>
        <row r="704">
          <cell r="A704">
            <v>53577</v>
          </cell>
        </row>
        <row r="705">
          <cell r="A705">
            <v>53612</v>
          </cell>
        </row>
        <row r="706">
          <cell r="A706">
            <v>53633</v>
          </cell>
        </row>
        <row r="707">
          <cell r="A707">
            <v>53646</v>
          </cell>
        </row>
        <row r="708">
          <cell r="A708">
            <v>53686</v>
          </cell>
        </row>
        <row r="709">
          <cell r="A709">
            <v>53693</v>
          </cell>
        </row>
        <row r="710">
          <cell r="A710">
            <v>53748</v>
          </cell>
        </row>
        <row r="711">
          <cell r="A711">
            <v>53749</v>
          </cell>
        </row>
        <row r="712">
          <cell r="A712">
            <v>53794</v>
          </cell>
        </row>
        <row r="713">
          <cell r="A713">
            <v>53803</v>
          </cell>
        </row>
        <row r="714">
          <cell r="A714">
            <v>53813</v>
          </cell>
        </row>
        <row r="715">
          <cell r="A715">
            <v>53856</v>
          </cell>
        </row>
        <row r="716">
          <cell r="A716">
            <v>53942</v>
          </cell>
        </row>
        <row r="717">
          <cell r="A717">
            <v>53977</v>
          </cell>
        </row>
        <row r="718">
          <cell r="A718">
            <v>53998</v>
          </cell>
        </row>
        <row r="719">
          <cell r="A719">
            <v>54011</v>
          </cell>
        </row>
        <row r="720">
          <cell r="A720">
            <v>54051</v>
          </cell>
        </row>
        <row r="721">
          <cell r="A721">
            <v>54058</v>
          </cell>
        </row>
        <row r="722">
          <cell r="A722">
            <v>54105</v>
          </cell>
        </row>
        <row r="723">
          <cell r="A723">
            <v>54106</v>
          </cell>
        </row>
        <row r="724">
          <cell r="A724">
            <v>54151</v>
          </cell>
        </row>
        <row r="725">
          <cell r="A725">
            <v>54169</v>
          </cell>
        </row>
        <row r="726">
          <cell r="A726">
            <v>54179</v>
          </cell>
        </row>
        <row r="727">
          <cell r="A727">
            <v>54213</v>
          </cell>
        </row>
        <row r="728">
          <cell r="A728">
            <v>54308</v>
          </cell>
        </row>
        <row r="729">
          <cell r="A729">
            <v>54343</v>
          </cell>
        </row>
        <row r="730">
          <cell r="A730">
            <v>54364</v>
          </cell>
        </row>
        <row r="731">
          <cell r="A731">
            <v>54377</v>
          </cell>
        </row>
        <row r="732">
          <cell r="A732">
            <v>54417</v>
          </cell>
        </row>
        <row r="733">
          <cell r="A733">
            <v>54424</v>
          </cell>
        </row>
        <row r="734">
          <cell r="A734">
            <v>54483</v>
          </cell>
        </row>
        <row r="735">
          <cell r="A735">
            <v>54484</v>
          </cell>
        </row>
        <row r="736">
          <cell r="A736">
            <v>54529</v>
          </cell>
        </row>
        <row r="737">
          <cell r="A737">
            <v>54534</v>
          </cell>
        </row>
        <row r="738">
          <cell r="A738">
            <v>54544</v>
          </cell>
        </row>
        <row r="739">
          <cell r="A739">
            <v>54591</v>
          </cell>
        </row>
        <row r="740">
          <cell r="A740">
            <v>54673</v>
          </cell>
        </row>
        <row r="741">
          <cell r="A741">
            <v>54708</v>
          </cell>
        </row>
        <row r="742">
          <cell r="A742">
            <v>54729</v>
          </cell>
        </row>
        <row r="743">
          <cell r="A743">
            <v>54742</v>
          </cell>
        </row>
        <row r="744">
          <cell r="A744">
            <v>54782</v>
          </cell>
        </row>
        <row r="745">
          <cell r="A745">
            <v>54789</v>
          </cell>
        </row>
        <row r="746">
          <cell r="A746">
            <v>54840</v>
          </cell>
        </row>
        <row r="747">
          <cell r="A747">
            <v>54841</v>
          </cell>
        </row>
        <row r="748">
          <cell r="A748">
            <v>54886</v>
          </cell>
        </row>
        <row r="749">
          <cell r="A749">
            <v>54899</v>
          </cell>
        </row>
        <row r="750">
          <cell r="A750">
            <v>54909</v>
          </cell>
        </row>
        <row r="751">
          <cell r="A751">
            <v>54948</v>
          </cell>
        </row>
        <row r="752">
          <cell r="A752">
            <v>55038</v>
          </cell>
        </row>
        <row r="753">
          <cell r="A753">
            <v>55073</v>
          </cell>
        </row>
        <row r="754">
          <cell r="A754">
            <v>55094</v>
          </cell>
        </row>
        <row r="755">
          <cell r="A755">
            <v>55107</v>
          </cell>
        </row>
        <row r="756">
          <cell r="A756">
            <v>55147</v>
          </cell>
        </row>
        <row r="757">
          <cell r="A757">
            <v>55154</v>
          </cell>
        </row>
        <row r="758">
          <cell r="A758">
            <v>55197</v>
          </cell>
        </row>
        <row r="759">
          <cell r="A759">
            <v>55198</v>
          </cell>
        </row>
        <row r="760">
          <cell r="A760">
            <v>55243</v>
          </cell>
        </row>
        <row r="761">
          <cell r="A761">
            <v>55264</v>
          </cell>
        </row>
        <row r="762">
          <cell r="A762">
            <v>55274</v>
          </cell>
        </row>
        <row r="763">
          <cell r="A763">
            <v>55305</v>
          </cell>
        </row>
        <row r="764">
          <cell r="A764">
            <v>55403</v>
          </cell>
        </row>
        <row r="765">
          <cell r="A765">
            <v>55438</v>
          </cell>
        </row>
        <row r="766">
          <cell r="A766">
            <v>55459</v>
          </cell>
        </row>
        <row r="767">
          <cell r="A767">
            <v>55472</v>
          </cell>
        </row>
        <row r="768">
          <cell r="A768">
            <v>55512</v>
          </cell>
        </row>
        <row r="769">
          <cell r="A769">
            <v>55519</v>
          </cell>
        </row>
        <row r="770">
          <cell r="A770">
            <v>55582</v>
          </cell>
        </row>
        <row r="771">
          <cell r="A771">
            <v>55583</v>
          </cell>
        </row>
        <row r="772">
          <cell r="A772">
            <v>55628</v>
          </cell>
        </row>
        <row r="773">
          <cell r="A773">
            <v>55630</v>
          </cell>
        </row>
        <row r="774">
          <cell r="A774">
            <v>55640</v>
          </cell>
        </row>
        <row r="775">
          <cell r="A775">
            <v>55690</v>
          </cell>
        </row>
        <row r="776">
          <cell r="A776">
            <v>55769</v>
          </cell>
        </row>
        <row r="777">
          <cell r="A777">
            <v>55804</v>
          </cell>
        </row>
        <row r="778">
          <cell r="A778">
            <v>55825</v>
          </cell>
        </row>
        <row r="779">
          <cell r="A779">
            <v>55838</v>
          </cell>
        </row>
        <row r="780">
          <cell r="A780">
            <v>55878</v>
          </cell>
        </row>
        <row r="781">
          <cell r="A781">
            <v>55885</v>
          </cell>
        </row>
        <row r="782">
          <cell r="A782">
            <v>55932</v>
          </cell>
        </row>
        <row r="783">
          <cell r="A783">
            <v>55933</v>
          </cell>
        </row>
        <row r="784">
          <cell r="A784">
            <v>55978</v>
          </cell>
        </row>
        <row r="785">
          <cell r="A785">
            <v>55995</v>
          </cell>
        </row>
        <row r="786">
          <cell r="A786">
            <v>56005</v>
          </cell>
        </row>
        <row r="787">
          <cell r="A787">
            <v>56040</v>
          </cell>
        </row>
        <row r="788">
          <cell r="A788">
            <v>56134</v>
          </cell>
        </row>
        <row r="789">
          <cell r="A789">
            <v>56169</v>
          </cell>
        </row>
        <row r="790">
          <cell r="A790">
            <v>56190</v>
          </cell>
        </row>
        <row r="791">
          <cell r="A791">
            <v>56203</v>
          </cell>
        </row>
        <row r="792">
          <cell r="A792">
            <v>56243</v>
          </cell>
        </row>
        <row r="793">
          <cell r="A793">
            <v>56250</v>
          </cell>
        </row>
        <row r="794">
          <cell r="A794">
            <v>56289</v>
          </cell>
        </row>
        <row r="795">
          <cell r="A795">
            <v>56290</v>
          </cell>
        </row>
        <row r="796">
          <cell r="A796">
            <v>56335</v>
          </cell>
        </row>
        <row r="797">
          <cell r="A797">
            <v>56360</v>
          </cell>
        </row>
        <row r="798">
          <cell r="A798">
            <v>56370</v>
          </cell>
        </row>
        <row r="799">
          <cell r="A799">
            <v>56397</v>
          </cell>
        </row>
        <row r="800">
          <cell r="A800">
            <v>56499</v>
          </cell>
        </row>
        <row r="801">
          <cell r="A801">
            <v>56534</v>
          </cell>
        </row>
        <row r="802">
          <cell r="A802">
            <v>56555</v>
          </cell>
        </row>
        <row r="803">
          <cell r="A803">
            <v>56568</v>
          </cell>
        </row>
        <row r="804">
          <cell r="A804">
            <v>56608</v>
          </cell>
        </row>
        <row r="805">
          <cell r="A805">
            <v>56615</v>
          </cell>
        </row>
        <row r="806">
          <cell r="A806">
            <v>56674</v>
          </cell>
        </row>
        <row r="807">
          <cell r="A807">
            <v>56675</v>
          </cell>
        </row>
        <row r="808">
          <cell r="A808">
            <v>56720</v>
          </cell>
        </row>
        <row r="809">
          <cell r="A809">
            <v>56725</v>
          </cell>
        </row>
        <row r="810">
          <cell r="A810">
            <v>56735</v>
          </cell>
        </row>
        <row r="811">
          <cell r="A811">
            <v>56782</v>
          </cell>
        </row>
        <row r="812">
          <cell r="A812">
            <v>56864</v>
          </cell>
        </row>
        <row r="813">
          <cell r="A813">
            <v>56899</v>
          </cell>
        </row>
        <row r="814">
          <cell r="A814">
            <v>56920</v>
          </cell>
        </row>
        <row r="815">
          <cell r="A815">
            <v>56933</v>
          </cell>
        </row>
        <row r="816">
          <cell r="A816">
            <v>56973</v>
          </cell>
        </row>
        <row r="817">
          <cell r="A817">
            <v>56980</v>
          </cell>
        </row>
        <row r="818">
          <cell r="A818">
            <v>57024</v>
          </cell>
        </row>
        <row r="819">
          <cell r="A819">
            <v>57025</v>
          </cell>
        </row>
        <row r="820">
          <cell r="A820">
            <v>57070</v>
          </cell>
        </row>
        <row r="821">
          <cell r="A821">
            <v>57091</v>
          </cell>
        </row>
        <row r="822">
          <cell r="A822">
            <v>57101</v>
          </cell>
        </row>
        <row r="823">
          <cell r="A823">
            <v>57132</v>
          </cell>
        </row>
        <row r="824">
          <cell r="A824">
            <v>57230</v>
          </cell>
        </row>
        <row r="825">
          <cell r="A825">
            <v>57265</v>
          </cell>
        </row>
        <row r="826">
          <cell r="A826">
            <v>57286</v>
          </cell>
        </row>
        <row r="827">
          <cell r="A827">
            <v>57299</v>
          </cell>
        </row>
        <row r="828">
          <cell r="A828">
            <v>57339</v>
          </cell>
        </row>
        <row r="829">
          <cell r="A829">
            <v>57346</v>
          </cell>
        </row>
        <row r="830">
          <cell r="A830">
            <v>57409</v>
          </cell>
        </row>
        <row r="831">
          <cell r="A831">
            <v>57410</v>
          </cell>
        </row>
        <row r="832">
          <cell r="A832">
            <v>57455</v>
          </cell>
        </row>
        <row r="833">
          <cell r="A833">
            <v>57456</v>
          </cell>
        </row>
        <row r="834">
          <cell r="A834">
            <v>57466</v>
          </cell>
        </row>
        <row r="835">
          <cell r="A835">
            <v>57517</v>
          </cell>
        </row>
        <row r="836">
          <cell r="A836">
            <v>57595</v>
          </cell>
        </row>
        <row r="837">
          <cell r="A837">
            <v>57630</v>
          </cell>
        </row>
        <row r="838">
          <cell r="A838">
            <v>57651</v>
          </cell>
        </row>
        <row r="839">
          <cell r="A839">
            <v>57664</v>
          </cell>
        </row>
        <row r="840">
          <cell r="A840">
            <v>57704</v>
          </cell>
        </row>
        <row r="841">
          <cell r="A841">
            <v>57711</v>
          </cell>
        </row>
        <row r="842">
          <cell r="A842">
            <v>57766</v>
          </cell>
        </row>
        <row r="843">
          <cell r="A843">
            <v>57767</v>
          </cell>
        </row>
        <row r="844">
          <cell r="A844">
            <v>57812</v>
          </cell>
        </row>
        <row r="845">
          <cell r="A845">
            <v>57821</v>
          </cell>
        </row>
        <row r="846">
          <cell r="A846">
            <v>57831</v>
          </cell>
        </row>
        <row r="847">
          <cell r="A847">
            <v>57874</v>
          </cell>
        </row>
        <row r="848">
          <cell r="A848">
            <v>57960</v>
          </cell>
        </row>
        <row r="849">
          <cell r="A849">
            <v>57995</v>
          </cell>
        </row>
        <row r="850">
          <cell r="A850">
            <v>58016</v>
          </cell>
        </row>
        <row r="851">
          <cell r="A851">
            <v>58029</v>
          </cell>
        </row>
        <row r="852">
          <cell r="A852">
            <v>58069</v>
          </cell>
        </row>
        <row r="853">
          <cell r="A853">
            <v>58076</v>
          </cell>
        </row>
        <row r="854">
          <cell r="A854">
            <v>58116</v>
          </cell>
        </row>
        <row r="855">
          <cell r="A855">
            <v>58117</v>
          </cell>
        </row>
        <row r="856">
          <cell r="A856">
            <v>58162</v>
          </cell>
        </row>
        <row r="857">
          <cell r="A857">
            <v>58186</v>
          </cell>
        </row>
        <row r="858">
          <cell r="A858">
            <v>58196</v>
          </cell>
        </row>
        <row r="859">
          <cell r="A859">
            <v>58224</v>
          </cell>
        </row>
        <row r="860">
          <cell r="A860">
            <v>58325</v>
          </cell>
        </row>
        <row r="861">
          <cell r="A861">
            <v>58360</v>
          </cell>
        </row>
        <row r="862">
          <cell r="A862">
            <v>58381</v>
          </cell>
        </row>
        <row r="863">
          <cell r="A863">
            <v>58394</v>
          </cell>
        </row>
        <row r="864">
          <cell r="A864">
            <v>58434</v>
          </cell>
        </row>
        <row r="865">
          <cell r="A865">
            <v>58441</v>
          </cell>
        </row>
        <row r="866">
          <cell r="A866">
            <v>58501</v>
          </cell>
        </row>
        <row r="867">
          <cell r="A867">
            <v>58502</v>
          </cell>
        </row>
        <row r="868">
          <cell r="A868">
            <v>58547</v>
          </cell>
        </row>
        <row r="869">
          <cell r="A869">
            <v>58552</v>
          </cell>
        </row>
        <row r="870">
          <cell r="A870">
            <v>58562</v>
          </cell>
        </row>
        <row r="871">
          <cell r="A871">
            <v>58609</v>
          </cell>
        </row>
        <row r="872">
          <cell r="A872">
            <v>58691</v>
          </cell>
        </row>
        <row r="873">
          <cell r="A873">
            <v>58726</v>
          </cell>
        </row>
        <row r="874">
          <cell r="A874">
            <v>58747</v>
          </cell>
        </row>
        <row r="875">
          <cell r="A875">
            <v>58760</v>
          </cell>
        </row>
        <row r="876">
          <cell r="A876">
            <v>58800</v>
          </cell>
        </row>
        <row r="877">
          <cell r="A877">
            <v>58807</v>
          </cell>
        </row>
        <row r="878">
          <cell r="A878">
            <v>58858</v>
          </cell>
        </row>
        <row r="879">
          <cell r="A879">
            <v>58859</v>
          </cell>
        </row>
        <row r="880">
          <cell r="A880">
            <v>58904</v>
          </cell>
        </row>
        <row r="881">
          <cell r="A881">
            <v>58917</v>
          </cell>
        </row>
        <row r="882">
          <cell r="A882">
            <v>58927</v>
          </cell>
        </row>
        <row r="883">
          <cell r="A883">
            <v>58966</v>
          </cell>
        </row>
        <row r="884">
          <cell r="A884">
            <v>59056</v>
          </cell>
        </row>
        <row r="885">
          <cell r="A885">
            <v>59091</v>
          </cell>
        </row>
        <row r="886">
          <cell r="A886">
            <v>59112</v>
          </cell>
        </row>
        <row r="887">
          <cell r="A887">
            <v>59125</v>
          </cell>
        </row>
        <row r="888">
          <cell r="A888">
            <v>59165</v>
          </cell>
        </row>
        <row r="889">
          <cell r="A889">
            <v>59172</v>
          </cell>
        </row>
        <row r="890">
          <cell r="A890">
            <v>59208</v>
          </cell>
        </row>
        <row r="891">
          <cell r="A891">
            <v>59209</v>
          </cell>
        </row>
        <row r="892">
          <cell r="A892">
            <v>59254</v>
          </cell>
        </row>
        <row r="893">
          <cell r="A893">
            <v>59282</v>
          </cell>
        </row>
        <row r="894">
          <cell r="A894">
            <v>59292</v>
          </cell>
        </row>
        <row r="895">
          <cell r="A895">
            <v>59316</v>
          </cell>
        </row>
        <row r="896">
          <cell r="A896">
            <v>59421</v>
          </cell>
        </row>
        <row r="897">
          <cell r="A897">
            <v>59456</v>
          </cell>
        </row>
        <row r="898">
          <cell r="A898">
            <v>59477</v>
          </cell>
        </row>
        <row r="899">
          <cell r="A899">
            <v>59490</v>
          </cell>
        </row>
        <row r="900">
          <cell r="A900">
            <v>59530</v>
          </cell>
        </row>
        <row r="901">
          <cell r="A901">
            <v>59537</v>
          </cell>
        </row>
        <row r="902">
          <cell r="A902">
            <v>59593</v>
          </cell>
        </row>
        <row r="903">
          <cell r="A903">
            <v>59594</v>
          </cell>
        </row>
        <row r="904">
          <cell r="A904">
            <v>59639</v>
          </cell>
        </row>
        <row r="905">
          <cell r="A905">
            <v>59647</v>
          </cell>
        </row>
        <row r="906">
          <cell r="A906">
            <v>59657</v>
          </cell>
        </row>
        <row r="907">
          <cell r="A907">
            <v>59701</v>
          </cell>
        </row>
        <row r="908">
          <cell r="A908">
            <v>59786</v>
          </cell>
        </row>
        <row r="909">
          <cell r="A909">
            <v>59821</v>
          </cell>
        </row>
        <row r="910">
          <cell r="A910">
            <v>59842</v>
          </cell>
        </row>
        <row r="911">
          <cell r="A911">
            <v>59855</v>
          </cell>
        </row>
        <row r="912">
          <cell r="A912">
            <v>59895</v>
          </cell>
        </row>
        <row r="913">
          <cell r="A913">
            <v>59902</v>
          </cell>
        </row>
        <row r="914">
          <cell r="A914">
            <v>59950</v>
          </cell>
        </row>
        <row r="915">
          <cell r="A915">
            <v>59951</v>
          </cell>
        </row>
        <row r="916">
          <cell r="A916">
            <v>59996</v>
          </cell>
        </row>
        <row r="917">
          <cell r="A917">
            <v>60013</v>
          </cell>
        </row>
        <row r="918">
          <cell r="A918">
            <v>60023</v>
          </cell>
        </row>
        <row r="919">
          <cell r="A919">
            <v>60058</v>
          </cell>
        </row>
        <row r="920">
          <cell r="A920">
            <v>60152</v>
          </cell>
        </row>
        <row r="921">
          <cell r="A921">
            <v>60187</v>
          </cell>
        </row>
        <row r="922">
          <cell r="A922">
            <v>60208</v>
          </cell>
        </row>
        <row r="923">
          <cell r="A923">
            <v>60221</v>
          </cell>
        </row>
        <row r="924">
          <cell r="A924">
            <v>60261</v>
          </cell>
        </row>
        <row r="925">
          <cell r="A925">
            <v>60268</v>
          </cell>
        </row>
        <row r="926">
          <cell r="A926">
            <v>60307</v>
          </cell>
        </row>
        <row r="927">
          <cell r="A927">
            <v>60308</v>
          </cell>
        </row>
        <row r="928">
          <cell r="A928">
            <v>60353</v>
          </cell>
        </row>
        <row r="929">
          <cell r="A929">
            <v>60378</v>
          </cell>
        </row>
        <row r="930">
          <cell r="A930">
            <v>60388</v>
          </cell>
        </row>
        <row r="931">
          <cell r="A931">
            <v>60415</v>
          </cell>
        </row>
        <row r="932">
          <cell r="A932">
            <v>60517</v>
          </cell>
        </row>
        <row r="933">
          <cell r="A933">
            <v>60552</v>
          </cell>
        </row>
        <row r="934">
          <cell r="A934">
            <v>60573</v>
          </cell>
        </row>
        <row r="935">
          <cell r="A935">
            <v>60586</v>
          </cell>
        </row>
        <row r="936">
          <cell r="A936">
            <v>60626</v>
          </cell>
        </row>
        <row r="937">
          <cell r="A937">
            <v>60633</v>
          </cell>
        </row>
        <row r="938">
          <cell r="A938">
            <v>60685</v>
          </cell>
        </row>
        <row r="939">
          <cell r="A939">
            <v>60686</v>
          </cell>
        </row>
        <row r="940">
          <cell r="A940">
            <v>60731</v>
          </cell>
        </row>
        <row r="941">
          <cell r="A941">
            <v>60743</v>
          </cell>
        </row>
        <row r="942">
          <cell r="A942">
            <v>60753</v>
          </cell>
        </row>
        <row r="943">
          <cell r="A943">
            <v>60793</v>
          </cell>
        </row>
        <row r="944">
          <cell r="A944">
            <v>60882</v>
          </cell>
        </row>
        <row r="945">
          <cell r="A945">
            <v>60917</v>
          </cell>
        </row>
        <row r="946">
          <cell r="A946">
            <v>60938</v>
          </cell>
        </row>
        <row r="947">
          <cell r="A947">
            <v>60951</v>
          </cell>
        </row>
        <row r="948">
          <cell r="A948">
            <v>60991</v>
          </cell>
        </row>
        <row r="949">
          <cell r="A949">
            <v>60998</v>
          </cell>
        </row>
        <row r="950">
          <cell r="A950">
            <v>61042</v>
          </cell>
        </row>
        <row r="951">
          <cell r="A951">
            <v>61043</v>
          </cell>
        </row>
        <row r="952">
          <cell r="A952">
            <v>61088</v>
          </cell>
        </row>
        <row r="953">
          <cell r="A953">
            <v>61108</v>
          </cell>
        </row>
        <row r="954">
          <cell r="A954">
            <v>61118</v>
          </cell>
        </row>
        <row r="955">
          <cell r="A955">
            <v>61150</v>
          </cell>
        </row>
        <row r="956">
          <cell r="A956">
            <v>61247</v>
          </cell>
        </row>
        <row r="957">
          <cell r="A957">
            <v>61282</v>
          </cell>
        </row>
        <row r="958">
          <cell r="A958">
            <v>61303</v>
          </cell>
        </row>
        <row r="959">
          <cell r="A959">
            <v>61316</v>
          </cell>
        </row>
        <row r="960">
          <cell r="A960">
            <v>61356</v>
          </cell>
        </row>
        <row r="961">
          <cell r="A961">
            <v>61363</v>
          </cell>
        </row>
        <row r="962">
          <cell r="A962">
            <v>61427</v>
          </cell>
        </row>
        <row r="963">
          <cell r="A963">
            <v>61428</v>
          </cell>
        </row>
        <row r="964">
          <cell r="A964">
            <v>61473</v>
          </cell>
        </row>
        <row r="965">
          <cell r="A965">
            <v>61474</v>
          </cell>
        </row>
        <row r="966">
          <cell r="A966">
            <v>61484</v>
          </cell>
        </row>
        <row r="967">
          <cell r="A967">
            <v>61535</v>
          </cell>
        </row>
        <row r="968">
          <cell r="A968">
            <v>61613</v>
          </cell>
        </row>
        <row r="969">
          <cell r="A969">
            <v>61648</v>
          </cell>
        </row>
        <row r="970">
          <cell r="A970">
            <v>61669</v>
          </cell>
        </row>
        <row r="971">
          <cell r="A971">
            <v>61682</v>
          </cell>
        </row>
        <row r="972">
          <cell r="A972">
            <v>61722</v>
          </cell>
        </row>
        <row r="973">
          <cell r="A973">
            <v>61729</v>
          </cell>
        </row>
        <row r="974">
          <cell r="A974">
            <v>61784</v>
          </cell>
        </row>
        <row r="975">
          <cell r="A975">
            <v>61785</v>
          </cell>
        </row>
        <row r="976">
          <cell r="A976">
            <v>61830</v>
          </cell>
        </row>
        <row r="977">
          <cell r="A977">
            <v>61839</v>
          </cell>
        </row>
        <row r="978">
          <cell r="A978">
            <v>61849</v>
          </cell>
        </row>
        <row r="979">
          <cell r="A979">
            <v>61892</v>
          </cell>
        </row>
        <row r="980">
          <cell r="A980">
            <v>61978</v>
          </cell>
        </row>
        <row r="981">
          <cell r="A981">
            <v>62013</v>
          </cell>
        </row>
        <row r="982">
          <cell r="A982">
            <v>62034</v>
          </cell>
        </row>
        <row r="983">
          <cell r="A983">
            <v>62047</v>
          </cell>
        </row>
        <row r="984">
          <cell r="A984">
            <v>62087</v>
          </cell>
        </row>
        <row r="985">
          <cell r="A985">
            <v>62094</v>
          </cell>
        </row>
        <row r="986">
          <cell r="A986">
            <v>62134</v>
          </cell>
        </row>
        <row r="987">
          <cell r="A987">
            <v>62135</v>
          </cell>
        </row>
        <row r="988">
          <cell r="A988">
            <v>62180</v>
          </cell>
        </row>
        <row r="989">
          <cell r="A989">
            <v>62204</v>
          </cell>
        </row>
        <row r="990">
          <cell r="A990">
            <v>62214</v>
          </cell>
        </row>
        <row r="991">
          <cell r="A991">
            <v>62242</v>
          </cell>
        </row>
        <row r="992">
          <cell r="A992">
            <v>62343</v>
          </cell>
        </row>
        <row r="993">
          <cell r="A993">
            <v>62378</v>
          </cell>
        </row>
        <row r="994">
          <cell r="A994">
            <v>62399</v>
          </cell>
        </row>
        <row r="995">
          <cell r="A995">
            <v>62412</v>
          </cell>
        </row>
        <row r="996">
          <cell r="A996">
            <v>62452</v>
          </cell>
        </row>
        <row r="997">
          <cell r="A997">
            <v>62459</v>
          </cell>
        </row>
        <row r="998">
          <cell r="A998">
            <v>62519</v>
          </cell>
        </row>
        <row r="999">
          <cell r="A999">
            <v>62520</v>
          </cell>
        </row>
        <row r="1000">
          <cell r="A1000">
            <v>62565</v>
          </cell>
        </row>
        <row r="1001">
          <cell r="A1001">
            <v>62569</v>
          </cell>
        </row>
        <row r="1002">
          <cell r="A1002">
            <v>62579</v>
          </cell>
        </row>
        <row r="1003">
          <cell r="A1003">
            <v>62627</v>
          </cell>
        </row>
        <row r="1004">
          <cell r="A1004">
            <v>62708</v>
          </cell>
        </row>
        <row r="1005">
          <cell r="A1005">
            <v>62743</v>
          </cell>
        </row>
        <row r="1006">
          <cell r="A1006">
            <v>62764</v>
          </cell>
        </row>
        <row r="1007">
          <cell r="A1007">
            <v>62777</v>
          </cell>
        </row>
        <row r="1008">
          <cell r="A1008">
            <v>62817</v>
          </cell>
        </row>
        <row r="1009">
          <cell r="A1009">
            <v>62824</v>
          </cell>
        </row>
        <row r="1010">
          <cell r="A1010">
            <v>62876</v>
          </cell>
        </row>
        <row r="1011">
          <cell r="A1011">
            <v>62877</v>
          </cell>
        </row>
        <row r="1012">
          <cell r="A1012">
            <v>62922</v>
          </cell>
        </row>
        <row r="1013">
          <cell r="A1013">
            <v>62935</v>
          </cell>
        </row>
        <row r="1014">
          <cell r="A1014">
            <v>62945</v>
          </cell>
        </row>
        <row r="1015">
          <cell r="A1015">
            <v>62984</v>
          </cell>
        </row>
        <row r="1016">
          <cell r="A1016">
            <v>63074</v>
          </cell>
        </row>
        <row r="1017">
          <cell r="A1017">
            <v>63109</v>
          </cell>
        </row>
        <row r="1018">
          <cell r="A1018">
            <v>63130</v>
          </cell>
        </row>
        <row r="1019">
          <cell r="A1019">
            <v>63143</v>
          </cell>
        </row>
        <row r="1020">
          <cell r="A1020">
            <v>63183</v>
          </cell>
        </row>
        <row r="1021">
          <cell r="A1021">
            <v>63190</v>
          </cell>
        </row>
        <row r="1022">
          <cell r="A1022">
            <v>63226</v>
          </cell>
        </row>
        <row r="1023">
          <cell r="A1023">
            <v>63227</v>
          </cell>
        </row>
        <row r="1024">
          <cell r="A1024">
            <v>63272</v>
          </cell>
        </row>
        <row r="1025">
          <cell r="A1025">
            <v>63300</v>
          </cell>
        </row>
        <row r="1026">
          <cell r="A1026">
            <v>63310</v>
          </cell>
        </row>
        <row r="1027">
          <cell r="A1027">
            <v>63334</v>
          </cell>
        </row>
        <row r="1028">
          <cell r="A1028">
            <v>63439</v>
          </cell>
        </row>
        <row r="1029">
          <cell r="A1029">
            <v>63474</v>
          </cell>
        </row>
        <row r="1030">
          <cell r="A1030">
            <v>63495</v>
          </cell>
        </row>
        <row r="1031">
          <cell r="A1031">
            <v>63508</v>
          </cell>
        </row>
        <row r="1032">
          <cell r="A1032">
            <v>63548</v>
          </cell>
        </row>
        <row r="1033">
          <cell r="A1033">
            <v>63555</v>
          </cell>
        </row>
        <row r="1034">
          <cell r="A1034">
            <v>63611</v>
          </cell>
        </row>
        <row r="1035">
          <cell r="A1035">
            <v>63612</v>
          </cell>
        </row>
        <row r="1036">
          <cell r="A1036">
            <v>63657</v>
          </cell>
        </row>
        <row r="1037">
          <cell r="A1037">
            <v>63665</v>
          </cell>
        </row>
        <row r="1038">
          <cell r="A1038">
            <v>63675</v>
          </cell>
        </row>
        <row r="1039">
          <cell r="A1039">
            <v>63719</v>
          </cell>
        </row>
        <row r="1040">
          <cell r="A1040">
            <v>63804</v>
          </cell>
        </row>
        <row r="1041">
          <cell r="A1041">
            <v>63839</v>
          </cell>
        </row>
        <row r="1042">
          <cell r="A1042">
            <v>63860</v>
          </cell>
        </row>
        <row r="1043">
          <cell r="A1043">
            <v>63873</v>
          </cell>
        </row>
        <row r="1044">
          <cell r="A1044">
            <v>63913</v>
          </cell>
        </row>
        <row r="1045">
          <cell r="A1045">
            <v>63920</v>
          </cell>
        </row>
        <row r="1046">
          <cell r="A1046">
            <v>63968</v>
          </cell>
        </row>
        <row r="1047">
          <cell r="A1047">
            <v>63969</v>
          </cell>
        </row>
        <row r="1048">
          <cell r="A1048">
            <v>64014</v>
          </cell>
        </row>
        <row r="1049">
          <cell r="A1049">
            <v>64030</v>
          </cell>
        </row>
        <row r="1050">
          <cell r="A1050">
            <v>64040</v>
          </cell>
        </row>
        <row r="1051">
          <cell r="A1051">
            <v>64076</v>
          </cell>
        </row>
        <row r="1052">
          <cell r="A1052">
            <v>64169</v>
          </cell>
        </row>
        <row r="1053">
          <cell r="A1053">
            <v>64204</v>
          </cell>
        </row>
        <row r="1054">
          <cell r="A1054">
            <v>64225</v>
          </cell>
        </row>
        <row r="1055">
          <cell r="A1055">
            <v>64238</v>
          </cell>
        </row>
        <row r="1056">
          <cell r="A1056">
            <v>64278</v>
          </cell>
        </row>
        <row r="1057">
          <cell r="A1057">
            <v>64285</v>
          </cell>
        </row>
        <row r="1058">
          <cell r="A1058">
            <v>64346</v>
          </cell>
        </row>
        <row r="1059">
          <cell r="A1059">
            <v>64347</v>
          </cell>
        </row>
        <row r="1060">
          <cell r="A1060">
            <v>64392</v>
          </cell>
        </row>
        <row r="1061">
          <cell r="A1061">
            <v>64396</v>
          </cell>
        </row>
        <row r="1062">
          <cell r="A1062">
            <v>64406</v>
          </cell>
        </row>
        <row r="1063">
          <cell r="A1063">
            <v>64454</v>
          </cell>
        </row>
        <row r="1064">
          <cell r="A1064">
            <v>64535</v>
          </cell>
        </row>
        <row r="1065">
          <cell r="A1065">
            <v>64570</v>
          </cell>
        </row>
        <row r="1066">
          <cell r="A1066">
            <v>64591</v>
          </cell>
        </row>
        <row r="1067">
          <cell r="A1067">
            <v>64604</v>
          </cell>
        </row>
        <row r="1068">
          <cell r="A1068">
            <v>64644</v>
          </cell>
        </row>
        <row r="1069">
          <cell r="A1069">
            <v>64651</v>
          </cell>
        </row>
        <row r="1070">
          <cell r="A1070">
            <v>64703</v>
          </cell>
        </row>
        <row r="1071">
          <cell r="A1071">
            <v>64704</v>
          </cell>
        </row>
        <row r="1072">
          <cell r="A1072">
            <v>64749</v>
          </cell>
        </row>
        <row r="1073">
          <cell r="A1073">
            <v>64761</v>
          </cell>
        </row>
        <row r="1074">
          <cell r="A1074">
            <v>64771</v>
          </cell>
        </row>
        <row r="1075">
          <cell r="A1075">
            <v>64811</v>
          </cell>
        </row>
        <row r="1076">
          <cell r="A1076">
            <v>64900</v>
          </cell>
        </row>
        <row r="1077">
          <cell r="A1077">
            <v>64935</v>
          </cell>
        </row>
        <row r="1078">
          <cell r="A1078">
            <v>64956</v>
          </cell>
        </row>
        <row r="1079">
          <cell r="A1079">
            <v>64969</v>
          </cell>
        </row>
        <row r="1080">
          <cell r="A1080">
            <v>65009</v>
          </cell>
        </row>
        <row r="1081">
          <cell r="A1081">
            <v>65016</v>
          </cell>
        </row>
        <row r="1082">
          <cell r="A1082">
            <v>65060</v>
          </cell>
        </row>
        <row r="1083">
          <cell r="A1083">
            <v>65061</v>
          </cell>
        </row>
        <row r="1084">
          <cell r="A1084">
            <v>65106</v>
          </cell>
        </row>
        <row r="1085">
          <cell r="A1085">
            <v>65126</v>
          </cell>
        </row>
        <row r="1086">
          <cell r="A1086">
            <v>65136</v>
          </cell>
        </row>
        <row r="1087">
          <cell r="A1087">
            <v>65168</v>
          </cell>
        </row>
        <row r="1088">
          <cell r="A1088">
            <v>65265</v>
          </cell>
        </row>
        <row r="1089">
          <cell r="A1089">
            <v>65300</v>
          </cell>
        </row>
        <row r="1090">
          <cell r="A1090">
            <v>65321</v>
          </cell>
        </row>
        <row r="1091">
          <cell r="A1091">
            <v>65334</v>
          </cell>
        </row>
        <row r="1092">
          <cell r="A1092">
            <v>65374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riados"/>
      <sheetName val="Data"/>
      <sheetName val="Chart2"/>
      <sheetName val="Chart3"/>
      <sheetName val="Chart4"/>
      <sheetName val="Chart5"/>
      <sheetName val="Chart6"/>
      <sheetName val="Chart7"/>
      <sheetName val="Chart8"/>
      <sheetName val="div.Table"/>
      <sheetName val="flows_trade"/>
      <sheetName val="Gráf1"/>
      <sheetName val="casado"/>
      <sheetName val="casado vs contratadofisico"/>
      <sheetName val="Fluxo 12 meses"/>
      <sheetName val="Chart23"/>
      <sheetName val="mensal"/>
      <sheetName val="contratado fisico brl"/>
      <sheetName val="brl"/>
      <sheetName val="monthly_avg"/>
      <sheetName val="Chart9"/>
      <sheetName val="Chart12"/>
      <sheetName val="Chart10"/>
      <sheetName val="Chart11"/>
      <sheetName val="Sazonal MD Financeiro (3)"/>
      <sheetName val="Sazonal MD Financeiro (2)"/>
      <sheetName val="Sazonal MD Financeiro"/>
      <sheetName val="Sazonal MD Comercial"/>
      <sheetName val="Sazonal MD Total"/>
      <sheetName val="contratdo fisico"/>
      <sheetName val="contratdo fisico (2)"/>
      <sheetName val="Chart14 (2)"/>
      <sheetName val="Chart14"/>
      <sheetName val="Chart15"/>
      <sheetName val="Chart16"/>
      <sheetName val="Chart17"/>
      <sheetName val="Chart18"/>
      <sheetName val="Chart19"/>
      <sheetName val="Chart20"/>
      <sheetName val="data_anbima_month"/>
      <sheetName val="data_anbima_dail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2">
          <cell r="AA2" t="str">
            <v>Jan</v>
          </cell>
          <cell r="AB2" t="str">
            <v>Fev</v>
          </cell>
          <cell r="AC2" t="str">
            <v>Mar</v>
          </cell>
          <cell r="AD2" t="str">
            <v>Abr</v>
          </cell>
          <cell r="AE2" t="str">
            <v>Mai</v>
          </cell>
          <cell r="AF2" t="str">
            <v>Jun</v>
          </cell>
          <cell r="AG2" t="str">
            <v>Jul</v>
          </cell>
          <cell r="AH2" t="str">
            <v>Ago</v>
          </cell>
          <cell r="AI2" t="str">
            <v>Set</v>
          </cell>
          <cell r="AJ2" t="str">
            <v>Out</v>
          </cell>
          <cell r="AK2" t="str">
            <v>Nov</v>
          </cell>
          <cell r="AL2" t="str">
            <v>Dez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CA (Dessaz)"/>
      <sheetName val="IPCA (MM3M Anualizada)"/>
      <sheetName val="IPCA-15 (Dessaz)"/>
      <sheetName val="IPCA-15 (MM3M Anualizada)"/>
    </sheetNames>
    <sheetDataSet>
      <sheetData sheetId="0">
        <row r="54">
          <cell r="U54">
            <v>0.22625799285492601</v>
          </cell>
          <cell r="V54">
            <v>0.30942368618621902</v>
          </cell>
        </row>
        <row r="55">
          <cell r="U55">
            <v>0.113978545636924</v>
          </cell>
          <cell r="V55">
            <v>-3.8023829199186697E-2</v>
          </cell>
        </row>
        <row r="56">
          <cell r="U56">
            <v>-0.31219846461495798</v>
          </cell>
          <cell r="V56">
            <v>-4.1337937978178599E-2</v>
          </cell>
        </row>
        <row r="57">
          <cell r="U57">
            <v>7.5827904443984698E-2</v>
          </cell>
          <cell r="V57">
            <v>1.0265357317577699</v>
          </cell>
        </row>
        <row r="58">
          <cell r="U58">
            <v>0.11016879065435101</v>
          </cell>
          <cell r="V58">
            <v>7.2482312048114603E-2</v>
          </cell>
        </row>
        <row r="59">
          <cell r="U59">
            <v>0.75715836427991901</v>
          </cell>
          <cell r="V59">
            <v>0.21874282028764899</v>
          </cell>
        </row>
        <row r="60">
          <cell r="U60">
            <v>1.44646670852119</v>
          </cell>
          <cell r="V60">
            <v>0.25281761856886298</v>
          </cell>
        </row>
        <row r="61">
          <cell r="U61">
            <v>1.27532585526694</v>
          </cell>
          <cell r="V61">
            <v>0.64237090684271203</v>
          </cell>
        </row>
        <row r="62">
          <cell r="U62">
            <v>0.40961088532044099</v>
          </cell>
          <cell r="V62">
            <v>0.58662493861938103</v>
          </cell>
        </row>
        <row r="63">
          <cell r="U63">
            <v>-0.20905039475016399</v>
          </cell>
          <cell r="V63">
            <v>0.51033548458735001</v>
          </cell>
        </row>
        <row r="64">
          <cell r="U64">
            <v>-0.27123269656756599</v>
          </cell>
          <cell r="V64">
            <v>0.26289587326598601</v>
          </cell>
        </row>
        <row r="65">
          <cell r="U65">
            <v>-0.186780419141615</v>
          </cell>
          <cell r="V65">
            <v>-0.16581450887423099</v>
          </cell>
        </row>
        <row r="66">
          <cell r="U66">
            <v>8.2054855013132297E-2</v>
          </cell>
          <cell r="V66">
            <v>0.20102875196644199</v>
          </cell>
        </row>
        <row r="67">
          <cell r="U67">
            <v>0.169470348988664</v>
          </cell>
          <cell r="V67">
            <v>0.32892049886394797</v>
          </cell>
        </row>
        <row r="68">
          <cell r="U68">
            <v>0.45332876755614099</v>
          </cell>
          <cell r="V68">
            <v>0.46119736915979798</v>
          </cell>
        </row>
        <row r="69">
          <cell r="U69">
            <v>0.67476751447981498</v>
          </cell>
          <cell r="V69">
            <v>0.97516060428016005</v>
          </cell>
        </row>
        <row r="70">
          <cell r="U70">
            <v>0.63256272107493805</v>
          </cell>
          <cell r="V70">
            <v>0.58329859352765301</v>
          </cell>
        </row>
        <row r="71">
          <cell r="U71">
            <v>0.469805398238899</v>
          </cell>
          <cell r="V71">
            <v>0.44873964500546398</v>
          </cell>
        </row>
        <row r="72">
          <cell r="U72">
            <v>0.83140711217202701</v>
          </cell>
          <cell r="V72">
            <v>0.62183306341250699</v>
          </cell>
        </row>
        <row r="73">
          <cell r="U73">
            <v>0.756588287289233</v>
          </cell>
          <cell r="V73">
            <v>0.63729547273461296</v>
          </cell>
        </row>
        <row r="74">
          <cell r="U74">
            <v>0.43603415301283799</v>
          </cell>
          <cell r="V74">
            <v>0.30972804696523398</v>
          </cell>
        </row>
        <row r="75">
          <cell r="U75">
            <v>0.78538973267895495</v>
          </cell>
          <cell r="V75">
            <v>0.48075346416989101</v>
          </cell>
        </row>
        <row r="76">
          <cell r="U76">
            <v>0.98013831839652499</v>
          </cell>
          <cell r="V76">
            <v>0.26295295702541999</v>
          </cell>
        </row>
        <row r="77">
          <cell r="U77">
            <v>0.728124051520183</v>
          </cell>
          <cell r="V77">
            <v>0.23561937532721999</v>
          </cell>
        </row>
        <row r="78">
          <cell r="U78">
            <v>0.39103230356309598</v>
          </cell>
          <cell r="V78">
            <v>0.116808725860403</v>
          </cell>
        </row>
        <row r="79">
          <cell r="U79">
            <v>0.48022015796800299</v>
          </cell>
          <cell r="V79">
            <v>0.44054296488259198</v>
          </cell>
        </row>
        <row r="80">
          <cell r="U80">
            <v>0.35208647009949701</v>
          </cell>
          <cell r="V80">
            <v>0.28731099621624301</v>
          </cell>
        </row>
        <row r="81">
          <cell r="U81">
            <v>0.20045087804134701</v>
          </cell>
          <cell r="V81">
            <v>0.45034929032602</v>
          </cell>
        </row>
        <row r="82">
          <cell r="U82">
            <v>0.210813579235616</v>
          </cell>
          <cell r="V82">
            <v>0.55000564591681</v>
          </cell>
        </row>
        <row r="83">
          <cell r="U83">
            <v>0.44958153037772203</v>
          </cell>
          <cell r="V83">
            <v>0.48215693896505102</v>
          </cell>
        </row>
        <row r="84">
          <cell r="U84">
            <v>0.75491195871625105</v>
          </cell>
          <cell r="V84">
            <v>0.90608014763043299</v>
          </cell>
        </row>
        <row r="85">
          <cell r="U85">
            <v>1.3849899075468699</v>
          </cell>
          <cell r="V85">
            <v>0.44943611022890401</v>
          </cell>
        </row>
        <row r="86">
          <cell r="U86">
            <v>1.6319136405218999</v>
          </cell>
          <cell r="V86">
            <v>0.66040763504780198</v>
          </cell>
        </row>
        <row r="87">
          <cell r="U87">
            <v>1.9094322542856601</v>
          </cell>
          <cell r="V87">
            <v>0.56455399300660303</v>
          </cell>
        </row>
        <row r="88">
          <cell r="U88">
            <v>3.29825805208446</v>
          </cell>
          <cell r="V88">
            <v>1.29398216505479</v>
          </cell>
        </row>
        <row r="89">
          <cell r="U89">
            <v>2.94709408280064</v>
          </cell>
          <cell r="V89">
            <v>1.0388932775725801</v>
          </cell>
        </row>
        <row r="90">
          <cell r="U90">
            <v>1.54999300214708</v>
          </cell>
          <cell r="V90">
            <v>1.0755150743303901</v>
          </cell>
        </row>
        <row r="91">
          <cell r="U91">
            <v>0.97032271763020495</v>
          </cell>
          <cell r="V91">
            <v>0.93327413530674797</v>
          </cell>
        </row>
        <row r="92">
          <cell r="U92">
            <v>1.4509231906976401</v>
          </cell>
          <cell r="V92">
            <v>0.95458633018119998</v>
          </cell>
        </row>
        <row r="93">
          <cell r="U93">
            <v>1.2262770977109401</v>
          </cell>
          <cell r="V93">
            <v>0.54062615752324905</v>
          </cell>
        </row>
        <row r="94">
          <cell r="U94">
            <v>1.0134312844094699</v>
          </cell>
          <cell r="V94">
            <v>0.263101403744399</v>
          </cell>
        </row>
        <row r="95">
          <cell r="U95">
            <v>0.61635734024294597</v>
          </cell>
          <cell r="V95">
            <v>0.377989275530766</v>
          </cell>
        </row>
        <row r="96">
          <cell r="U96">
            <v>0.110321435619052</v>
          </cell>
          <cell r="V96">
            <v>0.205270299318426</v>
          </cell>
        </row>
        <row r="97">
          <cell r="U97">
            <v>0.21906761942283001</v>
          </cell>
          <cell r="V97">
            <v>0.354273510155791</v>
          </cell>
        </row>
        <row r="98">
          <cell r="U98">
            <v>0.77160652695427001</v>
          </cell>
          <cell r="V98">
            <v>0.510199585369293</v>
          </cell>
        </row>
        <row r="99">
          <cell r="U99">
            <v>0.26957033206843101</v>
          </cell>
          <cell r="V99">
            <v>0.36327963137208602</v>
          </cell>
        </row>
        <row r="100">
          <cell r="U100">
            <v>1.07642881922967E-2</v>
          </cell>
          <cell r="V100">
            <v>0.44291719448858002</v>
          </cell>
        </row>
        <row r="101">
          <cell r="U101">
            <v>0.20013654421266699</v>
          </cell>
          <cell r="V101">
            <v>0.48380695018895897</v>
          </cell>
        </row>
        <row r="102">
          <cell r="U102">
            <v>0.36156421975264502</v>
          </cell>
          <cell r="V102">
            <v>0.52267991515016399</v>
          </cell>
        </row>
        <row r="103">
          <cell r="U103">
            <v>0.27322527780210598</v>
          </cell>
          <cell r="V103">
            <v>0.97860966237248703</v>
          </cell>
        </row>
        <row r="104">
          <cell r="U104">
            <v>0.66533640863963095</v>
          </cell>
          <cell r="V104">
            <v>0.53422982420048204</v>
          </cell>
        </row>
        <row r="105">
          <cell r="U105">
            <v>0.61962895533818596</v>
          </cell>
          <cell r="V105">
            <v>0.25457166745972898</v>
          </cell>
        </row>
        <row r="106">
          <cell r="U106">
            <v>0.72508677651916098</v>
          </cell>
          <cell r="V106">
            <v>0.61699346240822805</v>
          </cell>
        </row>
        <row r="107">
          <cell r="U107">
            <v>1.0205079407216899</v>
          </cell>
          <cell r="V107">
            <v>0.69472444454693305</v>
          </cell>
        </row>
        <row r="108">
          <cell r="U108">
            <v>0.72565254348045505</v>
          </cell>
          <cell r="V108">
            <v>0.63255921380334701</v>
          </cell>
        </row>
        <row r="109">
          <cell r="U109">
            <v>0.48470522120866599</v>
          </cell>
          <cell r="V109">
            <v>1.1395392764229699</v>
          </cell>
        </row>
        <row r="110">
          <cell r="U110">
            <v>0.493411355595467</v>
          </cell>
          <cell r="V110">
            <v>0.191679656427588</v>
          </cell>
        </row>
        <row r="111">
          <cell r="U111">
            <v>0.13841305524832301</v>
          </cell>
          <cell r="V111">
            <v>0.29425404282018702</v>
          </cell>
        </row>
        <row r="112">
          <cell r="U112">
            <v>0.28578461239115699</v>
          </cell>
          <cell r="V112">
            <v>0.28665615669466299</v>
          </cell>
        </row>
        <row r="113">
          <cell r="U113">
            <v>0.38688109254841002</v>
          </cell>
          <cell r="V113">
            <v>0.52282513928698604</v>
          </cell>
        </row>
        <row r="114">
          <cell r="U114">
            <v>0.337732263507173</v>
          </cell>
          <cell r="V114">
            <v>0.31895850748266502</v>
          </cell>
        </row>
        <row r="115">
          <cell r="U115">
            <v>0.32061737796725698</v>
          </cell>
          <cell r="V115">
            <v>0.98697912967111301</v>
          </cell>
        </row>
        <row r="116">
          <cell r="U116">
            <v>0.146214812727258</v>
          </cell>
          <cell r="V116">
            <v>0.37828081464653002</v>
          </cell>
        </row>
        <row r="117">
          <cell r="U117">
            <v>1.01648223457187</v>
          </cell>
          <cell r="V117">
            <v>0.589733625291886</v>
          </cell>
        </row>
        <row r="118">
          <cell r="U118">
            <v>0.60592535611994702</v>
          </cell>
          <cell r="V118">
            <v>0.68298284360310602</v>
          </cell>
        </row>
        <row r="119">
          <cell r="U119">
            <v>0.102032887450583</v>
          </cell>
          <cell r="V119">
            <v>0.50905580747427703</v>
          </cell>
        </row>
        <row r="120">
          <cell r="U120">
            <v>-0.118646721534654</v>
          </cell>
          <cell r="V120">
            <v>0.49727797715224198</v>
          </cell>
        </row>
        <row r="121">
          <cell r="U121">
            <v>1.9456806951352799E-2</v>
          </cell>
          <cell r="V121">
            <v>0.28851275321737702</v>
          </cell>
        </row>
        <row r="122">
          <cell r="U122">
            <v>6.1234789197721497E-2</v>
          </cell>
          <cell r="V122">
            <v>0.45268709125255602</v>
          </cell>
        </row>
        <row r="123">
          <cell r="U123">
            <v>0.184475255078725</v>
          </cell>
          <cell r="V123">
            <v>0.41439826672028302</v>
          </cell>
        </row>
        <row r="124">
          <cell r="U124">
            <v>3.4856425218223297E-2</v>
          </cell>
          <cell r="V124">
            <v>0.74757798226426697</v>
          </cell>
        </row>
        <row r="125">
          <cell r="U125">
            <v>4.8108578565683999E-2</v>
          </cell>
          <cell r="V125">
            <v>0.31569809324500703</v>
          </cell>
        </row>
        <row r="126">
          <cell r="U126">
            <v>0.248887760911744</v>
          </cell>
          <cell r="V126">
            <v>0.45837665043377501</v>
          </cell>
        </row>
        <row r="127">
          <cell r="U127">
            <v>0.202408071119099</v>
          </cell>
          <cell r="V127">
            <v>0.24858298707651399</v>
          </cell>
        </row>
        <row r="128">
          <cell r="U128">
            <v>0.271492624087807</v>
          </cell>
          <cell r="V128">
            <v>0.22048766344843901</v>
          </cell>
        </row>
        <row r="129">
          <cell r="U129">
            <v>-0.165725600431119</v>
          </cell>
          <cell r="V129">
            <v>0.37089341914098001</v>
          </cell>
        </row>
        <row r="130">
          <cell r="U130">
            <v>-0.35075402863029398</v>
          </cell>
          <cell r="V130">
            <v>0.196362363971198</v>
          </cell>
        </row>
        <row r="131">
          <cell r="U131">
            <v>-0.308533886433011</v>
          </cell>
          <cell r="V131">
            <v>3.6286598473791801E-2</v>
          </cell>
        </row>
        <row r="132">
          <cell r="U132">
            <v>9.0654396915150398E-2</v>
          </cell>
          <cell r="V132">
            <v>0.45533098290837498</v>
          </cell>
        </row>
        <row r="133">
          <cell r="U133">
            <v>0.18310360669676901</v>
          </cell>
          <cell r="V133">
            <v>0.37403224425072101</v>
          </cell>
        </row>
        <row r="134">
          <cell r="U134">
            <v>0.26116222373461301</v>
          </cell>
          <cell r="V134">
            <v>0.44357594581965498</v>
          </cell>
        </row>
        <row r="135">
          <cell r="U135">
            <v>0.18484929765783401</v>
          </cell>
          <cell r="V135">
            <v>0.49158036931554</v>
          </cell>
        </row>
        <row r="136">
          <cell r="U136">
            <v>0.43653640648634201</v>
          </cell>
          <cell r="V136">
            <v>0.39516996563741202</v>
          </cell>
        </row>
        <row r="137">
          <cell r="U137">
            <v>0.30428347957044799</v>
          </cell>
          <cell r="V137">
            <v>0.24305004792349599</v>
          </cell>
        </row>
        <row r="138">
          <cell r="U138">
            <v>0.18089401115812401</v>
          </cell>
          <cell r="V138">
            <v>0.40171461578512202</v>
          </cell>
        </row>
        <row r="139">
          <cell r="U139">
            <v>0.206712370886182</v>
          </cell>
          <cell r="V139">
            <v>0.47524003242573698</v>
          </cell>
        </row>
        <row r="140">
          <cell r="U140">
            <v>0.184158697844826</v>
          </cell>
          <cell r="V140">
            <v>0.57714836341916798</v>
          </cell>
        </row>
        <row r="141">
          <cell r="U141">
            <v>0.17334221082255599</v>
          </cell>
          <cell r="V141">
            <v>0.202069624467793</v>
          </cell>
        </row>
        <row r="142">
          <cell r="U142">
            <v>0.18887711036930599</v>
          </cell>
          <cell r="V142">
            <v>0.214325739290846</v>
          </cell>
        </row>
        <row r="143">
          <cell r="U143">
            <v>0.65847245060331905</v>
          </cell>
          <cell r="V143">
            <v>0.59518728593689996</v>
          </cell>
        </row>
        <row r="144">
          <cell r="U144">
            <v>0.92642538768315996</v>
          </cell>
          <cell r="V144">
            <v>0.320549058432892</v>
          </cell>
        </row>
        <row r="145">
          <cell r="U145">
            <v>0.99393883753777501</v>
          </cell>
          <cell r="V145">
            <v>0.69063298576830601</v>
          </cell>
        </row>
        <row r="146">
          <cell r="U146">
            <v>0.34594453863726499</v>
          </cell>
          <cell r="V146">
            <v>0.484577915370141</v>
          </cell>
        </row>
        <row r="147">
          <cell r="U147">
            <v>-0.246928330795953</v>
          </cell>
          <cell r="V147">
            <v>0.86130050573786399</v>
          </cell>
        </row>
        <row r="148">
          <cell r="U148">
            <v>9.2860360723949001E-2</v>
          </cell>
          <cell r="V148">
            <v>0.67173832531149402</v>
          </cell>
        </row>
        <row r="149">
          <cell r="U149">
            <v>0.94290119440111597</v>
          </cell>
          <cell r="V149">
            <v>1.0015589123434201</v>
          </cell>
        </row>
        <row r="150">
          <cell r="U150">
            <v>0.33860359376838101</v>
          </cell>
          <cell r="V150">
            <v>0.656396083497778</v>
          </cell>
        </row>
        <row r="151">
          <cell r="U151">
            <v>0.33626100547745902</v>
          </cell>
          <cell r="V151">
            <v>0.43145655281776002</v>
          </cell>
        </row>
        <row r="152">
          <cell r="U152">
            <v>0.52203976668430596</v>
          </cell>
          <cell r="V152">
            <v>0.339484581548814</v>
          </cell>
        </row>
        <row r="153">
          <cell r="U153">
            <v>0.88950550607370005</v>
          </cell>
          <cell r="V153">
            <v>0.48128061320605098</v>
          </cell>
        </row>
        <row r="154">
          <cell r="U154">
            <v>1.0595004175112901</v>
          </cell>
          <cell r="V154">
            <v>0.84967070748467399</v>
          </cell>
        </row>
        <row r="155">
          <cell r="U155">
            <v>1.30866231429752</v>
          </cell>
          <cell r="V155">
            <v>1.02437209619586</v>
          </cell>
        </row>
        <row r="156">
          <cell r="U156">
            <v>0.61153622231722105</v>
          </cell>
          <cell r="V156">
            <v>0.819266395636991</v>
          </cell>
        </row>
        <row r="157">
          <cell r="U157">
            <v>0.46155525463150199</v>
          </cell>
          <cell r="V157">
            <v>0.49607510756525502</v>
          </cell>
        </row>
        <row r="158">
          <cell r="U158">
            <v>0.269152502728777</v>
          </cell>
          <cell r="V158">
            <v>0.56314521286501396</v>
          </cell>
        </row>
        <row r="159">
          <cell r="U159">
            <v>0.38326477777997497</v>
          </cell>
          <cell r="V159">
            <v>0.53820227851101199</v>
          </cell>
        </row>
        <row r="160">
          <cell r="U160">
            <v>0.46621836495007302</v>
          </cell>
          <cell r="V160">
            <v>0.31188001635301699</v>
          </cell>
        </row>
        <row r="161">
          <cell r="U161">
            <v>0.104951918089535</v>
          </cell>
          <cell r="V161">
            <v>0.407095058606808</v>
          </cell>
        </row>
        <row r="162">
          <cell r="U162">
            <v>3.2314229541851001E-2</v>
          </cell>
          <cell r="V162">
            <v>0.35357401243784098</v>
          </cell>
        </row>
        <row r="163">
          <cell r="U163">
            <v>0.22421113070393001</v>
          </cell>
          <cell r="V163">
            <v>0.52590707391528602</v>
          </cell>
        </row>
        <row r="164">
          <cell r="U164">
            <v>0.15817258808204099</v>
          </cell>
          <cell r="V164">
            <v>0.17102760163928499</v>
          </cell>
        </row>
        <row r="165">
          <cell r="U165">
            <v>0.27759905481770802</v>
          </cell>
          <cell r="V165">
            <v>0.43815874336396399</v>
          </cell>
        </row>
        <row r="166">
          <cell r="U166">
            <v>0.54114779137209101</v>
          </cell>
          <cell r="V166">
            <v>0.41968203514706798</v>
          </cell>
        </row>
        <row r="167">
          <cell r="U167">
            <v>0.83474221174655805</v>
          </cell>
          <cell r="V167">
            <v>0.44851874142170201</v>
          </cell>
        </row>
        <row r="168">
          <cell r="U168">
            <v>0.38470655347264998</v>
          </cell>
          <cell r="V168">
            <v>0.38975944291669201</v>
          </cell>
        </row>
        <row r="169">
          <cell r="U169">
            <v>-3.0132589670757302E-2</v>
          </cell>
          <cell r="V169">
            <v>0.77986374176698403</v>
          </cell>
        </row>
        <row r="170">
          <cell r="U170">
            <v>-2.2033290230833499E-2</v>
          </cell>
          <cell r="V170">
            <v>0.55535023456424804</v>
          </cell>
        </row>
        <row r="171">
          <cell r="U171">
            <v>3.6314374025432201E-2</v>
          </cell>
          <cell r="V171">
            <v>0.28987058699666901</v>
          </cell>
        </row>
        <row r="172">
          <cell r="U172">
            <v>5.7497123030673503E-2</v>
          </cell>
          <cell r="V172">
            <v>0.621367058138518</v>
          </cell>
        </row>
        <row r="173">
          <cell r="U173">
            <v>3.9357426574530001E-2</v>
          </cell>
          <cell r="V173">
            <v>0.45062300161386698</v>
          </cell>
        </row>
        <row r="174">
          <cell r="U174">
            <v>0.718252863144755</v>
          </cell>
          <cell r="V174">
            <v>0.378828890925826</v>
          </cell>
        </row>
        <row r="175">
          <cell r="U175">
            <v>0.55586835517544597</v>
          </cell>
          <cell r="V175">
            <v>0.67148706741514497</v>
          </cell>
        </row>
        <row r="176">
          <cell r="U176">
            <v>0.59333379446207202</v>
          </cell>
          <cell r="V176">
            <v>0.90365111751006399</v>
          </cell>
        </row>
        <row r="177">
          <cell r="U177">
            <v>0.38828936495730199</v>
          </cell>
          <cell r="V177">
            <v>0.80251753162837403</v>
          </cell>
        </row>
        <row r="178">
          <cell r="U178">
            <v>0.182601053792424</v>
          </cell>
          <cell r="V178">
            <v>0.65780366920102096</v>
          </cell>
        </row>
        <row r="179">
          <cell r="U179">
            <v>6.7170300243168696E-2</v>
          </cell>
          <cell r="V179">
            <v>0.29433263350651601</v>
          </cell>
        </row>
        <row r="180">
          <cell r="U180">
            <v>8.0354987459297297E-2</v>
          </cell>
          <cell r="V180">
            <v>0.36365172975230098</v>
          </cell>
        </row>
        <row r="181">
          <cell r="U181">
            <v>0.38900043457035099</v>
          </cell>
          <cell r="V181">
            <v>0.24634219200212101</v>
          </cell>
        </row>
        <row r="182">
          <cell r="U182">
            <v>0.78513696581278203</v>
          </cell>
          <cell r="V182">
            <v>0.49656446694442902</v>
          </cell>
        </row>
        <row r="183">
          <cell r="U183">
            <v>0.74060278525575995</v>
          </cell>
          <cell r="V183">
            <v>1.0538677476007201</v>
          </cell>
        </row>
        <row r="184">
          <cell r="U184">
            <v>1.3665940970166199</v>
          </cell>
          <cell r="V184">
            <v>0.62035258299525997</v>
          </cell>
        </row>
        <row r="185">
          <cell r="U185">
            <v>0.79347033496957597</v>
          </cell>
          <cell r="V185">
            <v>0.55356785323402902</v>
          </cell>
        </row>
        <row r="186">
          <cell r="U186">
            <v>0.44772060908498301</v>
          </cell>
          <cell r="V186">
            <v>0.67458889103008601</v>
          </cell>
        </row>
        <row r="187">
          <cell r="U187">
            <v>0.24531366967954199</v>
          </cell>
          <cell r="V187">
            <v>0.94144571223008999</v>
          </cell>
        </row>
        <row r="188">
          <cell r="U188">
            <v>0.34198737164390403</v>
          </cell>
          <cell r="V188">
            <v>0.92095424231898204</v>
          </cell>
        </row>
        <row r="189">
          <cell r="U189">
            <v>0.39870973400306398</v>
          </cell>
          <cell r="V189">
            <v>0.39708537480870498</v>
          </cell>
        </row>
        <row r="190">
          <cell r="U190">
            <v>0.198666992703913</v>
          </cell>
          <cell r="V190">
            <v>0.680678193386141</v>
          </cell>
        </row>
        <row r="191">
          <cell r="U191">
            <v>0.39835673801236599</v>
          </cell>
          <cell r="V191">
            <v>0.63610880133161496</v>
          </cell>
        </row>
        <row r="192">
          <cell r="U192">
            <v>0.30419407005260302</v>
          </cell>
          <cell r="V192">
            <v>0.66197492121526103</v>
          </cell>
        </row>
        <row r="193">
          <cell r="U193">
            <v>0.78568240461112804</v>
          </cell>
          <cell r="V193">
            <v>0.75214517705103401</v>
          </cell>
        </row>
        <row r="194">
          <cell r="U194">
            <v>0.34601615660088098</v>
          </cell>
          <cell r="V194">
            <v>0.70116088366161899</v>
          </cell>
        </row>
        <row r="195">
          <cell r="U195">
            <v>0.111494240910048</v>
          </cell>
          <cell r="V195">
            <v>0.65029278227887899</v>
          </cell>
        </row>
        <row r="196">
          <cell r="U196">
            <v>0.42265342329512001</v>
          </cell>
          <cell r="V196">
            <v>0.69567064254759403</v>
          </cell>
        </row>
        <row r="197">
          <cell r="U197">
            <v>0.30524608156215299</v>
          </cell>
          <cell r="V197">
            <v>0.56333991803956396</v>
          </cell>
        </row>
        <row r="198">
          <cell r="U198">
            <v>1.08960171289598E-2</v>
          </cell>
          <cell r="V198">
            <v>0.64109875336210698</v>
          </cell>
        </row>
        <row r="199">
          <cell r="U199">
            <v>1.4889662524362499E-2</v>
          </cell>
          <cell r="V199">
            <v>0.36706695615297902</v>
          </cell>
        </row>
        <row r="200">
          <cell r="U200">
            <v>-1.2640682638398199E-2</v>
          </cell>
          <cell r="V200">
            <v>0.37537659846591098</v>
          </cell>
        </row>
        <row r="201">
          <cell r="U201">
            <v>0.40814366838027799</v>
          </cell>
          <cell r="V201">
            <v>0.69154420838542996</v>
          </cell>
        </row>
        <row r="202">
          <cell r="U202">
            <v>0.40776837015953399</v>
          </cell>
          <cell r="V202">
            <v>0.49168833947590801</v>
          </cell>
        </row>
        <row r="203">
          <cell r="U203">
            <v>-0.109854571970639</v>
          </cell>
          <cell r="V203">
            <v>0.67785884889619996</v>
          </cell>
        </row>
        <row r="204">
          <cell r="U204">
            <v>0.40576809913331402</v>
          </cell>
          <cell r="V204">
            <v>1.3233392169327201</v>
          </cell>
        </row>
        <row r="205">
          <cell r="U205">
            <v>0.64712241766669498</v>
          </cell>
          <cell r="V205">
            <v>0.87473644360579506</v>
          </cell>
        </row>
        <row r="206">
          <cell r="U206">
            <v>0.70299696774276099</v>
          </cell>
          <cell r="V206">
            <v>0.66712219882927504</v>
          </cell>
        </row>
        <row r="207">
          <cell r="U207">
            <v>0.73162014995240099</v>
          </cell>
          <cell r="V207">
            <v>0.652763750999801</v>
          </cell>
        </row>
        <row r="208">
          <cell r="U208">
            <v>0.55788237808644103</v>
          </cell>
          <cell r="V208">
            <v>0.58573063819726801</v>
          </cell>
        </row>
        <row r="209">
          <cell r="U209">
            <v>0.64858516311537096</v>
          </cell>
          <cell r="V209">
            <v>0.72632976553344197</v>
          </cell>
        </row>
        <row r="210">
          <cell r="U210">
            <v>1.0389096460949401</v>
          </cell>
          <cell r="V210">
            <v>0.80494358923204401</v>
          </cell>
        </row>
        <row r="211">
          <cell r="U211">
            <v>0.80756341735034498</v>
          </cell>
          <cell r="V211">
            <v>0.87655764317920304</v>
          </cell>
        </row>
        <row r="212">
          <cell r="U212">
            <v>0.40581550099102998</v>
          </cell>
          <cell r="V212">
            <v>0.619290408083771</v>
          </cell>
        </row>
        <row r="213">
          <cell r="U213">
            <v>0.162703679533128</v>
          </cell>
          <cell r="V213">
            <v>0.77961166447108898</v>
          </cell>
        </row>
        <row r="214">
          <cell r="U214">
            <v>0.18523411705630199</v>
          </cell>
          <cell r="V214">
            <v>0.77685955789739902</v>
          </cell>
        </row>
        <row r="215">
          <cell r="U215">
            <v>0.28637797226416001</v>
          </cell>
          <cell r="V215">
            <v>0.56740907278349595</v>
          </cell>
        </row>
        <row r="216">
          <cell r="U216">
            <v>0.42497903634859802</v>
          </cell>
          <cell r="V216">
            <v>0.50171710769126199</v>
          </cell>
        </row>
        <row r="217">
          <cell r="U217">
            <v>0.56427938084134899</v>
          </cell>
          <cell r="V217">
            <v>0.57978192005200102</v>
          </cell>
        </row>
        <row r="218">
          <cell r="U218">
            <v>0.38710580480573897</v>
          </cell>
          <cell r="V218">
            <v>0.480155473529223</v>
          </cell>
        </row>
        <row r="219">
          <cell r="U219">
            <v>0.74282180617166405</v>
          </cell>
          <cell r="V219">
            <v>0.674779499680357</v>
          </cell>
        </row>
        <row r="220">
          <cell r="U220">
            <v>0.42187560856349599</v>
          </cell>
          <cell r="V220">
            <v>0.62649048923880801</v>
          </cell>
        </row>
        <row r="221">
          <cell r="U221">
            <v>0.477917312247916</v>
          </cell>
          <cell r="V221">
            <v>0.77988179435627802</v>
          </cell>
        </row>
        <row r="222">
          <cell r="U222">
            <v>0.67513620458540102</v>
          </cell>
          <cell r="V222">
            <v>-1.9386826657228701E-2</v>
          </cell>
        </row>
        <row r="223">
          <cell r="U223">
            <v>0.36664460225614798</v>
          </cell>
          <cell r="V223">
            <v>0.621951746010732</v>
          </cell>
        </row>
        <row r="224">
          <cell r="U224">
            <v>0.83732940549582402</v>
          </cell>
          <cell r="V224">
            <v>1.5052495865660001</v>
          </cell>
        </row>
        <row r="225">
          <cell r="U225">
            <v>0.66310448124078503</v>
          </cell>
          <cell r="V225">
            <v>0.49975699033394799</v>
          </cell>
        </row>
        <row r="226">
          <cell r="U226">
            <v>0.66857352708732398</v>
          </cell>
          <cell r="V226">
            <v>0.43990584195190902</v>
          </cell>
        </row>
        <row r="227">
          <cell r="U227">
            <v>0.49910068071548902</v>
          </cell>
          <cell r="V227">
            <v>0.71269515167214303</v>
          </cell>
        </row>
        <row r="228">
          <cell r="U228">
            <v>0.53420996893030004</v>
          </cell>
          <cell r="V228">
            <v>-0.11787527795684601</v>
          </cell>
        </row>
        <row r="229">
          <cell r="U229">
            <v>0.28166613308862398</v>
          </cell>
          <cell r="V229">
            <v>0.66039339536200903</v>
          </cell>
        </row>
        <row r="230">
          <cell r="U230">
            <v>0.476263034955556</v>
          </cell>
          <cell r="V230">
            <v>0.821427497331225</v>
          </cell>
        </row>
        <row r="231">
          <cell r="U231">
            <v>0.219253725404224</v>
          </cell>
          <cell r="V231">
            <v>0.65039579554867299</v>
          </cell>
        </row>
        <row r="232">
          <cell r="U232">
            <v>0.234767043130368</v>
          </cell>
          <cell r="V232">
            <v>0.61458680034824997</v>
          </cell>
        </row>
        <row r="233">
          <cell r="U233">
            <v>0.43295561748274197</v>
          </cell>
          <cell r="V233">
            <v>0.70554424237340896</v>
          </cell>
        </row>
        <row r="234">
          <cell r="U234">
            <v>0.28570313560754401</v>
          </cell>
          <cell r="V234">
            <v>0.82994859247245001</v>
          </cell>
        </row>
        <row r="235">
          <cell r="U235">
            <v>0.65321687857402699</v>
          </cell>
          <cell r="V235">
            <v>0.60244261384697895</v>
          </cell>
        </row>
        <row r="236">
          <cell r="U236">
            <v>0.57841571613912401</v>
          </cell>
          <cell r="V236">
            <v>0.78171592398433598</v>
          </cell>
        </row>
        <row r="237">
          <cell r="U237">
            <v>0.65958185895831001</v>
          </cell>
          <cell r="V237">
            <v>0.63566517335789297</v>
          </cell>
        </row>
        <row r="238">
          <cell r="U238">
            <v>0.72935705138262397</v>
          </cell>
          <cell r="V238">
            <v>0.70089592805037104</v>
          </cell>
        </row>
        <row r="239">
          <cell r="U239">
            <v>0.77860306300701698</v>
          </cell>
          <cell r="V239">
            <v>0.85102437733966396</v>
          </cell>
        </row>
        <row r="240">
          <cell r="U240">
            <v>0.70716229242658801</v>
          </cell>
          <cell r="V240">
            <v>0.64705958394872998</v>
          </cell>
        </row>
        <row r="241">
          <cell r="U241">
            <v>0.59315996861620701</v>
          </cell>
          <cell r="V241">
            <v>0.47742498633064301</v>
          </cell>
        </row>
        <row r="242">
          <cell r="U242">
            <v>0.29812758080875001</v>
          </cell>
          <cell r="V242">
            <v>0.59455984598724099</v>
          </cell>
        </row>
        <row r="243">
          <cell r="U243">
            <v>0.89211329478962598</v>
          </cell>
          <cell r="V243">
            <v>0.46581849032258599</v>
          </cell>
        </row>
        <row r="244">
          <cell r="U244">
            <v>1.1318916727813599</v>
          </cell>
          <cell r="V244">
            <v>0.86950900323389302</v>
          </cell>
        </row>
        <row r="245">
          <cell r="U245">
            <v>0.714762519916328</v>
          </cell>
          <cell r="V245">
            <v>0.85078097383299001</v>
          </cell>
        </row>
        <row r="246">
          <cell r="U246">
            <v>0.88544656082684303</v>
          </cell>
          <cell r="V246">
            <v>0.82931922193292895</v>
          </cell>
        </row>
        <row r="247">
          <cell r="U247">
            <v>1.1059184564453499</v>
          </cell>
          <cell r="V247">
            <v>0.61048728851379896</v>
          </cell>
        </row>
        <row r="248">
          <cell r="U248">
            <v>0.86930179381537798</v>
          </cell>
          <cell r="V248">
            <v>0.47299550817737002</v>
          </cell>
        </row>
        <row r="249">
          <cell r="U249">
            <v>0.51504996640107603</v>
          </cell>
          <cell r="V249">
            <v>0.57389832417855102</v>
          </cell>
        </row>
        <row r="250">
          <cell r="U250">
            <v>0.66041439951560099</v>
          </cell>
          <cell r="V250">
            <v>0.75731673118589304</v>
          </cell>
        </row>
        <row r="251">
          <cell r="U251">
            <v>0.62951918866402701</v>
          </cell>
          <cell r="V251">
            <v>0.357650949860084</v>
          </cell>
        </row>
        <row r="252">
          <cell r="U252">
            <v>1.09689157446067</v>
          </cell>
          <cell r="V252">
            <v>0.76247755960444497</v>
          </cell>
        </row>
        <row r="253">
          <cell r="U253">
            <v>0.71589228706021801</v>
          </cell>
          <cell r="V253">
            <v>0.98820613403589697</v>
          </cell>
        </row>
        <row r="254">
          <cell r="U254">
            <v>-0.144089207643565</v>
          </cell>
          <cell r="V254">
            <v>0.166329555354402</v>
          </cell>
        </row>
        <row r="255">
          <cell r="U255">
            <v>3.1852528741054098E-2</v>
          </cell>
          <cell r="V255">
            <v>0.33284966492525597</v>
          </cell>
        </row>
        <row r="256">
          <cell r="U256">
            <v>9.9108932414664105E-2</v>
          </cell>
          <cell r="V256">
            <v>0.21800888895297299</v>
          </cell>
        </row>
        <row r="257">
          <cell r="U257">
            <v>0.10054687282401099</v>
          </cell>
          <cell r="V257">
            <v>5.9390409295912001E-2</v>
          </cell>
        </row>
        <row r="258">
          <cell r="U258">
            <v>0.19617341260712901</v>
          </cell>
          <cell r="V258">
            <v>-0.13655828523335001</v>
          </cell>
        </row>
        <row r="259">
          <cell r="U259">
            <v>-4.86759595371122E-2</v>
          </cell>
          <cell r="V259">
            <v>0.13292034910407599</v>
          </cell>
        </row>
        <row r="260">
          <cell r="U260">
            <v>-0.13083660355665599</v>
          </cell>
          <cell r="V260">
            <v>0.38102900136387602</v>
          </cell>
        </row>
        <row r="261">
          <cell r="U261">
            <v>5.7344641102366103E-2</v>
          </cell>
          <cell r="V261">
            <v>0.568791144007181</v>
          </cell>
        </row>
        <row r="262">
          <cell r="U262">
            <v>4.0335188973515401E-3</v>
          </cell>
          <cell r="V262">
            <v>9.9902212306719404E-2</v>
          </cell>
        </row>
        <row r="263">
          <cell r="U263">
            <v>-0.208920459535895</v>
          </cell>
          <cell r="V263">
            <v>0.25865418722591799</v>
          </cell>
        </row>
        <row r="264">
          <cell r="U264">
            <v>-0.25806267324784998</v>
          </cell>
          <cell r="V264">
            <v>0.391743694075463</v>
          </cell>
        </row>
        <row r="265">
          <cell r="U265">
            <v>-0.17471214065245799</v>
          </cell>
          <cell r="V265">
            <v>0.245924098578466</v>
          </cell>
        </row>
        <row r="266">
          <cell r="U266">
            <v>-8.86988808113921E-2</v>
          </cell>
          <cell r="V266">
            <v>0.34172336263692499</v>
          </cell>
        </row>
        <row r="267">
          <cell r="U267">
            <v>2.2282902795736699E-2</v>
          </cell>
          <cell r="V267">
            <v>0.452224171023966</v>
          </cell>
        </row>
        <row r="268">
          <cell r="U268">
            <v>-0.162708456932561</v>
          </cell>
          <cell r="V268">
            <v>-5.8891001866035403E-3</v>
          </cell>
        </row>
        <row r="269">
          <cell r="U269">
            <v>0.24032562795642301</v>
          </cell>
          <cell r="V269">
            <v>0.162263643811875</v>
          </cell>
        </row>
        <row r="270">
          <cell r="U270">
            <v>-5.6874904554767403E-2</v>
          </cell>
          <cell r="V270">
            <v>0.26868060020249102</v>
          </cell>
        </row>
        <row r="271">
          <cell r="U271">
            <v>-9.9941826076436605E-2</v>
          </cell>
          <cell r="V271">
            <v>0.16977718351931301</v>
          </cell>
        </row>
        <row r="272">
          <cell r="U272">
            <v>-0.16206056877150701</v>
          </cell>
          <cell r="V272">
            <v>0.14215522350162499</v>
          </cell>
        </row>
        <row r="273">
          <cell r="U273">
            <v>3.85550179193722E-2</v>
          </cell>
          <cell r="V273">
            <v>4.2379242289723998E-3</v>
          </cell>
        </row>
        <row r="274">
          <cell r="U274">
            <v>4.1956725797348798E-2</v>
          </cell>
          <cell r="V274">
            <v>0.39499525429758098</v>
          </cell>
        </row>
        <row r="275">
          <cell r="U275">
            <v>1.4149331642451499</v>
          </cell>
          <cell r="V275">
            <v>0.51003134790493199</v>
          </cell>
        </row>
        <row r="276">
          <cell r="U276">
            <v>0.57592149566938999</v>
          </cell>
          <cell r="V276">
            <v>0.13274937722445901</v>
          </cell>
        </row>
        <row r="277">
          <cell r="U277">
            <v>0.17348482831810799</v>
          </cell>
          <cell r="V277">
            <v>0.211590778081027</v>
          </cell>
        </row>
        <row r="278">
          <cell r="U278">
            <v>0.132119056270426</v>
          </cell>
          <cell r="V278">
            <v>0.43349479062177199</v>
          </cell>
        </row>
        <row r="279">
          <cell r="U279">
            <v>0.428569149533989</v>
          </cell>
          <cell r="V279">
            <v>0.41799067040558602</v>
          </cell>
        </row>
        <row r="280">
          <cell r="U280">
            <v>-0.66486107517608894</v>
          </cell>
          <cell r="V280">
            <v>0.67383004297780802</v>
          </cell>
        </row>
        <row r="281">
          <cell r="U281">
            <v>-0.15661905854123301</v>
          </cell>
          <cell r="V281">
            <v>0.47090102280257401</v>
          </cell>
        </row>
        <row r="282">
          <cell r="U282">
            <v>3.4649623243828802E-2</v>
          </cell>
          <cell r="V282">
            <v>0.38952808792464999</v>
          </cell>
        </row>
        <row r="283">
          <cell r="U283">
            <v>0.166111786188401</v>
          </cell>
          <cell r="V283">
            <v>0.40131453206012702</v>
          </cell>
        </row>
        <row r="284">
          <cell r="U284">
            <v>0.46381969805122297</v>
          </cell>
          <cell r="V284">
            <v>0.91359423187645505</v>
          </cell>
        </row>
        <row r="285">
          <cell r="U285">
            <v>0.41918224112694802</v>
          </cell>
          <cell r="V285">
            <v>0.25625888898818699</v>
          </cell>
        </row>
        <row r="286">
          <cell r="U286">
            <v>0.201541528631457</v>
          </cell>
          <cell r="V286">
            <v>-0.22839376617367901</v>
          </cell>
        </row>
        <row r="287">
          <cell r="U287">
            <v>0.116906007504799</v>
          </cell>
          <cell r="V287">
            <v>0.20406942240349099</v>
          </cell>
        </row>
        <row r="288">
          <cell r="U288">
            <v>-7.2879603635079906E-2</v>
          </cell>
          <cell r="V288">
            <v>0.655980687286984</v>
          </cell>
        </row>
        <row r="289">
          <cell r="U289">
            <v>0.25849474767400499</v>
          </cell>
          <cell r="V289">
            <v>0.33331547207596401</v>
          </cell>
        </row>
        <row r="290">
          <cell r="U290">
            <v>6.2190443789855603E-2</v>
          </cell>
          <cell r="V290">
            <v>-0.31116645717182001</v>
          </cell>
        </row>
        <row r="291">
          <cell r="U291">
            <v>0.34395705297583101</v>
          </cell>
          <cell r="V291">
            <v>2.96974347292666E-2</v>
          </cell>
        </row>
        <row r="292">
          <cell r="U292">
            <v>0.74415629450323995</v>
          </cell>
          <cell r="V292">
            <v>3.9443956517404698E-2</v>
          </cell>
        </row>
        <row r="293">
          <cell r="U293">
            <v>1.63629234888979</v>
          </cell>
          <cell r="V293">
            <v>0.66793369151882998</v>
          </cell>
        </row>
        <row r="294">
          <cell r="U294">
            <v>-0.35892533278572197</v>
          </cell>
          <cell r="V294">
            <v>0.118645159000714</v>
          </cell>
        </row>
        <row r="295">
          <cell r="U295">
            <v>0.20211758188276399</v>
          </cell>
          <cell r="V295">
            <v>0.25196780124555201</v>
          </cell>
        </row>
        <row r="296">
          <cell r="U296">
            <v>0.12233937966121</v>
          </cell>
          <cell r="V296">
            <v>0.12774560951977501</v>
          </cell>
        </row>
        <row r="297">
          <cell r="U297">
            <v>-0.14545434716007799</v>
          </cell>
          <cell r="V297">
            <v>0.44725703425244401</v>
          </cell>
        </row>
        <row r="298">
          <cell r="U298">
            <v>0.10517314170222</v>
          </cell>
          <cell r="V298">
            <v>2.49537621662719E-2</v>
          </cell>
        </row>
        <row r="299">
          <cell r="U299">
            <v>0.419129000122342</v>
          </cell>
          <cell r="V299">
            <v>-8.5577293983101196E-2</v>
          </cell>
        </row>
        <row r="300">
          <cell r="U300">
            <v>0.69377137945196599</v>
          </cell>
          <cell r="V300">
            <v>3.0223333969333601E-2</v>
          </cell>
        </row>
        <row r="301">
          <cell r="U301">
            <v>0.88823651260887004</v>
          </cell>
          <cell r="V301">
            <v>0.12359191293315901</v>
          </cell>
        </row>
        <row r="302">
          <cell r="U302">
            <v>1.4267730059310599</v>
          </cell>
          <cell r="V302">
            <v>0.27976667875622402</v>
          </cell>
        </row>
        <row r="303">
          <cell r="U303">
            <v>1.4628277106393199</v>
          </cell>
          <cell r="V303">
            <v>0.55336051590895596</v>
          </cell>
        </row>
        <row r="304">
          <cell r="U304">
            <v>1.3969759627242699</v>
          </cell>
          <cell r="V304">
            <v>0.58889417270551203</v>
          </cell>
        </row>
        <row r="305">
          <cell r="U305">
            <v>1.31014291814054</v>
          </cell>
          <cell r="V305">
            <v>0.38458566653962201</v>
          </cell>
        </row>
        <row r="306">
          <cell r="U306">
            <v>0.675657624095646</v>
          </cell>
          <cell r="V306">
            <v>0.119309552520873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CA (Var)"/>
      <sheetName val="IPCA (Peso)"/>
      <sheetName val="IPCA (Var 12m)"/>
      <sheetName val="IPCA-15 (Var)"/>
      <sheetName val="IPCA-15 (Peso)"/>
      <sheetName val="IPCA-15 (Var 12m)"/>
      <sheetName val="IPCA Encadeado"/>
    </sheetNames>
    <sheetDataSet>
      <sheetData sheetId="0">
        <row r="6">
          <cell r="U6">
            <v>0.54027871002408911</v>
          </cell>
          <cell r="V6">
            <v>2.3867263395165064</v>
          </cell>
        </row>
        <row r="7">
          <cell r="U7">
            <v>-0.66742484326090712</v>
          </cell>
          <cell r="V7">
            <v>1.7669235944852366</v>
          </cell>
        </row>
        <row r="8">
          <cell r="U8">
            <v>-0.59894986601682498</v>
          </cell>
          <cell r="V8">
            <v>1.3109168013165815</v>
          </cell>
        </row>
        <row r="9">
          <cell r="U9">
            <v>0.45857265051922691</v>
          </cell>
          <cell r="V9">
            <v>1.230401696017325</v>
          </cell>
        </row>
        <row r="10">
          <cell r="U10">
            <v>1.0674448051408338</v>
          </cell>
          <cell r="V10">
            <v>1.6055411056318891</v>
          </cell>
        </row>
        <row r="11">
          <cell r="U11">
            <v>0.68581167472126048</v>
          </cell>
          <cell r="V11">
            <v>1.0945821175555273</v>
          </cell>
        </row>
        <row r="12">
          <cell r="U12">
            <v>0.65549012251569361</v>
          </cell>
          <cell r="V12">
            <v>1.0629589132401247</v>
          </cell>
        </row>
        <row r="13">
          <cell r="U13">
            <v>-0.1435467086505324</v>
          </cell>
          <cell r="V13">
            <v>0.73467390623090534</v>
          </cell>
        </row>
        <row r="14">
          <cell r="U14">
            <v>-0.43364053552978438</v>
          </cell>
          <cell r="V14">
            <v>0.65835287486773875</v>
          </cell>
        </row>
        <row r="15">
          <cell r="U15">
            <v>0.35562791499445223</v>
          </cell>
          <cell r="V15">
            <v>0.27574899620766619</v>
          </cell>
        </row>
        <row r="16">
          <cell r="U16">
            <v>0.11369073585679315</v>
          </cell>
          <cell r="V16">
            <v>0.45677358245847499</v>
          </cell>
        </row>
        <row r="17">
          <cell r="U17">
            <v>0.19546590193508859</v>
          </cell>
          <cell r="V17">
            <v>0.39984111639420961</v>
          </cell>
        </row>
        <row r="18">
          <cell r="U18">
            <v>0.53072024497398607</v>
          </cell>
          <cell r="V18">
            <v>1.1789054903222471</v>
          </cell>
        </row>
        <row r="19">
          <cell r="U19">
            <v>2.3668631794841556E-2</v>
          </cell>
          <cell r="V19">
            <v>1.0032266230434825</v>
          </cell>
        </row>
        <row r="20">
          <cell r="U20">
            <v>0.11942158476949173</v>
          </cell>
          <cell r="V20">
            <v>0.83716790497957794</v>
          </cell>
        </row>
        <row r="21">
          <cell r="U21">
            <v>0.1043670140641547</v>
          </cell>
          <cell r="V21">
            <v>0.45630796978847693</v>
          </cell>
        </row>
        <row r="22">
          <cell r="U22">
            <v>4.091212391719571E-2</v>
          </cell>
          <cell r="V22">
            <v>0.31581609995714816</v>
          </cell>
        </row>
        <row r="23">
          <cell r="U23">
            <v>8.8395045661700464E-2</v>
          </cell>
          <cell r="V23">
            <v>0.10295856904197745</v>
          </cell>
        </row>
        <row r="24">
          <cell r="U24">
            <v>0.17667894072759621</v>
          </cell>
          <cell r="V24">
            <v>-1.7532868199254391E-2</v>
          </cell>
        </row>
        <row r="25">
          <cell r="U25">
            <v>-0.36566214500333138</v>
          </cell>
          <cell r="V25">
            <v>7.1573619584651443E-2</v>
          </cell>
        </row>
        <row r="26">
          <cell r="U26">
            <v>0.1241307792456829</v>
          </cell>
          <cell r="V26">
            <v>-7.4658203582205138E-2</v>
          </cell>
        </row>
        <row r="27">
          <cell r="U27">
            <v>0.31189767732727458</v>
          </cell>
          <cell r="V27">
            <v>0.22870046501192251</v>
          </cell>
        </row>
        <row r="28">
          <cell r="U28">
            <v>1.0890785266706463E-2</v>
          </cell>
          <cell r="V28">
            <v>-1.518463145288302E-2</v>
          </cell>
        </row>
        <row r="29">
          <cell r="U29">
            <v>0.30777383536062164</v>
          </cell>
          <cell r="V29">
            <v>0.2355771808600837</v>
          </cell>
        </row>
        <row r="30">
          <cell r="U30">
            <v>0.58658388467973055</v>
          </cell>
          <cell r="V30">
            <v>0.76217456976282127</v>
          </cell>
        </row>
        <row r="31">
          <cell r="U31">
            <v>0.21370489015743852</v>
          </cell>
          <cell r="V31">
            <v>0.60288596974402486</v>
          </cell>
        </row>
        <row r="32">
          <cell r="U32">
            <v>0.28966107756182802</v>
          </cell>
          <cell r="V32">
            <v>0.47140195807677038</v>
          </cell>
        </row>
        <row r="33">
          <cell r="U33">
            <v>0.11330944217010264</v>
          </cell>
          <cell r="V33">
            <v>0.30141790348613873</v>
          </cell>
        </row>
        <row r="34">
          <cell r="U34">
            <v>0.34854868633062064</v>
          </cell>
          <cell r="V34">
            <v>0.73792043514009242</v>
          </cell>
        </row>
        <row r="35">
          <cell r="U35">
            <v>0.28432865756967191</v>
          </cell>
          <cell r="V35">
            <v>-0.18231236916978438</v>
          </cell>
        </row>
        <row r="36">
          <cell r="U36">
            <v>-1.6064046675417464E-2</v>
          </cell>
          <cell r="V36">
            <v>-0.36095497153135592</v>
          </cell>
        </row>
        <row r="37">
          <cell r="U37">
            <v>-0.51952361749398945</v>
          </cell>
          <cell r="V37">
            <v>-0.38612803868419121</v>
          </cell>
        </row>
        <row r="38">
          <cell r="U38">
            <v>-0.11844726735897969</v>
          </cell>
          <cell r="V38">
            <v>-0.35530362325313547</v>
          </cell>
        </row>
        <row r="39">
          <cell r="U39">
            <v>9.618561376748623E-2</v>
          </cell>
          <cell r="V39">
            <v>9.5221283556166068E-3</v>
          </cell>
        </row>
        <row r="40">
          <cell r="U40">
            <v>-0.11005782673752387</v>
          </cell>
          <cell r="V40">
            <v>-0.17309998483329056</v>
          </cell>
        </row>
        <row r="41">
          <cell r="U41">
            <v>2.986102110251522E-2</v>
          </cell>
          <cell r="V41">
            <v>2.4871644946517443E-2</v>
          </cell>
        </row>
        <row r="42">
          <cell r="U42">
            <v>0.4160926617594411</v>
          </cell>
          <cell r="V42">
            <v>0.76190835598189466</v>
          </cell>
        </row>
        <row r="43">
          <cell r="U43">
            <v>2.1444226298837696</v>
          </cell>
          <cell r="V43">
            <v>-0.14177435217472642</v>
          </cell>
        </row>
        <row r="44">
          <cell r="U44">
            <v>1.6860745784744218</v>
          </cell>
          <cell r="V44">
            <v>0.45289689103951669</v>
          </cell>
        </row>
        <row r="45">
          <cell r="U45">
            <v>0.78156865200934889</v>
          </cell>
          <cell r="V45">
            <v>4.0473600808370097E-3</v>
          </cell>
        </row>
        <row r="46">
          <cell r="U46">
            <v>0.48107050985588035</v>
          </cell>
          <cell r="V46">
            <v>-1.4261259964319191E-2</v>
          </cell>
        </row>
        <row r="47">
          <cell r="U47">
            <v>-9.1563121551442264E-2</v>
          </cell>
          <cell r="V47">
            <v>-0.10874833880530983</v>
          </cell>
        </row>
        <row r="48">
          <cell r="U48">
            <v>0.34613999434376402</v>
          </cell>
          <cell r="V48">
            <v>-0.12648203821056209</v>
          </cell>
        </row>
        <row r="49">
          <cell r="U49">
            <v>0.320774587</v>
          </cell>
          <cell r="V49">
            <v>0.15169391500000001</v>
          </cell>
        </row>
        <row r="50">
          <cell r="U50">
            <v>0.33634892100000002</v>
          </cell>
          <cell r="V50">
            <v>0.11715152099999999</v>
          </cell>
        </row>
        <row r="51">
          <cell r="U51">
            <v>2.4139601970000002</v>
          </cell>
          <cell r="V51">
            <v>0.120374697</v>
          </cell>
        </row>
        <row r="52">
          <cell r="U52">
            <v>1.0476115580000001</v>
          </cell>
          <cell r="V52">
            <v>0.19783123999999999</v>
          </cell>
        </row>
        <row r="53">
          <cell r="U53">
            <v>0.874956383</v>
          </cell>
          <cell r="V53">
            <v>0.23427425399999999</v>
          </cell>
        </row>
        <row r="54">
          <cell r="U54">
            <v>0.47013025800000002</v>
          </cell>
          <cell r="V54">
            <v>0.85176935399999998</v>
          </cell>
        </row>
        <row r="55">
          <cell r="U55">
            <v>0.10115948</v>
          </cell>
          <cell r="V55">
            <v>0.36610758900000001</v>
          </cell>
        </row>
        <row r="56">
          <cell r="U56">
            <v>-0.33306230100000001</v>
          </cell>
          <cell r="V56">
            <v>0.14913974299999999</v>
          </cell>
        </row>
        <row r="57">
          <cell r="U57">
            <v>4.7416106E-2</v>
          </cell>
          <cell r="V57">
            <v>1.1126768279999999</v>
          </cell>
        </row>
        <row r="58">
          <cell r="U58">
            <v>-3.9163193999999998E-2</v>
          </cell>
          <cell r="V58">
            <v>-0.110416391</v>
          </cell>
        </row>
        <row r="59">
          <cell r="U59">
            <v>0.59210259300000001</v>
          </cell>
          <cell r="V59">
            <v>-0.15351757099999999</v>
          </cell>
        </row>
        <row r="60">
          <cell r="U60">
            <v>1.3722604869999999</v>
          </cell>
          <cell r="V60">
            <v>1.0545812E-2</v>
          </cell>
        </row>
        <row r="61">
          <cell r="U61">
            <v>1.094665902</v>
          </cell>
          <cell r="V61">
            <v>0.57494428600000003</v>
          </cell>
        </row>
        <row r="62">
          <cell r="U62">
            <v>0.25081837099999998</v>
          </cell>
          <cell r="V62">
            <v>0.40122461999999998</v>
          </cell>
        </row>
        <row r="63">
          <cell r="U63">
            <v>1.4426064000000001E-2</v>
          </cell>
          <cell r="V63">
            <v>0.42108996500000001</v>
          </cell>
        </row>
        <row r="64">
          <cell r="U64">
            <v>-3.8972198E-2</v>
          </cell>
          <cell r="V64">
            <v>0.17475410799999999</v>
          </cell>
        </row>
        <row r="65">
          <cell r="U65">
            <v>6.8075793999999995E-2</v>
          </cell>
          <cell r="V65">
            <v>-0.118638507</v>
          </cell>
        </row>
        <row r="66">
          <cell r="U66">
            <v>0.27788801800000001</v>
          </cell>
          <cell r="V66">
            <v>0.70576295899999997</v>
          </cell>
        </row>
        <row r="67">
          <cell r="U67">
            <v>0.10116939</v>
          </cell>
          <cell r="V67">
            <v>0.781673646</v>
          </cell>
        </row>
        <row r="68">
          <cell r="U68">
            <v>0.406449071</v>
          </cell>
          <cell r="V68">
            <v>0.62884773599999999</v>
          </cell>
        </row>
        <row r="69">
          <cell r="U69">
            <v>0.59946325099999997</v>
          </cell>
          <cell r="V69">
            <v>1.0554063229999999</v>
          </cell>
        </row>
        <row r="70">
          <cell r="U70">
            <v>0.45330032199999998</v>
          </cell>
          <cell r="V70">
            <v>0.35547169000000001</v>
          </cell>
        </row>
        <row r="71">
          <cell r="U71">
            <v>0.26950396799999998</v>
          </cell>
          <cell r="V71">
            <v>4.8364731000000001E-2</v>
          </cell>
        </row>
        <row r="72">
          <cell r="U72">
            <v>0.72838862599999998</v>
          </cell>
          <cell r="V72">
            <v>0.41688929400000002</v>
          </cell>
        </row>
        <row r="73">
          <cell r="U73">
            <v>0.62977662099999998</v>
          </cell>
          <cell r="V73">
            <v>0.57578767099999995</v>
          </cell>
        </row>
        <row r="74">
          <cell r="U74">
            <v>0.29307243700000002</v>
          </cell>
          <cell r="V74">
            <v>0.13417817100000001</v>
          </cell>
        </row>
        <row r="75">
          <cell r="U75">
            <v>1.032428723</v>
          </cell>
          <cell r="V75">
            <v>0.33547074900000001</v>
          </cell>
        </row>
        <row r="76">
          <cell r="U76">
            <v>1.2545161</v>
          </cell>
          <cell r="V76">
            <v>0.20730414699999999</v>
          </cell>
        </row>
        <row r="77">
          <cell r="U77">
            <v>1.0338491869999999</v>
          </cell>
          <cell r="V77">
            <v>0.31257827300000002</v>
          </cell>
        </row>
        <row r="78">
          <cell r="U78">
            <v>0.57185548900000005</v>
          </cell>
          <cell r="V78">
            <v>0.58726540900000002</v>
          </cell>
        </row>
        <row r="79">
          <cell r="U79">
            <v>0.35347281699999999</v>
          </cell>
          <cell r="V79">
            <v>0.96649721600000005</v>
          </cell>
        </row>
        <row r="80">
          <cell r="U80">
            <v>0.31087620300000002</v>
          </cell>
          <cell r="V80">
            <v>0.45174011200000003</v>
          </cell>
        </row>
        <row r="81">
          <cell r="U81">
            <v>0.108000391</v>
          </cell>
          <cell r="V81">
            <v>0.510105951</v>
          </cell>
        </row>
        <row r="82">
          <cell r="U82">
            <v>7.4859398999999993E-2</v>
          </cell>
          <cell r="V82">
            <v>0.295484941</v>
          </cell>
        </row>
        <row r="83">
          <cell r="U83">
            <v>0.21192689100000001</v>
          </cell>
          <cell r="V83">
            <v>6.9969848000000001E-2</v>
          </cell>
        </row>
        <row r="84">
          <cell r="U84">
            <v>0.61323569</v>
          </cell>
          <cell r="V84">
            <v>0.72774591399999999</v>
          </cell>
        </row>
        <row r="85">
          <cell r="U85">
            <v>1.2561032130000001</v>
          </cell>
          <cell r="V85">
            <v>0.36379449899999999</v>
          </cell>
        </row>
        <row r="86">
          <cell r="U86">
            <v>1.4918995150000001</v>
          </cell>
          <cell r="V86">
            <v>0.48033901200000001</v>
          </cell>
        </row>
        <row r="87">
          <cell r="U87">
            <v>2.1835220120000001</v>
          </cell>
          <cell r="V87">
            <v>0.38228053499999998</v>
          </cell>
        </row>
        <row r="88">
          <cell r="U88">
            <v>3.5777382169999998</v>
          </cell>
          <cell r="V88">
            <v>1.264569066</v>
          </cell>
        </row>
        <row r="89">
          <cell r="U89">
            <v>3.2804366429999998</v>
          </cell>
          <cell r="V89">
            <v>1.1353755169999999</v>
          </cell>
        </row>
        <row r="90">
          <cell r="U90">
            <v>1.727964404</v>
          </cell>
          <cell r="V90">
            <v>1.5266915299999999</v>
          </cell>
        </row>
        <row r="91">
          <cell r="U91">
            <v>0.79222734400000006</v>
          </cell>
          <cell r="V91">
            <v>1.535189454</v>
          </cell>
        </row>
        <row r="92">
          <cell r="U92">
            <v>1.4415048029999999</v>
          </cell>
          <cell r="V92">
            <v>1.102110811</v>
          </cell>
        </row>
        <row r="93">
          <cell r="U93">
            <v>1.1078599659999999</v>
          </cell>
          <cell r="V93">
            <v>0.57710188299999998</v>
          </cell>
        </row>
        <row r="94">
          <cell r="U94">
            <v>0.94572075899999997</v>
          </cell>
          <cell r="V94">
            <v>4.8455319999999996E-3</v>
          </cell>
        </row>
        <row r="95">
          <cell r="U95">
            <v>0.38081519800000002</v>
          </cell>
          <cell r="V95">
            <v>-3.5392061000000002E-2</v>
          </cell>
        </row>
        <row r="96">
          <cell r="U96">
            <v>-5.8933471000000001E-2</v>
          </cell>
          <cell r="V96">
            <v>5.3493147999999997E-2</v>
          </cell>
        </row>
        <row r="97">
          <cell r="U97">
            <v>6.7983020000000005E-2</v>
          </cell>
          <cell r="V97">
            <v>0.217305894</v>
          </cell>
        </row>
        <row r="98">
          <cell r="U98">
            <v>0.66300284099999995</v>
          </cell>
          <cell r="V98">
            <v>0.32281120099999999</v>
          </cell>
        </row>
        <row r="99">
          <cell r="U99">
            <v>0.53953270799999997</v>
          </cell>
          <cell r="V99">
            <v>0.169573524</v>
          </cell>
        </row>
        <row r="100">
          <cell r="U100">
            <v>0.25130713599999999</v>
          </cell>
          <cell r="V100">
            <v>0.43493091699999997</v>
          </cell>
        </row>
        <row r="101">
          <cell r="U101">
            <v>0.50813672799999998</v>
          </cell>
          <cell r="V101">
            <v>0.57901920299999998</v>
          </cell>
        </row>
        <row r="102">
          <cell r="U102">
            <v>0.533479657</v>
          </cell>
          <cell r="V102">
            <v>0.97441170799999999</v>
          </cell>
        </row>
        <row r="103">
          <cell r="U103">
            <v>6.1316242E-2</v>
          </cell>
          <cell r="V103">
            <v>1.643517262</v>
          </cell>
        </row>
        <row r="104">
          <cell r="U104">
            <v>0.69309146399999999</v>
          </cell>
          <cell r="V104">
            <v>0.68243681899999997</v>
          </cell>
        </row>
        <row r="105">
          <cell r="U105">
            <v>0.51039246599999999</v>
          </cell>
          <cell r="V105">
            <v>0.24184884300000001</v>
          </cell>
        </row>
        <row r="106">
          <cell r="U106">
            <v>0.75129279400000004</v>
          </cell>
          <cell r="V106">
            <v>0.34929339799999998</v>
          </cell>
        </row>
        <row r="107">
          <cell r="U107">
            <v>0.79940034999999998</v>
          </cell>
          <cell r="V107">
            <v>0.30597347400000002</v>
          </cell>
        </row>
        <row r="108">
          <cell r="U108">
            <v>0.554160863</v>
          </cell>
          <cell r="V108">
            <v>0.471081641</v>
          </cell>
        </row>
        <row r="109">
          <cell r="U109">
            <v>0.30492193299999998</v>
          </cell>
          <cell r="V109">
            <v>0.97098644000000001</v>
          </cell>
        </row>
        <row r="110">
          <cell r="U110">
            <v>0.39616147400000001</v>
          </cell>
          <cell r="V110">
            <v>3.8491630000000001E-3</v>
          </cell>
        </row>
        <row r="111">
          <cell r="U111">
            <v>0.41272248700000003</v>
          </cell>
          <cell r="V111">
            <v>0.13672635899999999</v>
          </cell>
        </row>
        <row r="112">
          <cell r="U112">
            <v>0.47067736500000001</v>
          </cell>
          <cell r="V112">
            <v>0.29081706499999999</v>
          </cell>
        </row>
        <row r="113">
          <cell r="U113">
            <v>0.64495322250562093</v>
          </cell>
          <cell r="V113">
            <v>0.59628589170553081</v>
          </cell>
        </row>
        <row r="114">
          <cell r="U114">
            <v>0.48059030785822693</v>
          </cell>
          <cell r="V114">
            <v>0.77802810872511929</v>
          </cell>
        </row>
        <row r="115">
          <cell r="U115">
            <v>6.1633627696609461E-2</v>
          </cell>
          <cell r="V115">
            <v>1.6787081959148273</v>
          </cell>
        </row>
        <row r="116">
          <cell r="U116">
            <v>0.18847524994027859</v>
          </cell>
          <cell r="V116">
            <v>0.50202418920996028</v>
          </cell>
        </row>
        <row r="117">
          <cell r="U117">
            <v>0.94176604345629078</v>
          </cell>
          <cell r="V117">
            <v>0.525785060120465</v>
          </cell>
        </row>
        <row r="118">
          <cell r="U118">
            <v>0.72172105228261485</v>
          </cell>
          <cell r="V118">
            <v>0.42637842237155743</v>
          </cell>
        </row>
        <row r="119">
          <cell r="U119">
            <v>-5.9115575818327014E-2</v>
          </cell>
          <cell r="V119">
            <v>0.16393681499959742</v>
          </cell>
        </row>
        <row r="120">
          <cell r="U120">
            <v>-0.25398005518168221</v>
          </cell>
          <cell r="V120">
            <v>0.3258886250975831</v>
          </cell>
        </row>
        <row r="121">
          <cell r="U121">
            <v>-0.1774662450819379</v>
          </cell>
          <cell r="V121">
            <v>0.11139857131390959</v>
          </cell>
        </row>
        <row r="122">
          <cell r="U122">
            <v>-2.3078970809833958E-2</v>
          </cell>
          <cell r="V122">
            <v>0.26505251999614537</v>
          </cell>
        </row>
        <row r="123">
          <cell r="U123">
            <v>0.42796419405707936</v>
          </cell>
          <cell r="V123">
            <v>0.31302809543252297</v>
          </cell>
        </row>
        <row r="124">
          <cell r="U124">
            <v>0.17171680354460875</v>
          </cell>
          <cell r="V124">
            <v>0.73336451434789551</v>
          </cell>
        </row>
        <row r="125">
          <cell r="U125">
            <v>0.23044111045665322</v>
          </cell>
          <cell r="V125">
            <v>0.3577687537868533</v>
          </cell>
        </row>
        <row r="126">
          <cell r="U126">
            <v>0.33472012837092913</v>
          </cell>
          <cell r="V126">
            <v>0.89855606045957015</v>
          </cell>
        </row>
        <row r="127">
          <cell r="U127">
            <v>-9.3922125546262919E-2</v>
          </cell>
          <cell r="V127">
            <v>0.96993782373430382</v>
          </cell>
        </row>
        <row r="128">
          <cell r="U128">
            <v>0.29780710926725584</v>
          </cell>
          <cell r="V128">
            <v>0.31509017703074094</v>
          </cell>
        </row>
        <row r="129">
          <cell r="U129">
            <v>-0.16705123089418472</v>
          </cell>
          <cell r="V129">
            <v>0.28042094823725155</v>
          </cell>
        </row>
        <row r="130">
          <cell r="U130">
            <v>-0.11980130155294422</v>
          </cell>
          <cell r="V130">
            <v>-3.2211601476958333E-2</v>
          </cell>
        </row>
        <row r="131">
          <cell r="U131">
            <v>-0.42077513884974627</v>
          </cell>
          <cell r="V131">
            <v>-0.26146967587034819</v>
          </cell>
        </row>
        <row r="132">
          <cell r="U132">
            <v>-2.2761223037500861E-3</v>
          </cell>
          <cell r="V132">
            <v>0.25009217736508454</v>
          </cell>
        </row>
        <row r="133">
          <cell r="U133">
            <v>-4.0739454867341436E-2</v>
          </cell>
          <cell r="V133">
            <v>0.20633064311025964</v>
          </cell>
        </row>
        <row r="134">
          <cell r="U134">
            <v>0.16032849549244346</v>
          </cell>
          <cell r="V134">
            <v>0.25158920404368718</v>
          </cell>
        </row>
        <row r="135">
          <cell r="U135">
            <v>0.41621073563418326</v>
          </cell>
          <cell r="V135">
            <v>0.43650640094540527</v>
          </cell>
        </row>
        <row r="136">
          <cell r="U136">
            <v>0.54152908809743583</v>
          </cell>
          <cell r="V136">
            <v>0.36638598240898834</v>
          </cell>
        </row>
        <row r="137">
          <cell r="U137">
            <v>0.40300482904002277</v>
          </cell>
          <cell r="V137">
            <v>0.24446961570190912</v>
          </cell>
        </row>
        <row r="138">
          <cell r="U138">
            <v>0.21866658688367654</v>
          </cell>
          <cell r="V138">
            <v>0.80202873636222438</v>
          </cell>
        </row>
        <row r="139">
          <cell r="U139">
            <v>-9.908228768458141E-2</v>
          </cell>
          <cell r="V139">
            <v>1.2275111664904033</v>
          </cell>
        </row>
        <row r="140">
          <cell r="U140">
            <v>0.21195830821174488</v>
          </cell>
          <cell r="V140">
            <v>0.65575785734417147</v>
          </cell>
        </row>
        <row r="141">
          <cell r="U141">
            <v>0.25234206513369473</v>
          </cell>
          <cell r="V141">
            <v>0.12716767621681629</v>
          </cell>
        </row>
        <row r="142">
          <cell r="U142">
            <v>0.48386851769083028</v>
          </cell>
          <cell r="V142">
            <v>3.3020193494290868E-2</v>
          </cell>
        </row>
        <row r="143">
          <cell r="U143">
            <v>0.54799987342115497</v>
          </cell>
          <cell r="V143">
            <v>0.31414986484071322</v>
          </cell>
        </row>
        <row r="144">
          <cell r="U144">
            <v>0.83358783237506751</v>
          </cell>
          <cell r="V144">
            <v>8.5015089293440968E-2</v>
          </cell>
        </row>
        <row r="145">
          <cell r="U145">
            <v>0.7464032152034904</v>
          </cell>
          <cell r="V145">
            <v>0.50982316645278836</v>
          </cell>
        </row>
        <row r="146">
          <cell r="U146">
            <v>0.26164534779757992</v>
          </cell>
          <cell r="V146">
            <v>0.28874985679197263</v>
          </cell>
        </row>
        <row r="147">
          <cell r="U147">
            <v>-1.6545217937684514E-2</v>
          </cell>
          <cell r="V147">
            <v>0.81181563926144074</v>
          </cell>
        </row>
        <row r="148">
          <cell r="U148">
            <v>0.21338554378836988</v>
          </cell>
          <cell r="V148">
            <v>0.63608224290760429</v>
          </cell>
        </row>
        <row r="149">
          <cell r="U149">
            <v>1.0026781610571169</v>
          </cell>
          <cell r="V149">
            <v>0.96824294115528742</v>
          </cell>
        </row>
        <row r="150">
          <cell r="U150">
            <v>0.32841517104285251</v>
          </cell>
          <cell r="V150">
            <v>1.0189769128303201</v>
          </cell>
        </row>
        <row r="151">
          <cell r="U151">
            <v>2.5257139267692238E-2</v>
          </cell>
          <cell r="V151">
            <v>1.2412344477079964</v>
          </cell>
        </row>
        <row r="152">
          <cell r="U152">
            <v>0.52801718412376908</v>
          </cell>
          <cell r="V152">
            <v>0.44582050603126577</v>
          </cell>
        </row>
        <row r="153">
          <cell r="U153">
            <v>1.0393653611616775</v>
          </cell>
          <cell r="V153">
            <v>0.43366234220162669</v>
          </cell>
        </row>
        <row r="154">
          <cell r="U154">
            <v>1.374166601890662</v>
          </cell>
          <cell r="V154">
            <v>0.69226824134066001</v>
          </cell>
        </row>
        <row r="155">
          <cell r="U155">
            <v>1.1933930859016242</v>
          </cell>
          <cell r="V155">
            <v>0.74814847350388058</v>
          </cell>
        </row>
        <row r="156">
          <cell r="U156">
            <v>0.4823261539189897</v>
          </cell>
          <cell r="V156">
            <v>0.51559678946533039</v>
          </cell>
        </row>
        <row r="157">
          <cell r="U157">
            <v>0.19179333619502958</v>
          </cell>
          <cell r="V157">
            <v>0.30523882774458261</v>
          </cell>
        </row>
        <row r="158">
          <cell r="U158">
            <v>0.22494391111111103</v>
          </cell>
          <cell r="V158">
            <v>0.36463202397077549</v>
          </cell>
        </row>
        <row r="159">
          <cell r="U159">
            <v>0.6223828141209945</v>
          </cell>
          <cell r="V159">
            <v>0.46206023213729253</v>
          </cell>
        </row>
        <row r="160">
          <cell r="U160">
            <v>0.60112319987690965</v>
          </cell>
          <cell r="V160">
            <v>0.28501182188182489</v>
          </cell>
        </row>
        <row r="161">
          <cell r="U161">
            <v>0.17242035039038861</v>
          </cell>
          <cell r="V161">
            <v>0.37202987507829838</v>
          </cell>
        </row>
        <row r="162">
          <cell r="U162">
            <v>3.0153275159495014E-3</v>
          </cell>
          <cell r="V162">
            <v>0.70522204520425558</v>
          </cell>
        </row>
        <row r="163">
          <cell r="U163">
            <v>-9.4422916487294478E-2</v>
          </cell>
          <cell r="V163">
            <v>1.3624663282221301</v>
          </cell>
        </row>
        <row r="164">
          <cell r="U164">
            <v>0.1407138588596665</v>
          </cell>
          <cell r="V164">
            <v>0.30201254901960778</v>
          </cell>
        </row>
        <row r="165">
          <cell r="U165">
            <v>0.49028307725425824</v>
          </cell>
          <cell r="V165">
            <v>0.4437137793243941</v>
          </cell>
        </row>
        <row r="166">
          <cell r="U166">
            <v>0.83504104805582313</v>
          </cell>
          <cell r="V166">
            <v>0.27829444626124661</v>
          </cell>
        </row>
        <row r="167">
          <cell r="U167">
            <v>0.69486990586272623</v>
          </cell>
          <cell r="V167">
            <v>0.16184144974467557</v>
          </cell>
        </row>
        <row r="168">
          <cell r="U168">
            <v>0.17211902025933615</v>
          </cell>
          <cell r="V168">
            <v>3.6793613159972142E-2</v>
          </cell>
        </row>
        <row r="169">
          <cell r="U169">
            <v>-0.31137294107860131</v>
          </cell>
          <cell r="V169">
            <v>0.56424524429002154</v>
          </cell>
        </row>
        <row r="170">
          <cell r="U170">
            <v>5.3454610574698988E-3</v>
          </cell>
          <cell r="V170">
            <v>0.34700448950193069</v>
          </cell>
        </row>
        <row r="171">
          <cell r="U171">
            <v>0.28248915443486378</v>
          </cell>
          <cell r="V171">
            <v>0.162680096177512</v>
          </cell>
        </row>
        <row r="172">
          <cell r="U172">
            <v>0.22423787839802778</v>
          </cell>
          <cell r="V172">
            <v>0.58847322932292145</v>
          </cell>
        </row>
        <row r="173">
          <cell r="U173">
            <v>0.15586881776514783</v>
          </cell>
          <cell r="V173">
            <v>0.45193053626157392</v>
          </cell>
        </row>
        <row r="174">
          <cell r="U174">
            <v>0.67922859940881009</v>
          </cell>
          <cell r="V174">
            <v>0.7518250702095487</v>
          </cell>
        </row>
        <row r="175">
          <cell r="U175">
            <v>0.25695118065741701</v>
          </cell>
          <cell r="V175">
            <v>1.5372456742545568</v>
          </cell>
        </row>
        <row r="176">
          <cell r="U176">
            <v>0.53107916038445602</v>
          </cell>
          <cell r="V176">
            <v>1.0349372358019961</v>
          </cell>
        </row>
        <row r="177">
          <cell r="U177">
            <v>0.61330389354540438</v>
          </cell>
          <cell r="V177">
            <v>0.87115718323378888</v>
          </cell>
        </row>
        <row r="178">
          <cell r="U178">
            <v>0.42444965628058134</v>
          </cell>
          <cell r="V178">
            <v>0.51517413609782048</v>
          </cell>
        </row>
        <row r="179">
          <cell r="U179">
            <v>-9.4518270619008263E-2</v>
          </cell>
          <cell r="V179">
            <v>-9.8889600059489831E-3</v>
          </cell>
        </row>
        <row r="180">
          <cell r="U180">
            <v>-0.20941861518667743</v>
          </cell>
          <cell r="V180">
            <v>-4.0185093544473582E-2</v>
          </cell>
        </row>
        <row r="181">
          <cell r="U181">
            <v>0.12323088344469187</v>
          </cell>
          <cell r="V181">
            <v>6.7747241650545206E-3</v>
          </cell>
        </row>
        <row r="182">
          <cell r="U182">
            <v>0.88148216545468827</v>
          </cell>
          <cell r="V182">
            <v>0.27060920655598258</v>
          </cell>
        </row>
        <row r="183">
          <cell r="U183">
            <v>1.004638522984175</v>
          </cell>
          <cell r="V183">
            <v>0.87237199206317506</v>
          </cell>
        </row>
        <row r="184">
          <cell r="U184">
            <v>1.5308656419323217</v>
          </cell>
          <cell r="V184">
            <v>0.59664216781579826</v>
          </cell>
        </row>
        <row r="185">
          <cell r="U185">
            <v>0.95274873746046562</v>
          </cell>
          <cell r="V185">
            <v>0.62891781008160141</v>
          </cell>
        </row>
        <row r="186">
          <cell r="U186">
            <v>0.43483964597976282</v>
          </cell>
          <cell r="V186">
            <v>1.095504998533763</v>
          </cell>
        </row>
        <row r="187">
          <cell r="U187">
            <v>-2.2416201451233013E-2</v>
          </cell>
          <cell r="V187">
            <v>1.7857672714510573</v>
          </cell>
        </row>
        <row r="188">
          <cell r="U188">
            <v>0.27488411049950129</v>
          </cell>
          <cell r="V188">
            <v>1.0428645874477962</v>
          </cell>
        </row>
        <row r="189">
          <cell r="U189">
            <v>0.59880532246391083</v>
          </cell>
          <cell r="V189">
            <v>0.52662273869907705</v>
          </cell>
        </row>
        <row r="190">
          <cell r="U190">
            <v>0.35835664515972471</v>
          </cell>
          <cell r="V190">
            <v>0.50762405801222821</v>
          </cell>
        </row>
        <row r="191">
          <cell r="U191">
            <v>0.19432979014182888</v>
          </cell>
          <cell r="V191">
            <v>0.31646379206888925</v>
          </cell>
        </row>
        <row r="192">
          <cell r="U192">
            <v>-4.3670117175642037E-2</v>
          </cell>
          <cell r="V192">
            <v>0.24078048844572325</v>
          </cell>
        </row>
        <row r="193">
          <cell r="U193">
            <v>0.55171950614880638</v>
          </cell>
          <cell r="V193">
            <v>0.47015133017755817</v>
          </cell>
        </row>
        <row r="194">
          <cell r="U194">
            <v>0.52391987443189203</v>
          </cell>
          <cell r="V194">
            <v>0.46785479153824988</v>
          </cell>
        </row>
        <row r="195">
          <cell r="U195">
            <v>0.3883669472974739</v>
          </cell>
          <cell r="V195">
            <v>0.44140612286678671</v>
          </cell>
        </row>
        <row r="196">
          <cell r="U196">
            <v>0.56886006286920476</v>
          </cell>
          <cell r="V196">
            <v>0.66731341481658402</v>
          </cell>
        </row>
        <row r="197">
          <cell r="U197">
            <v>0.51195583012051882</v>
          </cell>
          <cell r="V197">
            <v>0.72636200195509526</v>
          </cell>
        </row>
        <row r="198">
          <cell r="U198">
            <v>4.680409579700044E-3</v>
          </cell>
          <cell r="V198">
            <v>1.1278032849454842</v>
          </cell>
        </row>
        <row r="199">
          <cell r="U199">
            <v>-0.20945387476424199</v>
          </cell>
          <cell r="V199">
            <v>1.1657865983111877</v>
          </cell>
        </row>
        <row r="200">
          <cell r="U200">
            <v>-7.8962622074476241E-2</v>
          </cell>
          <cell r="V200">
            <v>0.48642236018602508</v>
          </cell>
        </row>
        <row r="201">
          <cell r="U201">
            <v>0.54592005227394469</v>
          </cell>
          <cell r="V201">
            <v>0.8293438614161549</v>
          </cell>
        </row>
        <row r="202">
          <cell r="U202">
            <v>0.4858891009627529</v>
          </cell>
          <cell r="V202">
            <v>0.26943897723947696</v>
          </cell>
        </row>
        <row r="203">
          <cell r="U203">
            <v>-0.30936058003684114</v>
          </cell>
          <cell r="V203">
            <v>0.38758836117889978</v>
          </cell>
        </row>
        <row r="204">
          <cell r="U204">
            <v>6.1604177983680952E-2</v>
          </cell>
          <cell r="V204">
            <v>0.89983802667531743</v>
          </cell>
        </row>
        <row r="205">
          <cell r="U205">
            <v>0.44433657543030991</v>
          </cell>
          <cell r="V205">
            <v>0.54731574110868264</v>
          </cell>
        </row>
        <row r="206">
          <cell r="U206">
            <v>0.91903368013194187</v>
          </cell>
          <cell r="V206">
            <v>0.42404750094247862</v>
          </cell>
        </row>
        <row r="207">
          <cell r="U207">
            <v>0.99813622906160038</v>
          </cell>
          <cell r="V207">
            <v>0.43415364554226699</v>
          </cell>
        </row>
        <row r="208">
          <cell r="U208">
            <v>0.67486611047567757</v>
          </cell>
          <cell r="V208">
            <v>0.56849928241149561</v>
          </cell>
        </row>
        <row r="209">
          <cell r="U209">
            <v>0.86452875862590672</v>
          </cell>
          <cell r="V209">
            <v>0.99920665445969215</v>
          </cell>
        </row>
        <row r="210">
          <cell r="U210">
            <v>1.0341239428102704</v>
          </cell>
          <cell r="V210">
            <v>1.3520397173755443</v>
          </cell>
        </row>
        <row r="211">
          <cell r="U211">
            <v>0.63355749585651944</v>
          </cell>
          <cell r="V211">
            <v>1.5731568597417875</v>
          </cell>
        </row>
        <row r="212">
          <cell r="U212">
            <v>0.3560834504553087</v>
          </cell>
          <cell r="V212">
            <v>0.69124547941451397</v>
          </cell>
        </row>
        <row r="213">
          <cell r="U213">
            <v>0.23503568441048686</v>
          </cell>
          <cell r="V213">
            <v>0.90291993594094067</v>
          </cell>
        </row>
        <row r="214">
          <cell r="U214">
            <v>0.23519666122178615</v>
          </cell>
          <cell r="V214">
            <v>0.52066609905614514</v>
          </cell>
        </row>
        <row r="215">
          <cell r="U215">
            <v>0.10899772107151791</v>
          </cell>
          <cell r="V215">
            <v>0.32532867567751395</v>
          </cell>
        </row>
        <row r="216">
          <cell r="U216">
            <v>0.10872889796745219</v>
          </cell>
          <cell r="V216">
            <v>0.13172915973670607</v>
          </cell>
        </row>
        <row r="217">
          <cell r="U217">
            <v>0.38754301073757208</v>
          </cell>
          <cell r="V217">
            <v>0.19939521899208809</v>
          </cell>
        </row>
        <row r="218">
          <cell r="U218">
            <v>0.60870639893987388</v>
          </cell>
          <cell r="V218">
            <v>0.23216742086937525</v>
          </cell>
        </row>
        <row r="219">
          <cell r="U219">
            <v>0.96299927752544034</v>
          </cell>
          <cell r="V219">
            <v>0.46807126685840889</v>
          </cell>
        </row>
        <row r="220">
          <cell r="U220">
            <v>0.50193441580358189</v>
          </cell>
          <cell r="V220">
            <v>0.60896280482319143</v>
          </cell>
        </row>
        <row r="221">
          <cell r="U221">
            <v>0.67927470638625609</v>
          </cell>
          <cell r="V221">
            <v>1.1375444922873552</v>
          </cell>
        </row>
        <row r="222">
          <cell r="U222">
            <v>0.6726146895111953</v>
          </cell>
          <cell r="V222">
            <v>0.53986336225665144</v>
          </cell>
        </row>
        <row r="223">
          <cell r="U223">
            <v>0.26235794450028271</v>
          </cell>
          <cell r="V223">
            <v>1.2246023143294305</v>
          </cell>
        </row>
        <row r="224">
          <cell r="U224">
            <v>0.80316696252603359</v>
          </cell>
          <cell r="V224">
            <v>1.5431228221310203</v>
          </cell>
        </row>
        <row r="225">
          <cell r="U225">
            <v>0.6729166701642757</v>
          </cell>
          <cell r="V225">
            <v>0.61431795658783461</v>
          </cell>
        </row>
        <row r="226">
          <cell r="U226">
            <v>0.722254909642431</v>
          </cell>
          <cell r="V226">
            <v>0.16256747488117454</v>
          </cell>
        </row>
        <row r="227">
          <cell r="U227">
            <v>0.36154333359386354</v>
          </cell>
          <cell r="V227">
            <v>0.5164337174923066</v>
          </cell>
        </row>
        <row r="228">
          <cell r="U228">
            <v>0.27031684506538822</v>
          </cell>
          <cell r="V228">
            <v>-0.42235479454036146</v>
          </cell>
        </row>
        <row r="229">
          <cell r="U229">
            <v>0.11371113432212239</v>
          </cell>
          <cell r="V229">
            <v>0.22709843455692591</v>
          </cell>
        </row>
        <row r="230">
          <cell r="U230">
            <v>0.66231140416938572</v>
          </cell>
          <cell r="V230">
            <v>0.58237496579795522</v>
          </cell>
        </row>
        <row r="231">
          <cell r="U231">
            <v>0.38225714851010589</v>
          </cell>
          <cell r="V231">
            <v>0.4749127258728017</v>
          </cell>
        </row>
        <row r="232">
          <cell r="U232">
            <v>0.27728193634891285</v>
          </cell>
          <cell r="V232">
            <v>0.5987101887322106</v>
          </cell>
        </row>
        <row r="233">
          <cell r="U233">
            <v>0.61733027476795344</v>
          </cell>
          <cell r="V233">
            <v>1.1162733141516956</v>
          </cell>
        </row>
        <row r="234">
          <cell r="U234">
            <v>0.30573885402005191</v>
          </cell>
          <cell r="V234">
            <v>1.3540486208508646</v>
          </cell>
        </row>
        <row r="235">
          <cell r="U235">
            <v>0.59034022883346915</v>
          </cell>
          <cell r="V235">
            <v>1.1187249561288424</v>
          </cell>
        </row>
        <row r="236">
          <cell r="U236">
            <v>0.57109713753146907</v>
          </cell>
          <cell r="V236">
            <v>0.80690993908551167</v>
          </cell>
        </row>
        <row r="237">
          <cell r="U237">
            <v>0.62714268540171725</v>
          </cell>
          <cell r="V237">
            <v>0.74238145406019329</v>
          </cell>
        </row>
        <row r="238">
          <cell r="U238">
            <v>0.78702674673114581</v>
          </cell>
          <cell r="V238">
            <v>0.42134881919310524</v>
          </cell>
        </row>
        <row r="239">
          <cell r="U239">
            <v>0.677156032939492</v>
          </cell>
          <cell r="V239">
            <v>0.69572435948802702</v>
          </cell>
        </row>
        <row r="240">
          <cell r="U240">
            <v>0.50323954163273232</v>
          </cell>
          <cell r="V240">
            <v>0.39692550750563932</v>
          </cell>
        </row>
        <row r="241">
          <cell r="U241">
            <v>0.42249191180058954</v>
          </cell>
          <cell r="V241">
            <v>-1.2241357048716229E-2</v>
          </cell>
        </row>
        <row r="242">
          <cell r="U242">
            <v>0.45584235829379544</v>
          </cell>
          <cell r="V242">
            <v>0.39035995712063598</v>
          </cell>
        </row>
        <row r="243">
          <cell r="U243">
            <v>0.98979915187902667</v>
          </cell>
          <cell r="V243">
            <v>0.33872954848933934</v>
          </cell>
        </row>
        <row r="244">
          <cell r="U244">
            <v>1.1368931571941774</v>
          </cell>
          <cell r="V244">
            <v>0.85601815425216943</v>
          </cell>
        </row>
        <row r="245">
          <cell r="U245">
            <v>0.90632348946852248</v>
          </cell>
          <cell r="V245">
            <v>1.2668547924710309</v>
          </cell>
        </row>
        <row r="246">
          <cell r="U246">
            <v>0.9193753987075437</v>
          </cell>
          <cell r="V246">
            <v>1.2832362992274726</v>
          </cell>
        </row>
        <row r="247">
          <cell r="U247">
            <v>1.0563625404005899</v>
          </cell>
          <cell r="V247">
            <v>1.072118284238335</v>
          </cell>
        </row>
        <row r="248">
          <cell r="U248">
            <v>0.88509485825004519</v>
          </cell>
          <cell r="V248">
            <v>0.51298849336268548</v>
          </cell>
        </row>
        <row r="249">
          <cell r="U249">
            <v>0.4799411897308879</v>
          </cell>
          <cell r="V249">
            <v>0.6763039664928846</v>
          </cell>
        </row>
        <row r="250">
          <cell r="U250">
            <v>0.70643942597842013</v>
          </cell>
          <cell r="V250">
            <v>0.48002566904533123</v>
          </cell>
        </row>
        <row r="251">
          <cell r="U251">
            <v>0.56350175167660466</v>
          </cell>
          <cell r="V251">
            <v>0.2341831140619714</v>
          </cell>
        </row>
        <row r="252">
          <cell r="U252">
            <v>0.92846656335881739</v>
          </cell>
          <cell r="V252">
            <v>0.53478740899651978</v>
          </cell>
        </row>
        <row r="253">
          <cell r="U253">
            <v>0.53914061811597702</v>
          </cell>
          <cell r="V253">
            <v>0.46008010425332985</v>
          </cell>
        </row>
        <row r="254">
          <cell r="U254">
            <v>-3.6006483736721676E-2</v>
          </cell>
          <cell r="V254">
            <v>1.0004343824774544E-2</v>
          </cell>
        </row>
        <row r="255">
          <cell r="U255">
            <v>8.1469983768864052E-2</v>
          </cell>
          <cell r="V255">
            <v>0.24791121849884717</v>
          </cell>
        </row>
        <row r="256">
          <cell r="U256">
            <v>0.12358366061282668</v>
          </cell>
          <cell r="V256">
            <v>0.20556753079962381</v>
          </cell>
        </row>
        <row r="257">
          <cell r="U257">
            <v>0.32060586545694941</v>
          </cell>
          <cell r="V257">
            <v>0.46671324756947863</v>
          </cell>
        </row>
        <row r="258">
          <cell r="U258">
            <v>0.24209800290590025</v>
          </cell>
          <cell r="V258">
            <v>0.25130389811564929</v>
          </cell>
        </row>
        <row r="259">
          <cell r="U259">
            <v>-0.11871154740406638</v>
          </cell>
          <cell r="V259">
            <v>0.56676165186383187</v>
          </cell>
        </row>
        <row r="260">
          <cell r="U260">
            <v>-0.10345252866218313</v>
          </cell>
          <cell r="V260">
            <v>0.41454735764793438</v>
          </cell>
        </row>
        <row r="261">
          <cell r="U261">
            <v>9.2661086013187764E-3</v>
          </cell>
          <cell r="V261">
            <v>0.69141059830898322</v>
          </cell>
        </row>
        <row r="262">
          <cell r="U262">
            <v>1.6346823205612815E-2</v>
          </cell>
          <cell r="V262">
            <v>-0.17424071498730878</v>
          </cell>
        </row>
        <row r="263">
          <cell r="U263">
            <v>-0.24311800323976901</v>
          </cell>
          <cell r="V263">
            <v>0.13696771372313343</v>
          </cell>
        </row>
        <row r="264">
          <cell r="U264">
            <v>-0.39287017116255968</v>
          </cell>
          <cell r="V264">
            <v>0.15930878200759388</v>
          </cell>
        </row>
        <row r="265">
          <cell r="U265">
            <v>-0.34356771696106292</v>
          </cell>
          <cell r="V265">
            <v>-0.28494328811973818</v>
          </cell>
        </row>
        <row r="266">
          <cell r="U266">
            <v>-2.0436007105127433E-3</v>
          </cell>
          <cell r="V266">
            <v>0.24412960995598726</v>
          </cell>
        </row>
        <row r="267">
          <cell r="U267">
            <v>3.2990091360813822E-2</v>
          </cell>
          <cell r="V267">
            <v>0.40281320009000288</v>
          </cell>
        </row>
        <row r="268">
          <cell r="U268">
            <v>-0.12502215223343874</v>
          </cell>
          <cell r="V268">
            <v>-2.2181701667620561E-2</v>
          </cell>
        </row>
        <row r="269">
          <cell r="U269">
            <v>0.48814780295299159</v>
          </cell>
          <cell r="V269">
            <v>0.54473565282674452</v>
          </cell>
        </row>
        <row r="270">
          <cell r="U270">
            <v>7.4699342089749304E-3</v>
          </cell>
          <cell r="V270">
            <v>0.58225987121886169</v>
          </cell>
        </row>
        <row r="271">
          <cell r="U271">
            <v>-0.19950536166087351</v>
          </cell>
          <cell r="V271">
            <v>0.6053363543263014</v>
          </cell>
        </row>
        <row r="272">
          <cell r="U272">
            <v>-0.12674400641692171</v>
          </cell>
          <cell r="V272">
            <v>0.17846422704383821</v>
          </cell>
        </row>
        <row r="273">
          <cell r="U273">
            <v>-9.0995936472023885E-3</v>
          </cell>
          <cell r="V273">
            <v>0.17210747293693601</v>
          </cell>
        </row>
        <row r="274">
          <cell r="U274">
            <v>1.5845124237322546E-2</v>
          </cell>
          <cell r="V274">
            <v>0.10809888073349751</v>
          </cell>
        </row>
        <row r="275">
          <cell r="U275">
            <v>1.3949567680158241</v>
          </cell>
          <cell r="V275">
            <v>0.37445537484930969</v>
          </cell>
        </row>
        <row r="276">
          <cell r="U276">
            <v>0.44923850484408268</v>
          </cell>
          <cell r="V276">
            <v>-0.13128454285756586</v>
          </cell>
        </row>
        <row r="277">
          <cell r="U277">
            <v>8.4018851628597808E-3</v>
          </cell>
          <cell r="V277">
            <v>-0.30996373497529867</v>
          </cell>
        </row>
        <row r="278">
          <cell r="U278">
            <v>0.20255740073926778</v>
          </cell>
          <cell r="V278">
            <v>0.39483550743899393</v>
          </cell>
        </row>
        <row r="279">
          <cell r="U279">
            <v>0.43697769940753284</v>
          </cell>
          <cell r="V279">
            <v>0.39894760528920037</v>
          </cell>
        </row>
        <row r="280">
          <cell r="U280">
            <v>-0.60731704614868653</v>
          </cell>
          <cell r="V280">
            <v>0.63780161004637104</v>
          </cell>
        </row>
        <row r="281">
          <cell r="U281">
            <v>0.12721013850099053</v>
          </cell>
          <cell r="V281">
            <v>0.83934430839360219</v>
          </cell>
        </row>
        <row r="282">
          <cell r="U282">
            <v>0.11556302303692949</v>
          </cell>
          <cell r="V282">
            <v>0.65974973972049056</v>
          </cell>
        </row>
        <row r="283">
          <cell r="U283">
            <v>2.1057475904830474E-2</v>
          </cell>
          <cell r="V283">
            <v>0.85226415048271087</v>
          </cell>
        </row>
        <row r="284">
          <cell r="U284">
            <v>0.50623126143978692</v>
          </cell>
          <cell r="V284">
            <v>0.94495002613568679</v>
          </cell>
        </row>
        <row r="285">
          <cell r="U285">
            <v>0.35748650402756227</v>
          </cell>
          <cell r="V285">
            <v>0.45427107951374546</v>
          </cell>
        </row>
        <row r="286">
          <cell r="U286">
            <v>0.13683451116278367</v>
          </cell>
          <cell r="V286">
            <v>-0.52726589067449126</v>
          </cell>
        </row>
        <row r="287">
          <cell r="U287">
            <v>0.10867181753524252</v>
          </cell>
          <cell r="V287">
            <v>6.1338441940129516E-2</v>
          </cell>
        </row>
        <row r="288">
          <cell r="U288">
            <v>-0.17391814996325913</v>
          </cell>
          <cell r="V288">
            <v>0.34587160425036872</v>
          </cell>
        </row>
        <row r="289">
          <cell r="U289">
            <v>8.5800345545239354E-2</v>
          </cell>
          <cell r="V289">
            <v>-0.18079791893916655</v>
          </cell>
        </row>
        <row r="290">
          <cell r="U290">
            <v>0.14472697239094595</v>
          </cell>
          <cell r="V290">
            <v>-0.29279805465946751</v>
          </cell>
        </row>
        <row r="291">
          <cell r="U291">
            <v>0.3556050294642884</v>
          </cell>
          <cell r="V291">
            <v>3.1968886871388463E-2</v>
          </cell>
        </row>
        <row r="292">
          <cell r="U292">
            <v>0.79379388713068955</v>
          </cell>
          <cell r="V292">
            <v>-1.4666882745378033E-2</v>
          </cell>
        </row>
        <row r="293">
          <cell r="U293">
            <v>1.9449924347878711</v>
          </cell>
          <cell r="V293">
            <v>1.0249727025466104</v>
          </cell>
        </row>
        <row r="294">
          <cell r="U294">
            <v>-0.27961735065003768</v>
          </cell>
          <cell r="V294">
            <v>0.37311374911735296</v>
          </cell>
        </row>
        <row r="295">
          <cell r="U295">
            <v>3.0794518909364028E-2</v>
          </cell>
          <cell r="V295">
            <v>0.70884652800190429</v>
          </cell>
        </row>
        <row r="296">
          <cell r="U296">
            <v>0.16890190541521524</v>
          </cell>
          <cell r="V296">
            <v>0.16109763794238749</v>
          </cell>
        </row>
        <row r="297">
          <cell r="U297">
            <v>-0.2</v>
          </cell>
          <cell r="V297">
            <v>0.65</v>
          </cell>
        </row>
        <row r="298">
          <cell r="U298">
            <v>2.244163136473128E-2</v>
          </cell>
          <cell r="V298">
            <v>-0.27709487244230824</v>
          </cell>
        </row>
        <row r="299">
          <cell r="U299">
            <v>0.42064247871365273</v>
          </cell>
          <cell r="V299">
            <v>-0.2133303752621159</v>
          </cell>
        </row>
        <row r="300">
          <cell r="U300">
            <v>0.60736330357673862</v>
          </cell>
          <cell r="V300">
            <v>-0.31447585618492191</v>
          </cell>
        </row>
        <row r="301">
          <cell r="U301">
            <v>0.69986482923195603</v>
          </cell>
          <cell r="V301">
            <v>-0.39049367584610611</v>
          </cell>
        </row>
        <row r="302">
          <cell r="U302">
            <v>1.507653785074941</v>
          </cell>
          <cell r="V302">
            <v>0.32875001432943951</v>
          </cell>
        </row>
        <row r="303">
          <cell r="U303">
            <v>1.7033599690262464</v>
          </cell>
          <cell r="V303">
            <v>0.63252869598808015</v>
          </cell>
        </row>
        <row r="304">
          <cell r="U304">
            <v>1.6135493738524935</v>
          </cell>
          <cell r="V304">
            <v>0.6646693444500521</v>
          </cell>
        </row>
        <row r="305">
          <cell r="U305">
            <v>1.5828574083151514</v>
          </cell>
          <cell r="V305">
            <v>0.76951278385139377</v>
          </cell>
        </row>
        <row r="306">
          <cell r="U306">
            <v>0.62073227415126941</v>
          </cell>
          <cell r="V306">
            <v>0.30273254315000248</v>
          </cell>
        </row>
        <row r="307">
          <cell r="U307">
            <v>0.74907659379299807</v>
          </cell>
          <cell r="V307">
            <v>0.4389321797026623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3"/>
  <sheetViews>
    <sheetView workbookViewId="0">
      <pane xSplit="1" ySplit="1" topLeftCell="B342" activePane="bottomRight" state="frozen"/>
      <selection pane="topRight" activeCell="B1" sqref="B1"/>
      <selection pane="bottomLeft" activeCell="A2" sqref="A2"/>
      <selection pane="bottomRight" activeCell="A352" sqref="A352:XFD373"/>
    </sheetView>
  </sheetViews>
  <sheetFormatPr defaultRowHeight="15" x14ac:dyDescent="0.25"/>
  <cols>
    <col min="11" max="11" width="18.85546875" bestFit="1" customWidth="1"/>
  </cols>
  <sheetData>
    <row r="1" spans="1:26" x14ac:dyDescent="0.25">
      <c r="B1" t="s">
        <v>0</v>
      </c>
      <c r="C1" t="s">
        <v>1</v>
      </c>
      <c r="D1" t="s">
        <v>0</v>
      </c>
      <c r="E1" t="s">
        <v>1</v>
      </c>
      <c r="F1" t="s">
        <v>2</v>
      </c>
      <c r="I1" t="s">
        <v>3</v>
      </c>
      <c r="J1" t="s">
        <v>4</v>
      </c>
      <c r="K1" t="s">
        <v>5</v>
      </c>
      <c r="L1" t="s">
        <v>6</v>
      </c>
      <c r="N1" s="4"/>
      <c r="O1" s="4">
        <v>1</v>
      </c>
      <c r="P1" s="4">
        <v>2</v>
      </c>
      <c r="Q1" s="4">
        <v>3</v>
      </c>
      <c r="R1" s="4">
        <v>4</v>
      </c>
      <c r="S1" s="4">
        <v>5</v>
      </c>
      <c r="T1" s="4">
        <v>6</v>
      </c>
      <c r="U1" s="4">
        <v>7</v>
      </c>
      <c r="V1" s="4">
        <v>8</v>
      </c>
      <c r="W1" s="4">
        <v>9</v>
      </c>
      <c r="X1" s="4">
        <v>10</v>
      </c>
      <c r="Y1" s="4">
        <v>11</v>
      </c>
      <c r="Z1" s="4">
        <v>12</v>
      </c>
    </row>
    <row r="2" spans="1:26" x14ac:dyDescent="0.25">
      <c r="A2" s="1">
        <v>33604</v>
      </c>
      <c r="B2">
        <v>24.81</v>
      </c>
      <c r="C2">
        <v>26.18</v>
      </c>
      <c r="D2">
        <v>100</v>
      </c>
      <c r="E2">
        <v>100</v>
      </c>
      <c r="F2" s="2">
        <f>E2/D2</f>
        <v>1</v>
      </c>
      <c r="H2" s="1">
        <v>36526</v>
      </c>
      <c r="I2" s="2">
        <f>'[3]IPCA (Dessaz)'!U54</f>
        <v>0.22625799285492601</v>
      </c>
      <c r="J2" s="2">
        <f>'[3]IPCA (Dessaz)'!V54</f>
        <v>0.30942368618621902</v>
      </c>
      <c r="N2">
        <v>2003</v>
      </c>
      <c r="O2" s="5">
        <f>VLOOKUP(DATE($N2,O$1,1),$A$2:$B$345,2,FALSE)</f>
        <v>1.727964404</v>
      </c>
      <c r="P2" s="5">
        <f t="shared" ref="P2:Z17" si="0">VLOOKUP(DATE($N2,P$1,1),$A$2:$B$345,2,FALSE)</f>
        <v>0.79222734400000006</v>
      </c>
      <c r="Q2" s="5">
        <f t="shared" si="0"/>
        <v>1.4415048029999999</v>
      </c>
      <c r="R2" s="5">
        <f t="shared" si="0"/>
        <v>1.1078599659999999</v>
      </c>
      <c r="S2" s="5">
        <f t="shared" si="0"/>
        <v>0.94572075899999997</v>
      </c>
      <c r="T2" s="5">
        <f t="shared" si="0"/>
        <v>0.38081519800000002</v>
      </c>
      <c r="U2" s="5">
        <f t="shared" si="0"/>
        <v>-5.8933471000000001E-2</v>
      </c>
      <c r="V2" s="5">
        <f t="shared" si="0"/>
        <v>6.7983020000000005E-2</v>
      </c>
      <c r="W2" s="5">
        <f t="shared" si="0"/>
        <v>0.66300284099999995</v>
      </c>
      <c r="X2" s="5">
        <f t="shared" si="0"/>
        <v>0.53953270799999997</v>
      </c>
      <c r="Y2" s="5">
        <f t="shared" si="0"/>
        <v>0.25130713599999999</v>
      </c>
      <c r="Z2" s="5">
        <f t="shared" si="0"/>
        <v>0.50813672799999998</v>
      </c>
    </row>
    <row r="3" spans="1:26" x14ac:dyDescent="0.25">
      <c r="A3" s="1">
        <v>33635</v>
      </c>
      <c r="B3">
        <v>24.23</v>
      </c>
      <c r="C3">
        <v>22.4</v>
      </c>
      <c r="D3">
        <f>D2*(1+B3%)</f>
        <v>124.22999999999999</v>
      </c>
      <c r="E3">
        <f>E2*(1+C3%)</f>
        <v>122.39999999999999</v>
      </c>
      <c r="F3" s="2">
        <f t="shared" ref="F3:F66" si="1">E3/D3</f>
        <v>0.98526925863318038</v>
      </c>
      <c r="H3" s="1">
        <v>36557</v>
      </c>
      <c r="I3" s="2">
        <f>'[3]IPCA (Dessaz)'!U55</f>
        <v>0.113978545636924</v>
      </c>
      <c r="J3" s="2">
        <f>'[3]IPCA (Dessaz)'!V55</f>
        <v>-3.8023829199186697E-2</v>
      </c>
      <c r="N3">
        <f>N2+1</f>
        <v>2004</v>
      </c>
      <c r="O3" s="5">
        <f t="shared" ref="O3:Z19" si="2">VLOOKUP(DATE($N3,O$1,1),$A$2:$B$345,2,FALSE)</f>
        <v>0.533479657</v>
      </c>
      <c r="P3" s="5">
        <f t="shared" si="0"/>
        <v>6.1316242E-2</v>
      </c>
      <c r="Q3" s="5">
        <f t="shared" si="0"/>
        <v>0.69309146399999999</v>
      </c>
      <c r="R3" s="5">
        <f t="shared" si="0"/>
        <v>0.51039246599999999</v>
      </c>
      <c r="S3" s="5">
        <f t="shared" si="0"/>
        <v>0.75129279400000004</v>
      </c>
      <c r="T3" s="5">
        <f t="shared" si="0"/>
        <v>0.79940034999999998</v>
      </c>
      <c r="U3" s="5">
        <f t="shared" si="0"/>
        <v>0.554160863</v>
      </c>
      <c r="V3" s="5">
        <f t="shared" si="0"/>
        <v>0.30492193299999998</v>
      </c>
      <c r="W3" s="5">
        <f t="shared" si="0"/>
        <v>0.39616147400000001</v>
      </c>
      <c r="X3" s="5">
        <f t="shared" si="0"/>
        <v>0.41272248700000003</v>
      </c>
      <c r="Y3" s="5">
        <f t="shared" si="0"/>
        <v>0.47067736500000001</v>
      </c>
      <c r="Z3" s="5">
        <f t="shared" si="0"/>
        <v>0.64495322250562093</v>
      </c>
    </row>
    <row r="4" spans="1:26" x14ac:dyDescent="0.25">
      <c r="A4" s="1">
        <v>33664</v>
      </c>
      <c r="B4">
        <v>21.14</v>
      </c>
      <c r="C4">
        <v>21.25</v>
      </c>
      <c r="D4">
        <f t="shared" ref="D4:D67" si="3">D3*(1+B4%)</f>
        <v>150.492222</v>
      </c>
      <c r="E4">
        <f t="shared" ref="E4:E67" si="4">E3*(1+C4%)</f>
        <v>148.40999999999997</v>
      </c>
      <c r="F4" s="2">
        <f t="shared" si="1"/>
        <v>0.9861639228105753</v>
      </c>
      <c r="H4" s="1">
        <v>36586</v>
      </c>
      <c r="I4" s="2">
        <f>'[3]IPCA (Dessaz)'!U56</f>
        <v>-0.31219846461495798</v>
      </c>
      <c r="J4" s="2">
        <f>'[3]IPCA (Dessaz)'!V56</f>
        <v>-4.1337937978178599E-2</v>
      </c>
      <c r="K4" s="3"/>
      <c r="L4" s="3"/>
      <c r="N4">
        <f t="shared" ref="N4:N19" si="5">N3+1</f>
        <v>2005</v>
      </c>
      <c r="O4" s="5">
        <f t="shared" si="2"/>
        <v>0.48059030785822693</v>
      </c>
      <c r="P4" s="5">
        <f t="shared" si="0"/>
        <v>6.1633627696609461E-2</v>
      </c>
      <c r="Q4" s="5">
        <f t="shared" si="0"/>
        <v>0.18847524994027859</v>
      </c>
      <c r="R4" s="5">
        <f t="shared" si="0"/>
        <v>0.94176604345629078</v>
      </c>
      <c r="S4" s="5">
        <f t="shared" si="0"/>
        <v>0.72172105228261485</v>
      </c>
      <c r="T4" s="5">
        <f t="shared" si="0"/>
        <v>-5.9115575818327014E-2</v>
      </c>
      <c r="U4" s="5">
        <f t="shared" si="0"/>
        <v>-0.25398005518168221</v>
      </c>
      <c r="V4" s="5">
        <f t="shared" si="0"/>
        <v>-0.1774662450819379</v>
      </c>
      <c r="W4" s="5">
        <f t="shared" si="0"/>
        <v>-2.3078970809833958E-2</v>
      </c>
      <c r="X4" s="5">
        <f t="shared" si="0"/>
        <v>0.42796419405707936</v>
      </c>
      <c r="Y4" s="5">
        <f t="shared" si="0"/>
        <v>0.17171680354460875</v>
      </c>
      <c r="Z4" s="5">
        <f t="shared" si="0"/>
        <v>0.23044111045665322</v>
      </c>
    </row>
    <row r="5" spans="1:26" x14ac:dyDescent="0.25">
      <c r="A5" s="1">
        <v>33695</v>
      </c>
      <c r="B5">
        <v>21.11</v>
      </c>
      <c r="C5">
        <v>18.96</v>
      </c>
      <c r="D5">
        <f t="shared" si="3"/>
        <v>182.26113006420002</v>
      </c>
      <c r="E5">
        <f t="shared" si="4"/>
        <v>176.54853599999996</v>
      </c>
      <c r="F5" s="2">
        <f t="shared" si="1"/>
        <v>0.96865709072368944</v>
      </c>
      <c r="H5" s="1">
        <v>36617</v>
      </c>
      <c r="I5" s="2">
        <f>'[3]IPCA (Dessaz)'!U57</f>
        <v>7.5827904443984698E-2</v>
      </c>
      <c r="J5" s="2">
        <f>'[3]IPCA (Dessaz)'!V57</f>
        <v>1.0265357317577699</v>
      </c>
      <c r="K5" s="3"/>
      <c r="L5" s="3"/>
      <c r="N5">
        <f t="shared" si="5"/>
        <v>2006</v>
      </c>
      <c r="O5" s="5">
        <f t="shared" si="2"/>
        <v>0.33472012837092913</v>
      </c>
      <c r="P5" s="5">
        <f t="shared" si="0"/>
        <v>-9.3922125546262919E-2</v>
      </c>
      <c r="Q5" s="5">
        <f t="shared" si="0"/>
        <v>0.29780710926725584</v>
      </c>
      <c r="R5" s="5">
        <f t="shared" si="0"/>
        <v>-0.16705123089418472</v>
      </c>
      <c r="S5" s="5">
        <f t="shared" si="0"/>
        <v>-0.11980130155294422</v>
      </c>
      <c r="T5" s="5">
        <f t="shared" si="0"/>
        <v>-0.42077513884974627</v>
      </c>
      <c r="U5" s="5">
        <f t="shared" si="0"/>
        <v>-2.2761223037500861E-3</v>
      </c>
      <c r="V5" s="5">
        <f t="shared" si="0"/>
        <v>-4.0739454867341436E-2</v>
      </c>
      <c r="W5" s="5">
        <f t="shared" si="0"/>
        <v>0.16032849549244346</v>
      </c>
      <c r="X5" s="5">
        <f t="shared" si="0"/>
        <v>0.41621073563418326</v>
      </c>
      <c r="Y5" s="5">
        <f t="shared" si="0"/>
        <v>0.54152908809743583</v>
      </c>
      <c r="Z5" s="5">
        <f t="shared" si="0"/>
        <v>0.40300482904002277</v>
      </c>
    </row>
    <row r="6" spans="1:26" x14ac:dyDescent="0.25">
      <c r="A6" s="1">
        <v>33725</v>
      </c>
      <c r="B6">
        <v>26.08</v>
      </c>
      <c r="C6">
        <v>25.52</v>
      </c>
      <c r="D6">
        <f t="shared" si="3"/>
        <v>229.79483278494337</v>
      </c>
      <c r="E6">
        <f t="shared" si="4"/>
        <v>221.60372238719992</v>
      </c>
      <c r="F6" s="2">
        <f t="shared" si="1"/>
        <v>0.96435467978773393</v>
      </c>
      <c r="H6" s="1">
        <v>36647</v>
      </c>
      <c r="I6" s="2">
        <f>'[3]IPCA (Dessaz)'!U58</f>
        <v>0.11016879065435101</v>
      </c>
      <c r="J6" s="2">
        <f>'[3]IPCA (Dessaz)'!V58</f>
        <v>7.2482312048114603E-2</v>
      </c>
      <c r="K6" s="3"/>
      <c r="L6" s="3"/>
      <c r="N6">
        <f t="shared" si="5"/>
        <v>2007</v>
      </c>
      <c r="O6" s="5">
        <f t="shared" si="2"/>
        <v>0.21866658688367654</v>
      </c>
      <c r="P6" s="5">
        <f t="shared" si="0"/>
        <v>-9.908228768458141E-2</v>
      </c>
      <c r="Q6" s="5">
        <f t="shared" si="0"/>
        <v>0.21195830821174488</v>
      </c>
      <c r="R6" s="5">
        <f t="shared" si="0"/>
        <v>0.25234206513369473</v>
      </c>
      <c r="S6" s="5">
        <f t="shared" si="0"/>
        <v>0.48386851769083028</v>
      </c>
      <c r="T6" s="5">
        <f t="shared" si="0"/>
        <v>0.54799987342115497</v>
      </c>
      <c r="U6" s="5">
        <f t="shared" si="0"/>
        <v>0.83358783237506751</v>
      </c>
      <c r="V6" s="5">
        <f t="shared" si="0"/>
        <v>0.7464032152034904</v>
      </c>
      <c r="W6" s="5">
        <f t="shared" si="0"/>
        <v>0.26164534779757992</v>
      </c>
      <c r="X6" s="5">
        <f t="shared" si="0"/>
        <v>-1.6545217937684514E-2</v>
      </c>
      <c r="Y6" s="5">
        <f t="shared" si="0"/>
        <v>0.21338554378836988</v>
      </c>
      <c r="Z6" s="5">
        <f t="shared" si="0"/>
        <v>1.0026781610571169</v>
      </c>
    </row>
    <row r="7" spans="1:26" x14ac:dyDescent="0.25">
      <c r="A7" s="1">
        <v>33756</v>
      </c>
      <c r="B7">
        <v>20.95</v>
      </c>
      <c r="C7">
        <v>19.72</v>
      </c>
      <c r="D7">
        <f t="shared" si="3"/>
        <v>277.93685025338903</v>
      </c>
      <c r="E7">
        <f t="shared" si="4"/>
        <v>265.30397644195574</v>
      </c>
      <c r="F7" s="2">
        <f t="shared" si="1"/>
        <v>0.95454768304412974</v>
      </c>
      <c r="H7" s="1">
        <v>36678</v>
      </c>
      <c r="I7" s="2">
        <f>'[3]IPCA (Dessaz)'!U59</f>
        <v>0.75715836427991901</v>
      </c>
      <c r="J7" s="2">
        <f>'[3]IPCA (Dessaz)'!V59</f>
        <v>0.21874282028764899</v>
      </c>
      <c r="K7" s="3" cm="1">
        <f t="array" ref="K7">(1+AVERAGE(I2:I7%))^12-1</f>
        <v>1.9597722032759002E-2</v>
      </c>
      <c r="L7" s="3" cm="1">
        <f t="array" ref="L7">(1+AVERAGE(J2:J7%))^12-1</f>
        <v>3.1399476367701018E-2</v>
      </c>
      <c r="N7">
        <f t="shared" si="5"/>
        <v>2008</v>
      </c>
      <c r="O7" s="5">
        <f t="shared" si="2"/>
        <v>0.32841517104285251</v>
      </c>
      <c r="P7" s="5">
        <f t="shared" si="0"/>
        <v>2.5257139267692238E-2</v>
      </c>
      <c r="Q7" s="5">
        <f t="shared" si="0"/>
        <v>0.52801718412376908</v>
      </c>
      <c r="R7" s="5">
        <f t="shared" si="0"/>
        <v>1.0393653611616775</v>
      </c>
      <c r="S7" s="5">
        <f t="shared" si="0"/>
        <v>1.374166601890662</v>
      </c>
      <c r="T7" s="5">
        <f t="shared" si="0"/>
        <v>1.1933930859016242</v>
      </c>
      <c r="U7" s="5">
        <f t="shared" si="0"/>
        <v>0.4823261539189897</v>
      </c>
      <c r="V7" s="5">
        <f t="shared" si="0"/>
        <v>0.19179333619502958</v>
      </c>
      <c r="W7" s="5">
        <f t="shared" si="0"/>
        <v>0.22494391111111103</v>
      </c>
      <c r="X7" s="5">
        <f t="shared" si="0"/>
        <v>0.6223828141209945</v>
      </c>
      <c r="Y7" s="5">
        <f t="shared" si="0"/>
        <v>0.60112319987690965</v>
      </c>
      <c r="Z7" s="5">
        <f t="shared" si="0"/>
        <v>0.17242035039038861</v>
      </c>
    </row>
    <row r="8" spans="1:26" x14ac:dyDescent="0.25">
      <c r="A8" s="1">
        <v>33786</v>
      </c>
      <c r="B8">
        <v>21.07</v>
      </c>
      <c r="C8">
        <v>21.79</v>
      </c>
      <c r="D8">
        <f t="shared" si="3"/>
        <v>336.49814460177811</v>
      </c>
      <c r="E8">
        <f t="shared" si="4"/>
        <v>323.11371290865787</v>
      </c>
      <c r="F8" s="2">
        <f t="shared" si="1"/>
        <v>0.9602243521759688</v>
      </c>
      <c r="H8" s="1">
        <v>36708</v>
      </c>
      <c r="I8" s="2">
        <f>'[3]IPCA (Dessaz)'!U60</f>
        <v>1.44646670852119</v>
      </c>
      <c r="J8" s="2">
        <f>'[3]IPCA (Dessaz)'!V60</f>
        <v>0.25281761856886298</v>
      </c>
      <c r="K8" s="3" cm="1">
        <f t="array" ref="K8">(1+AVERAGE(I3:I8%))^12-1</f>
        <v>4.4719255146951742E-2</v>
      </c>
      <c r="L8" s="3" cm="1">
        <f t="array" ref="L8">(1+AVERAGE(J3:J8%))^12-1</f>
        <v>3.0235414076818179E-2</v>
      </c>
      <c r="N8">
        <f t="shared" si="5"/>
        <v>2009</v>
      </c>
      <c r="O8" s="5">
        <f t="shared" si="2"/>
        <v>3.0153275159495014E-3</v>
      </c>
      <c r="P8" s="5">
        <f t="shared" si="0"/>
        <v>-9.4422916487294478E-2</v>
      </c>
      <c r="Q8" s="5">
        <f t="shared" si="0"/>
        <v>0.1407138588596665</v>
      </c>
      <c r="R8" s="5">
        <f t="shared" si="0"/>
        <v>0.49028307725425824</v>
      </c>
      <c r="S8" s="5">
        <f t="shared" si="0"/>
        <v>0.83504104805582313</v>
      </c>
      <c r="T8" s="5">
        <f t="shared" si="0"/>
        <v>0.69486990586272623</v>
      </c>
      <c r="U8" s="5">
        <f t="shared" si="0"/>
        <v>0.17211902025933615</v>
      </c>
      <c r="V8" s="5">
        <f t="shared" si="0"/>
        <v>-0.31137294107860131</v>
      </c>
      <c r="W8" s="5">
        <f t="shared" si="0"/>
        <v>5.3454610574698988E-3</v>
      </c>
      <c r="X8" s="5">
        <f t="shared" si="0"/>
        <v>0.28248915443486378</v>
      </c>
      <c r="Y8" s="5">
        <f t="shared" si="0"/>
        <v>0.22423787839802778</v>
      </c>
      <c r="Z8" s="5">
        <f t="shared" si="0"/>
        <v>0.15586881776514783</v>
      </c>
    </row>
    <row r="9" spans="1:26" x14ac:dyDescent="0.25">
      <c r="A9" s="1">
        <v>33817</v>
      </c>
      <c r="B9">
        <v>22.3</v>
      </c>
      <c r="C9">
        <v>20.309999999999999</v>
      </c>
      <c r="D9">
        <f t="shared" si="3"/>
        <v>411.53723084797468</v>
      </c>
      <c r="E9">
        <f t="shared" si="4"/>
        <v>388.73810800040633</v>
      </c>
      <c r="F9" s="2">
        <f t="shared" si="1"/>
        <v>0.94460009656819954</v>
      </c>
      <c r="H9" s="1">
        <v>36739</v>
      </c>
      <c r="I9" s="2">
        <f>'[3]IPCA (Dessaz)'!U61</f>
        <v>1.27532585526694</v>
      </c>
      <c r="J9" s="2">
        <f>'[3]IPCA (Dessaz)'!V61</f>
        <v>0.64237090684271203</v>
      </c>
      <c r="K9" s="3" cm="1">
        <f t="array" ref="K9">(1+AVERAGE(I4:I9%))^12-1</f>
        <v>6.9154692669645357E-2</v>
      </c>
      <c r="L9" s="3" cm="1">
        <f t="array" ref="L9">(1+AVERAGE(J4:J9%))^12-1</f>
        <v>4.4307326199712671E-2</v>
      </c>
      <c r="N9">
        <f t="shared" si="5"/>
        <v>2010</v>
      </c>
      <c r="O9" s="5">
        <f t="shared" si="2"/>
        <v>0.67922859940881009</v>
      </c>
      <c r="P9" s="5">
        <f t="shared" si="0"/>
        <v>0.25695118065741701</v>
      </c>
      <c r="Q9" s="5">
        <f t="shared" si="0"/>
        <v>0.53107916038445602</v>
      </c>
      <c r="R9" s="5">
        <f t="shared" si="0"/>
        <v>0.61330389354540438</v>
      </c>
      <c r="S9" s="5">
        <f t="shared" si="0"/>
        <v>0.42444965628058134</v>
      </c>
      <c r="T9" s="5">
        <f t="shared" si="0"/>
        <v>-9.4518270619008263E-2</v>
      </c>
      <c r="U9" s="5">
        <f t="shared" si="0"/>
        <v>-0.20941861518667743</v>
      </c>
      <c r="V9" s="5">
        <f t="shared" si="0"/>
        <v>0.12323088344469187</v>
      </c>
      <c r="W9" s="5">
        <f t="shared" si="0"/>
        <v>0.88148216545468827</v>
      </c>
      <c r="X9" s="5">
        <f t="shared" si="0"/>
        <v>1.004638522984175</v>
      </c>
      <c r="Y9" s="5">
        <f t="shared" si="0"/>
        <v>1.5308656419323217</v>
      </c>
      <c r="Z9" s="5">
        <f t="shared" si="0"/>
        <v>0.95274873746046562</v>
      </c>
    </row>
    <row r="10" spans="1:26" x14ac:dyDescent="0.25">
      <c r="A10" s="1">
        <v>33848</v>
      </c>
      <c r="B10">
        <v>25.52</v>
      </c>
      <c r="C10">
        <v>25.02</v>
      </c>
      <c r="D10">
        <f t="shared" si="3"/>
        <v>516.56153216037774</v>
      </c>
      <c r="E10">
        <f t="shared" si="4"/>
        <v>486.00038262210796</v>
      </c>
      <c r="F10" s="2">
        <f t="shared" si="1"/>
        <v>0.94083734921093309</v>
      </c>
      <c r="H10" s="1">
        <v>36770</v>
      </c>
      <c r="I10" s="2">
        <f>'[3]IPCA (Dessaz)'!U62</f>
        <v>0.40961088532044099</v>
      </c>
      <c r="J10" s="2">
        <f>'[3]IPCA (Dessaz)'!V62</f>
        <v>0.58662493861938103</v>
      </c>
      <c r="K10" s="3" cm="1">
        <f t="array" ref="K10">(1+AVERAGE(I5:I10%))^12-1</f>
        <v>8.4604838032739549E-2</v>
      </c>
      <c r="L10" s="3" cm="1">
        <f t="array" ref="L10">(1+AVERAGE(J5:J10%))^12-1</f>
        <v>5.74509676116437E-2</v>
      </c>
      <c r="N10">
        <f t="shared" si="5"/>
        <v>2011</v>
      </c>
      <c r="O10" s="5">
        <f t="shared" si="2"/>
        <v>0.43483964597976282</v>
      </c>
      <c r="P10" s="5">
        <f t="shared" si="0"/>
        <v>-2.2416201451233013E-2</v>
      </c>
      <c r="Q10" s="5">
        <f t="shared" si="0"/>
        <v>0.27488411049950129</v>
      </c>
      <c r="R10" s="5">
        <f t="shared" si="0"/>
        <v>0.59880532246391083</v>
      </c>
      <c r="S10" s="5">
        <f t="shared" si="0"/>
        <v>0.35835664515972471</v>
      </c>
      <c r="T10" s="5">
        <f t="shared" si="0"/>
        <v>0.19432979014182888</v>
      </c>
      <c r="U10" s="5">
        <f t="shared" si="0"/>
        <v>-4.3670117175642037E-2</v>
      </c>
      <c r="V10" s="5">
        <f t="shared" si="0"/>
        <v>0.55171950614880638</v>
      </c>
      <c r="W10" s="5">
        <f t="shared" si="0"/>
        <v>0.52391987443189203</v>
      </c>
      <c r="X10" s="5">
        <f t="shared" si="0"/>
        <v>0.3883669472974739</v>
      </c>
      <c r="Y10" s="5">
        <f t="shared" si="0"/>
        <v>0.56886006286920476</v>
      </c>
      <c r="Z10" s="5">
        <f t="shared" si="0"/>
        <v>0.51195583012051882</v>
      </c>
    </row>
    <row r="11" spans="1:26" x14ac:dyDescent="0.25">
      <c r="A11" s="1">
        <v>33878</v>
      </c>
      <c r="B11">
        <v>27.38</v>
      </c>
      <c r="C11">
        <v>24.41</v>
      </c>
      <c r="D11">
        <f t="shared" si="3"/>
        <v>657.99607966588917</v>
      </c>
      <c r="E11">
        <f t="shared" si="4"/>
        <v>604.63307602016448</v>
      </c>
      <c r="F11" s="2">
        <f t="shared" si="1"/>
        <v>0.91890072707907189</v>
      </c>
      <c r="H11" s="1">
        <v>36800</v>
      </c>
      <c r="I11" s="2">
        <f>'[3]IPCA (Dessaz)'!U63</f>
        <v>-0.20905039475016399</v>
      </c>
      <c r="J11" s="2">
        <f>'[3]IPCA (Dessaz)'!V63</f>
        <v>0.51033548458735001</v>
      </c>
      <c r="K11" s="3" cm="1">
        <f t="array" ref="K11">(1+AVERAGE(I6:I11%))^12-1</f>
        <v>7.8482807997162007E-2</v>
      </c>
      <c r="L11" s="3" cm="1">
        <f t="array" ref="L11">(1+AVERAGE(J6:J11%))^12-1</f>
        <v>4.663557441273225E-2</v>
      </c>
      <c r="N11">
        <f t="shared" si="5"/>
        <v>2012</v>
      </c>
      <c r="O11" s="5">
        <f t="shared" si="2"/>
        <v>4.680409579700044E-3</v>
      </c>
      <c r="P11" s="5">
        <f t="shared" si="0"/>
        <v>-0.20945387476424199</v>
      </c>
      <c r="Q11" s="5">
        <f t="shared" si="0"/>
        <v>-7.8962622074476241E-2</v>
      </c>
      <c r="R11" s="5">
        <f t="shared" si="0"/>
        <v>0.54592005227394469</v>
      </c>
      <c r="S11" s="5">
        <f t="shared" si="0"/>
        <v>0.4858891009627529</v>
      </c>
      <c r="T11" s="5">
        <f t="shared" si="0"/>
        <v>-0.30936058003684114</v>
      </c>
      <c r="U11" s="5">
        <f t="shared" si="0"/>
        <v>6.1604177983680952E-2</v>
      </c>
      <c r="V11" s="5">
        <f t="shared" si="0"/>
        <v>0.44433657543030991</v>
      </c>
      <c r="W11" s="5">
        <f t="shared" si="0"/>
        <v>0.91903368013194187</v>
      </c>
      <c r="X11" s="5">
        <f t="shared" si="0"/>
        <v>0.99813622906160038</v>
      </c>
      <c r="Y11" s="5">
        <f t="shared" si="0"/>
        <v>0.67486611047567757</v>
      </c>
      <c r="Z11" s="5">
        <f t="shared" si="0"/>
        <v>0.86452875862590672</v>
      </c>
    </row>
    <row r="12" spans="1:26" x14ac:dyDescent="0.25">
      <c r="A12" s="1">
        <v>33909</v>
      </c>
      <c r="B12">
        <v>24.97</v>
      </c>
      <c r="C12">
        <v>21.73</v>
      </c>
      <c r="D12">
        <f t="shared" si="3"/>
        <v>822.2977007584617</v>
      </c>
      <c r="E12">
        <f t="shared" si="4"/>
        <v>736.01984343934623</v>
      </c>
      <c r="F12" s="2">
        <f t="shared" si="1"/>
        <v>0.89507710256329853</v>
      </c>
      <c r="H12" s="1">
        <v>36831</v>
      </c>
      <c r="I12" s="2">
        <f>'[3]IPCA (Dessaz)'!U64</f>
        <v>-0.27123269656756599</v>
      </c>
      <c r="J12" s="2">
        <f>'[3]IPCA (Dessaz)'!V64</f>
        <v>0.26289587326598601</v>
      </c>
      <c r="K12" s="3" cm="1">
        <f t="array" ref="K12">(1+AVERAGE(I7:I12%))^12-1</f>
        <v>7.0336086245050611E-2</v>
      </c>
      <c r="L12" s="3" cm="1">
        <f t="array" ref="L12">(1+AVERAGE(J7:J12%))^12-1</f>
        <v>5.0613247132671457E-2</v>
      </c>
      <c r="N12">
        <f t="shared" si="5"/>
        <v>2013</v>
      </c>
      <c r="O12" s="5">
        <f t="shared" si="2"/>
        <v>1.0341239428102704</v>
      </c>
      <c r="P12" s="5">
        <f t="shared" si="0"/>
        <v>0.63355749585651944</v>
      </c>
      <c r="Q12" s="5">
        <f t="shared" si="0"/>
        <v>0.3560834504553087</v>
      </c>
      <c r="R12" s="5">
        <f t="shared" si="0"/>
        <v>0.23503568441048686</v>
      </c>
      <c r="S12" s="5">
        <f t="shared" si="0"/>
        <v>0.23519666122178615</v>
      </c>
      <c r="T12" s="5">
        <f t="shared" si="0"/>
        <v>0.10899772107151791</v>
      </c>
      <c r="U12" s="5">
        <f t="shared" si="0"/>
        <v>0.10872889796745219</v>
      </c>
      <c r="V12" s="5">
        <f t="shared" si="0"/>
        <v>0.38754301073757208</v>
      </c>
      <c r="W12" s="5">
        <f t="shared" si="0"/>
        <v>0.60870639893987388</v>
      </c>
      <c r="X12" s="5">
        <f t="shared" si="0"/>
        <v>0.96299927752544034</v>
      </c>
      <c r="Y12" s="5">
        <f t="shared" si="0"/>
        <v>0.50193441580358189</v>
      </c>
      <c r="Z12" s="5">
        <f t="shared" si="0"/>
        <v>0.67927470638625609</v>
      </c>
    </row>
    <row r="13" spans="1:26" x14ac:dyDescent="0.25">
      <c r="A13" s="1">
        <v>33939</v>
      </c>
      <c r="B13">
        <v>27.03</v>
      </c>
      <c r="C13">
        <v>23.51</v>
      </c>
      <c r="D13">
        <f t="shared" si="3"/>
        <v>1044.564769273474</v>
      </c>
      <c r="E13">
        <f t="shared" si="4"/>
        <v>909.05810863193665</v>
      </c>
      <c r="F13" s="2">
        <f t="shared" si="1"/>
        <v>0.87027452521131243</v>
      </c>
      <c r="H13" s="1">
        <v>36861</v>
      </c>
      <c r="I13" s="2">
        <f>'[3]IPCA (Dessaz)'!U65</f>
        <v>-0.186780419141615</v>
      </c>
      <c r="J13" s="2">
        <f>'[3]IPCA (Dessaz)'!V65</f>
        <v>-0.16581450887423099</v>
      </c>
      <c r="K13" s="3" cm="1">
        <f t="array" ref="K13">(1+AVERAGE(I8:I13%))^12-1</f>
        <v>5.0415561657221275E-2</v>
      </c>
      <c r="L13" s="3" cm="1">
        <f t="array" ref="L13">(1+AVERAGE(J8:J13%))^12-1</f>
        <v>4.259419616269966E-2</v>
      </c>
      <c r="N13">
        <f t="shared" si="5"/>
        <v>2014</v>
      </c>
      <c r="O13" s="5">
        <f t="shared" si="2"/>
        <v>0.6726146895111953</v>
      </c>
      <c r="P13" s="5">
        <f t="shared" si="0"/>
        <v>0.26235794450028271</v>
      </c>
      <c r="Q13" s="5">
        <f t="shared" si="0"/>
        <v>0.80316696252603359</v>
      </c>
      <c r="R13" s="5">
        <f t="shared" si="0"/>
        <v>0.6729166701642757</v>
      </c>
      <c r="S13" s="5">
        <f t="shared" si="0"/>
        <v>0.722254909642431</v>
      </c>
      <c r="T13" s="5">
        <f t="shared" si="0"/>
        <v>0.36154333359386354</v>
      </c>
      <c r="U13" s="5">
        <f t="shared" si="0"/>
        <v>0.27031684506538822</v>
      </c>
      <c r="V13" s="5">
        <f t="shared" si="0"/>
        <v>0.11371113432212239</v>
      </c>
      <c r="W13" s="5">
        <f t="shared" si="0"/>
        <v>0.66231140416938572</v>
      </c>
      <c r="X13" s="5">
        <f t="shared" si="0"/>
        <v>0.38225714851010589</v>
      </c>
      <c r="Y13" s="5">
        <f t="shared" si="0"/>
        <v>0.27728193634891285</v>
      </c>
      <c r="Z13" s="5">
        <f t="shared" si="0"/>
        <v>0.61733027476795344</v>
      </c>
    </row>
    <row r="14" spans="1:26" x14ac:dyDescent="0.25">
      <c r="A14" s="1">
        <v>33970</v>
      </c>
      <c r="B14">
        <v>28.63</v>
      </c>
      <c r="C14">
        <v>31.38</v>
      </c>
      <c r="D14">
        <f t="shared" si="3"/>
        <v>1343.6236627164697</v>
      </c>
      <c r="E14">
        <f t="shared" si="4"/>
        <v>1194.3205431206384</v>
      </c>
      <c r="F14" s="2">
        <f t="shared" si="1"/>
        <v>0.88888025439059482</v>
      </c>
      <c r="H14" s="1">
        <v>36892</v>
      </c>
      <c r="I14" s="2">
        <f>'[3]IPCA (Dessaz)'!U66</f>
        <v>8.2054855013132297E-2</v>
      </c>
      <c r="J14" s="2">
        <f>'[3]IPCA (Dessaz)'!V66</f>
        <v>0.20102875196644199</v>
      </c>
      <c r="K14" s="3" cm="1">
        <f t="array" ref="K14">(1+AVERAGE(I9:I14%))^12-1</f>
        <v>2.2221727020744764E-2</v>
      </c>
      <c r="L14" s="3" cm="1">
        <f t="array" ref="L14">(1+AVERAGE(J9:J14%))^12-1</f>
        <v>4.1518556892842673E-2</v>
      </c>
      <c r="N14">
        <f t="shared" si="5"/>
        <v>2015</v>
      </c>
      <c r="O14" s="5">
        <f t="shared" si="2"/>
        <v>0.30573885402005191</v>
      </c>
      <c r="P14" s="5">
        <f t="shared" si="0"/>
        <v>0.59034022883346915</v>
      </c>
      <c r="Q14" s="5">
        <f t="shared" si="0"/>
        <v>0.57109713753146907</v>
      </c>
      <c r="R14" s="5">
        <f t="shared" si="0"/>
        <v>0.62714268540171725</v>
      </c>
      <c r="S14" s="5">
        <f t="shared" si="0"/>
        <v>0.78702674673114581</v>
      </c>
      <c r="T14" s="5">
        <f t="shared" si="0"/>
        <v>0.677156032939492</v>
      </c>
      <c r="U14" s="5">
        <f t="shared" si="0"/>
        <v>0.50323954163273232</v>
      </c>
      <c r="V14" s="5">
        <f t="shared" si="0"/>
        <v>0.42249191180058954</v>
      </c>
      <c r="W14" s="5">
        <f t="shared" si="0"/>
        <v>0.45584235829379544</v>
      </c>
      <c r="X14" s="5">
        <f t="shared" si="0"/>
        <v>0.98979915187902667</v>
      </c>
      <c r="Y14" s="5">
        <f t="shared" si="0"/>
        <v>1.1368931571941774</v>
      </c>
      <c r="Z14" s="5">
        <f t="shared" si="0"/>
        <v>0.90632348946852248</v>
      </c>
    </row>
    <row r="15" spans="1:26" x14ac:dyDescent="0.25">
      <c r="A15" s="1">
        <v>34001</v>
      </c>
      <c r="B15">
        <v>23.76</v>
      </c>
      <c r="C15">
        <v>24.79</v>
      </c>
      <c r="D15">
        <f t="shared" si="3"/>
        <v>1662.8686449779029</v>
      </c>
      <c r="E15">
        <f t="shared" si="4"/>
        <v>1490.3926057602446</v>
      </c>
      <c r="F15" s="2">
        <f t="shared" si="1"/>
        <v>0.8962780134567091</v>
      </c>
      <c r="H15" s="1">
        <v>36923</v>
      </c>
      <c r="I15" s="2">
        <f>'[3]IPCA (Dessaz)'!U67</f>
        <v>0.169470348988664</v>
      </c>
      <c r="J15" s="2">
        <f>'[3]IPCA (Dessaz)'!V67</f>
        <v>0.32892049886394797</v>
      </c>
      <c r="K15" s="3" cm="1">
        <f t="array" ref="K15">(1+AVERAGE(I10:I15%))^12-1</f>
        <v>-1.1854198166194596E-4</v>
      </c>
      <c r="L15" s="3" cm="1">
        <f t="array" ref="L15">(1+AVERAGE(J10:J15%))^12-1</f>
        <v>3.5029966771782162E-2</v>
      </c>
      <c r="N15">
        <f t="shared" si="5"/>
        <v>2016</v>
      </c>
      <c r="O15" s="5">
        <f t="shared" si="2"/>
        <v>0.9193753987075437</v>
      </c>
      <c r="P15" s="5">
        <f t="shared" si="0"/>
        <v>1.0563625404005899</v>
      </c>
      <c r="Q15" s="5">
        <f t="shared" si="0"/>
        <v>0.88509485825004519</v>
      </c>
      <c r="R15" s="5">
        <f t="shared" si="0"/>
        <v>0.4799411897308879</v>
      </c>
      <c r="S15" s="5">
        <f t="shared" si="0"/>
        <v>0.70643942597842013</v>
      </c>
      <c r="T15" s="5">
        <f t="shared" si="0"/>
        <v>0.56350175167660466</v>
      </c>
      <c r="U15" s="5">
        <f t="shared" si="0"/>
        <v>0.92846656335881739</v>
      </c>
      <c r="V15" s="5">
        <f t="shared" si="0"/>
        <v>0.53914061811597702</v>
      </c>
      <c r="W15" s="5">
        <f t="shared" si="0"/>
        <v>-3.6006483736721676E-2</v>
      </c>
      <c r="X15" s="5">
        <f t="shared" si="0"/>
        <v>8.1469983768864052E-2</v>
      </c>
      <c r="Y15" s="5">
        <f t="shared" si="0"/>
        <v>0.12358366061282668</v>
      </c>
      <c r="Z15" s="5">
        <f t="shared" si="0"/>
        <v>0.32060586545694941</v>
      </c>
    </row>
    <row r="16" spans="1:26" x14ac:dyDescent="0.25">
      <c r="A16" s="1">
        <v>34029</v>
      </c>
      <c r="B16">
        <v>27.68</v>
      </c>
      <c r="C16">
        <v>27.84</v>
      </c>
      <c r="D16">
        <f t="shared" si="3"/>
        <v>2123.1506859077863</v>
      </c>
      <c r="E16">
        <f t="shared" si="4"/>
        <v>1905.3179072038965</v>
      </c>
      <c r="F16" s="2">
        <f t="shared" si="1"/>
        <v>0.89740116886204335</v>
      </c>
      <c r="H16" s="1">
        <v>36951</v>
      </c>
      <c r="I16" s="2">
        <f>'[3]IPCA (Dessaz)'!U68</f>
        <v>0.45332876755614099</v>
      </c>
      <c r="J16" s="2">
        <f>'[3]IPCA (Dessaz)'!V68</f>
        <v>0.46119736915979798</v>
      </c>
      <c r="K16" s="3" cm="1">
        <f t="array" ref="K16">(1+AVERAGE(I11:I16%))^12-1</f>
        <v>7.5607109875530654E-4</v>
      </c>
      <c r="L16" s="3" cm="1">
        <f t="array" ref="L16">(1+AVERAGE(J11:J16%))^12-1</f>
        <v>3.2443945999241164E-2</v>
      </c>
      <c r="N16">
        <f t="shared" si="5"/>
        <v>2017</v>
      </c>
      <c r="O16" s="5">
        <f t="shared" si="2"/>
        <v>0.24209800290590025</v>
      </c>
      <c r="P16" s="5">
        <f t="shared" si="0"/>
        <v>-0.11871154740406638</v>
      </c>
      <c r="Q16" s="5">
        <f t="shared" si="0"/>
        <v>-0.10345252866218313</v>
      </c>
      <c r="R16" s="5">
        <f t="shared" si="0"/>
        <v>9.2661086013187764E-3</v>
      </c>
      <c r="S16" s="5">
        <f t="shared" si="0"/>
        <v>1.6346823205612815E-2</v>
      </c>
      <c r="T16" s="5">
        <f t="shared" si="0"/>
        <v>-0.24311800323976901</v>
      </c>
      <c r="U16" s="5">
        <f t="shared" si="0"/>
        <v>-0.39287017116255968</v>
      </c>
      <c r="V16" s="5">
        <f t="shared" si="0"/>
        <v>-0.34356771696106292</v>
      </c>
      <c r="W16" s="5">
        <f t="shared" si="0"/>
        <v>-2.0436007105127433E-3</v>
      </c>
      <c r="X16" s="5">
        <f t="shared" si="0"/>
        <v>3.2990091360813822E-2</v>
      </c>
      <c r="Y16" s="5">
        <f t="shared" si="0"/>
        <v>-0.12502215223343874</v>
      </c>
      <c r="Z16" s="5">
        <f t="shared" si="0"/>
        <v>0.48814780295299159</v>
      </c>
    </row>
    <row r="17" spans="1:26" x14ac:dyDescent="0.25">
      <c r="A17" s="1">
        <v>34060</v>
      </c>
      <c r="B17">
        <v>29.19</v>
      </c>
      <c r="C17">
        <v>25.63</v>
      </c>
      <c r="D17">
        <f t="shared" si="3"/>
        <v>2742.898371124269</v>
      </c>
      <c r="E17">
        <f t="shared" si="4"/>
        <v>2393.650886820255</v>
      </c>
      <c r="F17" s="2">
        <f t="shared" si="1"/>
        <v>0.87267210189750366</v>
      </c>
      <c r="H17" s="1">
        <v>36982</v>
      </c>
      <c r="I17" s="2">
        <f>'[3]IPCA (Dessaz)'!U69</f>
        <v>0.67476751447981498</v>
      </c>
      <c r="J17" s="2">
        <f>'[3]IPCA (Dessaz)'!V69</f>
        <v>0.97516060428016005</v>
      </c>
      <c r="K17" s="3" cm="1">
        <f t="array" ref="K17">(1+AVERAGE(I12:I17%))^12-1</f>
        <v>1.858868380830403E-2</v>
      </c>
      <c r="L17" s="3" cm="1">
        <f t="array" ref="L17">(1+AVERAGE(J12:J17%))^12-1</f>
        <v>4.2057344055061563E-2</v>
      </c>
      <c r="N17">
        <f t="shared" si="5"/>
        <v>2018</v>
      </c>
      <c r="O17" s="5">
        <f t="shared" si="2"/>
        <v>7.4699342089749304E-3</v>
      </c>
      <c r="P17" s="5">
        <f t="shared" si="0"/>
        <v>-0.19950536166087351</v>
      </c>
      <c r="Q17" s="5">
        <f t="shared" si="0"/>
        <v>-0.12674400641692171</v>
      </c>
      <c r="R17" s="5">
        <f t="shared" si="0"/>
        <v>-9.0995936472023885E-3</v>
      </c>
      <c r="S17" s="5">
        <f t="shared" si="0"/>
        <v>1.5845124237322546E-2</v>
      </c>
      <c r="T17" s="5">
        <f t="shared" si="0"/>
        <v>1.3949567680158241</v>
      </c>
      <c r="U17" s="5">
        <f t="shared" si="0"/>
        <v>0.44923850484408268</v>
      </c>
      <c r="V17" s="5">
        <f t="shared" si="0"/>
        <v>8.4018851628597808E-3</v>
      </c>
      <c r="W17" s="5">
        <f t="shared" si="0"/>
        <v>0.20255740073926778</v>
      </c>
      <c r="X17" s="5">
        <f t="shared" si="0"/>
        <v>0.43697769940753284</v>
      </c>
      <c r="Y17" s="5">
        <f t="shared" si="0"/>
        <v>-0.60731704614868653</v>
      </c>
      <c r="Z17" s="5">
        <f t="shared" si="0"/>
        <v>0.12721013850099053</v>
      </c>
    </row>
    <row r="18" spans="1:26" x14ac:dyDescent="0.25">
      <c r="A18" s="1">
        <v>34090</v>
      </c>
      <c r="B18">
        <v>26.99</v>
      </c>
      <c r="C18">
        <v>27.81</v>
      </c>
      <c r="D18">
        <f t="shared" si="3"/>
        <v>3483.2066414907094</v>
      </c>
      <c r="E18">
        <f t="shared" si="4"/>
        <v>3059.325198444968</v>
      </c>
      <c r="F18" s="2">
        <f t="shared" si="1"/>
        <v>0.87830712137585587</v>
      </c>
      <c r="H18" s="1">
        <v>37012</v>
      </c>
      <c r="I18" s="2">
        <f>'[3]IPCA (Dessaz)'!U70</f>
        <v>0.63256272107493805</v>
      </c>
      <c r="J18" s="2">
        <f>'[3]IPCA (Dessaz)'!V70</f>
        <v>0.58329859352765301</v>
      </c>
      <c r="K18" s="3" cm="1">
        <f t="array" ref="K18">(1+AVERAGE(I13:I18%))^12-1</f>
        <v>3.7125198251740654E-2</v>
      </c>
      <c r="L18" s="3" cm="1">
        <f t="array" ref="L18">(1+AVERAGE(J13:J18%))^12-1</f>
        <v>4.8731531464174749E-2</v>
      </c>
      <c r="N18">
        <f t="shared" si="5"/>
        <v>2019</v>
      </c>
      <c r="O18" s="5">
        <f t="shared" si="2"/>
        <v>0.11556302303692949</v>
      </c>
      <c r="P18" s="5">
        <f t="shared" si="2"/>
        <v>2.1057475904830474E-2</v>
      </c>
      <c r="Q18" s="5">
        <f t="shared" si="2"/>
        <v>0.50623126143978692</v>
      </c>
      <c r="R18" s="5">
        <f t="shared" si="2"/>
        <v>0.35748650402756227</v>
      </c>
      <c r="S18" s="5">
        <f t="shared" si="2"/>
        <v>0.13683451116278367</v>
      </c>
      <c r="T18" s="5">
        <f t="shared" si="2"/>
        <v>0.10867181753524252</v>
      </c>
      <c r="U18" s="5">
        <f t="shared" si="2"/>
        <v>-0.17391814996325913</v>
      </c>
      <c r="V18" s="5">
        <f t="shared" si="2"/>
        <v>8.5800345545239354E-2</v>
      </c>
      <c r="W18" s="5">
        <f t="shared" si="2"/>
        <v>0.14472697239094595</v>
      </c>
      <c r="X18" s="5">
        <f t="shared" si="2"/>
        <v>0.3556050294642884</v>
      </c>
      <c r="Y18" s="5">
        <f t="shared" si="2"/>
        <v>0.79379388713068955</v>
      </c>
      <c r="Z18" s="5">
        <f t="shared" si="2"/>
        <v>1.9449924347878711</v>
      </c>
    </row>
    <row r="19" spans="1:26" x14ac:dyDescent="0.25">
      <c r="A19" s="1">
        <v>34121</v>
      </c>
      <c r="B19">
        <v>30.81</v>
      </c>
      <c r="C19">
        <v>29.2</v>
      </c>
      <c r="D19">
        <f t="shared" si="3"/>
        <v>4556.3826077339972</v>
      </c>
      <c r="E19">
        <f t="shared" si="4"/>
        <v>3952.6481563908987</v>
      </c>
      <c r="F19" s="2">
        <f t="shared" si="1"/>
        <v>0.86749698097821715</v>
      </c>
      <c r="H19" s="1">
        <v>37043</v>
      </c>
      <c r="I19" s="2">
        <f>'[3]IPCA (Dessaz)'!U71</f>
        <v>0.469805398238899</v>
      </c>
      <c r="J19" s="2">
        <f>'[3]IPCA (Dessaz)'!V71</f>
        <v>0.44873964500546398</v>
      </c>
      <c r="K19" s="3" cm="1">
        <f t="array" ref="K19">(1+AVERAGE(I14:I19%))^12-1</f>
        <v>5.0784894163719674E-2</v>
      </c>
      <c r="L19" s="3" cm="1">
        <f t="array" ref="L19">(1+AVERAGE(J14:J19%))^12-1</f>
        <v>6.164285546804571E-2</v>
      </c>
      <c r="N19">
        <f t="shared" si="5"/>
        <v>2020</v>
      </c>
      <c r="O19" s="5">
        <f t="shared" si="2"/>
        <v>-0.27961735065003768</v>
      </c>
      <c r="P19" s="5">
        <f t="shared" si="2"/>
        <v>3.0794518909364028E-2</v>
      </c>
      <c r="Q19" s="5">
        <f t="shared" si="2"/>
        <v>0.16890190541521524</v>
      </c>
      <c r="R19" s="5">
        <f t="shared" si="2"/>
        <v>-0.2</v>
      </c>
      <c r="S19" s="5">
        <f t="shared" si="2"/>
        <v>2.244163136473128E-2</v>
      </c>
      <c r="T19" s="5">
        <f t="shared" si="2"/>
        <v>0.42064247871365273</v>
      </c>
      <c r="U19" s="5">
        <f t="shared" si="2"/>
        <v>0.60736330357673862</v>
      </c>
      <c r="V19" s="5">
        <f t="shared" si="2"/>
        <v>0.69986482923195603</v>
      </c>
      <c r="W19" s="5">
        <f>VLOOKUP(DATE($N19,W$1,1),$A$2:$B$473,2,FALSE)</f>
        <v>1.507653785074941</v>
      </c>
      <c r="X19" s="5"/>
      <c r="Y19" s="5"/>
      <c r="Z19" s="5"/>
    </row>
    <row r="20" spans="1:26" x14ac:dyDescent="0.25">
      <c r="A20" s="1">
        <v>34151</v>
      </c>
      <c r="B20">
        <v>31.51</v>
      </c>
      <c r="C20">
        <v>28.05</v>
      </c>
      <c r="D20">
        <f t="shared" si="3"/>
        <v>5992.0987674309799</v>
      </c>
      <c r="E20">
        <f t="shared" si="4"/>
        <v>5061.3659642585453</v>
      </c>
      <c r="F20" s="2">
        <f t="shared" si="1"/>
        <v>0.84467332076846391</v>
      </c>
      <c r="H20" s="1">
        <v>37073</v>
      </c>
      <c r="I20" s="2">
        <f>'[3]IPCA (Dessaz)'!U72</f>
        <v>0.83140711217202701</v>
      </c>
      <c r="J20" s="2">
        <f>'[3]IPCA (Dessaz)'!V72</f>
        <v>0.62183306341250699</v>
      </c>
      <c r="K20" s="3" cm="1">
        <f t="array" ref="K20">(1+AVERAGE(I15:I20%))^12-1</f>
        <v>6.6575910260354032E-2</v>
      </c>
      <c r="L20" s="3" cm="1">
        <f t="array" ref="L20">(1+AVERAGE(J15:J20%))^12-1</f>
        <v>7.0567508309680615E-2</v>
      </c>
      <c r="N20" t="s">
        <v>7</v>
      </c>
      <c r="O20" s="6">
        <f>+MIN(O2:O18)</f>
        <v>3.0153275159495014E-3</v>
      </c>
      <c r="P20" s="6">
        <f t="shared" ref="P20:Z20" si="6">+MIN(P2:P18)</f>
        <v>-0.20945387476424199</v>
      </c>
      <c r="Q20" s="6">
        <f t="shared" si="6"/>
        <v>-0.12674400641692171</v>
      </c>
      <c r="R20" s="6">
        <f t="shared" si="6"/>
        <v>-0.16705123089418472</v>
      </c>
      <c r="S20" s="6">
        <f t="shared" si="6"/>
        <v>-0.11980130155294422</v>
      </c>
      <c r="T20" s="6">
        <f t="shared" si="6"/>
        <v>-0.42077513884974627</v>
      </c>
      <c r="U20" s="6">
        <f t="shared" si="6"/>
        <v>-0.39287017116255968</v>
      </c>
      <c r="V20" s="6">
        <f t="shared" si="6"/>
        <v>-0.34356771696106292</v>
      </c>
      <c r="W20" s="6">
        <f t="shared" si="6"/>
        <v>-3.6006483736721676E-2</v>
      </c>
      <c r="X20" s="6">
        <f t="shared" si="6"/>
        <v>-1.6545217937684514E-2</v>
      </c>
      <c r="Y20" s="6">
        <f t="shared" si="6"/>
        <v>-0.60731704614868653</v>
      </c>
      <c r="Z20" s="6">
        <f t="shared" si="6"/>
        <v>0.12721013850099053</v>
      </c>
    </row>
    <row r="21" spans="1:26" x14ac:dyDescent="0.25">
      <c r="A21" s="1">
        <v>34182</v>
      </c>
      <c r="B21">
        <v>32.19</v>
      </c>
      <c r="C21">
        <v>32.909999999999997</v>
      </c>
      <c r="D21">
        <f t="shared" si="3"/>
        <v>7920.9553606670115</v>
      </c>
      <c r="E21">
        <f t="shared" si="4"/>
        <v>6727.0615030960325</v>
      </c>
      <c r="F21" s="2">
        <f t="shared" si="1"/>
        <v>0.84927400759010929</v>
      </c>
      <c r="H21" s="1">
        <v>37104</v>
      </c>
      <c r="I21" s="2">
        <f>'[3]IPCA (Dessaz)'!U73</f>
        <v>0.756588287289233</v>
      </c>
      <c r="J21" s="2">
        <f>'[3]IPCA (Dessaz)'!V73</f>
        <v>0.63729547273461296</v>
      </c>
      <c r="K21" s="3" cm="1">
        <f t="array" ref="K21">(1+AVERAGE(I16:I21%))^12-1</f>
        <v>7.9099839401844729E-2</v>
      </c>
      <c r="L21" s="3" cm="1">
        <f t="array" ref="L21">(1+AVERAGE(J16:J21%))^12-1</f>
        <v>7.7151304827550948E-2</v>
      </c>
      <c r="N21" t="s">
        <v>8</v>
      </c>
      <c r="O21" s="6">
        <f>+MAX(O2:O18)-O20</f>
        <v>1.7249490764840505</v>
      </c>
      <c r="P21" s="6">
        <f t="shared" ref="P21:Z21" si="7">+MAX(P2:P18)-P20</f>
        <v>1.2658164151648319</v>
      </c>
      <c r="Q21" s="6">
        <f t="shared" si="7"/>
        <v>1.5682488094169216</v>
      </c>
      <c r="R21" s="6">
        <f t="shared" si="7"/>
        <v>1.2749111968941846</v>
      </c>
      <c r="S21" s="6">
        <f t="shared" si="7"/>
        <v>1.4939679034436062</v>
      </c>
      <c r="T21" s="6">
        <f t="shared" si="7"/>
        <v>1.8157319068655704</v>
      </c>
      <c r="U21" s="6">
        <f t="shared" si="7"/>
        <v>1.3213367345213771</v>
      </c>
      <c r="V21" s="6">
        <f t="shared" si="7"/>
        <v>1.0899709321645532</v>
      </c>
      <c r="W21" s="6">
        <f t="shared" si="7"/>
        <v>0.95504016386866353</v>
      </c>
      <c r="X21" s="6">
        <f t="shared" si="7"/>
        <v>1.0211837409218596</v>
      </c>
      <c r="Y21" s="6">
        <f t="shared" si="7"/>
        <v>2.1381826880810082</v>
      </c>
      <c r="Z21" s="6">
        <f t="shared" si="7"/>
        <v>1.8177822962868806</v>
      </c>
    </row>
    <row r="22" spans="1:26" x14ac:dyDescent="0.25">
      <c r="A22" s="1">
        <v>34213</v>
      </c>
      <c r="B22">
        <v>35.43</v>
      </c>
      <c r="C22">
        <v>35.81</v>
      </c>
      <c r="D22">
        <f t="shared" si="3"/>
        <v>10727.349844951334</v>
      </c>
      <c r="E22">
        <f t="shared" si="4"/>
        <v>9136.0222273547224</v>
      </c>
      <c r="F22" s="2">
        <f t="shared" si="1"/>
        <v>0.85165696648314815</v>
      </c>
      <c r="H22" s="1">
        <v>37135</v>
      </c>
      <c r="I22" s="2">
        <f>'[3]IPCA (Dessaz)'!U74</f>
        <v>0.43603415301283799</v>
      </c>
      <c r="J22" s="2">
        <f>'[3]IPCA (Dessaz)'!V74</f>
        <v>0.30972804696523398</v>
      </c>
      <c r="K22" s="3" cm="1">
        <f t="array" ref="K22">(1+AVERAGE(I17:I22%))^12-1</f>
        <v>7.8729005901035709E-2</v>
      </c>
      <c r="L22" s="3" cm="1">
        <f t="array" ref="L22">(1+AVERAGE(J17:J22%))^12-1</f>
        <v>7.3912815501156581E-2</v>
      </c>
      <c r="N22" t="s">
        <v>9</v>
      </c>
      <c r="O22" s="6">
        <f>+AVERAGE(O2:O18)</f>
        <v>0.47309318134357492</v>
      </c>
      <c r="P22" s="6">
        <f t="shared" ref="P22:Z22" si="8">+AVERAGE(P2:P18)</f>
        <v>0.17197334730110925</v>
      </c>
      <c r="Q22" s="6">
        <f t="shared" si="8"/>
        <v>0.41882622125504315</v>
      </c>
      <c r="R22" s="6">
        <f t="shared" si="8"/>
        <v>0.48856919206376725</v>
      </c>
      <c r="S22" s="6">
        <f t="shared" si="8"/>
        <v>0.5223911221146792</v>
      </c>
      <c r="T22" s="6">
        <f t="shared" si="8"/>
        <v>0.34698517997624628</v>
      </c>
      <c r="U22" s="6">
        <f t="shared" si="8"/>
        <v>0.18992480579011625</v>
      </c>
      <c r="V22" s="6">
        <f t="shared" si="8"/>
        <v>0.18319594218339677</v>
      </c>
      <c r="W22" s="6">
        <f t="shared" si="8"/>
        <v>0.35581639586784281</v>
      </c>
      <c r="X22" s="6">
        <f t="shared" si="8"/>
        <v>0.48929393862169152</v>
      </c>
      <c r="Y22" s="6">
        <f t="shared" si="8"/>
        <v>0.43233627580533046</v>
      </c>
      <c r="Z22" s="6">
        <f t="shared" si="8"/>
        <v>0.61944830927902206</v>
      </c>
    </row>
    <row r="23" spans="1:26" x14ac:dyDescent="0.25">
      <c r="A23" s="1">
        <v>34243</v>
      </c>
      <c r="B23">
        <v>35.130000000000003</v>
      </c>
      <c r="C23">
        <v>32.21</v>
      </c>
      <c r="D23">
        <f t="shared" si="3"/>
        <v>14495.867845482737</v>
      </c>
      <c r="E23">
        <f t="shared" si="4"/>
        <v>12078.734986785679</v>
      </c>
      <c r="F23" s="2">
        <f t="shared" si="1"/>
        <v>0.83325366342586416</v>
      </c>
      <c r="H23" s="1">
        <v>37165</v>
      </c>
      <c r="I23" s="2">
        <f>'[3]IPCA (Dessaz)'!U75</f>
        <v>0.78538973267895495</v>
      </c>
      <c r="J23" s="2">
        <f>'[3]IPCA (Dessaz)'!V75</f>
        <v>0.48075346416989101</v>
      </c>
      <c r="K23" s="3" cm="1">
        <f t="array" ref="K23">(1+AVERAGE(I18:I23%))^12-1</f>
        <v>8.1103000265140501E-2</v>
      </c>
      <c r="L23" s="3" cm="1">
        <f t="array" ref="L23">(1+AVERAGE(J18:J23%))^12-1</f>
        <v>6.3404155305806009E-2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1">
        <v>34274</v>
      </c>
      <c r="B24">
        <v>36.56</v>
      </c>
      <c r="C24">
        <v>34.4</v>
      </c>
      <c r="D24">
        <f t="shared" si="3"/>
        <v>19795.557129791228</v>
      </c>
      <c r="E24">
        <f t="shared" si="4"/>
        <v>16233.819822239951</v>
      </c>
      <c r="F24" s="2">
        <f t="shared" si="1"/>
        <v>0.82007390425041093</v>
      </c>
      <c r="H24" s="1">
        <v>37196</v>
      </c>
      <c r="I24" s="2">
        <f>'[3]IPCA (Dessaz)'!U76</f>
        <v>0.98013831839652499</v>
      </c>
      <c r="J24" s="2">
        <f>'[3]IPCA (Dessaz)'!V76</f>
        <v>0.26295295702541999</v>
      </c>
      <c r="K24" s="3" cm="1">
        <f t="array" ref="K24">(1+AVERAGE(I19:I24%))^12-1</f>
        <v>8.859330174585911E-2</v>
      </c>
      <c r="L24" s="3" cm="1">
        <f t="array" ref="L24">(1+AVERAGE(J19:J24%))^12-1</f>
        <v>5.6645599529928647E-2</v>
      </c>
      <c r="N24" s="4"/>
      <c r="O24" s="4">
        <v>1</v>
      </c>
      <c r="P24" s="4">
        <v>2</v>
      </c>
      <c r="Q24" s="4">
        <v>3</v>
      </c>
      <c r="R24" s="4">
        <v>4</v>
      </c>
      <c r="S24" s="4">
        <v>5</v>
      </c>
      <c r="T24" s="4">
        <v>6</v>
      </c>
      <c r="U24" s="4">
        <v>7</v>
      </c>
      <c r="V24" s="4">
        <v>8</v>
      </c>
      <c r="W24" s="4">
        <v>9</v>
      </c>
      <c r="X24" s="4">
        <v>10</v>
      </c>
      <c r="Y24" s="4">
        <v>11</v>
      </c>
      <c r="Z24" s="4">
        <v>12</v>
      </c>
    </row>
    <row r="25" spans="1:26" x14ac:dyDescent="0.25">
      <c r="A25" s="1">
        <v>34304</v>
      </c>
      <c r="B25">
        <v>37.94</v>
      </c>
      <c r="C25">
        <v>35.79</v>
      </c>
      <c r="D25">
        <f t="shared" si="3"/>
        <v>27305.991504834019</v>
      </c>
      <c r="E25">
        <f t="shared" si="4"/>
        <v>22043.903936619627</v>
      </c>
      <c r="F25" s="2">
        <f t="shared" si="1"/>
        <v>0.80729183310253216</v>
      </c>
      <c r="H25" s="1">
        <v>37226</v>
      </c>
      <c r="I25" s="2">
        <f>'[3]IPCA (Dessaz)'!U77</f>
        <v>0.728124051520183</v>
      </c>
      <c r="J25" s="2">
        <f>'[3]IPCA (Dessaz)'!V77</f>
        <v>0.23561937532721999</v>
      </c>
      <c r="K25" s="3" cm="1">
        <f t="array" ref="K25">(1+AVERAGE(I20:I25%))^12-1</f>
        <v>9.4190886315342448E-2</v>
      </c>
      <c r="L25" s="3" cm="1">
        <f t="array" ref="L25">(1+AVERAGE(J20:J25%))^12-1</f>
        <v>5.2171088208162297E-2</v>
      </c>
      <c r="N25">
        <v>2003</v>
      </c>
      <c r="O25" s="5">
        <f>VLOOKUP(DATE($N25,O$1,1),$A$2:$C$345,3,FALSE)</f>
        <v>1.5266915299999999</v>
      </c>
      <c r="P25" s="5">
        <f t="shared" ref="P25:Z40" si="9">VLOOKUP(DATE($N25,P$1,1),$A$2:$C$345,3,FALSE)</f>
        <v>1.535189454</v>
      </c>
      <c r="Q25" s="5">
        <f t="shared" si="9"/>
        <v>1.102110811</v>
      </c>
      <c r="R25" s="5">
        <f t="shared" si="9"/>
        <v>0.57710188299999998</v>
      </c>
      <c r="S25" s="5">
        <f t="shared" si="9"/>
        <v>4.8455319999999996E-3</v>
      </c>
      <c r="T25" s="5">
        <f t="shared" si="9"/>
        <v>-3.5392061000000002E-2</v>
      </c>
      <c r="U25" s="5">
        <f t="shared" si="9"/>
        <v>5.3493147999999997E-2</v>
      </c>
      <c r="V25" s="5">
        <f t="shared" si="9"/>
        <v>0.217305894</v>
      </c>
      <c r="W25" s="5">
        <f t="shared" si="9"/>
        <v>0.32281120099999999</v>
      </c>
      <c r="X25" s="5">
        <f t="shared" si="9"/>
        <v>0.169573524</v>
      </c>
      <c r="Y25" s="5">
        <f t="shared" si="9"/>
        <v>0.43493091699999997</v>
      </c>
      <c r="Z25" s="5">
        <f t="shared" si="9"/>
        <v>0.57901920299999998</v>
      </c>
    </row>
    <row r="26" spans="1:26" x14ac:dyDescent="0.25">
      <c r="A26" s="1">
        <v>34335</v>
      </c>
      <c r="B26">
        <v>40.15</v>
      </c>
      <c r="C26">
        <v>44.63</v>
      </c>
      <c r="D26">
        <f t="shared" si="3"/>
        <v>38269.347094024874</v>
      </c>
      <c r="E26">
        <f t="shared" si="4"/>
        <v>31882.098263532964</v>
      </c>
      <c r="F26" s="2">
        <f t="shared" si="1"/>
        <v>0.83309752280855676</v>
      </c>
      <c r="H26" s="1">
        <v>37257</v>
      </c>
      <c r="I26" s="2">
        <f>'[3]IPCA (Dessaz)'!U78</f>
        <v>0.39103230356309598</v>
      </c>
      <c r="J26" s="2">
        <f>'[3]IPCA (Dessaz)'!V78</f>
        <v>0.116808725860403</v>
      </c>
      <c r="K26" s="3" cm="1">
        <f t="array" ref="K26">(1+AVERAGE(I21:I26%))^12-1</f>
        <v>8.4664054602209493E-2</v>
      </c>
      <c r="L26" s="3" cm="1">
        <f t="array" ref="L26">(1+AVERAGE(J21:J26%))^12-1</f>
        <v>4.1637238908701857E-2</v>
      </c>
      <c r="N26">
        <f>N25+1</f>
        <v>2004</v>
      </c>
      <c r="O26" s="5">
        <f t="shared" ref="O26:Z42" si="10">VLOOKUP(DATE($N26,O$1,1),$A$2:$C$345,3,FALSE)</f>
        <v>0.97441170799999999</v>
      </c>
      <c r="P26" s="5">
        <f t="shared" si="9"/>
        <v>1.643517262</v>
      </c>
      <c r="Q26" s="5">
        <f t="shared" si="9"/>
        <v>0.68243681899999997</v>
      </c>
      <c r="R26" s="5">
        <f t="shared" si="9"/>
        <v>0.24184884300000001</v>
      </c>
      <c r="S26" s="5">
        <f t="shared" si="9"/>
        <v>0.34929339799999998</v>
      </c>
      <c r="T26" s="5">
        <f t="shared" si="9"/>
        <v>0.30597347400000002</v>
      </c>
      <c r="U26" s="5">
        <f t="shared" si="9"/>
        <v>0.471081641</v>
      </c>
      <c r="V26" s="5">
        <f t="shared" si="9"/>
        <v>0.97098644000000001</v>
      </c>
      <c r="W26" s="5">
        <f t="shared" si="9"/>
        <v>3.8491630000000001E-3</v>
      </c>
      <c r="X26" s="5">
        <f t="shared" si="9"/>
        <v>0.13672635899999999</v>
      </c>
      <c r="Y26" s="5">
        <f t="shared" si="9"/>
        <v>0.29081706499999999</v>
      </c>
      <c r="Z26" s="5">
        <f t="shared" si="9"/>
        <v>0.59628589170553081</v>
      </c>
    </row>
    <row r="27" spans="1:26" x14ac:dyDescent="0.25">
      <c r="A27" s="1">
        <v>34366</v>
      </c>
      <c r="B27">
        <v>38.08</v>
      </c>
      <c r="C27">
        <v>42.46</v>
      </c>
      <c r="D27">
        <f t="shared" si="3"/>
        <v>52842.314467429547</v>
      </c>
      <c r="E27">
        <f t="shared" si="4"/>
        <v>45419.23718622906</v>
      </c>
      <c r="F27" s="2">
        <f t="shared" si="1"/>
        <v>0.85952399405639479</v>
      </c>
      <c r="H27" s="1">
        <v>37288</v>
      </c>
      <c r="I27" s="2">
        <f>'[3]IPCA (Dessaz)'!U79</f>
        <v>0.48022015796800299</v>
      </c>
      <c r="J27" s="2">
        <f>'[3]IPCA (Dessaz)'!V79</f>
        <v>0.44054296488259198</v>
      </c>
      <c r="K27" s="3" cm="1">
        <f t="array" ref="K27">(1+AVERAGE(I22:I27%))^12-1</f>
        <v>7.8724150693839867E-2</v>
      </c>
      <c r="L27" s="3" cm="1">
        <f t="array" ref="L27">(1+AVERAGE(J22:J27%))^12-1</f>
        <v>3.7559589113136616E-2</v>
      </c>
      <c r="N27">
        <f t="shared" ref="N27:N42" si="11">N26+1</f>
        <v>2005</v>
      </c>
      <c r="O27" s="5">
        <f t="shared" si="10"/>
        <v>0.77802810872511929</v>
      </c>
      <c r="P27" s="5">
        <f t="shared" si="9"/>
        <v>1.6787081959148273</v>
      </c>
      <c r="Q27" s="5">
        <f t="shared" si="9"/>
        <v>0.50202418920996028</v>
      </c>
      <c r="R27" s="5">
        <f t="shared" si="9"/>
        <v>0.525785060120465</v>
      </c>
      <c r="S27" s="5">
        <f t="shared" si="9"/>
        <v>0.42637842237155743</v>
      </c>
      <c r="T27" s="5">
        <f t="shared" si="9"/>
        <v>0.16393681499959742</v>
      </c>
      <c r="U27" s="5">
        <f t="shared" si="9"/>
        <v>0.3258886250975831</v>
      </c>
      <c r="V27" s="5">
        <f t="shared" si="9"/>
        <v>0.11139857131390959</v>
      </c>
      <c r="W27" s="5">
        <f t="shared" si="9"/>
        <v>0.26505251999614537</v>
      </c>
      <c r="X27" s="5">
        <f t="shared" si="9"/>
        <v>0.31302809543252297</v>
      </c>
      <c r="Y27" s="5">
        <f t="shared" si="9"/>
        <v>0.73336451434789551</v>
      </c>
      <c r="Z27" s="5">
        <f t="shared" si="9"/>
        <v>0.3577687537868533</v>
      </c>
    </row>
    <row r="28" spans="1:26" x14ac:dyDescent="0.25">
      <c r="A28" s="1">
        <v>34394</v>
      </c>
      <c r="B28">
        <v>41.88</v>
      </c>
      <c r="C28">
        <v>44.59</v>
      </c>
      <c r="D28">
        <f t="shared" si="3"/>
        <v>74972.675766389046</v>
      </c>
      <c r="E28">
        <f t="shared" si="4"/>
        <v>65671.675047568599</v>
      </c>
      <c r="F28" s="2">
        <f t="shared" si="1"/>
        <v>0.87594145968856862</v>
      </c>
      <c r="H28" s="1">
        <v>37316</v>
      </c>
      <c r="I28" s="2">
        <f>'[3]IPCA (Dessaz)'!U80</f>
        <v>0.35208647009949701</v>
      </c>
      <c r="J28" s="2">
        <f>'[3]IPCA (Dessaz)'!V80</f>
        <v>0.28731099621624301</v>
      </c>
      <c r="K28" s="3" cm="1">
        <f t="array" ref="K28">(1+AVERAGE(I23:I28%))^12-1</f>
        <v>7.6925799490847879E-2</v>
      </c>
      <c r="L28" s="3" cm="1">
        <f t="array" ref="L28">(1+AVERAGE(J23:J28%))^12-1</f>
        <v>3.7095930714260206E-2</v>
      </c>
      <c r="N28">
        <f t="shared" si="11"/>
        <v>2006</v>
      </c>
      <c r="O28" s="5">
        <f t="shared" si="10"/>
        <v>0.89855606045957015</v>
      </c>
      <c r="P28" s="5">
        <f t="shared" si="9"/>
        <v>0.96993782373430382</v>
      </c>
      <c r="Q28" s="5">
        <f t="shared" si="9"/>
        <v>0.31509017703074094</v>
      </c>
      <c r="R28" s="5">
        <f t="shared" si="9"/>
        <v>0.28042094823725155</v>
      </c>
      <c r="S28" s="5">
        <f t="shared" si="9"/>
        <v>-3.2211601476958333E-2</v>
      </c>
      <c r="T28" s="5">
        <f t="shared" si="9"/>
        <v>-0.26146967587034819</v>
      </c>
      <c r="U28" s="5">
        <f t="shared" si="9"/>
        <v>0.25009217736508454</v>
      </c>
      <c r="V28" s="5">
        <f t="shared" si="9"/>
        <v>0.20633064311025964</v>
      </c>
      <c r="W28" s="5">
        <f t="shared" si="9"/>
        <v>0.25158920404368718</v>
      </c>
      <c r="X28" s="5">
        <f t="shared" si="9"/>
        <v>0.43650640094540527</v>
      </c>
      <c r="Y28" s="5">
        <f t="shared" si="9"/>
        <v>0.36638598240898834</v>
      </c>
      <c r="Z28" s="5">
        <f t="shared" si="9"/>
        <v>0.24446961570190912</v>
      </c>
    </row>
    <row r="29" spans="1:26" x14ac:dyDescent="0.25">
      <c r="A29" s="1">
        <v>34425</v>
      </c>
      <c r="B29">
        <v>44.41</v>
      </c>
      <c r="C29">
        <v>40.549999999999997</v>
      </c>
      <c r="D29">
        <f t="shared" si="3"/>
        <v>108268.04107424241</v>
      </c>
      <c r="E29">
        <f t="shared" si="4"/>
        <v>92301.539279357661</v>
      </c>
      <c r="F29" s="2">
        <f t="shared" si="1"/>
        <v>0.85252802547765616</v>
      </c>
      <c r="H29" s="1">
        <v>37347</v>
      </c>
      <c r="I29" s="2">
        <f>'[3]IPCA (Dessaz)'!U81</f>
        <v>0.20045087804134701</v>
      </c>
      <c r="J29" s="2">
        <f>'[3]IPCA (Dessaz)'!V81</f>
        <v>0.45034929032602</v>
      </c>
      <c r="K29" s="3" cm="1">
        <f t="array" ref="K29">(1+AVERAGE(I24:I29%))^12-1</f>
        <v>6.4471162180262054E-2</v>
      </c>
      <c r="L29" s="3" cm="1">
        <f t="array" ref="L29">(1+AVERAGE(J24:J29%))^12-1</f>
        <v>3.646737581022208E-2</v>
      </c>
      <c r="N29">
        <f t="shared" si="11"/>
        <v>2007</v>
      </c>
      <c r="O29" s="5">
        <f t="shared" si="10"/>
        <v>0.80202873636222438</v>
      </c>
      <c r="P29" s="5">
        <f t="shared" si="9"/>
        <v>1.2275111664904033</v>
      </c>
      <c r="Q29" s="5">
        <f t="shared" si="9"/>
        <v>0.65575785734417147</v>
      </c>
      <c r="R29" s="5">
        <f t="shared" si="9"/>
        <v>0.12716767621681629</v>
      </c>
      <c r="S29" s="5">
        <f t="shared" si="9"/>
        <v>3.3020193494290868E-2</v>
      </c>
      <c r="T29" s="5">
        <f t="shared" si="9"/>
        <v>0.31414986484071322</v>
      </c>
      <c r="U29" s="5">
        <f t="shared" si="9"/>
        <v>8.5015089293440968E-2</v>
      </c>
      <c r="V29" s="5">
        <f t="shared" si="9"/>
        <v>0.50982316645278836</v>
      </c>
      <c r="W29" s="5">
        <f t="shared" si="9"/>
        <v>0.28874985679197263</v>
      </c>
      <c r="X29" s="5">
        <f t="shared" si="9"/>
        <v>0.81181563926144074</v>
      </c>
      <c r="Y29" s="5">
        <f t="shared" si="9"/>
        <v>0.63608224290760429</v>
      </c>
      <c r="Z29" s="5">
        <f t="shared" si="9"/>
        <v>0.96824294115528742</v>
      </c>
    </row>
    <row r="30" spans="1:26" x14ac:dyDescent="0.25">
      <c r="A30" s="1">
        <v>34455</v>
      </c>
      <c r="B30">
        <v>44.34</v>
      </c>
      <c r="C30">
        <v>43.09</v>
      </c>
      <c r="D30">
        <f t="shared" si="3"/>
        <v>156274.0904865615</v>
      </c>
      <c r="E30">
        <f t="shared" si="4"/>
        <v>132074.27255483289</v>
      </c>
      <c r="F30" s="2">
        <f t="shared" si="1"/>
        <v>0.84514504063736895</v>
      </c>
      <c r="H30" s="1">
        <v>37377</v>
      </c>
      <c r="I30" s="2">
        <f>'[3]IPCA (Dessaz)'!U82</f>
        <v>0.210813579235616</v>
      </c>
      <c r="J30" s="2">
        <f>'[3]IPCA (Dessaz)'!V82</f>
        <v>0.55000564591681</v>
      </c>
      <c r="K30" s="3" cm="1">
        <f t="array" ref="K30">(1+AVERAGE(I25:I30%))^12-1</f>
        <v>4.8291557571747967E-2</v>
      </c>
      <c r="L30" s="3" cm="1">
        <f t="array" ref="L30">(1+AVERAGE(J25:J30%))^12-1</f>
        <v>4.2415645155521542E-2</v>
      </c>
      <c r="N30">
        <f t="shared" si="11"/>
        <v>2008</v>
      </c>
      <c r="O30" s="5">
        <f t="shared" si="10"/>
        <v>1.0189769128303201</v>
      </c>
      <c r="P30" s="5">
        <f t="shared" si="9"/>
        <v>1.2412344477079964</v>
      </c>
      <c r="Q30" s="5">
        <f t="shared" si="9"/>
        <v>0.44582050603126577</v>
      </c>
      <c r="R30" s="5">
        <f t="shared" si="9"/>
        <v>0.43366234220162669</v>
      </c>
      <c r="S30" s="5">
        <f t="shared" si="9"/>
        <v>0.69226824134066001</v>
      </c>
      <c r="T30" s="5">
        <f t="shared" si="9"/>
        <v>0.74814847350388058</v>
      </c>
      <c r="U30" s="5">
        <f t="shared" si="9"/>
        <v>0.51559678946533039</v>
      </c>
      <c r="V30" s="5">
        <f t="shared" si="9"/>
        <v>0.30523882774458261</v>
      </c>
      <c r="W30" s="5">
        <f t="shared" si="9"/>
        <v>0.36463202397077549</v>
      </c>
      <c r="X30" s="5">
        <f t="shared" si="9"/>
        <v>0.46206023213729253</v>
      </c>
      <c r="Y30" s="5">
        <f t="shared" si="9"/>
        <v>0.28501182188182489</v>
      </c>
      <c r="Z30" s="5">
        <f t="shared" si="9"/>
        <v>0.37202987507829838</v>
      </c>
    </row>
    <row r="31" spans="1:26" x14ac:dyDescent="0.25">
      <c r="A31" s="1">
        <v>34486</v>
      </c>
      <c r="B31">
        <v>50.94</v>
      </c>
      <c r="C31">
        <v>44.62</v>
      </c>
      <c r="D31">
        <f t="shared" si="3"/>
        <v>235880.11218041592</v>
      </c>
      <c r="E31">
        <f t="shared" si="4"/>
        <v>191005.81296879932</v>
      </c>
      <c r="F31" s="2">
        <f t="shared" si="1"/>
        <v>0.80975802157795351</v>
      </c>
      <c r="H31" s="1">
        <v>37408</v>
      </c>
      <c r="I31" s="2">
        <f>'[3]IPCA (Dessaz)'!U83</f>
        <v>0.44958153037772203</v>
      </c>
      <c r="J31" s="2">
        <f>'[3]IPCA (Dessaz)'!V83</f>
        <v>0.48215693896505102</v>
      </c>
      <c r="K31" s="3" cm="1">
        <f t="array" ref="K31">(1+AVERAGE(I26:I31%))^12-1</f>
        <v>4.248936009159654E-2</v>
      </c>
      <c r="L31" s="3" cm="1">
        <f t="array" ref="L31">(1+AVERAGE(J26:J31%))^12-1</f>
        <v>4.7549326669734882E-2</v>
      </c>
      <c r="N31">
        <f t="shared" si="11"/>
        <v>2009</v>
      </c>
      <c r="O31" s="5">
        <f t="shared" si="10"/>
        <v>0.70522204520425558</v>
      </c>
      <c r="P31" s="5">
        <f t="shared" si="9"/>
        <v>1.3624663282221301</v>
      </c>
      <c r="Q31" s="5">
        <f t="shared" si="9"/>
        <v>0.30201254901960778</v>
      </c>
      <c r="R31" s="5">
        <f t="shared" si="9"/>
        <v>0.4437137793243941</v>
      </c>
      <c r="S31" s="5">
        <f t="shared" si="9"/>
        <v>0.27829444626124661</v>
      </c>
      <c r="T31" s="5">
        <f t="shared" si="9"/>
        <v>0.16184144974467557</v>
      </c>
      <c r="U31" s="5">
        <f t="shared" si="9"/>
        <v>3.6793613159972142E-2</v>
      </c>
      <c r="V31" s="5">
        <f t="shared" si="9"/>
        <v>0.56424524429002154</v>
      </c>
      <c r="W31" s="5">
        <f t="shared" si="9"/>
        <v>0.34700448950193069</v>
      </c>
      <c r="X31" s="5">
        <f t="shared" si="9"/>
        <v>0.162680096177512</v>
      </c>
      <c r="Y31" s="5">
        <f t="shared" si="9"/>
        <v>0.58847322932292145</v>
      </c>
      <c r="Z31" s="5">
        <f t="shared" si="9"/>
        <v>0.45193053626157392</v>
      </c>
    </row>
    <row r="32" spans="1:26" x14ac:dyDescent="0.25">
      <c r="A32" s="1">
        <v>34516</v>
      </c>
      <c r="B32">
        <v>5.99</v>
      </c>
      <c r="C32">
        <v>9.02</v>
      </c>
      <c r="D32">
        <f t="shared" si="3"/>
        <v>250009.33090002285</v>
      </c>
      <c r="E32">
        <f t="shared" si="4"/>
        <v>208234.53729858503</v>
      </c>
      <c r="F32" s="2">
        <f t="shared" si="1"/>
        <v>0.83290706210424081</v>
      </c>
      <c r="H32" s="1">
        <v>37438</v>
      </c>
      <c r="I32" s="2">
        <f>'[3]IPCA (Dessaz)'!U84</f>
        <v>0.75491195871625105</v>
      </c>
      <c r="J32" s="2">
        <f>'[3]IPCA (Dessaz)'!V84</f>
        <v>0.90608014763043299</v>
      </c>
      <c r="K32" s="3" cm="1">
        <f t="array" ref="K32">(1+AVERAGE(I27:I32%))^12-1</f>
        <v>5.0075092922735154E-2</v>
      </c>
      <c r="L32" s="3" cm="1">
        <f t="array" ref="L32">(1+AVERAGE(J27:J32%))^12-1</f>
        <v>6.4140687660823037E-2</v>
      </c>
      <c r="N32">
        <f t="shared" si="11"/>
        <v>2010</v>
      </c>
      <c r="O32" s="5">
        <f t="shared" si="10"/>
        <v>0.7518250702095487</v>
      </c>
      <c r="P32" s="5">
        <f t="shared" si="9"/>
        <v>1.5372456742545568</v>
      </c>
      <c r="Q32" s="5">
        <f t="shared" si="9"/>
        <v>1.0349372358019961</v>
      </c>
      <c r="R32" s="5">
        <f t="shared" si="9"/>
        <v>0.87115718323378888</v>
      </c>
      <c r="S32" s="5">
        <f t="shared" si="9"/>
        <v>0.51517413609782048</v>
      </c>
      <c r="T32" s="5">
        <f t="shared" si="9"/>
        <v>-9.8889600059489831E-3</v>
      </c>
      <c r="U32" s="5">
        <f t="shared" si="9"/>
        <v>-4.0185093544473582E-2</v>
      </c>
      <c r="V32" s="5">
        <f t="shared" si="9"/>
        <v>6.7747241650545206E-3</v>
      </c>
      <c r="W32" s="5">
        <f t="shared" si="9"/>
        <v>0.27060920655598258</v>
      </c>
      <c r="X32" s="5">
        <f t="shared" si="9"/>
        <v>0.87237199206317506</v>
      </c>
      <c r="Y32" s="5">
        <f t="shared" si="9"/>
        <v>0.59664216781579826</v>
      </c>
      <c r="Z32" s="5">
        <f t="shared" si="9"/>
        <v>0.62891781008160141</v>
      </c>
    </row>
    <row r="33" spans="1:26" x14ac:dyDescent="0.25">
      <c r="A33" s="1">
        <v>34547</v>
      </c>
      <c r="B33">
        <v>-0.23</v>
      </c>
      <c r="C33">
        <v>5.67</v>
      </c>
      <c r="D33">
        <f t="shared" si="3"/>
        <v>249434.3094389528</v>
      </c>
      <c r="E33">
        <f t="shared" si="4"/>
        <v>220041.43556341479</v>
      </c>
      <c r="F33" s="2">
        <f t="shared" si="1"/>
        <v>0.88216186481462489</v>
      </c>
      <c r="H33" s="1">
        <v>37469</v>
      </c>
      <c r="I33" s="2">
        <f>'[3]IPCA (Dessaz)'!U85</f>
        <v>1.3849899075468699</v>
      </c>
      <c r="J33" s="2">
        <f>'[3]IPCA (Dessaz)'!V85</f>
        <v>0.44943611022890401</v>
      </c>
      <c r="K33" s="3" cm="1">
        <f t="array" ref="K33">(1+AVERAGE(I28:I33%))^12-1</f>
        <v>6.9156503652590295E-2</v>
      </c>
      <c r="L33" s="3" cm="1">
        <f t="array" ref="L33">(1+AVERAGE(J28:J33%))^12-1</f>
        <v>6.4328996079056733E-2</v>
      </c>
      <c r="N33">
        <f t="shared" si="11"/>
        <v>2011</v>
      </c>
      <c r="O33" s="5">
        <f t="shared" si="10"/>
        <v>1.095504998533763</v>
      </c>
      <c r="P33" s="5">
        <f t="shared" si="9"/>
        <v>1.7857672714510573</v>
      </c>
      <c r="Q33" s="5">
        <f t="shared" si="9"/>
        <v>1.0428645874477962</v>
      </c>
      <c r="R33" s="5">
        <f t="shared" si="9"/>
        <v>0.52662273869907705</v>
      </c>
      <c r="S33" s="5">
        <f t="shared" si="9"/>
        <v>0.50762405801222821</v>
      </c>
      <c r="T33" s="5">
        <f t="shared" si="9"/>
        <v>0.31646379206888925</v>
      </c>
      <c r="U33" s="5">
        <f t="shared" si="9"/>
        <v>0.24078048844572325</v>
      </c>
      <c r="V33" s="5">
        <f t="shared" si="9"/>
        <v>0.47015133017755817</v>
      </c>
      <c r="W33" s="5">
        <f t="shared" si="9"/>
        <v>0.46785479153824988</v>
      </c>
      <c r="X33" s="5">
        <f t="shared" si="9"/>
        <v>0.44140612286678671</v>
      </c>
      <c r="Y33" s="5">
        <f t="shared" si="9"/>
        <v>0.66731341481658402</v>
      </c>
      <c r="Z33" s="5">
        <f t="shared" si="9"/>
        <v>0.72636200195509526</v>
      </c>
    </row>
    <row r="34" spans="1:26" x14ac:dyDescent="0.25">
      <c r="A34" s="1">
        <v>34578</v>
      </c>
      <c r="B34">
        <v>0.16</v>
      </c>
      <c r="C34">
        <v>4.04</v>
      </c>
      <c r="D34">
        <f t="shared" si="3"/>
        <v>249833.40433405514</v>
      </c>
      <c r="E34">
        <f t="shared" si="4"/>
        <v>228931.10956017676</v>
      </c>
      <c r="F34" s="2">
        <f t="shared" si="1"/>
        <v>0.9163350680442649</v>
      </c>
      <c r="H34" s="1">
        <v>37500</v>
      </c>
      <c r="I34" s="2">
        <f>'[3]IPCA (Dessaz)'!U86</f>
        <v>1.6319136405218999</v>
      </c>
      <c r="J34" s="2">
        <f>'[3]IPCA (Dessaz)'!V86</f>
        <v>0.66040763504780198</v>
      </c>
      <c r="K34" s="3" cm="1">
        <f t="array" ref="K34">(1+AVERAGE(I29:I34%))^12-1</f>
        <v>9.6690894305891506E-2</v>
      </c>
      <c r="L34" s="3" cm="1">
        <f t="array" ref="L34">(1+AVERAGE(J29:J34%))^12-1</f>
        <v>7.2256729676315468E-2</v>
      </c>
      <c r="N34">
        <f t="shared" si="11"/>
        <v>2012</v>
      </c>
      <c r="O34" s="5">
        <f t="shared" si="10"/>
        <v>1.1278032849454842</v>
      </c>
      <c r="P34" s="5">
        <f t="shared" si="9"/>
        <v>1.1657865983111877</v>
      </c>
      <c r="Q34" s="5">
        <f t="shared" si="9"/>
        <v>0.48642236018602508</v>
      </c>
      <c r="R34" s="5">
        <f t="shared" si="9"/>
        <v>0.8293438614161549</v>
      </c>
      <c r="S34" s="5">
        <f t="shared" si="9"/>
        <v>0.26943897723947696</v>
      </c>
      <c r="T34" s="5">
        <f t="shared" si="9"/>
        <v>0.38758836117889978</v>
      </c>
      <c r="U34" s="5">
        <f t="shared" si="9"/>
        <v>0.89983802667531743</v>
      </c>
      <c r="V34" s="5">
        <f t="shared" si="9"/>
        <v>0.54731574110868264</v>
      </c>
      <c r="W34" s="5">
        <f t="shared" si="9"/>
        <v>0.42404750094247862</v>
      </c>
      <c r="X34" s="5">
        <f t="shared" si="9"/>
        <v>0.43415364554226699</v>
      </c>
      <c r="Y34" s="5">
        <f t="shared" si="9"/>
        <v>0.56849928241149561</v>
      </c>
      <c r="Z34" s="5">
        <f t="shared" si="9"/>
        <v>0.99920665445969215</v>
      </c>
    </row>
    <row r="35" spans="1:26" x14ac:dyDescent="0.25">
      <c r="A35" s="1">
        <v>34608</v>
      </c>
      <c r="B35">
        <v>2.71</v>
      </c>
      <c r="C35">
        <v>3.73</v>
      </c>
      <c r="D35">
        <f t="shared" si="3"/>
        <v>256603.88959150802</v>
      </c>
      <c r="E35">
        <f t="shared" si="4"/>
        <v>237470.23994677138</v>
      </c>
      <c r="F35" s="2">
        <f t="shared" si="1"/>
        <v>0.92543507553530924</v>
      </c>
      <c r="H35" s="1">
        <v>37530</v>
      </c>
      <c r="I35" s="2">
        <f>'[3]IPCA (Dessaz)'!U87</f>
        <v>1.9094322542856601</v>
      </c>
      <c r="J35" s="2">
        <f>'[3]IPCA (Dessaz)'!V87</f>
        <v>0.56455399300660303</v>
      </c>
      <c r="K35" s="3" cm="1">
        <f t="array" ref="K35">(1+AVERAGE(I30:I35%))^12-1</f>
        <v>0.13447191475256637</v>
      </c>
      <c r="L35" s="3" cm="1">
        <f t="array" ref="L35">(1+AVERAGE(J30:J35%))^12-1</f>
        <v>7.4694203342357435E-2</v>
      </c>
      <c r="N35">
        <f t="shared" si="11"/>
        <v>2013</v>
      </c>
      <c r="O35" s="5">
        <f t="shared" si="10"/>
        <v>1.3520397173755443</v>
      </c>
      <c r="P35" s="5">
        <f t="shared" si="9"/>
        <v>1.5731568597417875</v>
      </c>
      <c r="Q35" s="5">
        <f t="shared" si="9"/>
        <v>0.69124547941451397</v>
      </c>
      <c r="R35" s="5">
        <f t="shared" si="9"/>
        <v>0.90291993594094067</v>
      </c>
      <c r="S35" s="5">
        <f t="shared" si="9"/>
        <v>0.52066609905614514</v>
      </c>
      <c r="T35" s="5">
        <f t="shared" si="9"/>
        <v>0.32532867567751395</v>
      </c>
      <c r="U35" s="5">
        <f t="shared" si="9"/>
        <v>0.13172915973670607</v>
      </c>
      <c r="V35" s="5">
        <f t="shared" si="9"/>
        <v>0.19939521899208809</v>
      </c>
      <c r="W35" s="5">
        <f t="shared" si="9"/>
        <v>0.23216742086937525</v>
      </c>
      <c r="X35" s="5">
        <f t="shared" si="9"/>
        <v>0.46807126685840889</v>
      </c>
      <c r="Y35" s="5">
        <f t="shared" si="9"/>
        <v>0.60896280482319143</v>
      </c>
      <c r="Z35" s="5">
        <f t="shared" si="9"/>
        <v>1.1375444922873552</v>
      </c>
    </row>
    <row r="36" spans="1:26" x14ac:dyDescent="0.25">
      <c r="A36" s="1">
        <v>34639</v>
      </c>
      <c r="B36">
        <v>2.85</v>
      </c>
      <c r="C36">
        <v>4.03</v>
      </c>
      <c r="D36">
        <f t="shared" si="3"/>
        <v>263917.100444866</v>
      </c>
      <c r="E36">
        <f t="shared" si="4"/>
        <v>247040.29061662627</v>
      </c>
      <c r="F36" s="2">
        <f t="shared" si="1"/>
        <v>0.93605260970285098</v>
      </c>
      <c r="H36" s="1">
        <v>37561</v>
      </c>
      <c r="I36" s="2">
        <f>'[3]IPCA (Dessaz)'!U88</f>
        <v>3.29825805208446</v>
      </c>
      <c r="J36" s="2">
        <f>'[3]IPCA (Dessaz)'!V88</f>
        <v>1.29398216505479</v>
      </c>
      <c r="K36" s="3" cm="1">
        <f t="array" ref="K36">(1+AVERAGE(I31:I36%))^12-1</f>
        <v>0.20576629679790104</v>
      </c>
      <c r="L36" s="3" cm="1">
        <f t="array" ref="L36">(1+AVERAGE(J31:J36%))^12-1</f>
        <v>9.0697639336386748E-2</v>
      </c>
      <c r="N36">
        <f t="shared" si="11"/>
        <v>2014</v>
      </c>
      <c r="O36" s="5">
        <f t="shared" si="10"/>
        <v>0.53986336225665144</v>
      </c>
      <c r="P36" s="5">
        <f t="shared" si="9"/>
        <v>1.2246023143294305</v>
      </c>
      <c r="Q36" s="5">
        <f t="shared" si="9"/>
        <v>1.5431228221310203</v>
      </c>
      <c r="R36" s="5">
        <f t="shared" si="9"/>
        <v>0.61431795658783461</v>
      </c>
      <c r="S36" s="5">
        <f t="shared" si="9"/>
        <v>0.16256747488117454</v>
      </c>
      <c r="T36" s="5">
        <f t="shared" si="9"/>
        <v>0.5164337174923066</v>
      </c>
      <c r="U36" s="5">
        <f t="shared" si="9"/>
        <v>-0.42235479454036146</v>
      </c>
      <c r="V36" s="5">
        <f t="shared" si="9"/>
        <v>0.22709843455692591</v>
      </c>
      <c r="W36" s="5">
        <f t="shared" si="9"/>
        <v>0.58237496579795522</v>
      </c>
      <c r="X36" s="5">
        <f t="shared" si="9"/>
        <v>0.4749127258728017</v>
      </c>
      <c r="Y36" s="5">
        <f t="shared" si="9"/>
        <v>0.5987101887322106</v>
      </c>
      <c r="Z36" s="5">
        <f t="shared" si="9"/>
        <v>1.1162733141516956</v>
      </c>
    </row>
    <row r="37" spans="1:26" x14ac:dyDescent="0.25">
      <c r="A37" s="1">
        <v>34669</v>
      </c>
      <c r="B37">
        <v>1.42</v>
      </c>
      <c r="C37">
        <v>2.64</v>
      </c>
      <c r="D37">
        <f t="shared" si="3"/>
        <v>267664.72327118309</v>
      </c>
      <c r="E37">
        <f t="shared" si="4"/>
        <v>253562.15428890521</v>
      </c>
      <c r="F37" s="2">
        <f t="shared" si="1"/>
        <v>0.94731256024354793</v>
      </c>
      <c r="H37" s="1">
        <v>37591</v>
      </c>
      <c r="I37" s="2">
        <f>'[3]IPCA (Dessaz)'!U89</f>
        <v>2.94709408280064</v>
      </c>
      <c r="J37" s="2">
        <f>'[3]IPCA (Dessaz)'!V89</f>
        <v>1.0388932775725801</v>
      </c>
      <c r="K37" s="3" cm="1">
        <f t="array" ref="K37">(1+AVERAGE(I32:I37%))^12-1</f>
        <v>0.26641772203705227</v>
      </c>
      <c r="L37" s="3" cm="1">
        <f t="array" ref="L37">(1+AVERAGE(J32:J37%))^12-1</f>
        <v>0.10281598946317039</v>
      </c>
      <c r="N37">
        <f t="shared" si="11"/>
        <v>2015</v>
      </c>
      <c r="O37" s="5">
        <f t="shared" si="10"/>
        <v>1.3540486208508646</v>
      </c>
      <c r="P37" s="5">
        <f t="shared" si="9"/>
        <v>1.1187249561288424</v>
      </c>
      <c r="Q37" s="5">
        <f t="shared" si="9"/>
        <v>0.80690993908551167</v>
      </c>
      <c r="R37" s="5">
        <f t="shared" si="9"/>
        <v>0.74238145406019329</v>
      </c>
      <c r="S37" s="5">
        <f t="shared" si="9"/>
        <v>0.42134881919310524</v>
      </c>
      <c r="T37" s="5">
        <f t="shared" si="9"/>
        <v>0.69572435948802702</v>
      </c>
      <c r="U37" s="5">
        <f t="shared" si="9"/>
        <v>0.39692550750563932</v>
      </c>
      <c r="V37" s="5">
        <f t="shared" si="9"/>
        <v>-1.2241357048716229E-2</v>
      </c>
      <c r="W37" s="5">
        <f t="shared" si="9"/>
        <v>0.39035995712063598</v>
      </c>
      <c r="X37" s="5">
        <f t="shared" si="9"/>
        <v>0.33872954848933934</v>
      </c>
      <c r="Y37" s="5">
        <f t="shared" si="9"/>
        <v>0.85601815425216943</v>
      </c>
      <c r="Z37" s="5">
        <f t="shared" si="9"/>
        <v>1.2668547924710309</v>
      </c>
    </row>
    <row r="38" spans="1:26" x14ac:dyDescent="0.25">
      <c r="A38" s="1">
        <v>34700</v>
      </c>
      <c r="B38">
        <v>0.48</v>
      </c>
      <c r="C38">
        <v>3.89</v>
      </c>
      <c r="D38">
        <f t="shared" si="3"/>
        <v>268949.51394288475</v>
      </c>
      <c r="E38">
        <f t="shared" si="4"/>
        <v>263425.7220907436</v>
      </c>
      <c r="F38" s="2">
        <f t="shared" si="1"/>
        <v>0.97946160314194064</v>
      </c>
      <c r="H38" s="1">
        <v>37622</v>
      </c>
      <c r="I38" s="2">
        <f>'[3]IPCA (Dessaz)'!U90</f>
        <v>1.54999300214708</v>
      </c>
      <c r="J38" s="2">
        <f>'[3]IPCA (Dessaz)'!V90</f>
        <v>1.0755150743303901</v>
      </c>
      <c r="K38" s="3" cm="1">
        <f t="array" ref="K38">(1+AVERAGE(I33:I38%))^12-1</f>
        <v>0.28630503888430581</v>
      </c>
      <c r="L38" s="3" cm="1">
        <f t="array" ref="L38">(1+AVERAGE(J33:J38%))^12-1</f>
        <v>0.10652846178344411</v>
      </c>
      <c r="N38">
        <f t="shared" si="11"/>
        <v>2016</v>
      </c>
      <c r="O38" s="5">
        <f t="shared" si="10"/>
        <v>1.2832362992274726</v>
      </c>
      <c r="P38" s="5">
        <f t="shared" si="9"/>
        <v>1.072118284238335</v>
      </c>
      <c r="Q38" s="5">
        <f t="shared" si="9"/>
        <v>0.51298849336268548</v>
      </c>
      <c r="R38" s="5">
        <f t="shared" si="9"/>
        <v>0.6763039664928846</v>
      </c>
      <c r="S38" s="5">
        <f t="shared" si="9"/>
        <v>0.48002566904533123</v>
      </c>
      <c r="T38" s="5">
        <f t="shared" si="9"/>
        <v>0.2341831140619714</v>
      </c>
      <c r="U38" s="5">
        <f t="shared" si="9"/>
        <v>0.53478740899651978</v>
      </c>
      <c r="V38" s="5">
        <f t="shared" si="9"/>
        <v>0.46008010425332985</v>
      </c>
      <c r="W38" s="5">
        <f t="shared" si="9"/>
        <v>1.0004343824774544E-2</v>
      </c>
      <c r="X38" s="5">
        <f t="shared" si="9"/>
        <v>0.24791121849884717</v>
      </c>
      <c r="Y38" s="5">
        <f t="shared" si="9"/>
        <v>0.20556753079962381</v>
      </c>
      <c r="Z38" s="5">
        <f t="shared" si="9"/>
        <v>0.46671324756947863</v>
      </c>
    </row>
    <row r="39" spans="1:26" x14ac:dyDescent="0.25">
      <c r="A39" s="1">
        <v>34731</v>
      </c>
      <c r="B39">
        <v>-0.19</v>
      </c>
      <c r="C39">
        <v>2.67</v>
      </c>
      <c r="D39">
        <f t="shared" si="3"/>
        <v>268438.50986639329</v>
      </c>
      <c r="E39">
        <f t="shared" si="4"/>
        <v>270459.18887056643</v>
      </c>
      <c r="F39" s="2">
        <f t="shared" si="1"/>
        <v>1.0075275302533115</v>
      </c>
      <c r="H39" s="1">
        <v>37653</v>
      </c>
      <c r="I39" s="2">
        <f>'[3]IPCA (Dessaz)'!U91</f>
        <v>0.97032271763020495</v>
      </c>
      <c r="J39" s="2">
        <f>'[3]IPCA (Dessaz)'!V91</f>
        <v>0.93327413530674797</v>
      </c>
      <c r="K39" s="3" cm="1">
        <f t="array" ref="K39">(1+AVERAGE(I34:I39%))^12-1</f>
        <v>0.27589755486604806</v>
      </c>
      <c r="L39" s="3" cm="1">
        <f t="array" ref="L39">(1+AVERAGE(J34:J39%))^12-1</f>
        <v>0.11719294751233633</v>
      </c>
      <c r="N39">
        <f t="shared" si="11"/>
        <v>2017</v>
      </c>
      <c r="O39" s="5">
        <f t="shared" si="10"/>
        <v>0.25130389811564929</v>
      </c>
      <c r="P39" s="5">
        <f t="shared" si="9"/>
        <v>0.56676165186383187</v>
      </c>
      <c r="Q39" s="5">
        <f t="shared" si="9"/>
        <v>0.41454735764793438</v>
      </c>
      <c r="R39" s="5">
        <f t="shared" si="9"/>
        <v>0.69141059830898322</v>
      </c>
      <c r="S39" s="5">
        <f t="shared" si="9"/>
        <v>-0.17424071498730878</v>
      </c>
      <c r="T39" s="5">
        <f t="shared" si="9"/>
        <v>0.13696771372313343</v>
      </c>
      <c r="U39" s="5">
        <f t="shared" si="9"/>
        <v>0.15930878200759388</v>
      </c>
      <c r="V39" s="5">
        <f t="shared" si="9"/>
        <v>-0.28494328811973818</v>
      </c>
      <c r="W39" s="5">
        <f t="shared" si="9"/>
        <v>0.24412960995598726</v>
      </c>
      <c r="X39" s="5">
        <f t="shared" si="9"/>
        <v>0.40281320009000288</v>
      </c>
      <c r="Y39" s="5">
        <f t="shared" si="9"/>
        <v>-2.2181701667620561E-2</v>
      </c>
      <c r="Z39" s="5">
        <f t="shared" si="9"/>
        <v>0.54473565282674452</v>
      </c>
    </row>
    <row r="40" spans="1:26" x14ac:dyDescent="0.25">
      <c r="A40" s="1">
        <v>34759</v>
      </c>
      <c r="B40">
        <v>0.18</v>
      </c>
      <c r="C40">
        <v>3.55</v>
      </c>
      <c r="D40">
        <f t="shared" si="3"/>
        <v>268921.69918415282</v>
      </c>
      <c r="E40">
        <f t="shared" si="4"/>
        <v>280060.49007547158</v>
      </c>
      <c r="F40" s="2">
        <f t="shared" si="1"/>
        <v>1.041420201215117</v>
      </c>
      <c r="H40" s="1">
        <v>37681</v>
      </c>
      <c r="I40" s="2">
        <f>'[3]IPCA (Dessaz)'!U92</f>
        <v>1.4509231906976401</v>
      </c>
      <c r="J40" s="2">
        <f>'[3]IPCA (Dessaz)'!V92</f>
        <v>0.95458633018119998</v>
      </c>
      <c r="K40" s="3" cm="1">
        <f t="array" ref="K40">(1+AVERAGE(I35:I40%))^12-1</f>
        <v>0.27137922897816158</v>
      </c>
      <c r="L40" s="3" cm="1">
        <f t="array" ref="L40">(1+AVERAGE(J35:J40%))^12-1</f>
        <v>0.12372304123272793</v>
      </c>
      <c r="N40">
        <f t="shared" si="11"/>
        <v>2018</v>
      </c>
      <c r="O40" s="5">
        <f t="shared" si="10"/>
        <v>0.58225987121886169</v>
      </c>
      <c r="P40" s="5">
        <f t="shared" si="9"/>
        <v>0.6053363543263014</v>
      </c>
      <c r="Q40" s="5">
        <f t="shared" si="9"/>
        <v>0.17846422704383821</v>
      </c>
      <c r="R40" s="5">
        <f t="shared" si="9"/>
        <v>0.17210747293693601</v>
      </c>
      <c r="S40" s="5">
        <f t="shared" si="9"/>
        <v>0.10809888073349751</v>
      </c>
      <c r="T40" s="5">
        <f t="shared" si="9"/>
        <v>0.37445537484930969</v>
      </c>
      <c r="U40" s="5">
        <f t="shared" si="9"/>
        <v>-0.13128454285756586</v>
      </c>
      <c r="V40" s="5">
        <f t="shared" si="9"/>
        <v>-0.30996373497529867</v>
      </c>
      <c r="W40" s="5">
        <f t="shared" si="9"/>
        <v>0.39483550743899393</v>
      </c>
      <c r="X40" s="5">
        <f t="shared" si="9"/>
        <v>0.39894760528920037</v>
      </c>
      <c r="Y40" s="5">
        <f t="shared" si="9"/>
        <v>0.63780161004637104</v>
      </c>
      <c r="Z40" s="5">
        <f t="shared" si="9"/>
        <v>0.83934430839360219</v>
      </c>
    </row>
    <row r="41" spans="1:26" x14ac:dyDescent="0.25">
      <c r="A41" s="1">
        <v>34790</v>
      </c>
      <c r="B41">
        <v>1.94</v>
      </c>
      <c r="C41">
        <v>3.64</v>
      </c>
      <c r="D41">
        <f t="shared" si="3"/>
        <v>274138.78014832543</v>
      </c>
      <c r="E41">
        <f t="shared" si="4"/>
        <v>290254.69191421877</v>
      </c>
      <c r="F41" s="2">
        <f t="shared" si="1"/>
        <v>1.0587874205800933</v>
      </c>
      <c r="H41" s="1">
        <v>37712</v>
      </c>
      <c r="I41" s="2">
        <f>'[3]IPCA (Dessaz)'!U93</f>
        <v>1.2262770977109401</v>
      </c>
      <c r="J41" s="2">
        <f>'[3]IPCA (Dessaz)'!V93</f>
        <v>0.54062615752324905</v>
      </c>
      <c r="K41" s="3" cm="1">
        <f t="array" ref="K41">(1+AVERAGE(I36:I41%))^12-1</f>
        <v>0.25445648374509711</v>
      </c>
      <c r="L41" s="3" cm="1">
        <f t="array" ref="L41">(1+AVERAGE(J36:J41%))^12-1</f>
        <v>0.12319059377889752</v>
      </c>
      <c r="N41">
        <f t="shared" si="11"/>
        <v>2019</v>
      </c>
      <c r="O41" s="5">
        <f t="shared" si="10"/>
        <v>0.65974973972049056</v>
      </c>
      <c r="P41" s="5">
        <f t="shared" si="10"/>
        <v>0.85226415048271087</v>
      </c>
      <c r="Q41" s="5">
        <f t="shared" si="10"/>
        <v>0.94495002613568679</v>
      </c>
      <c r="R41" s="5">
        <f t="shared" si="10"/>
        <v>0.45427107951374546</v>
      </c>
      <c r="S41" s="5">
        <f t="shared" si="10"/>
        <v>-0.52726589067449126</v>
      </c>
      <c r="T41" s="5">
        <f t="shared" si="10"/>
        <v>6.1338441940129516E-2</v>
      </c>
      <c r="U41" s="5">
        <f t="shared" si="10"/>
        <v>0.34587160425036872</v>
      </c>
      <c r="V41" s="5">
        <f t="shared" si="10"/>
        <v>-0.18079791893916655</v>
      </c>
      <c r="W41" s="5">
        <f t="shared" si="10"/>
        <v>-0.29279805465946751</v>
      </c>
      <c r="X41" s="5">
        <f t="shared" si="10"/>
        <v>3.1968886871388463E-2</v>
      </c>
      <c r="Y41" s="5">
        <f t="shared" si="10"/>
        <v>-1.4666882745378033E-2</v>
      </c>
      <c r="Z41" s="5">
        <f t="shared" si="10"/>
        <v>1.0249727025466104</v>
      </c>
    </row>
    <row r="42" spans="1:26" x14ac:dyDescent="0.25">
      <c r="A42" s="1">
        <v>34820</v>
      </c>
      <c r="B42">
        <v>1.71</v>
      </c>
      <c r="C42">
        <v>4.4400000000000004</v>
      </c>
      <c r="D42">
        <f t="shared" si="3"/>
        <v>278826.55328886176</v>
      </c>
      <c r="E42">
        <f t="shared" si="4"/>
        <v>303142.00023521006</v>
      </c>
      <c r="F42" s="2">
        <f t="shared" si="1"/>
        <v>1.0872063534105294</v>
      </c>
      <c r="H42" s="1">
        <v>37742</v>
      </c>
      <c r="I42" s="2">
        <f>'[3]IPCA (Dessaz)'!U94</f>
        <v>1.0134312844094699</v>
      </c>
      <c r="J42" s="2">
        <f>'[3]IPCA (Dessaz)'!V94</f>
        <v>0.263101403744399</v>
      </c>
      <c r="K42" s="3" cm="1">
        <f t="array" ref="K42">(1+AVERAGE(I37:I42%))^12-1</f>
        <v>0.19934678373357007</v>
      </c>
      <c r="L42" s="3" cm="1">
        <f t="array" ref="L42">(1+AVERAGE(J37:J42%))^12-1</f>
        <v>0.10046961449525926</v>
      </c>
      <c r="N42">
        <f t="shared" si="11"/>
        <v>2020</v>
      </c>
      <c r="O42" s="5">
        <f t="shared" si="10"/>
        <v>0.37311374911735296</v>
      </c>
      <c r="P42" s="5">
        <f t="shared" si="10"/>
        <v>0.70884652800190429</v>
      </c>
      <c r="Q42" s="5">
        <f t="shared" si="10"/>
        <v>0.16109763794238749</v>
      </c>
      <c r="R42" s="5">
        <f t="shared" si="10"/>
        <v>0.65</v>
      </c>
      <c r="S42" s="5">
        <f t="shared" si="10"/>
        <v>-0.27709487244230824</v>
      </c>
      <c r="T42" s="5">
        <f t="shared" si="10"/>
        <v>-0.2133303752621159</v>
      </c>
      <c r="U42" s="5">
        <f t="shared" si="10"/>
        <v>-0.31447585618492191</v>
      </c>
      <c r="V42" s="5">
        <f t="shared" si="10"/>
        <v>-0.39049367584610611</v>
      </c>
      <c r="W42" s="5">
        <f>VLOOKUP(DATE($N42,W$1,1),$A$2:$C$401,3,FALSE)</f>
        <v>0.32875001432943951</v>
      </c>
      <c r="X42" s="5"/>
      <c r="Y42" s="5"/>
      <c r="Z42" s="5"/>
    </row>
    <row r="43" spans="1:26" x14ac:dyDescent="0.25">
      <c r="A43" s="1">
        <v>34851</v>
      </c>
      <c r="B43">
        <v>1.1200000000000001</v>
      </c>
      <c r="C43">
        <v>2.5099999999999998</v>
      </c>
      <c r="D43">
        <f t="shared" si="3"/>
        <v>281949.41068569705</v>
      </c>
      <c r="E43">
        <f t="shared" si="4"/>
        <v>310750.86444111378</v>
      </c>
      <c r="F43" s="2">
        <f t="shared" si="1"/>
        <v>1.1021511401118804</v>
      </c>
      <c r="H43" s="1">
        <v>37773</v>
      </c>
      <c r="I43" s="2">
        <f>'[3]IPCA (Dessaz)'!U95</f>
        <v>0.61635734024294597</v>
      </c>
      <c r="J43" s="2">
        <f>'[3]IPCA (Dessaz)'!V95</f>
        <v>0.377989275530766</v>
      </c>
      <c r="K43" s="3" cm="1">
        <f t="array" ref="K43">(1+AVERAGE(I38:I43%))^12-1</f>
        <v>0.14542422195650451</v>
      </c>
      <c r="L43" s="3" cm="1">
        <f t="array" ref="L43">(1+AVERAGE(J38:J43%))^12-1</f>
        <v>8.6125521633104496E-2</v>
      </c>
      <c r="N43" t="s">
        <v>7</v>
      </c>
      <c r="O43" s="6">
        <f>+MIN(O25:O41)</f>
        <v>0.25130389811564929</v>
      </c>
      <c r="P43" s="6">
        <f t="shared" ref="P43:Z43" si="12">+MIN(P25:P41)</f>
        <v>0.56676165186383187</v>
      </c>
      <c r="Q43" s="6">
        <f t="shared" si="12"/>
        <v>0.17846422704383821</v>
      </c>
      <c r="R43" s="6">
        <f t="shared" si="12"/>
        <v>0.12716767621681629</v>
      </c>
      <c r="S43" s="6">
        <f t="shared" si="12"/>
        <v>-0.52726589067449126</v>
      </c>
      <c r="T43" s="6">
        <f t="shared" si="12"/>
        <v>-0.26146967587034819</v>
      </c>
      <c r="U43" s="6">
        <f t="shared" si="12"/>
        <v>-0.42235479454036146</v>
      </c>
      <c r="V43" s="6">
        <f t="shared" si="12"/>
        <v>-0.30996373497529867</v>
      </c>
      <c r="W43" s="6">
        <f t="shared" si="12"/>
        <v>-0.29279805465946751</v>
      </c>
      <c r="X43" s="6">
        <f t="shared" si="12"/>
        <v>3.1968886871388463E-2</v>
      </c>
      <c r="Y43" s="6">
        <f t="shared" si="12"/>
        <v>-2.2181701667620561E-2</v>
      </c>
      <c r="Z43" s="6">
        <f t="shared" si="12"/>
        <v>0.24446961570190912</v>
      </c>
    </row>
    <row r="44" spans="1:26" x14ac:dyDescent="0.25">
      <c r="A44" s="1">
        <v>34881</v>
      </c>
      <c r="B44">
        <v>1.78</v>
      </c>
      <c r="C44">
        <v>2.08</v>
      </c>
      <c r="D44">
        <f t="shared" si="3"/>
        <v>286968.11019590247</v>
      </c>
      <c r="E44">
        <f t="shared" si="4"/>
        <v>317214.48242148891</v>
      </c>
      <c r="F44" s="2">
        <f t="shared" si="1"/>
        <v>1.1053997679565801</v>
      </c>
      <c r="H44" s="1">
        <v>37803</v>
      </c>
      <c r="I44" s="2">
        <f>'[3]IPCA (Dessaz)'!U96</f>
        <v>0.110321435619052</v>
      </c>
      <c r="J44" s="2">
        <f>'[3]IPCA (Dessaz)'!V96</f>
        <v>0.205270299318426</v>
      </c>
      <c r="K44" s="3" cm="1">
        <f t="array" ref="K44">(1+AVERAGE(I39:I44%))^12-1</f>
        <v>0.11323674823224272</v>
      </c>
      <c r="L44" s="3" cm="1">
        <f t="array" ref="L44">(1+AVERAGE(J39:J44%))^12-1</f>
        <v>6.749934869586105E-2</v>
      </c>
      <c r="N44" t="s">
        <v>8</v>
      </c>
      <c r="O44" s="6">
        <f>+MAX(O25:O41)-O43</f>
        <v>1.2753876318843507</v>
      </c>
      <c r="P44" s="6">
        <f t="shared" ref="P44" si="13">+MAX(P25:P41)-P43</f>
        <v>1.2190056195872254</v>
      </c>
      <c r="Q44" s="6">
        <f t="shared" ref="Q44" si="14">+MAX(Q25:Q41)-Q43</f>
        <v>1.3646585950871821</v>
      </c>
      <c r="R44" s="6">
        <f t="shared" ref="R44" si="15">+MAX(R25:R41)-R43</f>
        <v>0.77575225972412443</v>
      </c>
      <c r="S44" s="6">
        <f t="shared" ref="S44" si="16">+MAX(S25:S41)-S43</f>
        <v>1.2195341320151512</v>
      </c>
      <c r="T44" s="6">
        <f t="shared" ref="T44" si="17">+MAX(T25:T41)-T43</f>
        <v>1.0096181493742287</v>
      </c>
      <c r="U44" s="6">
        <f t="shared" ref="U44" si="18">+MAX(U25:U41)-U43</f>
        <v>1.3221928212156788</v>
      </c>
      <c r="V44" s="6">
        <f t="shared" ref="V44" si="19">+MAX(V25:V41)-V43</f>
        <v>1.2809501749752987</v>
      </c>
      <c r="W44" s="6">
        <f t="shared" ref="W44" si="20">+MAX(W25:W41)-W43</f>
        <v>0.87517302045742273</v>
      </c>
      <c r="X44" s="6">
        <f t="shared" ref="X44" si="21">+MAX(X25:X41)-X43</f>
        <v>0.84040310519178663</v>
      </c>
      <c r="Y44" s="6">
        <f t="shared" ref="Y44" si="22">+MAX(Y25:Y41)-Y43</f>
        <v>0.87819985591979</v>
      </c>
      <c r="Z44" s="6">
        <f t="shared" ref="Z44" si="23">+MAX(Z25:Z41)-Z43</f>
        <v>1.0223851767691219</v>
      </c>
    </row>
    <row r="45" spans="1:26" x14ac:dyDescent="0.25">
      <c r="A45" s="1">
        <v>34912</v>
      </c>
      <c r="B45">
        <v>0.2</v>
      </c>
      <c r="C45">
        <v>1.76</v>
      </c>
      <c r="D45">
        <f t="shared" si="3"/>
        <v>287542.0464162943</v>
      </c>
      <c r="E45">
        <f t="shared" si="4"/>
        <v>322797.45731210714</v>
      </c>
      <c r="F45" s="2">
        <f t="shared" si="1"/>
        <v>1.1226095847032096</v>
      </c>
      <c r="H45" s="1">
        <v>37834</v>
      </c>
      <c r="I45" s="2">
        <f>'[3]IPCA (Dessaz)'!U97</f>
        <v>0.21906761942283001</v>
      </c>
      <c r="J45" s="2">
        <f>'[3]IPCA (Dessaz)'!V97</f>
        <v>0.354273510155791</v>
      </c>
      <c r="K45" s="3" cm="1">
        <f t="array" ref="K45">(1+AVERAGE(I40:I45%))^12-1</f>
        <v>9.6771788922623392E-2</v>
      </c>
      <c r="L45" s="3" cm="1">
        <f t="array" ref="L45">(1+AVERAGE(J40:J45%))^12-1</f>
        <v>5.5269489524285564E-2</v>
      </c>
      <c r="N45" t="s">
        <v>9</v>
      </c>
      <c r="O45" s="6">
        <f>+AVERAGE(O25:O41)</f>
        <v>0.92362058611975417</v>
      </c>
      <c r="P45" s="6">
        <f t="shared" ref="P45:Z45" si="24">+AVERAGE(P25:P41)</f>
        <v>1.2447252231292767</v>
      </c>
      <c r="Q45" s="6">
        <f t="shared" si="24"/>
        <v>0.6859826727583973</v>
      </c>
      <c r="R45" s="6">
        <f t="shared" si="24"/>
        <v>0.53591392819359362</v>
      </c>
      <c r="S45" s="6">
        <f t="shared" si="24"/>
        <v>0.23737212591692802</v>
      </c>
      <c r="T45" s="6">
        <f t="shared" si="24"/>
        <v>0.26092840768780889</v>
      </c>
      <c r="U45" s="6">
        <f t="shared" si="24"/>
        <v>0.22666927235628698</v>
      </c>
      <c r="V45" s="6">
        <f t="shared" si="24"/>
        <v>0.23577635535778127</v>
      </c>
      <c r="W45" s="6">
        <f t="shared" si="24"/>
        <v>0.26866315927585155</v>
      </c>
      <c r="X45" s="6">
        <f t="shared" si="24"/>
        <v>0.38845156231743483</v>
      </c>
      <c r="Y45" s="6">
        <f t="shared" si="24"/>
        <v>0.47280778483256941</v>
      </c>
      <c r="Z45" s="6">
        <f t="shared" si="24"/>
        <v>0.72474539961366824</v>
      </c>
    </row>
    <row r="46" spans="1:26" x14ac:dyDescent="0.25">
      <c r="A46" s="1">
        <v>34943</v>
      </c>
      <c r="B46">
        <v>0.54</v>
      </c>
      <c r="C46">
        <v>1.34</v>
      </c>
      <c r="D46">
        <f t="shared" si="3"/>
        <v>289094.77346694231</v>
      </c>
      <c r="E46">
        <f t="shared" si="4"/>
        <v>327122.9432400894</v>
      </c>
      <c r="F46" s="2">
        <f t="shared" si="1"/>
        <v>1.1315422251225706</v>
      </c>
      <c r="H46" s="1">
        <v>37865</v>
      </c>
      <c r="I46" s="2">
        <f>'[3]IPCA (Dessaz)'!U98</f>
        <v>0.77160652695427001</v>
      </c>
      <c r="J46" s="2">
        <f>'[3]IPCA (Dessaz)'!V98</f>
        <v>0.510199585369293</v>
      </c>
      <c r="K46" s="3" cm="1">
        <f t="array" ref="K46">(1+AVERAGE(I41:I46%))^12-1</f>
        <v>8.2075975520980338E-2</v>
      </c>
      <c r="L46" s="3" cm="1">
        <f t="array" ref="L46">(1+AVERAGE(J41:J46%))^12-1</f>
        <v>4.5970257614352361E-2</v>
      </c>
    </row>
    <row r="47" spans="1:26" x14ac:dyDescent="0.25">
      <c r="A47" s="1">
        <v>34973</v>
      </c>
      <c r="B47">
        <v>1</v>
      </c>
      <c r="C47">
        <v>1.32</v>
      </c>
      <c r="D47">
        <f t="shared" si="3"/>
        <v>291985.72120161174</v>
      </c>
      <c r="E47">
        <f t="shared" si="4"/>
        <v>331440.96609085862</v>
      </c>
      <c r="F47" s="2">
        <f t="shared" si="1"/>
        <v>1.1351273094001868</v>
      </c>
      <c r="H47" s="1">
        <v>37895</v>
      </c>
      <c r="I47" s="2">
        <f>'[3]IPCA (Dessaz)'!U99</f>
        <v>0.26957033206843101</v>
      </c>
      <c r="J47" s="2">
        <f>'[3]IPCA (Dessaz)'!V99</f>
        <v>0.36327963137208602</v>
      </c>
      <c r="K47" s="3" cm="1">
        <f t="array" ref="K47">(1+AVERAGE(I42:I47%))^12-1</f>
        <v>6.168530255318605E-2</v>
      </c>
      <c r="L47" s="3" cm="1">
        <f t="array" ref="L47">(1+AVERAGE(J42:J47%))^12-1</f>
        <v>4.2280123557136173E-2</v>
      </c>
    </row>
    <row r="48" spans="1:26" x14ac:dyDescent="0.25">
      <c r="A48" s="1">
        <v>35004</v>
      </c>
      <c r="B48">
        <v>0.77</v>
      </c>
      <c r="C48">
        <v>1.91</v>
      </c>
      <c r="D48">
        <f t="shared" si="3"/>
        <v>294234.01125486416</v>
      </c>
      <c r="E48">
        <f t="shared" si="4"/>
        <v>337771.48854319396</v>
      </c>
      <c r="F48" s="2">
        <f t="shared" si="1"/>
        <v>1.1479688806288877</v>
      </c>
      <c r="H48" s="1">
        <v>37926</v>
      </c>
      <c r="I48" s="2">
        <f>'[3]IPCA (Dessaz)'!U100</f>
        <v>1.07642881922967E-2</v>
      </c>
      <c r="J48" s="2">
        <f>'[3]IPCA (Dessaz)'!V100</f>
        <v>0.44291719448858002</v>
      </c>
      <c r="K48" s="3" cm="1">
        <f t="array" ref="K48">(1+AVERAGE(I43:I48%))^12-1</f>
        <v>4.0693570433250503E-2</v>
      </c>
      <c r="L48" s="3" cm="1">
        <f t="array" ref="L48">(1+AVERAGE(J43:J48%))^12-1</f>
        <v>4.6021721211925382E-2</v>
      </c>
    </row>
    <row r="49" spans="1:12" x14ac:dyDescent="0.25">
      <c r="A49" s="1">
        <v>35034</v>
      </c>
      <c r="B49">
        <v>0.56999999999999995</v>
      </c>
      <c r="C49">
        <v>1.73</v>
      </c>
      <c r="D49">
        <f t="shared" si="3"/>
        <v>295911.14511901687</v>
      </c>
      <c r="E49">
        <f t="shared" si="4"/>
        <v>343614.93529499124</v>
      </c>
      <c r="F49" s="2">
        <f t="shared" si="1"/>
        <v>1.1612098461407652</v>
      </c>
      <c r="H49" s="1">
        <v>37956</v>
      </c>
      <c r="I49" s="2">
        <f>'[3]IPCA (Dessaz)'!U101</f>
        <v>0.20013654421266699</v>
      </c>
      <c r="J49" s="2">
        <f>'[3]IPCA (Dessaz)'!V101</f>
        <v>0.48380695018895897</v>
      </c>
      <c r="K49" s="3" cm="1">
        <f t="array" ref="K49">(1+AVERAGE(I44:I49%))^12-1</f>
        <v>3.2091910938045753E-2</v>
      </c>
      <c r="L49" s="3" cm="1">
        <f t="array" ref="L49">(1+AVERAGE(J44:J49%))^12-1</f>
        <v>4.8229320526139263E-2</v>
      </c>
    </row>
    <row r="50" spans="1:12" x14ac:dyDescent="0.25">
      <c r="A50" s="1">
        <v>35065</v>
      </c>
      <c r="B50" s="2">
        <f>'[4]IPCA (Var)'!U6</f>
        <v>0.54027871002408911</v>
      </c>
      <c r="C50" s="2">
        <f>'[4]IPCA (Var)'!V6</f>
        <v>2.3867263395165064</v>
      </c>
      <c r="D50">
        <f t="shared" si="3"/>
        <v>297509.89003668341</v>
      </c>
      <c r="E50">
        <f t="shared" si="4"/>
        <v>351816.08346218942</v>
      </c>
      <c r="F50" s="2">
        <f t="shared" si="1"/>
        <v>1.1825357584543155</v>
      </c>
      <c r="H50" s="1">
        <v>37987</v>
      </c>
      <c r="I50" s="2">
        <f>'[3]IPCA (Dessaz)'!U102</f>
        <v>0.36156421975264502</v>
      </c>
      <c r="J50" s="2">
        <f>'[3]IPCA (Dessaz)'!V102</f>
        <v>0.52267991515016399</v>
      </c>
      <c r="K50" s="3" cm="1">
        <f t="array" ref="K50">(1+AVERAGE(I45:I50%))^12-1</f>
        <v>3.727628809873873E-2</v>
      </c>
      <c r="L50" s="3" cm="1">
        <f t="array" ref="L50">(1+AVERAGE(J45:J50%))^12-1</f>
        <v>5.4876857185575556E-2</v>
      </c>
    </row>
    <row r="51" spans="1:12" x14ac:dyDescent="0.25">
      <c r="A51" s="1">
        <v>35096</v>
      </c>
      <c r="B51" s="2">
        <f>'[4]IPCA (Var)'!U7</f>
        <v>-0.66742484326090712</v>
      </c>
      <c r="C51" s="2">
        <f>'[4]IPCA (Var)'!V7</f>
        <v>1.7669235944852366</v>
      </c>
      <c r="D51">
        <f t="shared" si="3"/>
        <v>295524.23511942039</v>
      </c>
      <c r="E51">
        <f t="shared" si="4"/>
        <v>358032.40485007665</v>
      </c>
      <c r="F51" s="2">
        <f t="shared" si="1"/>
        <v>1.2115162220296312</v>
      </c>
      <c r="H51" s="1">
        <v>38018</v>
      </c>
      <c r="I51" s="2">
        <f>'[3]IPCA (Dessaz)'!U103</f>
        <v>0.27322527780210598</v>
      </c>
      <c r="J51" s="2">
        <f>'[3]IPCA (Dessaz)'!V103</f>
        <v>0.97860966237248703</v>
      </c>
      <c r="K51" s="3" cm="1">
        <f t="array" ref="K51">(1+AVERAGE(I46:I51%))^12-1</f>
        <v>3.8396950354126602E-2</v>
      </c>
      <c r="L51" s="3" cm="1">
        <f t="array" ref="L51">(1+AVERAGE(J46:J51%))^12-1</f>
        <v>6.8065275640576184E-2</v>
      </c>
    </row>
    <row r="52" spans="1:12" x14ac:dyDescent="0.25">
      <c r="A52" s="1">
        <v>35125</v>
      </c>
      <c r="B52" s="2">
        <f>'[4]IPCA (Var)'!U8</f>
        <v>-0.59894986601682498</v>
      </c>
      <c r="C52" s="2">
        <f>'[4]IPCA (Var)'!V8</f>
        <v>1.3109168013165815</v>
      </c>
      <c r="D52">
        <f t="shared" si="3"/>
        <v>293754.19310912536</v>
      </c>
      <c r="E52">
        <f t="shared" si="4"/>
        <v>362725.91179941414</v>
      </c>
      <c r="F52" s="2">
        <f t="shared" si="1"/>
        <v>1.2347939886756503</v>
      </c>
      <c r="H52" s="1">
        <v>38047</v>
      </c>
      <c r="I52" s="2">
        <f>'[3]IPCA (Dessaz)'!U104</f>
        <v>0.66533640863963095</v>
      </c>
      <c r="J52" s="2">
        <f>'[3]IPCA (Dessaz)'!V104</f>
        <v>0.53422982420048204</v>
      </c>
      <c r="K52" s="3" cm="1">
        <f t="array" ref="K52">(1+AVERAGE(I47:I52%))^12-1</f>
        <v>3.6198993051221429E-2</v>
      </c>
      <c r="L52" s="3" cm="1">
        <f t="array" ref="L52">(1+AVERAGE(J47:J52%))^12-1</f>
        <v>6.857589570116529E-2</v>
      </c>
    </row>
    <row r="53" spans="1:12" x14ac:dyDescent="0.25">
      <c r="A53" s="1">
        <v>35156</v>
      </c>
      <c r="B53" s="2">
        <f>'[4]IPCA (Var)'!U9</f>
        <v>0.45857265051922691</v>
      </c>
      <c r="C53" s="2">
        <f>'[4]IPCA (Var)'!V9</f>
        <v>1.230401696017325</v>
      </c>
      <c r="D53">
        <f t="shared" si="3"/>
        <v>295101.26949847728</v>
      </c>
      <c r="E53">
        <f t="shared" si="4"/>
        <v>367188.89757008851</v>
      </c>
      <c r="F53" s="2">
        <f t="shared" si="1"/>
        <v>1.2442809825729442</v>
      </c>
      <c r="H53" s="1">
        <v>38078</v>
      </c>
      <c r="I53" s="2">
        <f>'[3]IPCA (Dessaz)'!U105</f>
        <v>0.61962895533818596</v>
      </c>
      <c r="J53" s="2">
        <f>'[3]IPCA (Dessaz)'!V105</f>
        <v>0.25457166745972898</v>
      </c>
      <c r="K53" s="3" cm="1">
        <f t="array" ref="K53">(1+AVERAGE(I48:I53%))^12-1</f>
        <v>4.3455321862887253E-2</v>
      </c>
      <c r="L53" s="3" cm="1">
        <f t="array" ref="L53">(1+AVERAGE(J48:J53%))^12-1</f>
        <v>6.6267735525727955E-2</v>
      </c>
    </row>
    <row r="54" spans="1:12" x14ac:dyDescent="0.25">
      <c r="A54" s="1">
        <v>35186</v>
      </c>
      <c r="B54" s="2">
        <f>'[4]IPCA (Var)'!U10</f>
        <v>1.0674448051408338</v>
      </c>
      <c r="C54" s="2">
        <f>'[4]IPCA (Var)'!V10</f>
        <v>1.6055411056318891</v>
      </c>
      <c r="D54">
        <f t="shared" si="3"/>
        <v>298251.31266964343</v>
      </c>
      <c r="E54">
        <f t="shared" si="4"/>
        <v>373084.26625589287</v>
      </c>
      <c r="F54" s="2">
        <f t="shared" si="1"/>
        <v>1.2509056973343073</v>
      </c>
      <c r="H54" s="1">
        <v>38108</v>
      </c>
      <c r="I54" s="2">
        <f>'[3]IPCA (Dessaz)'!U106</f>
        <v>0.72508677651916098</v>
      </c>
      <c r="J54" s="2">
        <f>'[3]IPCA (Dessaz)'!V106</f>
        <v>0.61699346240822805</v>
      </c>
      <c r="K54" s="3" cm="1">
        <f t="array" ref="K54">(1+AVERAGE(I49:I54%))^12-1</f>
        <v>5.8407150991264034E-2</v>
      </c>
      <c r="L54" s="3" cm="1">
        <f t="array" ref="L54">(1+AVERAGE(J49:J54%))^12-1</f>
        <v>6.9966043427915681E-2</v>
      </c>
    </row>
    <row r="55" spans="1:12" x14ac:dyDescent="0.25">
      <c r="A55" s="1">
        <v>35217</v>
      </c>
      <c r="B55" s="2">
        <f>'[4]IPCA (Var)'!U11</f>
        <v>0.68581167472126048</v>
      </c>
      <c r="C55" s="2">
        <f>'[4]IPCA (Var)'!V11</f>
        <v>1.0945821175555273</v>
      </c>
      <c r="D55">
        <f t="shared" si="3"/>
        <v>300296.75499194127</v>
      </c>
      <c r="E55">
        <f t="shared" si="4"/>
        <v>377167.97991774313</v>
      </c>
      <c r="F55" s="2">
        <f t="shared" si="1"/>
        <v>1.2559842011208704</v>
      </c>
      <c r="H55" s="1">
        <v>38139</v>
      </c>
      <c r="I55" s="2">
        <f>'[3]IPCA (Dessaz)'!U107</f>
        <v>1.0205079407216899</v>
      </c>
      <c r="J55" s="2">
        <f>'[3]IPCA (Dessaz)'!V107</f>
        <v>0.69472444454693305</v>
      </c>
      <c r="K55" s="3" cm="1">
        <f t="array" ref="K55">(1+AVERAGE(I50:I55%))^12-1</f>
        <v>7.5820887232089129E-2</v>
      </c>
      <c r="L55" s="3" cm="1">
        <f t="array" ref="L55">(1+AVERAGE(J50:J55%))^12-1</f>
        <v>7.4462808670615388E-2</v>
      </c>
    </row>
    <row r="56" spans="1:12" x14ac:dyDescent="0.25">
      <c r="A56" s="1">
        <v>35247</v>
      </c>
      <c r="B56" s="2">
        <f>'[4]IPCA (Var)'!U12</f>
        <v>0.65549012251569361</v>
      </c>
      <c r="C56" s="2">
        <f>'[4]IPCA (Var)'!V12</f>
        <v>1.0629589132401247</v>
      </c>
      <c r="D56">
        <f t="shared" si="3"/>
        <v>302265.1705591486</v>
      </c>
      <c r="E56">
        <f t="shared" si="4"/>
        <v>381177.1205781665</v>
      </c>
      <c r="F56" s="2">
        <f t="shared" si="1"/>
        <v>1.261068616913559</v>
      </c>
      <c r="H56" s="1">
        <v>38169</v>
      </c>
      <c r="I56" s="2">
        <f>'[3]IPCA (Dessaz)'!U108</f>
        <v>0.72565254348045505</v>
      </c>
      <c r="J56" s="2">
        <f>'[3]IPCA (Dessaz)'!V108</f>
        <v>0.63255921380334701</v>
      </c>
      <c r="K56" s="3" cm="1">
        <f t="array" ref="K56">(1+AVERAGE(I51:I56%))^12-1</f>
        <v>8.3633078622892487E-2</v>
      </c>
      <c r="L56" s="3" cm="1">
        <f t="array" ref="L56">(1+AVERAGE(J51:J56%))^12-1</f>
        <v>7.6812294600488329E-2</v>
      </c>
    </row>
    <row r="57" spans="1:12" x14ac:dyDescent="0.25">
      <c r="A57" s="1">
        <v>35278</v>
      </c>
      <c r="B57" s="2">
        <f>'[4]IPCA (Var)'!U13</f>
        <v>-0.1435467086505324</v>
      </c>
      <c r="C57" s="2">
        <f>'[4]IPCA (Var)'!V13</f>
        <v>0.73467390623090534</v>
      </c>
      <c r="D57">
        <f t="shared" si="3"/>
        <v>301831.27885541401</v>
      </c>
      <c r="E57">
        <f t="shared" si="4"/>
        <v>383977.52941957657</v>
      </c>
      <c r="F57" s="2">
        <f t="shared" si="1"/>
        <v>1.2721595020757044</v>
      </c>
      <c r="H57" s="1">
        <v>38200</v>
      </c>
      <c r="I57" s="2">
        <f>'[3]IPCA (Dessaz)'!U109</f>
        <v>0.48470522120866599</v>
      </c>
      <c r="J57" s="2">
        <f>'[3]IPCA (Dessaz)'!V109</f>
        <v>1.1395392764229699</v>
      </c>
      <c r="K57" s="3" cm="1">
        <f t="array" ref="K57">(1+AVERAGE(I52:I57%))^12-1</f>
        <v>8.8194613957880641E-2</v>
      </c>
      <c r="L57" s="3" cm="1">
        <f t="array" ref="L57">(1+AVERAGE(J52:J57%))^12-1</f>
        <v>8.0261860637153459E-2</v>
      </c>
    </row>
    <row r="58" spans="1:12" x14ac:dyDescent="0.25">
      <c r="A58" s="1">
        <v>35309</v>
      </c>
      <c r="B58" s="2">
        <f>'[4]IPCA (Var)'!U14</f>
        <v>-0.43364053552978438</v>
      </c>
      <c r="C58" s="2">
        <f>'[4]IPCA (Var)'!V14</f>
        <v>0.65835287486773875</v>
      </c>
      <c r="D58">
        <f t="shared" si="3"/>
        <v>300522.416081389</v>
      </c>
      <c r="E58">
        <f t="shared" si="4"/>
        <v>386505.45652335644</v>
      </c>
      <c r="F58" s="2">
        <f t="shared" si="1"/>
        <v>1.2861119032753985</v>
      </c>
      <c r="H58" s="1">
        <v>38231</v>
      </c>
      <c r="I58" s="2">
        <f>'[3]IPCA (Dessaz)'!U110</f>
        <v>0.493411355595467</v>
      </c>
      <c r="J58" s="2">
        <f>'[3]IPCA (Dessaz)'!V110</f>
        <v>0.191679656427588</v>
      </c>
      <c r="K58" s="3" cm="1">
        <f t="array" ref="K58">(1+AVERAGE(I53:I58%))^12-1</f>
        <v>8.4484926420268058E-2</v>
      </c>
      <c r="L58" s="3" cm="1">
        <f t="array" ref="L58">(1+AVERAGE(J53:J58%))^12-1</f>
        <v>7.2931343266130044E-2</v>
      </c>
    </row>
    <row r="59" spans="1:12" x14ac:dyDescent="0.25">
      <c r="A59" s="1">
        <v>35339</v>
      </c>
      <c r="B59" s="2">
        <f>'[4]IPCA (Var)'!U15</f>
        <v>0.35562791499445223</v>
      </c>
      <c r="C59" s="2">
        <f>'[4]IPCA (Var)'!V15</f>
        <v>0.27574899620766619</v>
      </c>
      <c r="D59">
        <f t="shared" si="3"/>
        <v>301591.15768379025</v>
      </c>
      <c r="E59">
        <f t="shared" si="4"/>
        <v>387571.2414400074</v>
      </c>
      <c r="F59" s="2">
        <f t="shared" si="1"/>
        <v>1.2850882115262969</v>
      </c>
      <c r="H59" s="1">
        <v>38261</v>
      </c>
      <c r="I59" s="2">
        <f>'[3]IPCA (Dessaz)'!U111</f>
        <v>0.13841305524832301</v>
      </c>
      <c r="J59" s="2">
        <f>'[3]IPCA (Dessaz)'!V111</f>
        <v>0.29425404282018702</v>
      </c>
      <c r="K59" s="3" cm="1">
        <f t="array" ref="K59">(1+AVERAGE(I54:I59%))^12-1</f>
        <v>7.4163107300122988E-2</v>
      </c>
      <c r="L59" s="3" cm="1">
        <f t="array" ref="L59">(1+AVERAGE(J54:J59%))^12-1</f>
        <v>7.377819813098152E-2</v>
      </c>
    </row>
    <row r="60" spans="1:12" x14ac:dyDescent="0.25">
      <c r="A60" s="1">
        <v>35370</v>
      </c>
      <c r="B60" s="2">
        <f>'[4]IPCA (Var)'!U16</f>
        <v>0.11369073585679315</v>
      </c>
      <c r="C60" s="2">
        <f>'[4]IPCA (Var)'!V16</f>
        <v>0.45677358245847499</v>
      </c>
      <c r="D60">
        <f t="shared" si="3"/>
        <v>301934.03889023996</v>
      </c>
      <c r="E60">
        <f t="shared" si="4"/>
        <v>389341.56448411173</v>
      </c>
      <c r="F60" s="2">
        <f t="shared" si="1"/>
        <v>1.2894921219056275</v>
      </c>
      <c r="H60" s="1">
        <v>38292</v>
      </c>
      <c r="I60" s="2">
        <f>'[3]IPCA (Dessaz)'!U112</f>
        <v>0.28578461239115699</v>
      </c>
      <c r="J60" s="2">
        <f>'[3]IPCA (Dessaz)'!V112</f>
        <v>0.28665615669466299</v>
      </c>
      <c r="K60" s="3" cm="1">
        <f t="array" ref="K60">(1+AVERAGE(I55:I60%))^12-1</f>
        <v>6.4819025266545927E-2</v>
      </c>
      <c r="L60" s="3" cm="1">
        <f t="array" ref="L60">(1+AVERAGE(J55:J60%))^12-1</f>
        <v>6.6747165773493933E-2</v>
      </c>
    </row>
    <row r="61" spans="1:12" x14ac:dyDescent="0.25">
      <c r="A61" s="1">
        <v>35400</v>
      </c>
      <c r="B61" s="2">
        <f>'[4]IPCA (Var)'!U17</f>
        <v>0.19546590193508859</v>
      </c>
      <c r="C61" s="2">
        <f>'[4]IPCA (Var)'!V17</f>
        <v>0.39984111639420961</v>
      </c>
      <c r="D61">
        <f t="shared" si="3"/>
        <v>302524.21698260581</v>
      </c>
      <c r="E61">
        <f t="shared" si="4"/>
        <v>390898.31214213173</v>
      </c>
      <c r="F61" s="2">
        <f t="shared" si="1"/>
        <v>1.2921223829317676</v>
      </c>
      <c r="H61" s="1">
        <v>38322</v>
      </c>
      <c r="I61" s="2">
        <f>'[3]IPCA (Dessaz)'!U113</f>
        <v>0.38688109254841002</v>
      </c>
      <c r="J61" s="2">
        <f>'[3]IPCA (Dessaz)'!V113</f>
        <v>0.52282513928698604</v>
      </c>
      <c r="K61" s="3" cm="1">
        <f t="array" ref="K61">(1+AVERAGE(I56:I61%))^12-1</f>
        <v>5.147279531272253E-2</v>
      </c>
      <c r="L61" s="3" cm="1">
        <f t="array" ref="L61">(1+AVERAGE(J56:J61%))^12-1</f>
        <v>6.3105109867492848E-2</v>
      </c>
    </row>
    <row r="62" spans="1:12" x14ac:dyDescent="0.25">
      <c r="A62" s="1">
        <v>35431</v>
      </c>
      <c r="B62" s="2">
        <f>'[4]IPCA (Var)'!U18</f>
        <v>0.53072024497398607</v>
      </c>
      <c r="C62" s="2">
        <f>'[4]IPCA (Var)'!V18</f>
        <v>1.1789054903222471</v>
      </c>
      <c r="D62">
        <f t="shared" si="3"/>
        <v>304129.77424808149</v>
      </c>
      <c r="E62">
        <f t="shared" si="4"/>
        <v>395506.63380555232</v>
      </c>
      <c r="F62" s="2">
        <f t="shared" si="1"/>
        <v>1.3004535145675473</v>
      </c>
      <c r="H62" s="1">
        <v>38353</v>
      </c>
      <c r="I62" s="2">
        <f>'[3]IPCA (Dessaz)'!U114</f>
        <v>0.337732263507173</v>
      </c>
      <c r="J62" s="2">
        <f>'[3]IPCA (Dessaz)'!V114</f>
        <v>0.31895850748266502</v>
      </c>
      <c r="K62" s="3" cm="1">
        <f t="array" ref="K62">(1+AVERAGE(I57:I62%))^12-1</f>
        <v>4.337779782851392E-2</v>
      </c>
      <c r="L62" s="3" cm="1">
        <f t="array" ref="L62">(1+AVERAGE(J57:J62%))^12-1</f>
        <v>5.6490155961825828E-2</v>
      </c>
    </row>
    <row r="63" spans="1:12" x14ac:dyDescent="0.25">
      <c r="A63" s="1">
        <v>35462</v>
      </c>
      <c r="B63" s="2">
        <f>'[4]IPCA (Var)'!U19</f>
        <v>2.3668631794841556E-2</v>
      </c>
      <c r="C63" s="2">
        <f>'[4]IPCA (Var)'!V19</f>
        <v>1.0032266230434825</v>
      </c>
      <c r="D63">
        <f t="shared" si="3"/>
        <v>304201.75760452676</v>
      </c>
      <c r="E63">
        <f t="shared" si="4"/>
        <v>399474.46165179275</v>
      </c>
      <c r="F63" s="2">
        <f t="shared" si="1"/>
        <v>1.3131891965302973</v>
      </c>
      <c r="H63" s="1">
        <v>38384</v>
      </c>
      <c r="I63" s="2">
        <f>'[3]IPCA (Dessaz)'!U115</f>
        <v>0.32061737796725698</v>
      </c>
      <c r="J63" s="2">
        <f>'[3]IPCA (Dessaz)'!V115</f>
        <v>0.98697912967111301</v>
      </c>
      <c r="K63" s="3" cm="1">
        <f t="array" ref="K63">(1+AVERAGE(I58:I63%))^12-1</f>
        <v>3.997089014189692E-2</v>
      </c>
      <c r="L63" s="3" cm="1">
        <f t="array" ref="L63">(1+AVERAGE(J58:J63%))^12-1</f>
        <v>5.3285781383747954E-2</v>
      </c>
    </row>
    <row r="64" spans="1:12" x14ac:dyDescent="0.25">
      <c r="A64" s="1">
        <v>35490</v>
      </c>
      <c r="B64" s="2">
        <f>'[4]IPCA (Var)'!U20</f>
        <v>0.11942158476949173</v>
      </c>
      <c r="C64" s="2">
        <f>'[4]IPCA (Var)'!V20</f>
        <v>0.83716790497957794</v>
      </c>
      <c r="D64">
        <f t="shared" si="3"/>
        <v>304565.04016435478</v>
      </c>
      <c r="E64">
        <f t="shared" si="4"/>
        <v>402818.73363333155</v>
      </c>
      <c r="F64" s="2">
        <f t="shared" si="1"/>
        <v>1.3226033211689541</v>
      </c>
      <c r="H64" s="1">
        <v>38412</v>
      </c>
      <c r="I64" s="2">
        <f>'[3]IPCA (Dessaz)'!U116</f>
        <v>0.146214812727258</v>
      </c>
      <c r="J64" s="2">
        <f>'[3]IPCA (Dessaz)'!V116</f>
        <v>0.37828081464653002</v>
      </c>
      <c r="K64" s="3" cm="1">
        <f t="array" ref="K64">(1+AVERAGE(I59:I64%))^12-1</f>
        <v>3.2795741390861277E-2</v>
      </c>
      <c r="L64" s="3" cm="1">
        <f t="array" ref="L64">(1+AVERAGE(J59:J64%))^12-1</f>
        <v>5.7206371967318148E-2</v>
      </c>
    </row>
    <row r="65" spans="1:12" x14ac:dyDescent="0.25">
      <c r="A65" s="1">
        <v>35521</v>
      </c>
      <c r="B65" s="2">
        <f>'[4]IPCA (Var)'!U21</f>
        <v>0.1043670140641547</v>
      </c>
      <c r="C65" s="2">
        <f>'[4]IPCA (Var)'!V21</f>
        <v>0.45630796978847693</v>
      </c>
      <c r="D65">
        <f t="shared" si="3"/>
        <v>304882.90560265759</v>
      </c>
      <c r="E65">
        <f t="shared" si="4"/>
        <v>404656.8276187015</v>
      </c>
      <c r="F65" s="2">
        <f t="shared" si="1"/>
        <v>1.3272532509450548</v>
      </c>
      <c r="H65" s="1">
        <v>38443</v>
      </c>
      <c r="I65" s="2">
        <f>'[3]IPCA (Dessaz)'!U117</f>
        <v>1.01648223457187</v>
      </c>
      <c r="J65" s="2">
        <f>'[3]IPCA (Dessaz)'!V117</f>
        <v>0.589733625291886</v>
      </c>
      <c r="K65" s="3" cm="1">
        <f t="array" ref="K65">(1+AVERAGE(I60:I65%))^12-1</f>
        <v>5.1030268082914221E-2</v>
      </c>
      <c r="L65" s="3" cm="1">
        <f t="array" ref="L65">(1+AVERAGE(J60:J65%))^12-1</f>
        <v>6.3441927308000468E-2</v>
      </c>
    </row>
    <row r="66" spans="1:12" x14ac:dyDescent="0.25">
      <c r="A66" s="1">
        <v>35551</v>
      </c>
      <c r="B66" s="2">
        <f>'[4]IPCA (Var)'!U22</f>
        <v>4.091212391719571E-2</v>
      </c>
      <c r="C66" s="2">
        <f>'[4]IPCA (Var)'!V22</f>
        <v>0.31581609995714816</v>
      </c>
      <c r="D66">
        <f t="shared" si="3"/>
        <v>305007.6396748001</v>
      </c>
      <c r="E66">
        <f t="shared" si="4"/>
        <v>405934.7990298972</v>
      </c>
      <c r="F66" s="2">
        <f t="shared" si="1"/>
        <v>1.3309004307652945</v>
      </c>
      <c r="H66" s="1">
        <v>38473</v>
      </c>
      <c r="I66" s="2">
        <f>'[3]IPCA (Dessaz)'!U118</f>
        <v>0.60592535611994702</v>
      </c>
      <c r="J66" s="2">
        <f>'[3]IPCA (Dessaz)'!V118</f>
        <v>0.68298284360310602</v>
      </c>
      <c r="K66" s="3" cm="1">
        <f t="array" ref="K66">(1+AVERAGE(I61:I66%))^12-1</f>
        <v>5.775158709437167E-2</v>
      </c>
      <c r="L66" s="3" cm="1">
        <f t="array" ref="L66">(1+AVERAGE(J61:J66%))^12-1</f>
        <v>7.1858616052577151E-2</v>
      </c>
    </row>
    <row r="67" spans="1:12" x14ac:dyDescent="0.25">
      <c r="A67" s="1">
        <v>35582</v>
      </c>
      <c r="B67" s="2">
        <f>'[4]IPCA (Var)'!U23</f>
        <v>8.8395045661700464E-2</v>
      </c>
      <c r="C67" s="2">
        <f>'[4]IPCA (Var)'!V23</f>
        <v>0.10295856904197745</v>
      </c>
      <c r="D67">
        <f t="shared" si="3"/>
        <v>305277.2513171623</v>
      </c>
      <c r="E67">
        <f t="shared" si="4"/>
        <v>406352.74369022175</v>
      </c>
      <c r="F67" s="2">
        <f t="shared" ref="F67:F130" si="25">E67/D67</f>
        <v>1.3310940855794358</v>
      </c>
      <c r="H67" s="1">
        <v>38504</v>
      </c>
      <c r="I67" s="2">
        <f>'[3]IPCA (Dessaz)'!U119</f>
        <v>0.102032887450583</v>
      </c>
      <c r="J67" s="2">
        <f>'[3]IPCA (Dessaz)'!V119</f>
        <v>0.50905580747427703</v>
      </c>
      <c r="K67" s="3" cm="1">
        <f t="array" ref="K67">(1+AVERAGE(I62:I67%))^12-1</f>
        <v>5.1769306088784051E-2</v>
      </c>
      <c r="L67" s="3" cm="1">
        <f t="array" ref="L67">(1+AVERAGE(J62:J67%))^12-1</f>
        <v>7.1565179368265897E-2</v>
      </c>
    </row>
    <row r="68" spans="1:12" x14ac:dyDescent="0.25">
      <c r="A68" s="1">
        <v>35612</v>
      </c>
      <c r="B68" s="2">
        <f>'[4]IPCA (Var)'!U24</f>
        <v>0.17667894072759621</v>
      </c>
      <c r="C68" s="2">
        <f>'[4]IPCA (Var)'!V24</f>
        <v>-1.7532868199254391E-2</v>
      </c>
      <c r="D68">
        <f t="shared" ref="D68:D131" si="26">D67*(1+B68%)</f>
        <v>305816.61193107179</v>
      </c>
      <c r="E68">
        <f t="shared" ref="E68:E131" si="27">E67*(1+C68%)</f>
        <v>406281.49839924648</v>
      </c>
      <c r="F68" s="2">
        <f t="shared" si="25"/>
        <v>1.3285135030232385</v>
      </c>
      <c r="H68" s="1">
        <v>38534</v>
      </c>
      <c r="I68" s="2">
        <f>'[3]IPCA (Dessaz)'!U120</f>
        <v>-0.118646721534654</v>
      </c>
      <c r="J68" s="2">
        <f>'[3]IPCA (Dessaz)'!V120</f>
        <v>0.49727797715224198</v>
      </c>
      <c r="K68" s="3" cm="1">
        <f t="array" ref="K68">(1+AVERAGE(I63:I68%))^12-1</f>
        <v>4.2249217600304867E-2</v>
      </c>
      <c r="L68" s="3" cm="1">
        <f t="array" ref="L68">(1+AVERAGE(J63:J68%))^12-1</f>
        <v>7.5371030029125485E-2</v>
      </c>
    </row>
    <row r="69" spans="1:12" x14ac:dyDescent="0.25">
      <c r="A69" s="1">
        <v>35643</v>
      </c>
      <c r="B69" s="2">
        <f>'[4]IPCA (Var)'!U25</f>
        <v>-0.36566214500333138</v>
      </c>
      <c r="C69" s="2">
        <f>'[4]IPCA (Var)'!V25</f>
        <v>7.1573619584651443E-2</v>
      </c>
      <c r="D69">
        <f t="shared" si="26"/>
        <v>304698.35634810809</v>
      </c>
      <c r="E69">
        <f t="shared" si="27"/>
        <v>406572.28877335356</v>
      </c>
      <c r="F69" s="2">
        <f t="shared" si="25"/>
        <v>1.3343435574980844</v>
      </c>
      <c r="H69" s="1">
        <v>38565</v>
      </c>
      <c r="I69" s="2">
        <f>'[3]IPCA (Dessaz)'!U121</f>
        <v>1.9456806951352799E-2</v>
      </c>
      <c r="J69" s="2">
        <f>'[3]IPCA (Dessaz)'!V121</f>
        <v>0.28851275321737702</v>
      </c>
      <c r="K69" s="3" cm="1">
        <f t="array" ref="K69">(1+AVERAGE(I64:I69%))^12-1</f>
        <v>3.6010323701086255E-2</v>
      </c>
      <c r="L69" s="3" cm="1">
        <f t="array" ref="L69">(1+AVERAGE(J64:J69%))^12-1</f>
        <v>6.0534169661955906E-2</v>
      </c>
    </row>
    <row r="70" spans="1:12" x14ac:dyDescent="0.25">
      <c r="A70" s="1">
        <v>35674</v>
      </c>
      <c r="B70" s="2">
        <f>'[4]IPCA (Var)'!U26</f>
        <v>0.1241307792456829</v>
      </c>
      <c r="C70" s="2">
        <f>'[4]IPCA (Var)'!V26</f>
        <v>-7.4658203582205138E-2</v>
      </c>
      <c r="D70">
        <f t="shared" si="26"/>
        <v>305076.58079219179</v>
      </c>
      <c r="E70">
        <f t="shared" si="27"/>
        <v>406268.74920629233</v>
      </c>
      <c r="F70" s="2">
        <f t="shared" si="25"/>
        <v>1.3316943180342951</v>
      </c>
      <c r="H70" s="1">
        <v>38596</v>
      </c>
      <c r="I70" s="2">
        <f>'[3]IPCA (Dessaz)'!U122</f>
        <v>6.1234789197721497E-2</v>
      </c>
      <c r="J70" s="2">
        <f>'[3]IPCA (Dessaz)'!V122</f>
        <v>0.45268709125255602</v>
      </c>
      <c r="K70" s="3" cm="1">
        <f t="array" ref="K70">(1+AVERAGE(I65:I70%))^12-1</f>
        <v>3.4256066366687543E-2</v>
      </c>
      <c r="L70" s="3" cm="1">
        <f t="array" ref="L70">(1+AVERAGE(J65:J70%))^12-1</f>
        <v>6.2105733279454789E-2</v>
      </c>
    </row>
    <row r="71" spans="1:12" x14ac:dyDescent="0.25">
      <c r="A71" s="1">
        <v>35704</v>
      </c>
      <c r="B71" s="2">
        <f>'[4]IPCA (Var)'!U27</f>
        <v>0.31189767732727458</v>
      </c>
      <c r="C71" s="2">
        <f>'[4]IPCA (Var)'!V27</f>
        <v>0.22870046501192251</v>
      </c>
      <c r="D71">
        <f t="shared" si="26"/>
        <v>306028.10756175208</v>
      </c>
      <c r="E71">
        <f t="shared" si="27"/>
        <v>407197.8877249253</v>
      </c>
      <c r="F71" s="2">
        <f t="shared" si="25"/>
        <v>1.330589830356542</v>
      </c>
      <c r="H71" s="1">
        <v>38626</v>
      </c>
      <c r="I71" s="2">
        <f>'[3]IPCA (Dessaz)'!U123</f>
        <v>0.184475255078725</v>
      </c>
      <c r="J71" s="2">
        <f>'[3]IPCA (Dessaz)'!V123</f>
        <v>0.41439826672028302</v>
      </c>
      <c r="K71" s="3" cm="1">
        <f t="array" ref="K71">(1+AVERAGE(I66:I71%))^12-1</f>
        <v>1.7224062712445365E-2</v>
      </c>
      <c r="L71" s="3" cm="1">
        <f t="array" ref="L71">(1+AVERAGE(J66:J71%))^12-1</f>
        <v>5.8405814362632036E-2</v>
      </c>
    </row>
    <row r="72" spans="1:12" x14ac:dyDescent="0.25">
      <c r="A72" s="1">
        <v>35735</v>
      </c>
      <c r="B72" s="2">
        <f>'[4]IPCA (Var)'!U28</f>
        <v>1.0890785266706463E-2</v>
      </c>
      <c r="C72" s="2">
        <f>'[4]IPCA (Var)'!V28</f>
        <v>-1.518463145288302E-2</v>
      </c>
      <c r="D72">
        <f t="shared" si="26"/>
        <v>306061.43642580241</v>
      </c>
      <c r="E72">
        <f t="shared" si="27"/>
        <v>407136.05622639036</v>
      </c>
      <c r="F72" s="2">
        <f t="shared" si="25"/>
        <v>1.330242911295658</v>
      </c>
      <c r="H72" s="1">
        <v>38657</v>
      </c>
      <c r="I72" s="2">
        <f>'[3]IPCA (Dessaz)'!U124</f>
        <v>3.4856425218223297E-2</v>
      </c>
      <c r="J72" s="2">
        <f>'[3]IPCA (Dessaz)'!V124</f>
        <v>0.74757798226426697</v>
      </c>
      <c r="K72" s="3" cm="1">
        <f t="array" ref="K72">(1+AVERAGE(I67:I72%))^12-1</f>
        <v>5.6829375576912255E-3</v>
      </c>
      <c r="L72" s="3" cm="1">
        <f t="array" ref="L72">(1+AVERAGE(J67:J72%))^12-1</f>
        <v>5.9767521312056537E-2</v>
      </c>
    </row>
    <row r="73" spans="1:12" x14ac:dyDescent="0.25">
      <c r="A73" s="1">
        <v>35765</v>
      </c>
      <c r="B73" s="2">
        <f>'[4]IPCA (Var)'!U29</f>
        <v>0.30777383536062164</v>
      </c>
      <c r="C73" s="2">
        <f>'[4]IPCA (Var)'!V29</f>
        <v>0.2355771808600837</v>
      </c>
      <c r="D73">
        <f t="shared" si="26"/>
        <v>307003.41344724991</v>
      </c>
      <c r="E73">
        <f t="shared" si="27"/>
        <v>408095.17586991342</v>
      </c>
      <c r="F73" s="2">
        <f t="shared" si="25"/>
        <v>1.3292854671794498</v>
      </c>
      <c r="H73" s="1">
        <v>38687</v>
      </c>
      <c r="I73" s="2">
        <f>'[3]IPCA (Dessaz)'!U125</f>
        <v>4.8108578565683999E-2</v>
      </c>
      <c r="J73" s="2">
        <f>'[3]IPCA (Dessaz)'!V125</f>
        <v>0.31569809324500703</v>
      </c>
      <c r="K73" s="3" cm="1">
        <f t="array" ref="K73">(1+AVERAGE(I68:I73%))^12-1</f>
        <v>4.5993699509412345E-3</v>
      </c>
      <c r="L73" s="3" cm="1">
        <f t="array" ref="L73">(1+AVERAGE(J68:J73%))^12-1</f>
        <v>5.5696200591164757E-2</v>
      </c>
    </row>
    <row r="74" spans="1:12" x14ac:dyDescent="0.25">
      <c r="A74" s="1">
        <v>35796</v>
      </c>
      <c r="B74" s="2">
        <f>'[4]IPCA (Var)'!U30</f>
        <v>0.58658388467973055</v>
      </c>
      <c r="C74" s="2">
        <f>'[4]IPCA (Var)'!V30</f>
        <v>0.76217456976282127</v>
      </c>
      <c r="D74">
        <f t="shared" si="26"/>
        <v>308804.24599594821</v>
      </c>
      <c r="E74">
        <f t="shared" si="27"/>
        <v>411205.57352082274</v>
      </c>
      <c r="F74" s="2">
        <f t="shared" si="25"/>
        <v>1.3316059570185383</v>
      </c>
      <c r="H74" s="1">
        <v>38718</v>
      </c>
      <c r="I74" s="2">
        <f>'[3]IPCA (Dessaz)'!U126</f>
        <v>0.248887760911744</v>
      </c>
      <c r="J74" s="2">
        <f>'[3]IPCA (Dessaz)'!V126</f>
        <v>0.45837665043377501</v>
      </c>
      <c r="K74" s="3" cm="1">
        <f t="array" ref="K74">(1+AVERAGE(I69:I74%))^12-1</f>
        <v>1.2005955486312336E-2</v>
      </c>
      <c r="L74" s="3" cm="1">
        <f t="array" ref="L74">(1+AVERAGE(J69:J74%))^12-1</f>
        <v>5.4878832605083527E-2</v>
      </c>
    </row>
    <row r="75" spans="1:12" x14ac:dyDescent="0.25">
      <c r="A75" s="1">
        <v>35827</v>
      </c>
      <c r="B75" s="2">
        <f>'[4]IPCA (Var)'!U31</f>
        <v>0.21370489015743852</v>
      </c>
      <c r="C75" s="2">
        <f>'[4]IPCA (Var)'!V31</f>
        <v>0.60288596974402486</v>
      </c>
      <c r="D75">
        <f t="shared" si="26"/>
        <v>309464.17577065533</v>
      </c>
      <c r="E75">
        <f t="shared" si="27"/>
        <v>413684.67423038522</v>
      </c>
      <c r="F75" s="2">
        <f t="shared" si="25"/>
        <v>1.3367772641217379</v>
      </c>
      <c r="H75" s="1">
        <v>38749</v>
      </c>
      <c r="I75" s="2">
        <f>'[3]IPCA (Dessaz)'!U127</f>
        <v>0.202408071119099</v>
      </c>
      <c r="J75" s="2">
        <f>'[3]IPCA (Dessaz)'!V127</f>
        <v>0.24858298707651399</v>
      </c>
      <c r="K75" s="3" cm="1">
        <f t="array" ref="K75">(1+AVERAGE(I70:I75%))^12-1</f>
        <v>1.5711433976055122E-2</v>
      </c>
      <c r="L75" s="3" cm="1">
        <f t="array" ref="L75">(1+AVERAGE(J70:J75%))^12-1</f>
        <v>5.4040459104733873E-2</v>
      </c>
    </row>
    <row r="76" spans="1:12" x14ac:dyDescent="0.25">
      <c r="A76" s="1">
        <v>35855</v>
      </c>
      <c r="B76" s="2">
        <f>'[4]IPCA (Var)'!U32</f>
        <v>0.28966107756182802</v>
      </c>
      <c r="C76" s="2">
        <f>'[4]IPCA (Var)'!V32</f>
        <v>0.47140195807677038</v>
      </c>
      <c r="D76">
        <f t="shared" si="26"/>
        <v>310360.57303686044</v>
      </c>
      <c r="E76">
        <f t="shared" si="27"/>
        <v>415634.79188497079</v>
      </c>
      <c r="F76" s="2">
        <f t="shared" si="25"/>
        <v>1.3391997179861093</v>
      </c>
      <c r="H76" s="1">
        <v>38777</v>
      </c>
      <c r="I76" s="2">
        <f>'[3]IPCA (Dessaz)'!U128</f>
        <v>0.271492624087807</v>
      </c>
      <c r="J76" s="2">
        <f>'[3]IPCA (Dessaz)'!V128</f>
        <v>0.22048766344843901</v>
      </c>
      <c r="K76" s="3" cm="1">
        <f t="array" ref="K76">(1+AVERAGE(I71:I76%))^12-1</f>
        <v>1.9985334967407953E-2</v>
      </c>
      <c r="L76" s="3" cm="1">
        <f t="array" ref="L76">(1+AVERAGE(J71:J76%))^12-1</f>
        <v>4.9177243680950999E-2</v>
      </c>
    </row>
    <row r="77" spans="1:12" x14ac:dyDescent="0.25">
      <c r="A77" s="1">
        <v>35886</v>
      </c>
      <c r="B77" s="2">
        <f>'[4]IPCA (Var)'!U33</f>
        <v>0.11330944217010264</v>
      </c>
      <c r="C77" s="2">
        <f>'[4]IPCA (Var)'!V33</f>
        <v>0.30141790348613873</v>
      </c>
      <c r="D77">
        <f t="shared" si="26"/>
        <v>310712.24087088445</v>
      </c>
      <c r="E77">
        <f t="shared" si="27"/>
        <v>416887.58956082945</v>
      </c>
      <c r="F77" s="2">
        <f t="shared" si="25"/>
        <v>1.3417160147677152</v>
      </c>
      <c r="H77" s="1">
        <v>38808</v>
      </c>
      <c r="I77" s="2">
        <f>'[3]IPCA (Dessaz)'!U129</f>
        <v>-0.165725600431119</v>
      </c>
      <c r="J77" s="2">
        <f>'[3]IPCA (Dessaz)'!V129</f>
        <v>0.37089341914098001</v>
      </c>
      <c r="K77" s="3" cm="1">
        <f t="array" ref="K77">(1+AVERAGE(I72:I77%))^12-1</f>
        <v>1.2875924735985089E-2</v>
      </c>
      <c r="L77" s="3" cm="1">
        <f t="array" ref="L77">(1+AVERAGE(J72:J77%))^12-1</f>
        <v>4.8268363551392968E-2</v>
      </c>
    </row>
    <row r="78" spans="1:12" x14ac:dyDescent="0.25">
      <c r="A78" s="1">
        <v>35916</v>
      </c>
      <c r="B78" s="2">
        <f>'[4]IPCA (Var)'!U34</f>
        <v>0.34854868633062064</v>
      </c>
      <c r="C78" s="2">
        <f>'[4]IPCA (Var)'!V34</f>
        <v>0.73792043514009242</v>
      </c>
      <c r="D78">
        <f t="shared" si="26"/>
        <v>311795.22430470836</v>
      </c>
      <c r="E78">
        <f t="shared" si="27"/>
        <v>419963.8882757618</v>
      </c>
      <c r="F78" s="2">
        <f t="shared" si="25"/>
        <v>1.3469221320251632</v>
      </c>
      <c r="H78" s="1">
        <v>38838</v>
      </c>
      <c r="I78" s="2">
        <f>'[3]IPCA (Dessaz)'!U130</f>
        <v>-0.35075402863029398</v>
      </c>
      <c r="J78" s="2">
        <f>'[3]IPCA (Dessaz)'!V130</f>
        <v>0.196362363971198</v>
      </c>
      <c r="K78" s="3" cm="1">
        <f t="array" ref="K78">(1+AVERAGE(I73:I78%))^12-1</f>
        <v>5.1002317410717701E-3</v>
      </c>
      <c r="L78" s="3" cm="1">
        <f t="array" ref="L78">(1+AVERAGE(J73:J78%))^12-1</f>
        <v>3.6814992953574377E-2</v>
      </c>
    </row>
    <row r="79" spans="1:12" x14ac:dyDescent="0.25">
      <c r="A79" s="1">
        <v>35947</v>
      </c>
      <c r="B79" s="2">
        <f>'[4]IPCA (Var)'!U35</f>
        <v>0.28432865756967191</v>
      </c>
      <c r="C79" s="2">
        <f>'[4]IPCA (Var)'!V35</f>
        <v>-0.18231236916978438</v>
      </c>
      <c r="D79">
        <f t="shared" si="26"/>
        <v>312681.74748034024</v>
      </c>
      <c r="E79">
        <f t="shared" si="27"/>
        <v>419198.24216138874</v>
      </c>
      <c r="F79" s="2">
        <f t="shared" si="25"/>
        <v>1.3406546609752004</v>
      </c>
      <c r="H79" s="1">
        <v>38869</v>
      </c>
      <c r="I79" s="2">
        <f>'[3]IPCA (Dessaz)'!U131</f>
        <v>-0.308533886433011</v>
      </c>
      <c r="J79" s="2">
        <f>'[3]IPCA (Dessaz)'!V131</f>
        <v>3.6286598473791801E-2</v>
      </c>
      <c r="K79" s="3" cm="1">
        <f t="array" ref="K79">(1+AVERAGE(I74:I79%))^12-1</f>
        <v>-2.0425864486224299E-3</v>
      </c>
      <c r="L79" s="3" cm="1">
        <f t="array" ref="L79">(1+AVERAGE(J74:J79%))^12-1</f>
        <v>3.1053190098377925E-2</v>
      </c>
    </row>
    <row r="80" spans="1:12" x14ac:dyDescent="0.25">
      <c r="A80" s="1">
        <v>35977</v>
      </c>
      <c r="B80" s="2">
        <f>'[4]IPCA (Var)'!U36</f>
        <v>-1.6064046675417464E-2</v>
      </c>
      <c r="C80" s="2">
        <f>'[4]IPCA (Var)'!V36</f>
        <v>-0.36095497153135592</v>
      </c>
      <c r="D80">
        <f t="shared" si="26"/>
        <v>312631.5181384795</v>
      </c>
      <c r="E80">
        <f t="shared" si="27"/>
        <v>417685.12526573514</v>
      </c>
      <c r="F80" s="2">
        <f t="shared" si="25"/>
        <v>1.3360301218277115</v>
      </c>
      <c r="H80" s="1">
        <v>38899</v>
      </c>
      <c r="I80" s="2">
        <f>'[3]IPCA (Dessaz)'!U132</f>
        <v>9.0654396915150398E-2</v>
      </c>
      <c r="J80" s="2">
        <f>'[3]IPCA (Dessaz)'!V132</f>
        <v>0.45533098290837498</v>
      </c>
      <c r="K80" s="3" cm="1">
        <f t="array" ref="K80">(1+AVERAGE(I75:I80%))^12-1</f>
        <v>-5.1967493713311885E-3</v>
      </c>
      <c r="L80" s="3" cm="1">
        <f t="array" ref="L80">(1+AVERAGE(J75:J80%))^12-1</f>
        <v>3.0990546786721307E-2</v>
      </c>
    </row>
    <row r="81" spans="1:12" x14ac:dyDescent="0.25">
      <c r="A81" s="1">
        <v>36008</v>
      </c>
      <c r="B81" s="2">
        <f>'[4]IPCA (Var)'!U37</f>
        <v>-0.51952361749398945</v>
      </c>
      <c r="C81" s="2">
        <f>'[4]IPCA (Var)'!V37</f>
        <v>-0.38612803868419121</v>
      </c>
      <c r="D81">
        <f t="shared" si="26"/>
        <v>311007.32356602012</v>
      </c>
      <c r="E81">
        <f t="shared" si="27"/>
        <v>416072.325883671</v>
      </c>
      <c r="F81" s="2">
        <f t="shared" si="25"/>
        <v>1.3378216342720555</v>
      </c>
      <c r="H81" s="1">
        <v>38930</v>
      </c>
      <c r="I81" s="2">
        <f>'[3]IPCA (Dessaz)'!U133</f>
        <v>0.18310360669676901</v>
      </c>
      <c r="J81" s="2">
        <f>'[3]IPCA (Dessaz)'!V133</f>
        <v>0.37403224425072101</v>
      </c>
      <c r="K81" s="3" cm="1">
        <f t="array" ref="K81">(1+AVERAGE(I76:I81%))^12-1</f>
        <v>-5.5809310341586871E-3</v>
      </c>
      <c r="L81" s="3" cm="1">
        <f t="array" ref="L81">(1+AVERAGE(J76:J81%))^12-1</f>
        <v>3.357367775247444E-2</v>
      </c>
    </row>
    <row r="82" spans="1:12" x14ac:dyDescent="0.25">
      <c r="A82" s="1">
        <v>36039</v>
      </c>
      <c r="B82" s="2">
        <f>'[4]IPCA (Var)'!U38</f>
        <v>-0.11844726735897969</v>
      </c>
      <c r="C82" s="2">
        <f>'[4]IPCA (Var)'!V38</f>
        <v>-0.35530362325313547</v>
      </c>
      <c r="D82">
        <f t="shared" si="26"/>
        <v>310638.94388996984</v>
      </c>
      <c r="E82">
        <f t="shared" si="27"/>
        <v>414594.00583445275</v>
      </c>
      <c r="F82" s="2">
        <f t="shared" si="25"/>
        <v>1.3346491609928484</v>
      </c>
      <c r="H82" s="1">
        <v>38961</v>
      </c>
      <c r="I82" s="2">
        <f>'[3]IPCA (Dessaz)'!U134</f>
        <v>0.26116222373461301</v>
      </c>
      <c r="J82" s="2">
        <f>'[3]IPCA (Dessaz)'!V134</f>
        <v>0.44357594581965498</v>
      </c>
      <c r="K82" s="3" cm="1">
        <f t="array" ref="K82">(1+AVERAGE(I77:I82%))^12-1</f>
        <v>-5.7864623459898956E-3</v>
      </c>
      <c r="L82" s="3" cm="1">
        <f t="array" ref="L82">(1+AVERAGE(J77:J82%))^12-1</f>
        <v>3.8181958701471785E-2</v>
      </c>
    </row>
    <row r="83" spans="1:12" x14ac:dyDescent="0.25">
      <c r="A83" s="1">
        <v>36069</v>
      </c>
      <c r="B83" s="2">
        <f>'[4]IPCA (Var)'!U39</f>
        <v>9.618561376748623E-2</v>
      </c>
      <c r="C83" s="2">
        <f>'[4]IPCA (Var)'!V39</f>
        <v>9.5221283556166068E-3</v>
      </c>
      <c r="D83">
        <f t="shared" si="26"/>
        <v>310937.7338647513</v>
      </c>
      <c r="E83">
        <f t="shared" si="27"/>
        <v>414633.48400784296</v>
      </c>
      <c r="F83" s="2">
        <f t="shared" si="25"/>
        <v>1.3334936189770916</v>
      </c>
      <c r="H83" s="1">
        <v>38991</v>
      </c>
      <c r="I83" s="2">
        <f>'[3]IPCA (Dessaz)'!U135</f>
        <v>0.18484929765783401</v>
      </c>
      <c r="J83" s="2">
        <f>'[3]IPCA (Dessaz)'!V135</f>
        <v>0.49158036931554</v>
      </c>
      <c r="K83" s="3" cm="1">
        <f t="array" ref="K83">(1+AVERAGE(I78:I83%))^12-1</f>
        <v>1.2103030621568589E-3</v>
      </c>
      <c r="L83" s="3" cm="1">
        <f t="array" ref="L83">(1+AVERAGE(J78:J83%))^12-1</f>
        <v>4.0682803148726521E-2</v>
      </c>
    </row>
    <row r="84" spans="1:12" x14ac:dyDescent="0.25">
      <c r="A84" s="1">
        <v>36100</v>
      </c>
      <c r="B84" s="2">
        <f>'[4]IPCA (Var)'!U40</f>
        <v>-0.11005782673752387</v>
      </c>
      <c r="C84" s="2">
        <f>'[4]IPCA (Var)'!V40</f>
        <v>-0.17309998483329056</v>
      </c>
      <c r="D84">
        <f t="shared" si="26"/>
        <v>310595.52255235286</v>
      </c>
      <c r="E84">
        <f t="shared" si="27"/>
        <v>413915.75350991165</v>
      </c>
      <c r="F84" s="2">
        <f t="shared" si="25"/>
        <v>1.3326520295866258</v>
      </c>
      <c r="H84" s="1">
        <v>39022</v>
      </c>
      <c r="I84" s="2">
        <f>'[3]IPCA (Dessaz)'!U136</f>
        <v>0.43653640648634201</v>
      </c>
      <c r="J84" s="2">
        <f>'[3]IPCA (Dessaz)'!V136</f>
        <v>0.39516996563741202</v>
      </c>
      <c r="K84" s="3" cm="1">
        <f t="array" ref="K84">(1+AVERAGE(I79:I84%))^12-1</f>
        <v>1.7087828334689359E-2</v>
      </c>
      <c r="L84" s="3" cm="1">
        <f t="array" ref="L84">(1+AVERAGE(J79:J84%))^12-1</f>
        <v>4.4814487616464671E-2</v>
      </c>
    </row>
    <row r="85" spans="1:12" x14ac:dyDescent="0.25">
      <c r="A85" s="1">
        <v>36130</v>
      </c>
      <c r="B85" s="2">
        <f>'[4]IPCA (Var)'!U41</f>
        <v>2.986102110251522E-2</v>
      </c>
      <c r="C85" s="2">
        <f>'[4]IPCA (Var)'!V41</f>
        <v>2.4871644946517443E-2</v>
      </c>
      <c r="D85">
        <f t="shared" si="26"/>
        <v>310688.26954688568</v>
      </c>
      <c r="E85">
        <f t="shared" si="27"/>
        <v>414018.70116650232</v>
      </c>
      <c r="F85" s="2">
        <f t="shared" si="25"/>
        <v>1.3325855584129904</v>
      </c>
      <c r="H85" s="1">
        <v>39052</v>
      </c>
      <c r="I85" s="2">
        <f>'[3]IPCA (Dessaz)'!U137</f>
        <v>0.30428347957044799</v>
      </c>
      <c r="J85" s="2">
        <f>'[3]IPCA (Dessaz)'!V137</f>
        <v>0.24305004792349599</v>
      </c>
      <c r="K85" s="3" cm="1">
        <f t="array" ref="K85">(1+AVERAGE(I80:I85%))^12-1</f>
        <v>2.9606088208715686E-2</v>
      </c>
      <c r="L85" s="3" cm="1">
        <f t="array" ref="L85">(1+AVERAGE(J80:J85%))^12-1</f>
        <v>4.9127459692503761E-2</v>
      </c>
    </row>
    <row r="86" spans="1:12" x14ac:dyDescent="0.25">
      <c r="A86" s="1">
        <v>36161</v>
      </c>
      <c r="B86" s="2">
        <f>'[4]IPCA (Var)'!U42</f>
        <v>0.4160926617594411</v>
      </c>
      <c r="C86" s="2">
        <f>'[4]IPCA (Var)'!V42</f>
        <v>0.76190835598189466</v>
      </c>
      <c r="D86">
        <f t="shared" si="26"/>
        <v>311981.02063741768</v>
      </c>
      <c r="E86">
        <f t="shared" si="27"/>
        <v>417173.14424601756</v>
      </c>
      <c r="F86" s="2">
        <f t="shared" si="25"/>
        <v>1.3371747531105538</v>
      </c>
      <c r="H86" s="1">
        <v>39083</v>
      </c>
      <c r="I86" s="2">
        <f>'[3]IPCA (Dessaz)'!U138</f>
        <v>0.18089401115812401</v>
      </c>
      <c r="J86" s="2">
        <f>'[3]IPCA (Dessaz)'!V138</f>
        <v>0.40171461578512202</v>
      </c>
      <c r="K86" s="3" cm="1">
        <f t="array" ref="K86">(1+AVERAGE(I81:I86%))^12-1</f>
        <v>3.1461331237591983E-2</v>
      </c>
      <c r="L86" s="3" cm="1">
        <f t="array" ref="L86">(1+AVERAGE(J81:J86%))^12-1</f>
        <v>4.800748718947756E-2</v>
      </c>
    </row>
    <row r="87" spans="1:12" x14ac:dyDescent="0.25">
      <c r="A87" s="1">
        <v>36192</v>
      </c>
      <c r="B87" s="2">
        <f>'[4]IPCA (Var)'!U43</f>
        <v>2.1444226298837696</v>
      </c>
      <c r="C87" s="2">
        <f>'[4]IPCA (Var)'!V43</f>
        <v>-0.14177435217472642</v>
      </c>
      <c r="D87">
        <f t="shared" si="26"/>
        <v>318671.21224490879</v>
      </c>
      <c r="E87">
        <f t="shared" si="27"/>
        <v>416581.69972331583</v>
      </c>
      <c r="F87" s="2">
        <f t="shared" si="25"/>
        <v>1.3072461010477463</v>
      </c>
      <c r="H87" s="1">
        <v>39114</v>
      </c>
      <c r="I87" s="2">
        <f>'[3]IPCA (Dessaz)'!U139</f>
        <v>0.206712370886182</v>
      </c>
      <c r="J87" s="2">
        <f>'[3]IPCA (Dessaz)'!V139</f>
        <v>0.47524003242573698</v>
      </c>
      <c r="K87" s="3" cm="1">
        <f t="array" ref="K87">(1+AVERAGE(I82:I87%))^12-1</f>
        <v>3.1947211065580294E-2</v>
      </c>
      <c r="L87" s="3" cm="1">
        <f t="array" ref="L87">(1+AVERAGE(J82:J87%))^12-1</f>
        <v>5.0122498344028044E-2</v>
      </c>
    </row>
    <row r="88" spans="1:12" x14ac:dyDescent="0.25">
      <c r="A88" s="1">
        <v>36220</v>
      </c>
      <c r="B88" s="2">
        <f>'[4]IPCA (Var)'!U44</f>
        <v>1.6860745784744218</v>
      </c>
      <c r="C88" s="2">
        <f>'[4]IPCA (Var)'!V44</f>
        <v>0.45289689103951669</v>
      </c>
      <c r="D88">
        <f t="shared" si="26"/>
        <v>324044.24654348649</v>
      </c>
      <c r="E88">
        <f t="shared" si="27"/>
        <v>418468.38529000228</v>
      </c>
      <c r="F88" s="2">
        <f t="shared" si="25"/>
        <v>1.2913927334113124</v>
      </c>
      <c r="H88" s="1">
        <v>39142</v>
      </c>
      <c r="I88" s="2">
        <f>'[3]IPCA (Dessaz)'!U140</f>
        <v>0.184158697844826</v>
      </c>
      <c r="J88" s="2">
        <f>'[3]IPCA (Dessaz)'!V140</f>
        <v>0.57714836341916798</v>
      </c>
      <c r="K88" s="3" cm="1">
        <f t="array" ref="K88">(1+AVERAGE(I83:I88%))^12-1</f>
        <v>3.0363214495545465E-2</v>
      </c>
      <c r="L88" s="3" cm="1">
        <f t="array" ref="L88">(1+AVERAGE(J83:J88%))^12-1</f>
        <v>5.2919845782185782E-2</v>
      </c>
    </row>
    <row r="89" spans="1:12" x14ac:dyDescent="0.25">
      <c r="A89" s="1">
        <v>36251</v>
      </c>
      <c r="B89" s="2">
        <f>'[4]IPCA (Var)'!U45</f>
        <v>0.78156865200934889</v>
      </c>
      <c r="C89" s="2">
        <f>'[4]IPCA (Var)'!V45</f>
        <v>4.0473600808370097E-3</v>
      </c>
      <c r="D89">
        <f t="shared" si="26"/>
        <v>326576.8747931103</v>
      </c>
      <c r="E89">
        <f t="shared" si="27"/>
        <v>418485.32221237943</v>
      </c>
      <c r="F89" s="2">
        <f t="shared" si="25"/>
        <v>1.2814297475211436</v>
      </c>
      <c r="H89" s="1">
        <v>39173</v>
      </c>
      <c r="I89" s="2">
        <f>'[3]IPCA (Dessaz)'!U141</f>
        <v>0.17334221082255599</v>
      </c>
      <c r="J89" s="2">
        <f>'[3]IPCA (Dessaz)'!V141</f>
        <v>0.202069624467793</v>
      </c>
      <c r="K89" s="3" cm="1">
        <f t="array" ref="K89">(1+AVERAGE(I84:I89%))^12-1</f>
        <v>3.0126700139380791E-2</v>
      </c>
      <c r="L89" s="3" cm="1">
        <f t="array" ref="L89">(1+AVERAGE(J84:J89%))^12-1</f>
        <v>4.6865371620206542E-2</v>
      </c>
    </row>
    <row r="90" spans="1:12" x14ac:dyDescent="0.25">
      <c r="A90" s="1">
        <v>36281</v>
      </c>
      <c r="B90" s="2">
        <f>'[4]IPCA (Var)'!U46</f>
        <v>0.48107050985588035</v>
      </c>
      <c r="C90" s="2">
        <f>'[4]IPCA (Var)'!V46</f>
        <v>-1.4261259964319191E-2</v>
      </c>
      <c r="D90">
        <f t="shared" si="26"/>
        <v>328147.93982974894</v>
      </c>
      <c r="E90">
        <f t="shared" si="27"/>
        <v>418425.6409326662</v>
      </c>
      <c r="F90" s="2">
        <f t="shared" si="25"/>
        <v>1.2751128078078304</v>
      </c>
      <c r="H90" s="1">
        <v>39203</v>
      </c>
      <c r="I90" s="2">
        <f>'[3]IPCA (Dessaz)'!U142</f>
        <v>0.18887711036930599</v>
      </c>
      <c r="J90" s="2">
        <f>'[3]IPCA (Dessaz)'!V142</f>
        <v>0.214325739290846</v>
      </c>
      <c r="K90" s="3" cm="1">
        <f t="array" ref="K90">(1+AVERAGE(I85:I90%))^12-1</f>
        <v>2.5048406774163645E-2</v>
      </c>
      <c r="L90" s="3" cm="1">
        <f t="array" ref="L90">(1+AVERAGE(J85:J90%))^12-1</f>
        <v>4.3099627298037513E-2</v>
      </c>
    </row>
    <row r="91" spans="1:12" x14ac:dyDescent="0.25">
      <c r="A91" s="1">
        <v>36312</v>
      </c>
      <c r="B91" s="2">
        <f>'[4]IPCA (Var)'!U47</f>
        <v>-9.1563121551442264E-2</v>
      </c>
      <c r="C91" s="2">
        <f>'[4]IPCA (Var)'!V47</f>
        <v>-0.10874833880530983</v>
      </c>
      <c r="D91">
        <f t="shared" si="26"/>
        <v>327847.4773327341</v>
      </c>
      <c r="E91">
        <f t="shared" si="27"/>
        <v>417970.60999901645</v>
      </c>
      <c r="F91" s="2">
        <f t="shared" si="25"/>
        <v>1.2748934760745954</v>
      </c>
      <c r="H91" s="1">
        <v>39234</v>
      </c>
      <c r="I91" s="2">
        <f>'[3]IPCA (Dessaz)'!U143</f>
        <v>0.65847245060331905</v>
      </c>
      <c r="J91" s="2">
        <f>'[3]IPCA (Dessaz)'!V143</f>
        <v>0.59518728593689996</v>
      </c>
      <c r="K91" s="3" cm="1">
        <f t="array" ref="K91">(1+AVERAGE(I86:I91%))^12-1</f>
        <v>3.2318193277278917E-2</v>
      </c>
      <c r="L91" s="3" cm="1">
        <f t="array" ref="L91">(1+AVERAGE(J86:J91%))^12-1</f>
        <v>5.044371772184042E-2</v>
      </c>
    </row>
    <row r="92" spans="1:12" x14ac:dyDescent="0.25">
      <c r="A92" s="1">
        <v>36342</v>
      </c>
      <c r="B92" s="2">
        <f>'[4]IPCA (Var)'!U48</f>
        <v>0.34613999434376402</v>
      </c>
      <c r="C92" s="2">
        <f>'[4]IPCA (Var)'!V48</f>
        <v>-0.12648203821056209</v>
      </c>
      <c r="D92">
        <f t="shared" si="26"/>
        <v>328982.28857222979</v>
      </c>
      <c r="E92">
        <f t="shared" si="27"/>
        <v>417441.95225236856</v>
      </c>
      <c r="F92" s="2">
        <f t="shared" si="25"/>
        <v>1.2688888330859702</v>
      </c>
      <c r="H92" s="1">
        <v>39264</v>
      </c>
      <c r="I92" s="2">
        <f>'[3]IPCA (Dessaz)'!U144</f>
        <v>0.92642538768315996</v>
      </c>
      <c r="J92" s="2">
        <f>'[3]IPCA (Dessaz)'!V144</f>
        <v>0.320549058432892</v>
      </c>
      <c r="K92" s="3" cm="1">
        <f t="array" ref="K92">(1+AVERAGE(I87:I92%))^12-1</f>
        <v>4.777503059274002E-2</v>
      </c>
      <c r="L92" s="3" cm="1">
        <f t="array" ref="L92">(1+AVERAGE(J87:J92%))^12-1</f>
        <v>4.8746757280914155E-2</v>
      </c>
    </row>
    <row r="93" spans="1:12" x14ac:dyDescent="0.25">
      <c r="A93" s="1">
        <v>36373</v>
      </c>
      <c r="B93" s="2">
        <f>'[4]IPCA (Var)'!U49</f>
        <v>0.320774587</v>
      </c>
      <c r="C93" s="2">
        <f>'[4]IPCA (Var)'!V49</f>
        <v>0.15169391500000001</v>
      </c>
      <c r="D93">
        <f t="shared" si="26"/>
        <v>330037.58014970052</v>
      </c>
      <c r="E93">
        <f t="shared" si="27"/>
        <v>418075.18629259261</v>
      </c>
      <c r="F93" s="2">
        <f t="shared" si="25"/>
        <v>1.2667502473595869</v>
      </c>
      <c r="H93" s="1">
        <v>39295</v>
      </c>
      <c r="I93" s="2">
        <f>'[3]IPCA (Dessaz)'!U145</f>
        <v>0.99393883753777501</v>
      </c>
      <c r="J93" s="2">
        <f>'[3]IPCA (Dessaz)'!V145</f>
        <v>0.69063298576830601</v>
      </c>
      <c r="K93" s="3" cm="1">
        <f t="array" ref="K93">(1+AVERAGE(I88:I93%))^12-1</f>
        <v>6.4326361024514167E-2</v>
      </c>
      <c r="L93" s="3" cm="1">
        <f t="array" ref="L93">(1+AVERAGE(J88:J93%))^12-1</f>
        <v>5.3255587013546268E-2</v>
      </c>
    </row>
    <row r="94" spans="1:12" x14ac:dyDescent="0.25">
      <c r="A94" s="1">
        <v>36404</v>
      </c>
      <c r="B94" s="2">
        <f>'[4]IPCA (Var)'!U50</f>
        <v>0.33634892100000002</v>
      </c>
      <c r="C94" s="2">
        <f>'[4]IPCA (Var)'!V50</f>
        <v>0.11715152099999999</v>
      </c>
      <c r="D94">
        <f t="shared" si="26"/>
        <v>331147.65798942855</v>
      </c>
      <c r="E94">
        <f t="shared" si="27"/>
        <v>418564.96773225797</v>
      </c>
      <c r="F94" s="2">
        <f t="shared" si="25"/>
        <v>1.2639828717907469</v>
      </c>
      <c r="H94" s="1">
        <v>39326</v>
      </c>
      <c r="I94" s="2">
        <f>'[3]IPCA (Dessaz)'!U146</f>
        <v>0.34594453863726499</v>
      </c>
      <c r="J94" s="2">
        <f>'[3]IPCA (Dessaz)'!V146</f>
        <v>0.484577915370141</v>
      </c>
      <c r="K94" s="3" cm="1">
        <f t="array" ref="K94">(1+AVERAGE(I89:I94%))^12-1</f>
        <v>6.7757433780538001E-2</v>
      </c>
      <c r="L94" s="3" cm="1">
        <f t="array" ref="L94">(1+AVERAGE(J89:J94%))^12-1</f>
        <v>5.1315633087443357E-2</v>
      </c>
    </row>
    <row r="95" spans="1:12" x14ac:dyDescent="0.25">
      <c r="A95" s="1">
        <v>36434</v>
      </c>
      <c r="B95" s="2">
        <f>'[4]IPCA (Var)'!U51</f>
        <v>2.4139601970000002</v>
      </c>
      <c r="C95" s="2">
        <f>'[4]IPCA (Var)'!V51</f>
        <v>0.120374697</v>
      </c>
      <c r="D95">
        <f t="shared" si="26"/>
        <v>339141.43064659106</v>
      </c>
      <c r="E95">
        <f t="shared" si="27"/>
        <v>419068.81404391379</v>
      </c>
      <c r="F95" s="2">
        <f t="shared" si="25"/>
        <v>1.2356756685402221</v>
      </c>
      <c r="H95" s="1">
        <v>39356</v>
      </c>
      <c r="I95" s="2">
        <f>'[3]IPCA (Dessaz)'!U147</f>
        <v>-0.246928330795953</v>
      </c>
      <c r="J95" s="2">
        <f>'[3]IPCA (Dessaz)'!V147</f>
        <v>0.86130050573786399</v>
      </c>
      <c r="K95" s="3" cm="1">
        <f t="array" ref="K95">(1+AVERAGE(I90:I95%))^12-1</f>
        <v>5.8865514450375578E-2</v>
      </c>
      <c r="L95" s="3" cm="1">
        <f t="array" ref="L95">(1+AVERAGE(J90:J95%))^12-1</f>
        <v>6.5202514660804844E-2</v>
      </c>
    </row>
    <row r="96" spans="1:12" x14ac:dyDescent="0.25">
      <c r="A96" s="1">
        <v>36465</v>
      </c>
      <c r="B96" s="2">
        <f>'[4]IPCA (Var)'!U52</f>
        <v>1.0476115580000001</v>
      </c>
      <c r="C96" s="2">
        <f>'[4]IPCA (Var)'!V52</f>
        <v>0.19783123999999999</v>
      </c>
      <c r="D96">
        <f t="shared" si="26"/>
        <v>342694.31547201128</v>
      </c>
      <c r="E96">
        <f t="shared" si="27"/>
        <v>419897.86307519011</v>
      </c>
      <c r="F96" s="2">
        <f t="shared" si="25"/>
        <v>1.2252840041914388</v>
      </c>
      <c r="H96" s="1">
        <v>39387</v>
      </c>
      <c r="I96" s="2">
        <f>'[3]IPCA (Dessaz)'!U148</f>
        <v>9.2860360723949001E-2</v>
      </c>
      <c r="J96" s="2">
        <f>'[3]IPCA (Dessaz)'!V148</f>
        <v>0.67173832531149402</v>
      </c>
      <c r="K96" s="3" cm="1">
        <f t="array" ref="K96">(1+AVERAGE(I91:I96%))^12-1</f>
        <v>5.6843578751071044E-2</v>
      </c>
      <c r="L96" s="3" cm="1">
        <f t="array" ref="L96">(1+AVERAGE(J91:J96%))^12-1</f>
        <v>7.4936630021571915E-2</v>
      </c>
    </row>
    <row r="97" spans="1:12" x14ac:dyDescent="0.25">
      <c r="A97" s="1">
        <v>36495</v>
      </c>
      <c r="B97" s="2">
        <f>'[4]IPCA (Var)'!U53</f>
        <v>0.874956383</v>
      </c>
      <c r="C97" s="2">
        <f>'[4]IPCA (Var)'!V53</f>
        <v>0.23427425399999999</v>
      </c>
      <c r="D97">
        <f t="shared" si="26"/>
        <v>345692.74125941179</v>
      </c>
      <c r="E97">
        <f t="shared" si="27"/>
        <v>420881.57566147146</v>
      </c>
      <c r="F97" s="2">
        <f t="shared" si="25"/>
        <v>1.2175019184034215</v>
      </c>
      <c r="H97" s="1">
        <v>39417</v>
      </c>
      <c r="I97" s="2">
        <f>'[3]IPCA (Dessaz)'!U149</f>
        <v>0.94290119440111597</v>
      </c>
      <c r="J97" s="2">
        <f>'[3]IPCA (Dessaz)'!V149</f>
        <v>1.0015589123434201</v>
      </c>
      <c r="K97" s="3" cm="1">
        <f t="array" ref="K97">(1+AVERAGE(I92:I97%))^12-1</f>
        <v>6.2843433332255616E-2</v>
      </c>
      <c r="L97" s="3" cm="1">
        <f t="array" ref="L97">(1+AVERAGE(J92:J97%))^12-1</f>
        <v>8.3652880331073654E-2</v>
      </c>
    </row>
    <row r="98" spans="1:12" x14ac:dyDescent="0.25">
      <c r="A98" s="1">
        <v>36526</v>
      </c>
      <c r="B98" s="2">
        <f>'[4]IPCA (Var)'!U54</f>
        <v>0.47013025800000002</v>
      </c>
      <c r="C98" s="2">
        <f>'[4]IPCA (Var)'!V54</f>
        <v>0.85176935399999998</v>
      </c>
      <c r="D98">
        <f t="shared" si="26"/>
        <v>347317.94743578194</v>
      </c>
      <c r="E98">
        <f t="shared" si="27"/>
        <v>424466.51593958819</v>
      </c>
      <c r="F98" s="2">
        <f t="shared" si="25"/>
        <v>1.2221266395053507</v>
      </c>
      <c r="H98" s="1">
        <v>39448</v>
      </c>
      <c r="I98" s="2">
        <f>'[3]IPCA (Dessaz)'!U150</f>
        <v>0.33860359376838101</v>
      </c>
      <c r="J98" s="2">
        <f>'[3]IPCA (Dessaz)'!V150</f>
        <v>0.656396083497778</v>
      </c>
      <c r="K98" s="3" cm="1">
        <f t="array" ref="K98">(1+AVERAGE(I93:I98%))^12-1</f>
        <v>5.04779173888521E-2</v>
      </c>
      <c r="L98" s="3" cm="1">
        <f t="array" ref="L98">(1+AVERAGE(J93:J98%))^12-1</f>
        <v>9.0905296249645717E-2</v>
      </c>
    </row>
    <row r="99" spans="1:12" x14ac:dyDescent="0.25">
      <c r="A99" s="1">
        <v>36557</v>
      </c>
      <c r="B99" s="2">
        <f>'[4]IPCA (Var)'!U55</f>
        <v>0.10115948</v>
      </c>
      <c r="C99" s="2">
        <f>'[4]IPCA (Var)'!V55</f>
        <v>0.36610758900000001</v>
      </c>
      <c r="D99">
        <f t="shared" si="26"/>
        <v>347669.29246535467</v>
      </c>
      <c r="E99">
        <f t="shared" si="27"/>
        <v>426020.52006720693</v>
      </c>
      <c r="F99" s="2">
        <f t="shared" si="25"/>
        <v>1.2253613686910816</v>
      </c>
      <c r="H99" s="1">
        <v>39479</v>
      </c>
      <c r="I99" s="2">
        <f>'[3]IPCA (Dessaz)'!U151</f>
        <v>0.33626100547745902</v>
      </c>
      <c r="J99" s="2">
        <f>'[3]IPCA (Dessaz)'!V151</f>
        <v>0.43145655281776002</v>
      </c>
      <c r="K99" s="3" cm="1">
        <f t="array" ref="K99">(1+AVERAGE(I94:I99%))^12-1</f>
        <v>3.6799305379836778E-2</v>
      </c>
      <c r="L99" s="3" cm="1">
        <f t="array" ref="L99">(1+AVERAGE(J94:J99%))^12-1</f>
        <v>8.5304631796382369E-2</v>
      </c>
    </row>
    <row r="100" spans="1:12" x14ac:dyDescent="0.25">
      <c r="A100" s="1">
        <v>36586</v>
      </c>
      <c r="B100" s="2">
        <f>'[4]IPCA (Var)'!U56</f>
        <v>-0.33306230100000001</v>
      </c>
      <c r="C100" s="2">
        <f>'[4]IPCA (Var)'!V56</f>
        <v>0.14913974299999999</v>
      </c>
      <c r="D100">
        <f t="shared" si="26"/>
        <v>346511.33711999917</v>
      </c>
      <c r="E100">
        <f t="shared" si="27"/>
        <v>426655.88597596239</v>
      </c>
      <c r="F100" s="2">
        <f t="shared" si="25"/>
        <v>1.2312898317327166</v>
      </c>
      <c r="H100" s="1">
        <v>39508</v>
      </c>
      <c r="I100" s="2">
        <f>'[3]IPCA (Dessaz)'!U152</f>
        <v>0.52203976668430596</v>
      </c>
      <c r="J100" s="2">
        <f>'[3]IPCA (Dessaz)'!V152</f>
        <v>0.339484581548814</v>
      </c>
      <c r="K100" s="3" cm="1">
        <f t="array" ref="K100">(1+AVERAGE(I95:I100%))^12-1</f>
        <v>4.04456981031589E-2</v>
      </c>
      <c r="L100" s="3" cm="1">
        <f t="array" ref="L100">(1+AVERAGE(J95:J100%))^12-1</f>
        <v>8.2180762462525481E-2</v>
      </c>
    </row>
    <row r="101" spans="1:12" x14ac:dyDescent="0.25">
      <c r="A101" s="1">
        <v>36617</v>
      </c>
      <c r="B101" s="2">
        <f>'[4]IPCA (Var)'!U57</f>
        <v>4.7416106E-2</v>
      </c>
      <c r="C101" s="2">
        <f>'[4]IPCA (Var)'!V57</f>
        <v>1.1126768279999999</v>
      </c>
      <c r="D101">
        <f t="shared" si="26"/>
        <v>346675.63930291001</v>
      </c>
      <c r="E101">
        <f t="shared" si="27"/>
        <v>431403.18715451506</v>
      </c>
      <c r="F101" s="2">
        <f t="shared" si="25"/>
        <v>1.2444000623233114</v>
      </c>
      <c r="H101" s="1">
        <v>39539</v>
      </c>
      <c r="I101" s="2">
        <f>'[3]IPCA (Dessaz)'!U153</f>
        <v>0.88950550607370005</v>
      </c>
      <c r="J101" s="2">
        <f>'[3]IPCA (Dessaz)'!V153</f>
        <v>0.48128061320605098</v>
      </c>
      <c r="K101" s="3" cm="1">
        <f t="array" ref="K101">(1+AVERAGE(I96:I101%))^12-1</f>
        <v>6.4261917885274578E-2</v>
      </c>
      <c r="L101" s="3" cm="1">
        <f t="array" ref="L101">(1+AVERAGE(J96:J101%))^12-1</f>
        <v>7.40379314288655E-2</v>
      </c>
    </row>
    <row r="102" spans="1:12" x14ac:dyDescent="0.25">
      <c r="A102" s="1">
        <v>36647</v>
      </c>
      <c r="B102" s="2">
        <f>'[4]IPCA (Var)'!U58</f>
        <v>-3.9163193999999998E-2</v>
      </c>
      <c r="C102" s="2">
        <f>'[4]IPCA (Var)'!V58</f>
        <v>-0.110416391</v>
      </c>
      <c r="D102">
        <f t="shared" si="26"/>
        <v>346539.87004973908</v>
      </c>
      <c r="E102">
        <f t="shared" si="27"/>
        <v>430926.84732460009</v>
      </c>
      <c r="F102" s="2">
        <f t="shared" si="25"/>
        <v>1.2435130401092056</v>
      </c>
      <c r="H102" s="1">
        <v>39569</v>
      </c>
      <c r="I102" s="2">
        <f>'[3]IPCA (Dessaz)'!U154</f>
        <v>1.0595004175112901</v>
      </c>
      <c r="J102" s="2">
        <f>'[3]IPCA (Dessaz)'!V154</f>
        <v>0.84967070748467399</v>
      </c>
      <c r="K102" s="3" cm="1">
        <f t="array" ref="K102">(1+AVERAGE(I97:I102%))^12-1</f>
        <v>8.4911969372548191E-2</v>
      </c>
      <c r="L102" s="3" cm="1">
        <f t="array" ref="L102">(1+AVERAGE(J97:J102%))^12-1</f>
        <v>7.7843538207624352E-2</v>
      </c>
    </row>
    <row r="103" spans="1:12" x14ac:dyDescent="0.25">
      <c r="A103" s="1">
        <v>36678</v>
      </c>
      <c r="B103" s="2">
        <f>'[4]IPCA (Var)'!U59</f>
        <v>0.59210259300000001</v>
      </c>
      <c r="C103" s="2">
        <f>'[4]IPCA (Var)'!V59</f>
        <v>-0.15351757099999999</v>
      </c>
      <c r="D103">
        <f t="shared" si="26"/>
        <v>348591.74160608242</v>
      </c>
      <c r="E103">
        <f t="shared" si="27"/>
        <v>430265.29889580049</v>
      </c>
      <c r="F103" s="2">
        <f t="shared" si="25"/>
        <v>1.2342957320601453</v>
      </c>
      <c r="H103" s="1">
        <v>39600</v>
      </c>
      <c r="I103" s="2">
        <f>'[3]IPCA (Dessaz)'!U155</f>
        <v>1.30866231429752</v>
      </c>
      <c r="J103" s="2">
        <f>'[3]IPCA (Dessaz)'!V155</f>
        <v>1.02437209619586</v>
      </c>
      <c r="K103" s="3" cm="1">
        <f t="array" ref="K103">(1+AVERAGE(I98:I103%))^12-1</f>
        <v>9.2820927106898932E-2</v>
      </c>
      <c r="L103" s="3" cm="1">
        <f t="array" ref="L103">(1+AVERAGE(J98:J103%))^12-1</f>
        <v>7.8332358130483115E-2</v>
      </c>
    </row>
    <row r="104" spans="1:12" x14ac:dyDescent="0.25">
      <c r="A104" s="1">
        <v>36708</v>
      </c>
      <c r="B104" s="2">
        <f>'[4]IPCA (Var)'!U60</f>
        <v>1.3722604869999999</v>
      </c>
      <c r="C104" s="2">
        <f>'[4]IPCA (Var)'!V60</f>
        <v>1.0545812E-2</v>
      </c>
      <c r="D104">
        <f t="shared" si="26"/>
        <v>353375.32833708788</v>
      </c>
      <c r="E104">
        <f t="shared" si="27"/>
        <v>430310.67386532325</v>
      </c>
      <c r="F104" s="2">
        <f t="shared" si="25"/>
        <v>1.2177156676168577</v>
      </c>
      <c r="H104" s="1">
        <v>39630</v>
      </c>
      <c r="I104" s="2">
        <f>'[3]IPCA (Dessaz)'!U156</f>
        <v>0.61153622231722105</v>
      </c>
      <c r="J104" s="2">
        <f>'[3]IPCA (Dessaz)'!V156</f>
        <v>0.819266395636991</v>
      </c>
      <c r="K104" s="3" cm="1">
        <f t="array" ref="K104">(1+AVERAGE(I99:I104%))^12-1</f>
        <v>9.8757022477039325E-2</v>
      </c>
      <c r="L104" s="3" cm="1">
        <f t="array" ref="L104">(1+AVERAGE(J99:J104%))^12-1</f>
        <v>8.1828102015995885E-2</v>
      </c>
    </row>
    <row r="105" spans="1:12" x14ac:dyDescent="0.25">
      <c r="A105" s="1">
        <v>36739</v>
      </c>
      <c r="B105" s="2">
        <f>'[4]IPCA (Var)'!U61</f>
        <v>1.094665902</v>
      </c>
      <c r="C105" s="2">
        <f>'[4]IPCA (Var)'!V61</f>
        <v>0.57494428600000003</v>
      </c>
      <c r="D105">
        <f t="shared" si="26"/>
        <v>357243.60756247456</v>
      </c>
      <c r="E105">
        <f t="shared" si="27"/>
        <v>432784.72049676004</v>
      </c>
      <c r="F105" s="2">
        <f t="shared" si="25"/>
        <v>1.2114554643810524</v>
      </c>
      <c r="H105" s="1">
        <v>39661</v>
      </c>
      <c r="I105" s="2">
        <f>'[3]IPCA (Dessaz)'!U157</f>
        <v>0.46155525463150199</v>
      </c>
      <c r="J105" s="2">
        <f>'[3]IPCA (Dessaz)'!V157</f>
        <v>0.49607510756525502</v>
      </c>
      <c r="K105" s="3" cm="1">
        <f t="array" ref="K105">(1+AVERAGE(I100:I105%))^12-1</f>
        <v>0.10149197181727665</v>
      </c>
      <c r="L105" s="3" cm="1">
        <f t="array" ref="L105">(1+AVERAGE(J100:J105%))^12-1</f>
        <v>8.3217909215600905E-2</v>
      </c>
    </row>
    <row r="106" spans="1:12" x14ac:dyDescent="0.25">
      <c r="A106" s="1">
        <v>36770</v>
      </c>
      <c r="B106" s="2">
        <f>'[4]IPCA (Var)'!U62</f>
        <v>0.25081837099999998</v>
      </c>
      <c r="C106" s="2">
        <f>'[4]IPCA (Var)'!V62</f>
        <v>0.40122461999999998</v>
      </c>
      <c r="D106">
        <f t="shared" si="26"/>
        <v>358139.64015946438</v>
      </c>
      <c r="E106">
        <f t="shared" si="27"/>
        <v>434521.15934699128</v>
      </c>
      <c r="F106" s="2">
        <f t="shared" si="25"/>
        <v>1.2132730103641067</v>
      </c>
      <c r="H106" s="1">
        <v>39692</v>
      </c>
      <c r="I106" s="2">
        <f>'[3]IPCA (Dessaz)'!U158</f>
        <v>0.269152502728777</v>
      </c>
      <c r="J106" s="2">
        <f>'[3]IPCA (Dessaz)'!V158</f>
        <v>0.56314521286501396</v>
      </c>
      <c r="K106" s="3" cm="1">
        <f t="array" ref="K106">(1+AVERAGE(I101:I106%))^12-1</f>
        <v>9.5978293642704937E-2</v>
      </c>
      <c r="L106" s="3" cm="1">
        <f t="array" ref="L106">(1+AVERAGE(J101:J106%))^12-1</f>
        <v>8.8041018112050784E-2</v>
      </c>
    </row>
    <row r="107" spans="1:12" x14ac:dyDescent="0.25">
      <c r="A107" s="1">
        <v>36800</v>
      </c>
      <c r="B107" s="2">
        <f>'[4]IPCA (Var)'!U63</f>
        <v>1.4426064000000001E-2</v>
      </c>
      <c r="C107" s="2">
        <f>'[4]IPCA (Var)'!V63</f>
        <v>0.42108996500000001</v>
      </c>
      <c r="D107">
        <f t="shared" si="26"/>
        <v>358191.30561316316</v>
      </c>
      <c r="E107">
        <f t="shared" si="27"/>
        <v>436350.88434480317</v>
      </c>
      <c r="F107" s="2">
        <f t="shared" si="25"/>
        <v>1.2182062420466739</v>
      </c>
      <c r="H107" s="1">
        <v>39722</v>
      </c>
      <c r="I107" s="2">
        <f>'[3]IPCA (Dessaz)'!U159</f>
        <v>0.38326477777997497</v>
      </c>
      <c r="J107" s="2">
        <f>'[3]IPCA (Dessaz)'!V159</f>
        <v>0.53820227851101199</v>
      </c>
      <c r="K107" s="3" cm="1">
        <f t="array" ref="K107">(1+AVERAGE(I102:I107%))^12-1</f>
        <v>8.5016713797996024E-2</v>
      </c>
      <c r="L107" s="3" cm="1">
        <f t="array" ref="L107">(1+AVERAGE(J102:J107%))^12-1</f>
        <v>8.9271638541183584E-2</v>
      </c>
    </row>
    <row r="108" spans="1:12" x14ac:dyDescent="0.25">
      <c r="A108" s="1">
        <v>36831</v>
      </c>
      <c r="B108" s="2">
        <f>'[4]IPCA (Var)'!U64</f>
        <v>-3.8972198E-2</v>
      </c>
      <c r="C108" s="2">
        <f>'[4]IPCA (Var)'!V64</f>
        <v>0.17475410799999999</v>
      </c>
      <c r="D108">
        <f t="shared" si="26"/>
        <v>358051.7105883208</v>
      </c>
      <c r="E108">
        <f t="shared" si="27"/>
        <v>437113.42544049007</v>
      </c>
      <c r="F108" s="2">
        <f t="shared" si="25"/>
        <v>1.220810884333611</v>
      </c>
      <c r="H108" s="1">
        <v>39753</v>
      </c>
      <c r="I108" s="2">
        <f>'[3]IPCA (Dessaz)'!U160</f>
        <v>0.46621836495007302</v>
      </c>
      <c r="J108" s="2">
        <f>'[3]IPCA (Dessaz)'!V160</f>
        <v>0.31188001635301699</v>
      </c>
      <c r="K108" s="3" cm="1">
        <f t="array" ref="K108">(1+AVERAGE(I103:I108%))^12-1</f>
        <v>7.2298384231837876E-2</v>
      </c>
      <c r="L108" s="3" cm="1">
        <f t="array" ref="L108">(1+AVERAGE(J103:J108%))^12-1</f>
        <v>7.7695595483823876E-2</v>
      </c>
    </row>
    <row r="109" spans="1:12" x14ac:dyDescent="0.25">
      <c r="A109" s="1">
        <v>36861</v>
      </c>
      <c r="B109" s="2">
        <f>'[4]IPCA (Var)'!U65</f>
        <v>6.8075793999999995E-2</v>
      </c>
      <c r="C109" s="2">
        <f>'[4]IPCA (Var)'!V65</f>
        <v>-0.118638507</v>
      </c>
      <c r="D109">
        <f t="shared" si="26"/>
        <v>358295.45713323442</v>
      </c>
      <c r="E109">
        <f t="shared" si="27"/>
        <v>436594.84059865092</v>
      </c>
      <c r="F109" s="2">
        <f t="shared" si="25"/>
        <v>1.2185330065078117</v>
      </c>
      <c r="H109" s="1">
        <v>39783</v>
      </c>
      <c r="I109" s="2">
        <f>'[3]IPCA (Dessaz)'!U161</f>
        <v>0.104951918089535</v>
      </c>
      <c r="J109" s="2">
        <f>'[3]IPCA (Dessaz)'!V161</f>
        <v>0.407095058606808</v>
      </c>
      <c r="K109" s="3" cm="1">
        <f t="array" ref="K109">(1+AVERAGE(I104:I109%))^12-1</f>
        <v>4.6913061123518895E-2</v>
      </c>
      <c r="L109" s="3" cm="1">
        <f t="array" ref="L109">(1+AVERAGE(J104:J109%))^12-1</f>
        <v>6.4547660439287835E-2</v>
      </c>
    </row>
    <row r="110" spans="1:12" x14ac:dyDescent="0.25">
      <c r="A110" s="1">
        <v>36892</v>
      </c>
      <c r="B110" s="2">
        <f>'[4]IPCA (Var)'!U66</f>
        <v>0.27788801800000001</v>
      </c>
      <c r="C110" s="2">
        <f>'[4]IPCA (Var)'!V66</f>
        <v>0.70576295899999997</v>
      </c>
      <c r="D110">
        <f t="shared" si="26"/>
        <v>359291.11727764597</v>
      </c>
      <c r="E110">
        <f t="shared" si="27"/>
        <v>439676.16526450129</v>
      </c>
      <c r="F110" s="2">
        <f t="shared" si="25"/>
        <v>1.2237323555225468</v>
      </c>
      <c r="H110" s="1">
        <v>39814</v>
      </c>
      <c r="I110" s="2">
        <f>'[3]IPCA (Dessaz)'!U162</f>
        <v>3.2314229541851001E-2</v>
      </c>
      <c r="J110" s="2">
        <f>'[3]IPCA (Dessaz)'!V162</f>
        <v>0.35357401243784098</v>
      </c>
      <c r="K110" s="3" cm="1">
        <f t="array" ref="K110">(1+AVERAGE(I105:I110%))^12-1</f>
        <v>3.489510482713376E-2</v>
      </c>
      <c r="L110" s="3" cm="1">
        <f t="array" ref="L110">(1+AVERAGE(J105:J110%))^12-1</f>
        <v>5.4725952528365207E-2</v>
      </c>
    </row>
    <row r="111" spans="1:12" x14ac:dyDescent="0.25">
      <c r="A111" s="1">
        <v>36923</v>
      </c>
      <c r="B111" s="2">
        <f>'[4]IPCA (Var)'!U67</f>
        <v>0.10116939</v>
      </c>
      <c r="C111" s="2">
        <f>'[4]IPCA (Var)'!V67</f>
        <v>0.781673646</v>
      </c>
      <c r="D111">
        <f t="shared" si="26"/>
        <v>359654.60990931996</v>
      </c>
      <c r="E111">
        <f t="shared" si="27"/>
        <v>443112.99797611724</v>
      </c>
      <c r="F111" s="2">
        <f t="shared" si="25"/>
        <v>1.2320514898664574</v>
      </c>
      <c r="H111" s="1">
        <v>39845</v>
      </c>
      <c r="I111" s="2">
        <f>'[3]IPCA (Dessaz)'!U163</f>
        <v>0.22421113070393001</v>
      </c>
      <c r="J111" s="2">
        <f>'[3]IPCA (Dessaz)'!V163</f>
        <v>0.52590707391528602</v>
      </c>
      <c r="K111" s="3" cm="1">
        <f t="array" ref="K111">(1+AVERAGE(I106:I111%))^12-1</f>
        <v>3.0007214075845168E-2</v>
      </c>
      <c r="L111" s="3" cm="1">
        <f t="array" ref="L111">(1+AVERAGE(J106:J111%))^12-1</f>
        <v>5.5352626194222321E-2</v>
      </c>
    </row>
    <row r="112" spans="1:12" x14ac:dyDescent="0.25">
      <c r="A112" s="1">
        <v>36951</v>
      </c>
      <c r="B112" s="2">
        <f>'[4]IPCA (Var)'!U68</f>
        <v>0.406449071</v>
      </c>
      <c r="C112" s="2">
        <f>'[4]IPCA (Var)'!V68</f>
        <v>0.62884773599999999</v>
      </c>
      <c r="D112">
        <f t="shared" si="26"/>
        <v>361116.42273010506</v>
      </c>
      <c r="E112">
        <f t="shared" si="27"/>
        <v>445899.50403181178</v>
      </c>
      <c r="F112" s="2">
        <f t="shared" si="25"/>
        <v>1.2347804640418494</v>
      </c>
      <c r="H112" s="1">
        <v>39873</v>
      </c>
      <c r="I112" s="2">
        <f>'[3]IPCA (Dessaz)'!U164</f>
        <v>0.15817258808204099</v>
      </c>
      <c r="J112" s="2">
        <f>'[3]IPCA (Dessaz)'!V164</f>
        <v>0.17102760163928499</v>
      </c>
      <c r="K112" s="3" cm="1">
        <f t="array" ref="K112">(1+AVERAGE(I107:I112%))^12-1</f>
        <v>2.7728950607373459E-2</v>
      </c>
      <c r="L112" s="3" cm="1">
        <f t="array" ref="L112">(1+AVERAGE(J107:J112%))^12-1</f>
        <v>4.7142672843982769E-2</v>
      </c>
    </row>
    <row r="113" spans="1:12" x14ac:dyDescent="0.25">
      <c r="A113" s="1">
        <v>36982</v>
      </c>
      <c r="B113" s="2">
        <f>'[4]IPCA (Var)'!U69</f>
        <v>0.59946325099999997</v>
      </c>
      <c r="C113" s="2">
        <f>'[4]IPCA (Var)'!V69</f>
        <v>1.0554063229999999</v>
      </c>
      <c r="D113">
        <f t="shared" si="26"/>
        <v>363281.18297769787</v>
      </c>
      <c r="E113">
        <f t="shared" si="27"/>
        <v>450605.55559158919</v>
      </c>
      <c r="F113" s="2">
        <f t="shared" si="25"/>
        <v>1.2403768119728134</v>
      </c>
      <c r="H113" s="1">
        <v>39904</v>
      </c>
      <c r="I113" s="2">
        <f>'[3]IPCA (Dessaz)'!U165</f>
        <v>0.27759905481770802</v>
      </c>
      <c r="J113" s="2">
        <f>'[3]IPCA (Dessaz)'!V165</f>
        <v>0.43815874336396399</v>
      </c>
      <c r="K113" s="3" cm="1">
        <f t="array" ref="K113">(1+AVERAGE(I108:I113%))^12-1</f>
        <v>2.5564073866185089E-2</v>
      </c>
      <c r="L113" s="3" cm="1">
        <f t="array" ref="L113">(1+AVERAGE(J108:J113%))^12-1</f>
        <v>4.5057408984240599E-2</v>
      </c>
    </row>
    <row r="114" spans="1:12" x14ac:dyDescent="0.25">
      <c r="A114" s="1">
        <v>37012</v>
      </c>
      <c r="B114" s="2">
        <f>'[4]IPCA (Var)'!U70</f>
        <v>0.45330032199999998</v>
      </c>
      <c r="C114" s="2">
        <f>'[4]IPCA (Var)'!V70</f>
        <v>0.35547169000000001</v>
      </c>
      <c r="D114">
        <f t="shared" si="26"/>
        <v>364927.93774990115</v>
      </c>
      <c r="E114">
        <f t="shared" si="27"/>
        <v>452207.33077528456</v>
      </c>
      <c r="F114" s="2">
        <f t="shared" si="25"/>
        <v>1.2391688440285964</v>
      </c>
      <c r="H114" s="1">
        <v>39934</v>
      </c>
      <c r="I114" s="2">
        <f>'[3]IPCA (Dessaz)'!U166</f>
        <v>0.54114779137209101</v>
      </c>
      <c r="J114" s="2">
        <f>'[3]IPCA (Dessaz)'!V166</f>
        <v>0.41968203514706798</v>
      </c>
      <c r="K114" s="3" cm="1">
        <f t="array" ref="K114">(1+AVERAGE(I109:I114%))^12-1</f>
        <v>2.7098794483275901E-2</v>
      </c>
      <c r="L114" s="3" cm="1">
        <f t="array" ref="L114">(1+AVERAGE(J109:J114%))^12-1</f>
        <v>4.7304546552598525E-2</v>
      </c>
    </row>
    <row r="115" spans="1:12" x14ac:dyDescent="0.25">
      <c r="A115" s="1">
        <v>37043</v>
      </c>
      <c r="B115" s="2">
        <f>'[4]IPCA (Var)'!U71</f>
        <v>0.26950396799999998</v>
      </c>
      <c r="C115" s="2">
        <f>'[4]IPCA (Var)'!V71</f>
        <v>4.8364731000000001E-2</v>
      </c>
      <c r="D115">
        <f t="shared" si="26"/>
        <v>365911.43302247772</v>
      </c>
      <c r="E115">
        <f t="shared" si="27"/>
        <v>452426.03963437636</v>
      </c>
      <c r="F115" s="2">
        <f t="shared" si="25"/>
        <v>1.2364359208382103</v>
      </c>
      <c r="H115" s="1">
        <v>39965</v>
      </c>
      <c r="I115" s="2">
        <f>'[3]IPCA (Dessaz)'!U167</f>
        <v>0.83474221174655805</v>
      </c>
      <c r="J115" s="2">
        <f>'[3]IPCA (Dessaz)'!V167</f>
        <v>0.44851874142170201</v>
      </c>
      <c r="K115" s="3" cm="1">
        <f t="array" ref="K115">(1+AVERAGE(I110:I115%))^12-1</f>
        <v>4.21570102148634E-2</v>
      </c>
      <c r="L115" s="3" cm="1">
        <f t="array" ref="L115">(1+AVERAGE(J110:J115%))^12-1</f>
        <v>4.8169202284541024E-2</v>
      </c>
    </row>
    <row r="116" spans="1:12" x14ac:dyDescent="0.25">
      <c r="A116" s="1">
        <v>37073</v>
      </c>
      <c r="B116" s="2">
        <f>'[4]IPCA (Var)'!U72</f>
        <v>0.72838862599999998</v>
      </c>
      <c r="C116" s="2">
        <f>'[4]IPCA (Var)'!V72</f>
        <v>0.41688929400000002</v>
      </c>
      <c r="D116">
        <f t="shared" si="26"/>
        <v>368576.69028184703</v>
      </c>
      <c r="E116">
        <f t="shared" si="27"/>
        <v>454312.15535688022</v>
      </c>
      <c r="F116" s="2">
        <f t="shared" si="25"/>
        <v>1.2326122821534702</v>
      </c>
      <c r="H116" s="1">
        <v>39995</v>
      </c>
      <c r="I116" s="2">
        <f>'[3]IPCA (Dessaz)'!U168</f>
        <v>0.38470655347264998</v>
      </c>
      <c r="J116" s="2">
        <f>'[3]IPCA (Dessaz)'!V168</f>
        <v>0.38975944291669201</v>
      </c>
      <c r="K116" s="3" cm="1">
        <f t="array" ref="K116">(1+AVERAGE(I111:I116%))^12-1</f>
        <v>4.9500351341533078E-2</v>
      </c>
      <c r="L116" s="3" cm="1">
        <f t="array" ref="L116">(1+AVERAGE(J111:J116%))^12-1</f>
        <v>4.8925052975962169E-2</v>
      </c>
    </row>
    <row r="117" spans="1:12" x14ac:dyDescent="0.25">
      <c r="A117" s="1">
        <v>37104</v>
      </c>
      <c r="B117" s="2">
        <f>'[4]IPCA (Var)'!U73</f>
        <v>0.62977662099999998</v>
      </c>
      <c r="C117" s="2">
        <f>'[4]IPCA (Var)'!V73</f>
        <v>0.57578767099999995</v>
      </c>
      <c r="D117">
        <f t="shared" si="26"/>
        <v>370897.90010769764</v>
      </c>
      <c r="E117">
        <f t="shared" si="27"/>
        <v>456928.02873527945</v>
      </c>
      <c r="F117" s="2">
        <f t="shared" si="25"/>
        <v>1.2319509724983648</v>
      </c>
      <c r="H117" s="1">
        <v>40026</v>
      </c>
      <c r="I117" s="2">
        <f>'[3]IPCA (Dessaz)'!U169</f>
        <v>-3.0132589670757302E-2</v>
      </c>
      <c r="J117" s="2">
        <f>'[3]IPCA (Dessaz)'!V169</f>
        <v>0.77986374176698403</v>
      </c>
      <c r="K117" s="3" cm="1">
        <f t="array" ref="K117">(1+AVERAGE(I112:I117%))^12-1</f>
        <v>4.4195455992748434E-2</v>
      </c>
      <c r="L117" s="3" cm="1">
        <f t="array" ref="L117">(1+AVERAGE(J112:J117%))^12-1</f>
        <v>5.4243840119311937E-2</v>
      </c>
    </row>
    <row r="118" spans="1:12" x14ac:dyDescent="0.25">
      <c r="A118" s="1">
        <v>37135</v>
      </c>
      <c r="B118" s="2">
        <f>'[4]IPCA (Var)'!U74</f>
        <v>0.29307243700000002</v>
      </c>
      <c r="C118" s="2">
        <f>'[4]IPCA (Var)'!V74</f>
        <v>0.13417817100000001</v>
      </c>
      <c r="D118">
        <f t="shared" si="26"/>
        <v>371984.89962232515</v>
      </c>
      <c r="E118">
        <f t="shared" si="27"/>
        <v>457541.12640702288</v>
      </c>
      <c r="F118" s="2">
        <f t="shared" si="25"/>
        <v>1.2299991931703751</v>
      </c>
      <c r="H118" s="1">
        <v>40057</v>
      </c>
      <c r="I118" s="2">
        <f>'[3]IPCA (Dessaz)'!U170</f>
        <v>-2.2033290230833499E-2</v>
      </c>
      <c r="J118" s="2">
        <f>'[3]IPCA (Dessaz)'!V170</f>
        <v>0.55535023456424804</v>
      </c>
      <c r="K118" s="3" cm="1">
        <f t="array" ref="K118">(1+AVERAGE(I113:I118%))^12-1</f>
        <v>4.0451757208497474E-2</v>
      </c>
      <c r="L118" s="3" cm="1">
        <f t="array" ref="L118">(1+AVERAGE(J113:J118%))^12-1</f>
        <v>6.2340000817484587E-2</v>
      </c>
    </row>
    <row r="119" spans="1:12" x14ac:dyDescent="0.25">
      <c r="A119" s="1">
        <v>37165</v>
      </c>
      <c r="B119" s="2">
        <f>'[4]IPCA (Var)'!U75</f>
        <v>1.032428723</v>
      </c>
      <c r="C119" s="2">
        <f>'[4]IPCA (Var)'!V75</f>
        <v>0.33547074900000001</v>
      </c>
      <c r="D119">
        <f t="shared" si="26"/>
        <v>375825.37857124873</v>
      </c>
      <c r="E119">
        <f t="shared" si="27"/>
        <v>459076.04305076355</v>
      </c>
      <c r="F119" s="2">
        <f t="shared" si="25"/>
        <v>1.2215142170441058</v>
      </c>
      <c r="H119" s="1">
        <v>40087</v>
      </c>
      <c r="I119" s="2">
        <f>'[3]IPCA (Dessaz)'!U171</f>
        <v>3.6314374025432201E-2</v>
      </c>
      <c r="J119" s="2">
        <f>'[3]IPCA (Dessaz)'!V171</f>
        <v>0.28987058699666901</v>
      </c>
      <c r="K119" s="3" cm="1">
        <f t="array" ref="K119">(1+AVERAGE(I114:I119%))^12-1</f>
        <v>3.5458437639890983E-2</v>
      </c>
      <c r="L119" s="3" cm="1">
        <f t="array" ref="L119">(1+AVERAGE(J114:J119%))^12-1</f>
        <v>5.9209426054852354E-2</v>
      </c>
    </row>
    <row r="120" spans="1:12" x14ac:dyDescent="0.25">
      <c r="A120" s="1">
        <v>37196</v>
      </c>
      <c r="B120" s="2">
        <f>'[4]IPCA (Var)'!U76</f>
        <v>1.2545161</v>
      </c>
      <c r="C120" s="2">
        <f>'[4]IPCA (Var)'!V76</f>
        <v>0.20730414699999999</v>
      </c>
      <c r="D120">
        <f t="shared" si="26"/>
        <v>380540.16845331102</v>
      </c>
      <c r="E120">
        <f t="shared" si="27"/>
        <v>460027.72672589135</v>
      </c>
      <c r="F120" s="2">
        <f t="shared" si="25"/>
        <v>1.2088808616332254</v>
      </c>
      <c r="H120" s="1">
        <v>40118</v>
      </c>
      <c r="I120" s="2">
        <f>'[3]IPCA (Dessaz)'!U172</f>
        <v>5.7497123030673503E-2</v>
      </c>
      <c r="J120" s="2">
        <f>'[3]IPCA (Dessaz)'!V172</f>
        <v>0.621367058138518</v>
      </c>
      <c r="K120" s="3" cm="1">
        <f t="array" ref="K120">(1+AVERAGE(I115:I120%))^12-1</f>
        <v>2.5515505898032531E-2</v>
      </c>
      <c r="L120" s="3" cm="1">
        <f t="array" ref="L120">(1+AVERAGE(J115:J120%))^12-1</f>
        <v>6.3469360272918385E-2</v>
      </c>
    </row>
    <row r="121" spans="1:12" x14ac:dyDescent="0.25">
      <c r="A121" s="1">
        <v>37226</v>
      </c>
      <c r="B121" s="2">
        <f>'[4]IPCA (Var)'!U77</f>
        <v>1.0338491869999999</v>
      </c>
      <c r="C121" s="2">
        <f>'[4]IPCA (Var)'!V77</f>
        <v>0.31257827300000002</v>
      </c>
      <c r="D121">
        <f t="shared" si="26"/>
        <v>384474.37989107403</v>
      </c>
      <c r="E121">
        <f t="shared" si="27"/>
        <v>461465.67344941228</v>
      </c>
      <c r="F121" s="2">
        <f t="shared" si="25"/>
        <v>1.2002507776464866</v>
      </c>
      <c r="H121" s="1">
        <v>40148</v>
      </c>
      <c r="I121" s="2">
        <f>'[3]IPCA (Dessaz)'!U173</f>
        <v>3.9357426574530001E-2</v>
      </c>
      <c r="J121" s="2">
        <f>'[3]IPCA (Dessaz)'!V173</f>
        <v>0.45062300161386698</v>
      </c>
      <c r="K121" s="3" cm="1">
        <f t="array" ref="K121">(1+AVERAGE(I116:I121%))^12-1</f>
        <v>9.3540573286567952E-3</v>
      </c>
      <c r="L121" s="3" cm="1">
        <f t="array" ref="L121">(1+AVERAGE(J116:J121%))^12-1</f>
        <v>6.3513888527239937E-2</v>
      </c>
    </row>
    <row r="122" spans="1:12" x14ac:dyDescent="0.25">
      <c r="A122" s="1">
        <v>37257</v>
      </c>
      <c r="B122" s="2">
        <f>'[4]IPCA (Var)'!U78</f>
        <v>0.57185548900000005</v>
      </c>
      <c r="C122" s="2">
        <f>'[4]IPCA (Var)'!V78</f>
        <v>0.58726540900000002</v>
      </c>
      <c r="D122">
        <f t="shared" si="26"/>
        <v>386673.01773627987</v>
      </c>
      <c r="E122">
        <f t="shared" si="27"/>
        <v>464175.70172398956</v>
      </c>
      <c r="F122" s="2">
        <f t="shared" si="25"/>
        <v>1.2004346836545197</v>
      </c>
      <c r="H122" s="1">
        <v>40179</v>
      </c>
      <c r="I122" s="2">
        <f>'[3]IPCA (Dessaz)'!U174</f>
        <v>0.718252863144755</v>
      </c>
      <c r="J122" s="2">
        <f>'[3]IPCA (Dessaz)'!V174</f>
        <v>0.378828890925826</v>
      </c>
      <c r="K122" s="3" cm="1">
        <f t="array" ref="K122">(1+AVERAGE(I117:I122%))^12-1</f>
        <v>1.6102754894678828E-2</v>
      </c>
      <c r="L122" s="3" cm="1">
        <f t="array" ref="L122">(1+AVERAGE(J117:J122%))^12-1</f>
        <v>6.3282605711027395E-2</v>
      </c>
    </row>
    <row r="123" spans="1:12" x14ac:dyDescent="0.25">
      <c r="A123" s="1">
        <v>37288</v>
      </c>
      <c r="B123" s="2">
        <f>'[4]IPCA (Var)'!U79</f>
        <v>0.35347281699999999</v>
      </c>
      <c r="C123" s="2">
        <f>'[4]IPCA (Var)'!V79</f>
        <v>0.96649721600000005</v>
      </c>
      <c r="D123">
        <f t="shared" si="26"/>
        <v>388039.80174465122</v>
      </c>
      <c r="E123">
        <f t="shared" si="27"/>
        <v>468661.94695850037</v>
      </c>
      <c r="F123" s="2">
        <f t="shared" si="25"/>
        <v>1.2077677208661763</v>
      </c>
      <c r="H123" s="1">
        <v>40210</v>
      </c>
      <c r="I123" s="2">
        <f>'[3]IPCA (Dessaz)'!U175</f>
        <v>0.55586835517544597</v>
      </c>
      <c r="J123" s="2">
        <f>'[3]IPCA (Dessaz)'!V175</f>
        <v>0.67148706741514497</v>
      </c>
      <c r="K123" s="3" cm="1">
        <f t="array" ref="K123">(1+AVERAGE(I118:I123%))^12-1</f>
        <v>2.805966363048995E-2</v>
      </c>
      <c r="L123" s="3" cm="1">
        <f t="array" ref="L123">(1+AVERAGE(J118:J123%))^12-1</f>
        <v>6.0991924815598564E-2</v>
      </c>
    </row>
    <row r="124" spans="1:12" x14ac:dyDescent="0.25">
      <c r="A124" s="1">
        <v>37316</v>
      </c>
      <c r="B124" s="2">
        <f>'[4]IPCA (Var)'!U80</f>
        <v>0.31087620300000002</v>
      </c>
      <c r="C124" s="2">
        <f>'[4]IPCA (Var)'!V80</f>
        <v>0.45174011200000003</v>
      </c>
      <c r="D124">
        <f t="shared" si="26"/>
        <v>389246.12514644378</v>
      </c>
      <c r="E124">
        <f t="shared" si="27"/>
        <v>470779.0809625921</v>
      </c>
      <c r="F124" s="2">
        <f t="shared" si="25"/>
        <v>1.2094637571163327</v>
      </c>
      <c r="H124" s="1">
        <v>40238</v>
      </c>
      <c r="I124" s="2">
        <f>'[3]IPCA (Dessaz)'!U176</f>
        <v>0.59333379446207202</v>
      </c>
      <c r="J124" s="2">
        <f>'[3]IPCA (Dessaz)'!V176</f>
        <v>0.90365111751006399</v>
      </c>
      <c r="K124" s="3" cm="1">
        <f t="array" ref="K124">(1+AVERAGE(I119:I124%))^12-1</f>
        <v>4.0754486977860882E-2</v>
      </c>
      <c r="L124" s="3" cm="1">
        <f t="array" ref="L124">(1+AVERAGE(J119:J124%))^12-1</f>
        <v>6.8369849439621433E-2</v>
      </c>
    </row>
    <row r="125" spans="1:12" x14ac:dyDescent="0.25">
      <c r="A125" s="1">
        <v>37347</v>
      </c>
      <c r="B125" s="2">
        <f>'[4]IPCA (Var)'!U81</f>
        <v>0.108000391</v>
      </c>
      <c r="C125" s="2">
        <f>'[4]IPCA (Var)'!V81</f>
        <v>0.510105951</v>
      </c>
      <c r="D125">
        <f t="shared" si="26"/>
        <v>389666.51248355431</v>
      </c>
      <c r="E125">
        <f t="shared" si="27"/>
        <v>473180.55307064543</v>
      </c>
      <c r="F125" s="2">
        <f t="shared" si="25"/>
        <v>1.214321831390671</v>
      </c>
      <c r="H125" s="1">
        <v>40269</v>
      </c>
      <c r="I125" s="2">
        <f>'[3]IPCA (Dessaz)'!U177</f>
        <v>0.38828936495730199</v>
      </c>
      <c r="J125" s="2">
        <f>'[3]IPCA (Dessaz)'!V177</f>
        <v>0.80251753162837403</v>
      </c>
      <c r="K125" s="3" cm="1">
        <f t="array" ref="K125">(1+AVERAGE(I120:I125%))^12-1</f>
        <v>4.8080057376215235E-2</v>
      </c>
      <c r="L125" s="3" cm="1">
        <f t="array" ref="L125">(1+AVERAGE(J120:J125%))^12-1</f>
        <v>7.9314632967087961E-2</v>
      </c>
    </row>
    <row r="126" spans="1:12" x14ac:dyDescent="0.25">
      <c r="A126" s="1">
        <v>37377</v>
      </c>
      <c r="B126" s="2">
        <f>'[4]IPCA (Var)'!U82</f>
        <v>7.4859398999999993E-2</v>
      </c>
      <c r="C126" s="2">
        <f>'[4]IPCA (Var)'!V82</f>
        <v>0.295484941</v>
      </c>
      <c r="D126">
        <f t="shared" si="26"/>
        <v>389958.21449290379</v>
      </c>
      <c r="E126">
        <f t="shared" si="27"/>
        <v>474578.73034870968</v>
      </c>
      <c r="F126" s="2">
        <f t="shared" si="25"/>
        <v>1.2169989314517844</v>
      </c>
      <c r="H126" s="1">
        <v>40299</v>
      </c>
      <c r="I126" s="2">
        <f>'[3]IPCA (Dessaz)'!U178</f>
        <v>0.182601053792424</v>
      </c>
      <c r="J126" s="2">
        <f>'[3]IPCA (Dessaz)'!V178</f>
        <v>0.65780366920102096</v>
      </c>
      <c r="K126" s="3" cm="1">
        <f t="array" ref="K126">(1+AVERAGE(I121:I126%))^12-1</f>
        <v>5.0695179820889669E-2</v>
      </c>
      <c r="L126" s="3" cm="1">
        <f t="array" ref="L126">(1+AVERAGE(J121:J126%))^12-1</f>
        <v>8.0096436879681487E-2</v>
      </c>
    </row>
    <row r="127" spans="1:12" x14ac:dyDescent="0.25">
      <c r="A127" s="1">
        <v>37408</v>
      </c>
      <c r="B127" s="2">
        <f>'[4]IPCA (Var)'!U83</f>
        <v>0.21192689100000001</v>
      </c>
      <c r="C127" s="2">
        <f>'[4]IPCA (Var)'!V83</f>
        <v>6.9969848000000001E-2</v>
      </c>
      <c r="D127">
        <f t="shared" si="26"/>
        <v>390784.64081307774</v>
      </c>
      <c r="E127">
        <f t="shared" si="27"/>
        <v>474910.79236497503</v>
      </c>
      <c r="F127" s="2">
        <f t="shared" si="25"/>
        <v>1.2152749692947553</v>
      </c>
      <c r="H127" s="1">
        <v>40330</v>
      </c>
      <c r="I127" s="2">
        <f>'[3]IPCA (Dessaz)'!U179</f>
        <v>6.7170300243168696E-2</v>
      </c>
      <c r="J127" s="2">
        <f>'[3]IPCA (Dessaz)'!V179</f>
        <v>0.29433263350651601</v>
      </c>
      <c r="K127" s="3" cm="1">
        <f t="array" ref="K127">(1+AVERAGE(I122:I127%))^12-1</f>
        <v>5.1277381082166951E-2</v>
      </c>
      <c r="L127" s="3" cm="1">
        <f t="array" ref="L127">(1+AVERAGE(J122:J127%))^12-1</f>
        <v>7.6746643058207331E-2</v>
      </c>
    </row>
    <row r="128" spans="1:12" x14ac:dyDescent="0.25">
      <c r="A128" s="1">
        <v>37438</v>
      </c>
      <c r="B128" s="2">
        <f>'[4]IPCA (Var)'!U84</f>
        <v>0.61323569</v>
      </c>
      <c r="C128" s="2">
        <f>'[4]IPCA (Var)'!V84</f>
        <v>0.72774591399999999</v>
      </c>
      <c r="D128">
        <f t="shared" si="26"/>
        <v>393181.07170158182</v>
      </c>
      <c r="E128">
        <f t="shared" si="27"/>
        <v>478366.93625155615</v>
      </c>
      <c r="F128" s="2">
        <f t="shared" si="25"/>
        <v>1.216658101523842</v>
      </c>
      <c r="H128" s="1">
        <v>40360</v>
      </c>
      <c r="I128" s="2">
        <f>'[3]IPCA (Dessaz)'!U180</f>
        <v>8.0354987459297297E-2</v>
      </c>
      <c r="J128" s="2">
        <f>'[3]IPCA (Dessaz)'!V180</f>
        <v>0.36365172975230098</v>
      </c>
      <c r="K128" s="3" cm="1">
        <f t="array" ref="K128">(1+AVERAGE(I123:I128%))^12-1</f>
        <v>3.7998504717503101E-2</v>
      </c>
      <c r="L128" s="3" cm="1">
        <f t="array" ref="L128">(1+AVERAGE(J123:J128%))^12-1</f>
        <v>7.6421856615677131E-2</v>
      </c>
    </row>
    <row r="129" spans="1:12" x14ac:dyDescent="0.25">
      <c r="A129" s="1">
        <v>37469</v>
      </c>
      <c r="B129" s="2">
        <f>'[4]IPCA (Var)'!U85</f>
        <v>1.2561032130000001</v>
      </c>
      <c r="C129" s="2">
        <f>'[4]IPCA (Var)'!V85</f>
        <v>0.36379449899999999</v>
      </c>
      <c r="D129">
        <f t="shared" si="26"/>
        <v>398119.83177613321</v>
      </c>
      <c r="E129">
        <f t="shared" si="27"/>
        <v>480107.2088506741</v>
      </c>
      <c r="F129" s="2">
        <f t="shared" si="25"/>
        <v>1.2059364305183451</v>
      </c>
      <c r="H129" s="1">
        <v>40391</v>
      </c>
      <c r="I129" s="2">
        <f>'[3]IPCA (Dessaz)'!U181</f>
        <v>0.38900043457035099</v>
      </c>
      <c r="J129" s="2">
        <f>'[3]IPCA (Dessaz)'!V181</f>
        <v>0.24634219200212101</v>
      </c>
      <c r="K129" s="3" cm="1">
        <f t="array" ref="K129">(1+AVERAGE(I124:I129%))^12-1</f>
        <v>3.4550342314792371E-2</v>
      </c>
      <c r="L129" s="3" cm="1">
        <f t="array" ref="L129">(1+AVERAGE(J124:J129%))^12-1</f>
        <v>6.7360300720399335E-2</v>
      </c>
    </row>
    <row r="130" spans="1:12" x14ac:dyDescent="0.25">
      <c r="A130" s="1">
        <v>37500</v>
      </c>
      <c r="B130" s="2">
        <f>'[4]IPCA (Var)'!U86</f>
        <v>1.4918995150000001</v>
      </c>
      <c r="C130" s="2">
        <f>'[4]IPCA (Var)'!V86</f>
        <v>0.48033901200000001</v>
      </c>
      <c r="D130">
        <f t="shared" si="26"/>
        <v>404059.37961552013</v>
      </c>
      <c r="E130">
        <f t="shared" si="27"/>
        <v>482413.35107420821</v>
      </c>
      <c r="F130" s="2">
        <f t="shared" si="25"/>
        <v>1.1939169721372271</v>
      </c>
      <c r="H130" s="1">
        <v>40422</v>
      </c>
      <c r="I130" s="2">
        <f>'[3]IPCA (Dessaz)'!U182</f>
        <v>0.78513696581278203</v>
      </c>
      <c r="J130" s="2">
        <f>'[3]IPCA (Dessaz)'!V182</f>
        <v>0.49656446694442902</v>
      </c>
      <c r="K130" s="3" cm="1">
        <f t="array" ref="K130">(1+AVERAGE(I125:I130%))^12-1</f>
        <v>3.8514671079257434E-2</v>
      </c>
      <c r="L130" s="3" cm="1">
        <f t="array" ref="L130">(1+AVERAGE(J125:J130%))^12-1</f>
        <v>5.8749224404093026E-2</v>
      </c>
    </row>
    <row r="131" spans="1:12" x14ac:dyDescent="0.25">
      <c r="A131" s="1">
        <v>37530</v>
      </c>
      <c r="B131" s="2">
        <f>'[4]IPCA (Var)'!U87</f>
        <v>2.1835220120000001</v>
      </c>
      <c r="C131" s="2">
        <f>'[4]IPCA (Var)'!V87</f>
        <v>0.38228053499999998</v>
      </c>
      <c r="D131">
        <f t="shared" si="26"/>
        <v>412882.10511097568</v>
      </c>
      <c r="E131">
        <f t="shared" si="27"/>
        <v>484257.5234136061</v>
      </c>
      <c r="F131" s="2">
        <f t="shared" ref="F131:F194" si="28">E131/D131</f>
        <v>1.1728711838539139</v>
      </c>
      <c r="H131" s="1">
        <v>40452</v>
      </c>
      <c r="I131" s="2">
        <f>'[3]IPCA (Dessaz)'!U183</f>
        <v>0.74060278525575995</v>
      </c>
      <c r="J131" s="2">
        <f>'[3]IPCA (Dessaz)'!V183</f>
        <v>1.0538677476007201</v>
      </c>
      <c r="K131" s="3" cm="1">
        <f t="array" ref="K131">(1+AVERAGE(I126:I131%))^12-1</f>
        <v>4.5832845175082682E-2</v>
      </c>
      <c r="L131" s="3" cm="1">
        <f t="array" ref="L131">(1+AVERAGE(J126:J131%))^12-1</f>
        <v>6.4058464895819345E-2</v>
      </c>
    </row>
    <row r="132" spans="1:12" x14ac:dyDescent="0.25">
      <c r="A132" s="1">
        <v>37561</v>
      </c>
      <c r="B132" s="2">
        <f>'[4]IPCA (Var)'!U88</f>
        <v>3.5777382169999998</v>
      </c>
      <c r="C132" s="2">
        <f>'[4]IPCA (Var)'!V88</f>
        <v>1.264569066</v>
      </c>
      <c r="D132">
        <f t="shared" ref="D132:D195" si="29">D131*(1+B132%)</f>
        <v>427653.94597668521</v>
      </c>
      <c r="E132">
        <f t="shared" ref="E132:E195" si="30">E131*(1+C132%)</f>
        <v>490381.2942544723</v>
      </c>
      <c r="F132" s="2">
        <f t="shared" si="28"/>
        <v>1.1466778194564042</v>
      </c>
      <c r="H132" s="1">
        <v>40483</v>
      </c>
      <c r="I132" s="2">
        <f>'[3]IPCA (Dessaz)'!U184</f>
        <v>1.3665940970166199</v>
      </c>
      <c r="J132" s="2">
        <f>'[3]IPCA (Dessaz)'!V184</f>
        <v>0.62035258299525997</v>
      </c>
      <c r="K132" s="3" cm="1">
        <f t="array" ref="K132">(1+AVERAGE(I127:I132%))^12-1</f>
        <v>7.077424842904656E-2</v>
      </c>
      <c r="L132" s="3" cm="1">
        <f t="array" ref="L132">(1+AVERAGE(J127:J132%))^12-1</f>
        <v>6.326584592725859E-2</v>
      </c>
    </row>
    <row r="133" spans="1:12" x14ac:dyDescent="0.25">
      <c r="A133" s="1">
        <v>37591</v>
      </c>
      <c r="B133" s="2">
        <f>'[4]IPCA (Var)'!U89</f>
        <v>3.2804366429999998</v>
      </c>
      <c r="C133" s="2">
        <f>'[4]IPCA (Var)'!V89</f>
        <v>1.1353755169999999</v>
      </c>
      <c r="D133">
        <f t="shared" si="29"/>
        <v>441682.86272573977</v>
      </c>
      <c r="E133">
        <f t="shared" si="30"/>
        <v>495948.96340938535</v>
      </c>
      <c r="F133" s="2">
        <f t="shared" si="28"/>
        <v>1.1228621376631083</v>
      </c>
      <c r="H133" s="1">
        <v>40513</v>
      </c>
      <c r="I133" s="2">
        <f>'[3]IPCA (Dessaz)'!U185</f>
        <v>0.79347033496957597</v>
      </c>
      <c r="J133" s="2">
        <f>'[3]IPCA (Dessaz)'!V185</f>
        <v>0.55356785323402902</v>
      </c>
      <c r="K133" s="3" cm="1">
        <f t="array" ref="K133">(1+AVERAGE(I128:I133%))^12-1</f>
        <v>8.6342726594392571E-2</v>
      </c>
      <c r="L133" s="3" cm="1">
        <f t="array" ref="L133">(1+AVERAGE(J128:J133%))^12-1</f>
        <v>6.876344073304308E-2</v>
      </c>
    </row>
    <row r="134" spans="1:12" x14ac:dyDescent="0.25">
      <c r="A134" s="1">
        <v>37622</v>
      </c>
      <c r="B134" s="2">
        <f>'[4]IPCA (Var)'!U90</f>
        <v>1.727964404</v>
      </c>
      <c r="C134" s="2">
        <f>'[4]IPCA (Var)'!V90</f>
        <v>1.5266915299999999</v>
      </c>
      <c r="D134">
        <f t="shared" si="29"/>
        <v>449314.98537220876</v>
      </c>
      <c r="E134">
        <f t="shared" si="30"/>
        <v>503520.57422687922</v>
      </c>
      <c r="F134" s="2">
        <f t="shared" si="28"/>
        <v>1.1206405097078322</v>
      </c>
      <c r="H134" s="1">
        <v>40544</v>
      </c>
      <c r="I134" s="2">
        <f>'[3]IPCA (Dessaz)'!U186</f>
        <v>0.44772060908498301</v>
      </c>
      <c r="J134" s="2">
        <f>'[3]IPCA (Dessaz)'!V186</f>
        <v>0.67458889103008601</v>
      </c>
      <c r="K134" s="3" cm="1">
        <f t="array" ref="K134">(1+AVERAGE(I129:I134%))^12-1</f>
        <v>9.4296094662336793E-2</v>
      </c>
      <c r="L134" s="3" cm="1">
        <f t="array" ref="L134">(1+AVERAGE(J129:J134%))^12-1</f>
        <v>7.5391842053254887E-2</v>
      </c>
    </row>
    <row r="135" spans="1:12" x14ac:dyDescent="0.25">
      <c r="A135" s="1">
        <v>37653</v>
      </c>
      <c r="B135" s="2">
        <f>'[4]IPCA (Var)'!U91</f>
        <v>0.79222734400000006</v>
      </c>
      <c r="C135" s="2">
        <f>'[4]IPCA (Var)'!V91</f>
        <v>1.535189454</v>
      </c>
      <c r="D135">
        <f t="shared" si="29"/>
        <v>452874.58154701698</v>
      </c>
      <c r="E135">
        <f t="shared" si="30"/>
        <v>511250.56898113049</v>
      </c>
      <c r="F135" s="2">
        <f t="shared" si="28"/>
        <v>1.1289010022039689</v>
      </c>
      <c r="H135" s="1">
        <v>40575</v>
      </c>
      <c r="I135" s="2">
        <f>'[3]IPCA (Dessaz)'!U187</f>
        <v>0.24531366967954199</v>
      </c>
      <c r="J135" s="2">
        <f>'[3]IPCA (Dessaz)'!V187</f>
        <v>0.94144571223008999</v>
      </c>
      <c r="K135" s="3" cm="1">
        <f t="array" ref="K135">(1+AVERAGE(I130:I135%))^12-1</f>
        <v>9.1178980483108907E-2</v>
      </c>
      <c r="L135" s="3" cm="1">
        <f t="array" ref="L135">(1+AVERAGE(J130:J135%))^12-1</f>
        <v>9.034620867799692E-2</v>
      </c>
    </row>
    <row r="136" spans="1:12" x14ac:dyDescent="0.25">
      <c r="A136" s="1">
        <v>37681</v>
      </c>
      <c r="B136" s="2">
        <f>'[4]IPCA (Var)'!U92</f>
        <v>1.4415048029999999</v>
      </c>
      <c r="C136" s="2">
        <f>'[4]IPCA (Var)'!V92</f>
        <v>1.102110811</v>
      </c>
      <c r="D136">
        <f t="shared" si="29"/>
        <v>459402.7903915834</v>
      </c>
      <c r="E136">
        <f t="shared" si="30"/>
        <v>516885.11677317054</v>
      </c>
      <c r="F136" s="2">
        <f t="shared" si="28"/>
        <v>1.1251240253299084</v>
      </c>
      <c r="H136" s="1">
        <v>40603</v>
      </c>
      <c r="I136" s="2">
        <f>'[3]IPCA (Dessaz)'!U188</f>
        <v>0.34198737164390403</v>
      </c>
      <c r="J136" s="2">
        <f>'[3]IPCA (Dessaz)'!V188</f>
        <v>0.92095424231898204</v>
      </c>
      <c r="K136" s="3" cm="1">
        <f t="array" ref="K136">(1+AVERAGE(I131:I136%))^12-1</f>
        <v>8.1616563397018504E-2</v>
      </c>
      <c r="L136" s="3" cm="1">
        <f t="array" ref="L136">(1+AVERAGE(J131:J136%))^12-1</f>
        <v>9.956994797491836E-2</v>
      </c>
    </row>
    <row r="137" spans="1:12" x14ac:dyDescent="0.25">
      <c r="A137" s="1">
        <v>37712</v>
      </c>
      <c r="B137" s="2">
        <f>'[4]IPCA (Var)'!U93</f>
        <v>1.1078599659999999</v>
      </c>
      <c r="C137" s="2">
        <f>'[4]IPCA (Var)'!V93</f>
        <v>0.57710188299999998</v>
      </c>
      <c r="D137">
        <f t="shared" si="29"/>
        <v>464492.32998901868</v>
      </c>
      <c r="E137">
        <f t="shared" si="30"/>
        <v>519868.07051501522</v>
      </c>
      <c r="F137" s="2">
        <f t="shared" si="28"/>
        <v>1.1192177716417959</v>
      </c>
      <c r="H137" s="1">
        <v>40634</v>
      </c>
      <c r="I137" s="2">
        <f>'[3]IPCA (Dessaz)'!U189</f>
        <v>0.39870973400306398</v>
      </c>
      <c r="J137" s="2">
        <f>'[3]IPCA (Dessaz)'!V189</f>
        <v>0.39708537480870498</v>
      </c>
      <c r="K137" s="3" cm="1">
        <f t="array" ref="K137">(1+AVERAGE(I132:I137%))^12-1</f>
        <v>7.4291651857612662E-2</v>
      </c>
      <c r="L137" s="3" cm="1">
        <f t="array" ref="L137">(1+AVERAGE(J132:J137%))^12-1</f>
        <v>8.5325465307645398E-2</v>
      </c>
    </row>
    <row r="138" spans="1:12" x14ac:dyDescent="0.25">
      <c r="A138" s="1">
        <v>37742</v>
      </c>
      <c r="B138" s="2">
        <f>'[4]IPCA (Var)'!U94</f>
        <v>0.94572075899999997</v>
      </c>
      <c r="C138" s="2">
        <f>'[4]IPCA (Var)'!V94</f>
        <v>4.8455319999999996E-3</v>
      </c>
      <c r="D138">
        <f t="shared" si="29"/>
        <v>468885.13037768757</v>
      </c>
      <c r="E138">
        <f t="shared" si="30"/>
        <v>519893.26088872977</v>
      </c>
      <c r="F138" s="2">
        <f t="shared" si="28"/>
        <v>1.108785984469064</v>
      </c>
      <c r="H138" s="1">
        <v>40664</v>
      </c>
      <c r="I138" s="2">
        <f>'[3]IPCA (Dessaz)'!U190</f>
        <v>0.198666992703913</v>
      </c>
      <c r="J138" s="2">
        <f>'[3]IPCA (Dessaz)'!V190</f>
        <v>0.680678193386141</v>
      </c>
      <c r="K138" s="3" cm="1">
        <f t="array" ref="K138">(1+AVERAGE(I133:I138%))^12-1</f>
        <v>4.9610934739735102E-2</v>
      </c>
      <c r="L138" s="3" cm="1">
        <f t="array" ref="L138">(1+AVERAGE(J133:J138%))^12-1</f>
        <v>8.6626733816829393E-2</v>
      </c>
    </row>
    <row r="139" spans="1:12" x14ac:dyDescent="0.25">
      <c r="A139" s="1">
        <v>37773</v>
      </c>
      <c r="B139" s="2">
        <f>'[4]IPCA (Var)'!U95</f>
        <v>0.38081519800000002</v>
      </c>
      <c r="C139" s="2">
        <f>'[4]IPCA (Var)'!V95</f>
        <v>-3.5392061000000002E-2</v>
      </c>
      <c r="D139">
        <f t="shared" si="29"/>
        <v>470670.71621532791</v>
      </c>
      <c r="E139">
        <f t="shared" si="30"/>
        <v>519709.25994870119</v>
      </c>
      <c r="F139" s="2">
        <f t="shared" si="28"/>
        <v>1.1041886440858126</v>
      </c>
      <c r="H139" s="1">
        <v>40695</v>
      </c>
      <c r="I139" s="2">
        <f>'[3]IPCA (Dessaz)'!U191</f>
        <v>0.39835673801236599</v>
      </c>
      <c r="J139" s="2">
        <f>'[3]IPCA (Dessaz)'!V191</f>
        <v>0.63610880133161496</v>
      </c>
      <c r="K139" s="3" cm="1">
        <f t="array" ref="K139">(1+AVERAGE(I134:I139%))^12-1</f>
        <v>4.1379757962602515E-2</v>
      </c>
      <c r="L139" s="3" cm="1">
        <f t="array" ref="L139">(1+AVERAGE(J134:J139%))^12-1</f>
        <v>8.8409520956666654E-2</v>
      </c>
    </row>
    <row r="140" spans="1:12" x14ac:dyDescent="0.25">
      <c r="A140" s="1">
        <v>37803</v>
      </c>
      <c r="B140" s="2">
        <f>'[4]IPCA (Var)'!U96</f>
        <v>-5.8933471000000001E-2</v>
      </c>
      <c r="C140" s="2">
        <f>'[4]IPCA (Var)'!V96</f>
        <v>5.3493147999999997E-2</v>
      </c>
      <c r="D140">
        <f t="shared" si="29"/>
        <v>470393.33362528164</v>
      </c>
      <c r="E140">
        <f t="shared" si="30"/>
        <v>519987.2687922953</v>
      </c>
      <c r="F140" s="2">
        <f t="shared" si="28"/>
        <v>1.1054307780784167</v>
      </c>
      <c r="H140" s="1">
        <v>40725</v>
      </c>
      <c r="I140" s="2">
        <f>'[3]IPCA (Dessaz)'!U192</f>
        <v>0.30419407005260302</v>
      </c>
      <c r="J140" s="2">
        <f>'[3]IPCA (Dessaz)'!V192</f>
        <v>0.66197492121526103</v>
      </c>
      <c r="K140" s="3" cm="1">
        <f t="array" ref="K140">(1+AVERAGE(I135:I140%))^12-1</f>
        <v>3.8404432115946019E-2</v>
      </c>
      <c r="L140" s="3" cm="1">
        <f t="array" ref="L140">(1+AVERAGE(J135:J140%))^12-1</f>
        <v>8.8136900635695348E-2</v>
      </c>
    </row>
    <row r="141" spans="1:12" x14ac:dyDescent="0.25">
      <c r="A141" s="1">
        <v>37834</v>
      </c>
      <c r="B141" s="2">
        <f>'[4]IPCA (Var)'!U97</f>
        <v>6.7983020000000005E-2</v>
      </c>
      <c r="C141" s="2">
        <f>'[4]IPCA (Var)'!V97</f>
        <v>0.217305894</v>
      </c>
      <c r="D141">
        <f t="shared" si="29"/>
        <v>470713.12121935876</v>
      </c>
      <c r="E141">
        <f t="shared" si="30"/>
        <v>521117.23177543055</v>
      </c>
      <c r="F141" s="2">
        <f t="shared" si="28"/>
        <v>1.107080317679487</v>
      </c>
      <c r="H141" s="1">
        <v>40756</v>
      </c>
      <c r="I141" s="2">
        <f>'[3]IPCA (Dessaz)'!U193</f>
        <v>0.78568240461112804</v>
      </c>
      <c r="J141" s="2">
        <f>'[3]IPCA (Dessaz)'!V193</f>
        <v>0.75214517705103401</v>
      </c>
      <c r="K141" s="3" cm="1">
        <f t="array" ref="K141">(1+AVERAGE(I136:I141%))^12-1</f>
        <v>4.9647076314911054E-2</v>
      </c>
      <c r="L141" s="3" cm="1">
        <f t="array" ref="L141">(1+AVERAGE(J136:J141%))^12-1</f>
        <v>8.4053140500550461E-2</v>
      </c>
    </row>
    <row r="142" spans="1:12" x14ac:dyDescent="0.25">
      <c r="A142" s="1">
        <v>37865</v>
      </c>
      <c r="B142" s="2">
        <f>'[4]IPCA (Var)'!U98</f>
        <v>0.66300284099999995</v>
      </c>
      <c r="C142" s="2">
        <f>'[4]IPCA (Var)'!V98</f>
        <v>0.32281120099999999</v>
      </c>
      <c r="D142">
        <f t="shared" si="29"/>
        <v>473833.96258600289</v>
      </c>
      <c r="E142">
        <f t="shared" si="30"/>
        <v>522799.45656994276</v>
      </c>
      <c r="F142" s="2">
        <f t="shared" si="28"/>
        <v>1.1033389285071613</v>
      </c>
      <c r="H142" s="1">
        <v>40787</v>
      </c>
      <c r="I142" s="2">
        <f>'[3]IPCA (Dessaz)'!U194</f>
        <v>0.34601615660088098</v>
      </c>
      <c r="J142" s="2">
        <f>'[3]IPCA (Dessaz)'!V194</f>
        <v>0.70116088366161899</v>
      </c>
      <c r="K142" s="3" cm="1">
        <f t="array" ref="K142">(1+AVERAGE(I137:I142%))^12-1</f>
        <v>4.973131464495073E-2</v>
      </c>
      <c r="L142" s="3" cm="1">
        <f t="array" ref="L142">(1+AVERAGE(J137:J142%))^12-1</f>
        <v>7.9329190445674769E-2</v>
      </c>
    </row>
    <row r="143" spans="1:12" x14ac:dyDescent="0.25">
      <c r="A143" s="1">
        <v>37895</v>
      </c>
      <c r="B143" s="2">
        <f>'[4]IPCA (Var)'!U99</f>
        <v>0.53953270799999997</v>
      </c>
      <c r="C143" s="2">
        <f>'[4]IPCA (Var)'!V99</f>
        <v>0.169573524</v>
      </c>
      <c r="D143">
        <f t="shared" si="29"/>
        <v>476390.45179576689</v>
      </c>
      <c r="E143">
        <f t="shared" si="30"/>
        <v>523685.98603190127</v>
      </c>
      <c r="F143" s="2">
        <f t="shared" si="28"/>
        <v>1.0992789298313024</v>
      </c>
      <c r="H143" s="1">
        <v>40817</v>
      </c>
      <c r="I143" s="2">
        <f>'[3]IPCA (Dessaz)'!U195</f>
        <v>0.111494240910048</v>
      </c>
      <c r="J143" s="2">
        <f>'[3]IPCA (Dessaz)'!V195</f>
        <v>0.65029278227887899</v>
      </c>
      <c r="K143" s="3" cm="1">
        <f t="array" ref="K143">(1+AVERAGE(I138:I143%))^12-1</f>
        <v>4.374139471879368E-2</v>
      </c>
      <c r="L143" s="3" cm="1">
        <f t="array" ref="L143">(1+AVERAGE(J138:J143%))^12-1</f>
        <v>8.4772955553263918E-2</v>
      </c>
    </row>
    <row r="144" spans="1:12" x14ac:dyDescent="0.25">
      <c r="A144" s="1">
        <v>37926</v>
      </c>
      <c r="B144" s="2">
        <f>'[4]IPCA (Var)'!U100</f>
        <v>0.25130713599999999</v>
      </c>
      <c r="C144" s="2">
        <f>'[4]IPCA (Var)'!V100</f>
        <v>0.43493091699999997</v>
      </c>
      <c r="D144">
        <f t="shared" si="29"/>
        <v>477587.65499635221</v>
      </c>
      <c r="E144">
        <f t="shared" si="30"/>
        <v>525963.65829315025</v>
      </c>
      <c r="F144" s="2">
        <f t="shared" si="28"/>
        <v>1.1012924073533006</v>
      </c>
      <c r="H144" s="1">
        <v>40848</v>
      </c>
      <c r="I144" s="2">
        <f>'[3]IPCA (Dessaz)'!U196</f>
        <v>0.42265342329512001</v>
      </c>
      <c r="J144" s="2">
        <f>'[3]IPCA (Dessaz)'!V196</f>
        <v>0.69567064254759403</v>
      </c>
      <c r="K144" s="3" cm="1">
        <f t="array" ref="K144">(1+AVERAGE(I139:I144%))^12-1</f>
        <v>4.8409965181245962E-2</v>
      </c>
      <c r="L144" s="3" cm="1">
        <f t="array" ref="L144">(1+AVERAGE(J139:J144%))^12-1</f>
        <v>8.5096069577758726E-2</v>
      </c>
    </row>
    <row r="145" spans="1:12" x14ac:dyDescent="0.25">
      <c r="A145" s="1">
        <v>37956</v>
      </c>
      <c r="B145" s="2">
        <f>'[4]IPCA (Var)'!U101</f>
        <v>0.50813672799999998</v>
      </c>
      <c r="C145" s="2">
        <f>'[4]IPCA (Var)'!V101</f>
        <v>0.57901920299999998</v>
      </c>
      <c r="D145">
        <f t="shared" si="29"/>
        <v>480014.45327978267</v>
      </c>
      <c r="E145">
        <f t="shared" si="30"/>
        <v>529009.08887546894</v>
      </c>
      <c r="F145" s="2">
        <f t="shared" si="28"/>
        <v>1.1020690840888683</v>
      </c>
      <c r="H145" s="1">
        <v>40878</v>
      </c>
      <c r="I145" s="2">
        <f>'[3]IPCA (Dessaz)'!U197</f>
        <v>0.30524608156215299</v>
      </c>
      <c r="J145" s="2">
        <f>'[3]IPCA (Dessaz)'!V197</f>
        <v>0.56333991803956396</v>
      </c>
      <c r="K145" s="3" cm="1">
        <f t="array" ref="K145">(1+AVERAGE(I140:I145%))^12-1</f>
        <v>4.6466931135857648E-2</v>
      </c>
      <c r="L145" s="3" cm="1">
        <f t="array" ref="L145">(1+AVERAGE(J140:J145%))^12-1</f>
        <v>8.3528595008231843E-2</v>
      </c>
    </row>
    <row r="146" spans="1:12" x14ac:dyDescent="0.25">
      <c r="A146" s="1">
        <v>37987</v>
      </c>
      <c r="B146" s="2">
        <f>'[4]IPCA (Var)'!U102</f>
        <v>0.533479657</v>
      </c>
      <c r="C146" s="2">
        <f>'[4]IPCA (Var)'!V102</f>
        <v>0.97441170799999999</v>
      </c>
      <c r="D146">
        <f t="shared" si="29"/>
        <v>482575.23273869004</v>
      </c>
      <c r="E146">
        <f t="shared" si="30"/>
        <v>534163.81537385553</v>
      </c>
      <c r="F146" s="2">
        <f t="shared" si="28"/>
        <v>1.1069026736875662</v>
      </c>
      <c r="H146" s="1">
        <v>40909</v>
      </c>
      <c r="I146" s="2">
        <f>'[3]IPCA (Dessaz)'!U198</f>
        <v>1.08960171289598E-2</v>
      </c>
      <c r="J146" s="2">
        <f>'[3]IPCA (Dessaz)'!V198</f>
        <v>0.64109875336210698</v>
      </c>
      <c r="K146" s="3" cm="1">
        <f t="array" ref="K146">(1+AVERAGE(I141:I146%))^12-1</f>
        <v>4.0367939964285782E-2</v>
      </c>
      <c r="L146" s="3" cm="1">
        <f t="array" ref="L146">(1+AVERAGE(J141:J146%))^12-1</f>
        <v>8.3079296232889677E-2</v>
      </c>
    </row>
    <row r="147" spans="1:12" x14ac:dyDescent="0.25">
      <c r="A147" s="1">
        <v>38018</v>
      </c>
      <c r="B147" s="2">
        <f>'[4]IPCA (Var)'!U103</f>
        <v>6.1316242E-2</v>
      </c>
      <c r="C147" s="2">
        <f>'[4]IPCA (Var)'!V103</f>
        <v>1.643517262</v>
      </c>
      <c r="D147">
        <f t="shared" si="29"/>
        <v>482871.12973622821</v>
      </c>
      <c r="E147">
        <f t="shared" si="30"/>
        <v>542942.88988688262</v>
      </c>
      <c r="F147" s="2">
        <f t="shared" si="28"/>
        <v>1.1244053670872165</v>
      </c>
      <c r="H147" s="1">
        <v>40940</v>
      </c>
      <c r="I147" s="2">
        <f>'[3]IPCA (Dessaz)'!U199</f>
        <v>1.4889662524362499E-2</v>
      </c>
      <c r="J147" s="2">
        <f>'[3]IPCA (Dessaz)'!V199</f>
        <v>0.36706695615297902</v>
      </c>
      <c r="K147" s="3" cm="1">
        <f t="array" ref="K147">(1+AVERAGE(I142:I147%))^12-1</f>
        <v>2.44946786436262E-2</v>
      </c>
      <c r="L147" s="3" cm="1">
        <f t="array" ref="L147">(1+AVERAGE(J142:J147%))^12-1</f>
        <v>7.4822176703788879E-2</v>
      </c>
    </row>
    <row r="148" spans="1:12" x14ac:dyDescent="0.25">
      <c r="A148" s="1">
        <v>38047</v>
      </c>
      <c r="B148" s="2">
        <f>'[4]IPCA (Var)'!U104</f>
        <v>0.69309146399999999</v>
      </c>
      <c r="C148" s="2">
        <f>'[4]IPCA (Var)'!V104</f>
        <v>0.68243681899999997</v>
      </c>
      <c r="D148">
        <f t="shared" si="29"/>
        <v>486217.86831855041</v>
      </c>
      <c r="E148">
        <f t="shared" si="30"/>
        <v>546648.13207361335</v>
      </c>
      <c r="F148" s="2">
        <f t="shared" si="28"/>
        <v>1.1242863903049147</v>
      </c>
      <c r="H148" s="1">
        <v>40969</v>
      </c>
      <c r="I148" s="2">
        <f>'[3]IPCA (Dessaz)'!U200</f>
        <v>-1.2640682638398199E-2</v>
      </c>
      <c r="J148" s="2">
        <f>'[3]IPCA (Dessaz)'!V200</f>
        <v>0.37537659846591098</v>
      </c>
      <c r="K148" s="3" cm="1">
        <f t="array" ref="K148">(1+AVERAGE(I143:I148%))^12-1</f>
        <v>1.718465875346542E-2</v>
      </c>
      <c r="L148" s="3" cm="1">
        <f t="array" ref="L148">(1+AVERAGE(J143:J148%))^12-1</f>
        <v>6.7881583602144024E-2</v>
      </c>
    </row>
    <row r="149" spans="1:12" x14ac:dyDescent="0.25">
      <c r="A149" s="1">
        <v>38078</v>
      </c>
      <c r="B149" s="2">
        <f>'[4]IPCA (Var)'!U105</f>
        <v>0.51039246599999999</v>
      </c>
      <c r="C149" s="2">
        <f>'[4]IPCA (Var)'!V105</f>
        <v>0.24184884300000001</v>
      </c>
      <c r="D149">
        <f t="shared" si="29"/>
        <v>488699.48768679408</v>
      </c>
      <c r="E149">
        <f t="shared" si="30"/>
        <v>547970.19425631454</v>
      </c>
      <c r="F149" s="2">
        <f t="shared" si="28"/>
        <v>1.1212825224148932</v>
      </c>
      <c r="H149" s="1">
        <v>41000</v>
      </c>
      <c r="I149" s="2">
        <f>'[3]IPCA (Dessaz)'!U201</f>
        <v>0.40814366838027799</v>
      </c>
      <c r="J149" s="2">
        <f>'[3]IPCA (Dessaz)'!V201</f>
        <v>0.69154420838542996</v>
      </c>
      <c r="K149" s="3" cm="1">
        <f t="array" ref="K149">(1+AVERAGE(I144:I149%))^12-1</f>
        <v>2.3227431980603619E-2</v>
      </c>
      <c r="L149" s="3" cm="1">
        <f t="array" ref="L149">(1+AVERAGE(J144:J149%))^12-1</f>
        <v>6.8758137183305479E-2</v>
      </c>
    </row>
    <row r="150" spans="1:12" x14ac:dyDescent="0.25">
      <c r="A150" s="1">
        <v>38108</v>
      </c>
      <c r="B150" s="2">
        <f>'[4]IPCA (Var)'!U106</f>
        <v>0.75129279400000004</v>
      </c>
      <c r="C150" s="2">
        <f>'[4]IPCA (Var)'!V106</f>
        <v>0.34929339799999998</v>
      </c>
      <c r="D150">
        <f t="shared" si="29"/>
        <v>492371.05172209983</v>
      </c>
      <c r="E150">
        <f t="shared" si="30"/>
        <v>549884.2179678597</v>
      </c>
      <c r="F150" s="2">
        <f t="shared" si="28"/>
        <v>1.116808585810648</v>
      </c>
      <c r="H150" s="1">
        <v>41030</v>
      </c>
      <c r="I150" s="2">
        <f>'[3]IPCA (Dessaz)'!U202</f>
        <v>0.40776837015953399</v>
      </c>
      <c r="J150" s="2">
        <f>'[3]IPCA (Dessaz)'!V202</f>
        <v>0.49168833947590801</v>
      </c>
      <c r="K150" s="3" cm="1">
        <f t="array" ref="K150">(1+AVERAGE(I145:I150%))^12-1</f>
        <v>2.292343980789191E-2</v>
      </c>
      <c r="L150" s="3" cm="1">
        <f t="array" ref="L150">(1+AVERAGE(J145:J150%))^12-1</f>
        <v>6.4430130846013789E-2</v>
      </c>
    </row>
    <row r="151" spans="1:12" x14ac:dyDescent="0.25">
      <c r="A151" s="1">
        <v>38139</v>
      </c>
      <c r="B151" s="2">
        <f>'[4]IPCA (Var)'!U107</f>
        <v>0.79940034999999998</v>
      </c>
      <c r="C151" s="2">
        <f>'[4]IPCA (Var)'!V107</f>
        <v>0.30597347400000002</v>
      </c>
      <c r="D151">
        <f t="shared" si="29"/>
        <v>496307.06763286493</v>
      </c>
      <c r="E151">
        <f t="shared" si="30"/>
        <v>551566.71781255375</v>
      </c>
      <c r="F151" s="2">
        <f t="shared" si="28"/>
        <v>1.1113416547607302</v>
      </c>
      <c r="H151" s="1">
        <v>41061</v>
      </c>
      <c r="I151" s="2">
        <f>'[3]IPCA (Dessaz)'!U203</f>
        <v>-0.109854571970639</v>
      </c>
      <c r="J151" s="2">
        <f>'[3]IPCA (Dessaz)'!V203</f>
        <v>0.67785884889619996</v>
      </c>
      <c r="K151" s="3" cm="1">
        <f t="array" ref="K151">(1+AVERAGE(I146:I151%))^12-1</f>
        <v>1.4479258760635272E-2</v>
      </c>
      <c r="L151" s="3" cm="1">
        <f t="array" ref="L151">(1+AVERAGE(J146:J151%))^12-1</f>
        <v>6.6857960795909888E-2</v>
      </c>
    </row>
    <row r="152" spans="1:12" x14ac:dyDescent="0.25">
      <c r="A152" s="1">
        <v>38169</v>
      </c>
      <c r="B152" s="2">
        <f>'[4]IPCA (Var)'!U108</f>
        <v>0.554160863</v>
      </c>
      <c r="C152" s="2">
        <f>'[4]IPCA (Var)'!V108</f>
        <v>0.471081641</v>
      </c>
      <c r="D152">
        <f t="shared" si="29"/>
        <v>499057.40716198919</v>
      </c>
      <c r="E152">
        <f t="shared" si="30"/>
        <v>554165.04735803499</v>
      </c>
      <c r="F152" s="2">
        <f t="shared" si="28"/>
        <v>1.1104234490966254</v>
      </c>
      <c r="H152" s="1">
        <v>41091</v>
      </c>
      <c r="I152" s="2">
        <f>'[3]IPCA (Dessaz)'!U204</f>
        <v>0.40576809913331402</v>
      </c>
      <c r="J152" s="2">
        <f>'[3]IPCA (Dessaz)'!V204</f>
        <v>1.3233392169327201</v>
      </c>
      <c r="K152" s="3" cm="1">
        <f t="array" ref="K152">(1+AVERAGE(I147:I152%))^12-1</f>
        <v>2.2510451550340038E-2</v>
      </c>
      <c r="L152" s="3" cm="1">
        <f t="array" ref="L152">(1+AVERAGE(J147:J152%))^12-1</f>
        <v>8.1427138734667004E-2</v>
      </c>
    </row>
    <row r="153" spans="1:12" x14ac:dyDescent="0.25">
      <c r="A153" s="1">
        <v>38200</v>
      </c>
      <c r="B153" s="2">
        <f>'[4]IPCA (Var)'!U109</f>
        <v>0.30492193299999998</v>
      </c>
      <c r="C153" s="2">
        <f>'[4]IPCA (Var)'!V109</f>
        <v>0.97098644000000001</v>
      </c>
      <c r="D153">
        <f t="shared" si="29"/>
        <v>500579.14265468722</v>
      </c>
      <c r="E153">
        <f t="shared" si="30"/>
        <v>559545.91482310113</v>
      </c>
      <c r="F153" s="2">
        <f t="shared" si="28"/>
        <v>1.1177971016844599</v>
      </c>
      <c r="H153" s="1">
        <v>41122</v>
      </c>
      <c r="I153" s="2">
        <f>'[3]IPCA (Dessaz)'!U205</f>
        <v>0.64712241766669498</v>
      </c>
      <c r="J153" s="2">
        <f>'[3]IPCA (Dessaz)'!V205</f>
        <v>0.87473644360579506</v>
      </c>
      <c r="K153" s="3" cm="1">
        <f t="array" ref="K153">(1+AVERAGE(I148:I153%))^12-1</f>
        <v>3.549069719324871E-2</v>
      </c>
      <c r="L153" s="3" cm="1">
        <f t="array" ref="L153">(1+AVERAGE(J148:J153%))^12-1</f>
        <v>9.2386471331244113E-2</v>
      </c>
    </row>
    <row r="154" spans="1:12" x14ac:dyDescent="0.25">
      <c r="A154" s="1">
        <v>38231</v>
      </c>
      <c r="B154" s="2">
        <f>'[4]IPCA (Var)'!U110</f>
        <v>0.39616147400000001</v>
      </c>
      <c r="C154" s="2">
        <f>'[4]IPCA (Var)'!V110</f>
        <v>3.8491630000000001E-3</v>
      </c>
      <c r="D154">
        <f t="shared" si="29"/>
        <v>502562.24436476454</v>
      </c>
      <c r="E154">
        <f t="shared" si="30"/>
        <v>559567.45265742252</v>
      </c>
      <c r="F154" s="2">
        <f t="shared" si="28"/>
        <v>1.1134291501836</v>
      </c>
      <c r="H154" s="1">
        <v>41153</v>
      </c>
      <c r="I154" s="2">
        <f>'[3]IPCA (Dessaz)'!U206</f>
        <v>0.70299696774276099</v>
      </c>
      <c r="J154" s="2">
        <f>'[3]IPCA (Dessaz)'!V206</f>
        <v>0.66712219882927504</v>
      </c>
      <c r="K154" s="3" cm="1">
        <f t="array" ref="K154">(1+AVERAGE(I149:I154%))^12-1</f>
        <v>5.0365453917885494E-2</v>
      </c>
      <c r="L154" s="3" cm="1">
        <f t="array" ref="L154">(1+AVERAGE(J149:J154%))^12-1</f>
        <v>9.8730510417154083E-2</v>
      </c>
    </row>
    <row r="155" spans="1:12" x14ac:dyDescent="0.25">
      <c r="A155" s="1">
        <v>38261</v>
      </c>
      <c r="B155" s="2">
        <f>'[4]IPCA (Var)'!U111</f>
        <v>0.41272248700000003</v>
      </c>
      <c r="C155" s="2">
        <f>'[4]IPCA (Var)'!V111</f>
        <v>0.13672635899999999</v>
      </c>
      <c r="D155">
        <f t="shared" si="29"/>
        <v>504636.4317584298</v>
      </c>
      <c r="E155">
        <f t="shared" si="30"/>
        <v>560332.52886159008</v>
      </c>
      <c r="F155" s="2">
        <f t="shared" si="28"/>
        <v>1.1103687597605361</v>
      </c>
      <c r="H155" s="1">
        <v>41183</v>
      </c>
      <c r="I155" s="2">
        <f>'[3]IPCA (Dessaz)'!U207</f>
        <v>0.73162014995240099</v>
      </c>
      <c r="J155" s="2">
        <f>'[3]IPCA (Dessaz)'!V207</f>
        <v>0.652763750999801</v>
      </c>
      <c r="K155" s="3" cm="1">
        <f t="array" ref="K155">(1+AVERAGE(I150:I155%))^12-1</f>
        <v>5.7153076348823717E-2</v>
      </c>
      <c r="L155" s="3" cm="1">
        <f t="array" ref="L155">(1+AVERAGE(J150:J155%))^12-1</f>
        <v>9.7885283470186879E-2</v>
      </c>
    </row>
    <row r="156" spans="1:12" x14ac:dyDescent="0.25">
      <c r="A156" s="1">
        <v>38292</v>
      </c>
      <c r="B156" s="2">
        <f>'[4]IPCA (Var)'!U112</f>
        <v>0.47067736500000001</v>
      </c>
      <c r="C156" s="2">
        <f>'[4]IPCA (Var)'!V112</f>
        <v>0.29081706499999999</v>
      </c>
      <c r="D156">
        <f t="shared" si="29"/>
        <v>507011.6412182604</v>
      </c>
      <c r="E156">
        <f t="shared" si="30"/>
        <v>561962.07147626567</v>
      </c>
      <c r="F156" s="2">
        <f t="shared" si="28"/>
        <v>1.1083810030988026</v>
      </c>
      <c r="H156" s="1">
        <v>41214</v>
      </c>
      <c r="I156" s="2">
        <f>'[3]IPCA (Dessaz)'!U208</f>
        <v>0.55788237808644103</v>
      </c>
      <c r="J156" s="2">
        <f>'[3]IPCA (Dessaz)'!V208</f>
        <v>0.58573063819726801</v>
      </c>
      <c r="K156" s="3" cm="1">
        <f t="array" ref="K156">(1+AVERAGE(I151:I156%))^12-1</f>
        <v>6.0316610578201812E-2</v>
      </c>
      <c r="L156" s="3" cm="1">
        <f t="array" ref="L156">(1+AVERAGE(J151:J156%))^12-1</f>
        <v>9.9935982686927716E-2</v>
      </c>
    </row>
    <row r="157" spans="1:12" x14ac:dyDescent="0.25">
      <c r="A157" s="1">
        <v>38322</v>
      </c>
      <c r="B157" s="2">
        <f>'[4]IPCA (Var)'!U113</f>
        <v>0.64495322250562093</v>
      </c>
      <c r="C157" s="2">
        <f>'[4]IPCA (Var)'!V113</f>
        <v>0.59628589170553081</v>
      </c>
      <c r="D157">
        <f t="shared" si="29"/>
        <v>510281.6291367762</v>
      </c>
      <c r="E157">
        <f t="shared" si="30"/>
        <v>565312.97202521481</v>
      </c>
      <c r="F157" s="2">
        <f t="shared" si="28"/>
        <v>1.1078450403584645</v>
      </c>
      <c r="H157" s="1">
        <v>41244</v>
      </c>
      <c r="I157" s="2">
        <f>'[3]IPCA (Dessaz)'!U209</f>
        <v>0.64858516311537096</v>
      </c>
      <c r="J157" s="2">
        <f>'[3]IPCA (Dessaz)'!V209</f>
        <v>0.72632976553344197</v>
      </c>
      <c r="K157" s="3" cm="1">
        <f t="array" ref="K157">(1+AVERAGE(I152:I157%))^12-1</f>
        <v>7.6433227461051079E-2</v>
      </c>
      <c r="L157" s="3" cm="1">
        <f t="array" ref="L157">(1+AVERAGE(J152:J157%))^12-1</f>
        <v>0.10099431681610915</v>
      </c>
    </row>
    <row r="158" spans="1:12" x14ac:dyDescent="0.25">
      <c r="A158" s="1">
        <v>38353</v>
      </c>
      <c r="B158" s="2">
        <f>'[4]IPCA (Var)'!U114</f>
        <v>0.48059030785822693</v>
      </c>
      <c r="C158" s="2">
        <f>'[4]IPCA (Var)'!V114</f>
        <v>0.77802810872511929</v>
      </c>
      <c r="D158">
        <f t="shared" si="29"/>
        <v>512733.99318918865</v>
      </c>
      <c r="E158">
        <f t="shared" si="30"/>
        <v>569711.26584984036</v>
      </c>
      <c r="F158" s="2">
        <f t="shared" si="28"/>
        <v>1.1111244298554401</v>
      </c>
      <c r="H158" s="1">
        <v>41275</v>
      </c>
      <c r="I158" s="2">
        <f>'[3]IPCA (Dessaz)'!U210</f>
        <v>1.0389096460949401</v>
      </c>
      <c r="J158" s="2">
        <f>'[3]IPCA (Dessaz)'!V210</f>
        <v>0.80494358923204401</v>
      </c>
      <c r="K158" s="3" cm="1">
        <f t="array" ref="K158">(1+AVERAGE(I153:I158%))^12-1</f>
        <v>9.0058932305549177E-2</v>
      </c>
      <c r="L158" s="3" cm="1">
        <f t="array" ref="L158">(1+AVERAGE(J153:J158%))^12-1</f>
        <v>8.972369004338665E-2</v>
      </c>
    </row>
    <row r="159" spans="1:12" x14ac:dyDescent="0.25">
      <c r="A159" s="1">
        <v>38384</v>
      </c>
      <c r="B159" s="2">
        <f>'[4]IPCA (Var)'!U115</f>
        <v>6.1633627696609461E-2</v>
      </c>
      <c r="C159" s="2">
        <f>'[4]IPCA (Var)'!V115</f>
        <v>1.6787081959148273</v>
      </c>
      <c r="D159">
        <f t="shared" si="29"/>
        <v>513050.00974962476</v>
      </c>
      <c r="E159">
        <f t="shared" si="30"/>
        <v>579275.05556271167</v>
      </c>
      <c r="F159" s="2">
        <f t="shared" si="28"/>
        <v>1.1290810731012473</v>
      </c>
      <c r="H159" s="1">
        <v>41306</v>
      </c>
      <c r="I159" s="2">
        <f>'[3]IPCA (Dessaz)'!U211</f>
        <v>0.80756341735034498</v>
      </c>
      <c r="J159" s="2">
        <f>'[3]IPCA (Dessaz)'!V211</f>
        <v>0.87655764317920304</v>
      </c>
      <c r="K159" s="3" cm="1">
        <f t="array" ref="K159">(1+AVERAGE(I154:I159%))^12-1</f>
        <v>9.3536765490924489E-2</v>
      </c>
      <c r="L159" s="3" cm="1">
        <f t="array" ref="L159">(1+AVERAGE(J154:J159%))^12-1</f>
        <v>8.9763099588960893E-2</v>
      </c>
    </row>
    <row r="160" spans="1:12" x14ac:dyDescent="0.25">
      <c r="A160" s="1">
        <v>38412</v>
      </c>
      <c r="B160" s="2">
        <f>'[4]IPCA (Var)'!U116</f>
        <v>0.18847524994027859</v>
      </c>
      <c r="C160" s="2">
        <f>'[4]IPCA (Var)'!V116</f>
        <v>0.50202418920996028</v>
      </c>
      <c r="D160">
        <f t="shared" si="29"/>
        <v>514016.98203781899</v>
      </c>
      <c r="E160">
        <f t="shared" si="30"/>
        <v>582183.15646369604</v>
      </c>
      <c r="F160" s="2">
        <f t="shared" si="28"/>
        <v>1.132614634939944</v>
      </c>
      <c r="H160" s="1">
        <v>41334</v>
      </c>
      <c r="I160" s="2">
        <f>'[3]IPCA (Dessaz)'!U212</f>
        <v>0.40581550099102998</v>
      </c>
      <c r="J160" s="2">
        <f>'[3]IPCA (Dessaz)'!V212</f>
        <v>0.619290408083771</v>
      </c>
      <c r="K160" s="3" cm="1">
        <f t="array" ref="K160">(1+AVERAGE(I155:I160%))^12-1</f>
        <v>8.7102854899421267E-2</v>
      </c>
      <c r="L160" s="3" cm="1">
        <f t="array" ref="L160">(1+AVERAGE(J155:J160%))^12-1</f>
        <v>8.8728484818769493E-2</v>
      </c>
    </row>
    <row r="161" spans="1:12" x14ac:dyDescent="0.25">
      <c r="A161" s="1">
        <v>38443</v>
      </c>
      <c r="B161" s="2">
        <f>'[4]IPCA (Var)'!U117</f>
        <v>0.94176604345629078</v>
      </c>
      <c r="C161" s="2">
        <f>'[4]IPCA (Var)'!V117</f>
        <v>0.525785060120465</v>
      </c>
      <c r="D161">
        <f t="shared" si="29"/>
        <v>518857.81943224993</v>
      </c>
      <c r="E161">
        <f t="shared" si="30"/>
        <v>585244.1885229199</v>
      </c>
      <c r="F161" s="2">
        <f t="shared" si="28"/>
        <v>1.1279471304167912</v>
      </c>
      <c r="H161" s="1">
        <v>41365</v>
      </c>
      <c r="I161" s="2">
        <f>'[3]IPCA (Dessaz)'!U213</f>
        <v>0.162703679533128</v>
      </c>
      <c r="J161" s="2">
        <f>'[3]IPCA (Dessaz)'!V213</f>
        <v>0.77961166447108898</v>
      </c>
      <c r="K161" s="3" cm="1">
        <f t="array" ref="K161">(1+AVERAGE(I156:I161%))^12-1</f>
        <v>7.4882645275372584E-2</v>
      </c>
      <c r="L161" s="3" cm="1">
        <f t="array" ref="L161">(1+AVERAGE(J156:J161%))^12-1</f>
        <v>9.1474214379491325E-2</v>
      </c>
    </row>
    <row r="162" spans="1:12" x14ac:dyDescent="0.25">
      <c r="A162" s="1">
        <v>38473</v>
      </c>
      <c r="B162" s="2">
        <f>'[4]IPCA (Var)'!U118</f>
        <v>0.72172105228261485</v>
      </c>
      <c r="C162" s="2">
        <f>'[4]IPCA (Var)'!V118</f>
        <v>0.42637842237155743</v>
      </c>
      <c r="D162">
        <f t="shared" si="29"/>
        <v>522602.52554650698</v>
      </c>
      <c r="E162">
        <f t="shared" si="30"/>
        <v>587739.54346096516</v>
      </c>
      <c r="F162" s="2">
        <f t="shared" si="28"/>
        <v>1.1246396921758879</v>
      </c>
      <c r="H162" s="1">
        <v>41395</v>
      </c>
      <c r="I162" s="2">
        <f>'[3]IPCA (Dessaz)'!U214</f>
        <v>0.18523411705630199</v>
      </c>
      <c r="J162" s="2">
        <f>'[3]IPCA (Dessaz)'!V214</f>
        <v>0.77685955789739902</v>
      </c>
      <c r="K162" s="3" cm="1">
        <f t="array" ref="K162">(1+AVERAGE(I157:I162%))^12-1</f>
        <v>6.6946627504286704E-2</v>
      </c>
      <c r="L162" s="3" cm="1">
        <f t="array" ref="L162">(1+AVERAGE(J157:J162%))^12-1</f>
        <v>9.5623349619998521E-2</v>
      </c>
    </row>
    <row r="163" spans="1:12" x14ac:dyDescent="0.25">
      <c r="A163" s="1">
        <v>38504</v>
      </c>
      <c r="B163" s="2">
        <f>'[4]IPCA (Var)'!U119</f>
        <v>-5.9115575818327014E-2</v>
      </c>
      <c r="C163" s="2">
        <f>'[4]IPCA (Var)'!V119</f>
        <v>0.16393681499959742</v>
      </c>
      <c r="D163">
        <f t="shared" si="29"/>
        <v>522293.58605428907</v>
      </c>
      <c r="E163">
        <f t="shared" si="30"/>
        <v>588703.06494900829</v>
      </c>
      <c r="F163" s="2">
        <f t="shared" si="28"/>
        <v>1.1271497117098741</v>
      </c>
      <c r="H163" s="1">
        <v>41426</v>
      </c>
      <c r="I163" s="2">
        <f>'[3]IPCA (Dessaz)'!U215</f>
        <v>0.28637797226416001</v>
      </c>
      <c r="J163" s="2">
        <f>'[3]IPCA (Dessaz)'!V215</f>
        <v>0.56740907278349595</v>
      </c>
      <c r="K163" s="3" cm="1">
        <f t="array" ref="K163">(1+AVERAGE(I158:I163%))^12-1</f>
        <v>5.9284474080558702E-2</v>
      </c>
      <c r="L163" s="3" cm="1">
        <f t="array" ref="L163">(1+AVERAGE(J158:J163%))^12-1</f>
        <v>9.2172398227727159E-2</v>
      </c>
    </row>
    <row r="164" spans="1:12" x14ac:dyDescent="0.25">
      <c r="A164" s="1">
        <v>38534</v>
      </c>
      <c r="B164" s="2">
        <f>'[4]IPCA (Var)'!U120</f>
        <v>-0.25398005518168221</v>
      </c>
      <c r="C164" s="2">
        <f>'[4]IPCA (Var)'!V120</f>
        <v>0.3258886250975831</v>
      </c>
      <c r="D164">
        <f t="shared" si="29"/>
        <v>520967.06451621803</v>
      </c>
      <c r="E164">
        <f t="shared" si="30"/>
        <v>590621.58127327799</v>
      </c>
      <c r="F164" s="2">
        <f t="shared" si="28"/>
        <v>1.1337023422425807</v>
      </c>
      <c r="H164" s="1">
        <v>41456</v>
      </c>
      <c r="I164" s="2">
        <f>'[3]IPCA (Dessaz)'!U216</f>
        <v>0.42497903634859802</v>
      </c>
      <c r="J164" s="2">
        <f>'[3]IPCA (Dessaz)'!V216</f>
        <v>0.50171710769126199</v>
      </c>
      <c r="K164" s="3" cm="1">
        <f t="array" ref="K164">(1+AVERAGE(I159:I164%))^12-1</f>
        <v>4.6412457901252369E-2</v>
      </c>
      <c r="L164" s="3" cm="1">
        <f t="array" ref="L164">(1+AVERAGE(J159:J164%))^12-1</f>
        <v>8.5615485258606405E-2</v>
      </c>
    </row>
    <row r="165" spans="1:12" x14ac:dyDescent="0.25">
      <c r="A165" s="1">
        <v>38565</v>
      </c>
      <c r="B165" s="2">
        <f>'[4]IPCA (Var)'!U121</f>
        <v>-0.1774662450819379</v>
      </c>
      <c r="C165" s="2">
        <f>'[4]IPCA (Var)'!V121</f>
        <v>0.11139857131390959</v>
      </c>
      <c r="D165">
        <f t="shared" si="29"/>
        <v>520042.52382870752</v>
      </c>
      <c r="E165">
        <f t="shared" si="30"/>
        <v>591279.52527668804</v>
      </c>
      <c r="F165" s="2">
        <f t="shared" si="28"/>
        <v>1.1369830315480984</v>
      </c>
      <c r="H165" s="1">
        <v>41487</v>
      </c>
      <c r="I165" s="2">
        <f>'[3]IPCA (Dessaz)'!U217</f>
        <v>0.56427938084134899</v>
      </c>
      <c r="J165" s="2">
        <f>'[3]IPCA (Dessaz)'!V217</f>
        <v>0.57978192005200102</v>
      </c>
      <c r="K165" s="3" cm="1">
        <f t="array" ref="K165">(1+AVERAGE(I160:I165%))^12-1</f>
        <v>4.1351415660928925E-2</v>
      </c>
      <c r="L165" s="3" cm="1">
        <f t="array" ref="L165">(1+AVERAGE(J160:J165%))^12-1</f>
        <v>7.9233022088068816E-2</v>
      </c>
    </row>
    <row r="166" spans="1:12" x14ac:dyDescent="0.25">
      <c r="A166" s="1">
        <v>38596</v>
      </c>
      <c r="B166" s="2">
        <f>'[4]IPCA (Var)'!U122</f>
        <v>-2.3078970809833958E-2</v>
      </c>
      <c r="C166" s="2">
        <f>'[4]IPCA (Var)'!V122</f>
        <v>0.26505251999614537</v>
      </c>
      <c r="D166">
        <f t="shared" si="29"/>
        <v>519922.50336643436</v>
      </c>
      <c r="E166">
        <f t="shared" si="30"/>
        <v>592846.72655865527</v>
      </c>
      <c r="F166" s="2">
        <f t="shared" si="28"/>
        <v>1.1402597939501473</v>
      </c>
      <c r="H166" s="1">
        <v>41518</v>
      </c>
      <c r="I166" s="2">
        <f>'[3]IPCA (Dessaz)'!U218</f>
        <v>0.38710580480573897</v>
      </c>
      <c r="J166" s="2">
        <f>'[3]IPCA (Dessaz)'!V218</f>
        <v>0.480155473529223</v>
      </c>
      <c r="K166" s="3" cm="1">
        <f t="array" ref="K166">(1+AVERAGE(I161:I166%))^12-1</f>
        <v>4.0963128197641696E-2</v>
      </c>
      <c r="L166" s="3" cm="1">
        <f t="array" ref="L166">(1+AVERAGE(J161:J166%))^12-1</f>
        <v>7.6252643129349762E-2</v>
      </c>
    </row>
    <row r="167" spans="1:12" x14ac:dyDescent="0.25">
      <c r="A167" s="1">
        <v>38626</v>
      </c>
      <c r="B167" s="2">
        <f>'[4]IPCA (Var)'!U123</f>
        <v>0.42796419405707936</v>
      </c>
      <c r="C167" s="2">
        <f>'[4]IPCA (Var)'!V123</f>
        <v>0.31302809543252297</v>
      </c>
      <c r="D167">
        <f t="shared" si="29"/>
        <v>522147.58551768796</v>
      </c>
      <c r="E167">
        <f t="shared" si="30"/>
        <v>594702.50337563583</v>
      </c>
      <c r="F167" s="2">
        <f t="shared" si="28"/>
        <v>1.1389548086984116</v>
      </c>
      <c r="H167" s="1">
        <v>41548</v>
      </c>
      <c r="I167" s="2">
        <f>'[3]IPCA (Dessaz)'!U219</f>
        <v>0.74282180617166405</v>
      </c>
      <c r="J167" s="2">
        <f>'[3]IPCA (Dessaz)'!V219</f>
        <v>0.674779499680357</v>
      </c>
      <c r="K167" s="3" cm="1">
        <f t="array" ref="K167">(1+AVERAGE(I162:I167%))^12-1</f>
        <v>5.3064424105338848E-2</v>
      </c>
      <c r="L167" s="3" cm="1">
        <f t="array" ref="L167">(1+AVERAGE(J162:J167%))^12-1</f>
        <v>7.4012042203094097E-2</v>
      </c>
    </row>
    <row r="168" spans="1:12" x14ac:dyDescent="0.25">
      <c r="A168" s="1">
        <v>38657</v>
      </c>
      <c r="B168" s="2">
        <f>'[4]IPCA (Var)'!U124</f>
        <v>0.17171680354460875</v>
      </c>
      <c r="C168" s="2">
        <f>'[4]IPCA (Var)'!V124</f>
        <v>0.73336451434789551</v>
      </c>
      <c r="D168">
        <f t="shared" si="29"/>
        <v>523044.20066132431</v>
      </c>
      <c r="E168">
        <f t="shared" si="30"/>
        <v>599063.84050133126</v>
      </c>
      <c r="F168" s="2">
        <f t="shared" si="28"/>
        <v>1.1453407565630009</v>
      </c>
      <c r="H168" s="1">
        <v>41579</v>
      </c>
      <c r="I168" s="2">
        <f>'[3]IPCA (Dessaz)'!U220</f>
        <v>0.42187560856349599</v>
      </c>
      <c r="J168" s="2">
        <f>'[3]IPCA (Dessaz)'!V220</f>
        <v>0.62649048923880801</v>
      </c>
      <c r="K168" s="3" cm="1">
        <f t="array" ref="K168">(1+AVERAGE(I163:I168%))^12-1</f>
        <v>5.8037703148986264E-2</v>
      </c>
      <c r="L168" s="3" cm="1">
        <f t="array" ref="L168">(1+AVERAGE(J163:J168%))^12-1</f>
        <v>7.0805635748687923E-2</v>
      </c>
    </row>
    <row r="169" spans="1:12" x14ac:dyDescent="0.25">
      <c r="A169" s="1">
        <v>38687</v>
      </c>
      <c r="B169" s="2">
        <f>'[4]IPCA (Var)'!U125</f>
        <v>0.23044111045665322</v>
      </c>
      <c r="C169" s="2">
        <f>'[4]IPCA (Var)'!V125</f>
        <v>0.3577687537868533</v>
      </c>
      <c r="D169">
        <f t="shared" si="29"/>
        <v>524249.50952550734</v>
      </c>
      <c r="E169">
        <f t="shared" si="30"/>
        <v>601207.10373788059</v>
      </c>
      <c r="F169" s="2">
        <f t="shared" si="28"/>
        <v>1.1467957390785672</v>
      </c>
      <c r="H169" s="1">
        <v>41609</v>
      </c>
      <c r="I169" s="2">
        <f>'[3]IPCA (Dessaz)'!U221</f>
        <v>0.477917312247916</v>
      </c>
      <c r="J169" s="2">
        <f>'[3]IPCA (Dessaz)'!V221</f>
        <v>0.77988179435627802</v>
      </c>
      <c r="K169" s="3" cm="1">
        <f t="array" ref="K169">(1+AVERAGE(I164:I169%))^12-1</f>
        <v>6.2078866937874011E-2</v>
      </c>
      <c r="L169" s="3" cm="1">
        <f t="array" ref="L169">(1+AVERAGE(J164:J169%))^12-1</f>
        <v>7.5338880448378998E-2</v>
      </c>
    </row>
    <row r="170" spans="1:12" x14ac:dyDescent="0.25">
      <c r="A170" s="1">
        <v>38718</v>
      </c>
      <c r="B170" s="2">
        <f>'[4]IPCA (Var)'!U126</f>
        <v>0.33472012837092913</v>
      </c>
      <c r="C170" s="2">
        <f>'[4]IPCA (Var)'!V126</f>
        <v>0.89855606045957015</v>
      </c>
      <c r="D170">
        <f t="shared" si="29"/>
        <v>526004.27815677505</v>
      </c>
      <c r="E170">
        <f t="shared" si="30"/>
        <v>606609.28660443076</v>
      </c>
      <c r="F170" s="2">
        <f t="shared" si="28"/>
        <v>1.1532402145665277</v>
      </c>
      <c r="H170" s="1">
        <v>41640</v>
      </c>
      <c r="I170" s="2">
        <f>'[3]IPCA (Dessaz)'!U222</f>
        <v>0.67513620458540102</v>
      </c>
      <c r="J170" s="2">
        <f>'[3]IPCA (Dessaz)'!V222</f>
        <v>-1.9386826657228701E-2</v>
      </c>
      <c r="K170" s="3" cm="1">
        <f t="array" ref="K170">(1+AVERAGE(I165:I170%))^12-1</f>
        <v>6.7378076839315959E-2</v>
      </c>
      <c r="L170" s="3" cm="1">
        <f t="array" ref="L170">(1+AVERAGE(J165:J170%))^12-1</f>
        <v>6.4251985199641704E-2</v>
      </c>
    </row>
    <row r="171" spans="1:12" x14ac:dyDescent="0.25">
      <c r="A171" s="1">
        <v>38749</v>
      </c>
      <c r="B171" s="2">
        <f>'[4]IPCA (Var)'!U127</f>
        <v>-9.3922125546262919E-2</v>
      </c>
      <c r="C171" s="2">
        <f>'[4]IPCA (Var)'!V127</f>
        <v>0.96993782373430382</v>
      </c>
      <c r="D171">
        <f t="shared" si="29"/>
        <v>525510.24375826598</v>
      </c>
      <c r="E171">
        <f t="shared" si="30"/>
        <v>612493.01951749204</v>
      </c>
      <c r="F171" s="2">
        <f t="shared" si="28"/>
        <v>1.1655206093360913</v>
      </c>
      <c r="H171" s="1">
        <v>41671</v>
      </c>
      <c r="I171" s="2">
        <f>'[3]IPCA (Dessaz)'!U223</f>
        <v>0.36664460225614798</v>
      </c>
      <c r="J171" s="2">
        <f>'[3]IPCA (Dessaz)'!V223</f>
        <v>0.621951746010732</v>
      </c>
      <c r="K171" s="3" cm="1">
        <f t="array" ref="K171">(1+AVERAGE(I166:I171%))^12-1</f>
        <v>6.3189471790844332E-2</v>
      </c>
      <c r="L171" s="3" cm="1">
        <f t="array" ref="L171">(1+AVERAGE(J166:J171%))^12-1</f>
        <v>6.5145269260562078E-2</v>
      </c>
    </row>
    <row r="172" spans="1:12" x14ac:dyDescent="0.25">
      <c r="A172" s="1">
        <v>38777</v>
      </c>
      <c r="B172" s="2">
        <f>'[4]IPCA (Var)'!U128</f>
        <v>0.29780710926725584</v>
      </c>
      <c r="C172" s="2">
        <f>'[4]IPCA (Var)'!V128</f>
        <v>0.31509017703074094</v>
      </c>
      <c r="D172">
        <f t="shared" si="29"/>
        <v>527075.2506241058</v>
      </c>
      <c r="E172">
        <f t="shared" si="30"/>
        <v>614422.92485699058</v>
      </c>
      <c r="F172" s="2">
        <f t="shared" si="28"/>
        <v>1.1657214489381869</v>
      </c>
      <c r="H172" s="1">
        <v>41699</v>
      </c>
      <c r="I172" s="2">
        <f>'[3]IPCA (Dessaz)'!U224</f>
        <v>0.83732940549582402</v>
      </c>
      <c r="J172" s="2">
        <f>'[3]IPCA (Dessaz)'!V224</f>
        <v>1.5052495865660001</v>
      </c>
      <c r="K172" s="3" cm="1">
        <f t="array" ref="K172">(1+AVERAGE(I167:I172%))^12-1</f>
        <v>7.2753379277419983E-2</v>
      </c>
      <c r="L172" s="3" cm="1">
        <f t="array" ref="L172">(1+AVERAGE(J167:J172%))^12-1</f>
        <v>8.7072412332685811E-2</v>
      </c>
    </row>
    <row r="173" spans="1:12" x14ac:dyDescent="0.25">
      <c r="A173" s="1">
        <v>38808</v>
      </c>
      <c r="B173" s="2">
        <f>'[4]IPCA (Var)'!U129</f>
        <v>-0.16705123089418472</v>
      </c>
      <c r="C173" s="2">
        <f>'[4]IPCA (Var)'!V129</f>
        <v>0.28042094823725155</v>
      </c>
      <c r="D173">
        <f t="shared" si="29"/>
        <v>526194.7649301996</v>
      </c>
      <c r="E173">
        <f t="shared" si="30"/>
        <v>616145.89544906165</v>
      </c>
      <c r="F173" s="2">
        <f t="shared" si="28"/>
        <v>1.1709464565478795</v>
      </c>
      <c r="H173" s="1">
        <v>41730</v>
      </c>
      <c r="I173" s="2">
        <f>'[3]IPCA (Dessaz)'!U225</f>
        <v>0.66310448124078503</v>
      </c>
      <c r="J173" s="2">
        <f>'[3]IPCA (Dessaz)'!V225</f>
        <v>0.49975699033394799</v>
      </c>
      <c r="K173" s="3" cm="1">
        <f t="array" ref="K173">(1+AVERAGE(I168:I173%))^12-1</f>
        <v>7.105425374919494E-2</v>
      </c>
      <c r="L173" s="3" cm="1">
        <f t="array" ref="L173">(1+AVERAGE(J168:J173%))^12-1</f>
        <v>8.3299566892083732E-2</v>
      </c>
    </row>
    <row r="174" spans="1:12" x14ac:dyDescent="0.25">
      <c r="A174" s="1">
        <v>38838</v>
      </c>
      <c r="B174" s="2">
        <f>'[4]IPCA (Var)'!U130</f>
        <v>-0.11980130155294422</v>
      </c>
      <c r="C174" s="2">
        <f>'[4]IPCA (Var)'!V130</f>
        <v>-3.2211601476958333E-2</v>
      </c>
      <c r="D174">
        <f t="shared" si="29"/>
        <v>525564.37675310974</v>
      </c>
      <c r="E174">
        <f t="shared" si="30"/>
        <v>615947.42498870299</v>
      </c>
      <c r="F174" s="2">
        <f t="shared" si="28"/>
        <v>1.1719733152272833</v>
      </c>
      <c r="H174" s="1">
        <v>41760</v>
      </c>
      <c r="I174" s="2">
        <f>'[3]IPCA (Dessaz)'!U226</f>
        <v>0.66857352708732398</v>
      </c>
      <c r="J174" s="2">
        <f>'[3]IPCA (Dessaz)'!V226</f>
        <v>0.43990584195190902</v>
      </c>
      <c r="K174" s="3" cm="1">
        <f t="array" ref="K174">(1+AVERAGE(I169:I174%))^12-1</f>
        <v>7.6320478687658122E-2</v>
      </c>
      <c r="L174" s="3" cm="1">
        <f t="array" ref="L174">(1+AVERAGE(J169:J174%))^12-1</f>
        <v>7.9290705629245339E-2</v>
      </c>
    </row>
    <row r="175" spans="1:12" x14ac:dyDescent="0.25">
      <c r="A175" s="1">
        <v>38869</v>
      </c>
      <c r="B175" s="2">
        <f>'[4]IPCA (Var)'!U131</f>
        <v>-0.42077513884974627</v>
      </c>
      <c r="C175" s="2">
        <f>'[4]IPCA (Var)'!V131</f>
        <v>-0.26146967587034819</v>
      </c>
      <c r="D175">
        <f t="shared" si="29"/>
        <v>523352.93251708202</v>
      </c>
      <c r="E175">
        <f t="shared" si="30"/>
        <v>614336.90925305325</v>
      </c>
      <c r="F175" s="2">
        <f t="shared" si="28"/>
        <v>1.1738482218841901</v>
      </c>
      <c r="H175" s="1">
        <v>41791</v>
      </c>
      <c r="I175" s="2">
        <f>'[3]IPCA (Dessaz)'!U227</f>
        <v>0.49910068071548902</v>
      </c>
      <c r="J175" s="2">
        <f>'[3]IPCA (Dessaz)'!V227</f>
        <v>0.71269515167214303</v>
      </c>
      <c r="K175" s="3" cm="1">
        <f t="array" ref="K175">(1+AVERAGE(I170:I175%))^12-1</f>
        <v>7.6773781733778135E-2</v>
      </c>
      <c r="L175" s="3" cm="1">
        <f t="array" ref="L175">(1+AVERAGE(J170:J175%))^12-1</f>
        <v>7.7850501417291884E-2</v>
      </c>
    </row>
    <row r="176" spans="1:12" x14ac:dyDescent="0.25">
      <c r="A176" s="1">
        <v>38899</v>
      </c>
      <c r="B176" s="2">
        <f>'[4]IPCA (Var)'!U132</f>
        <v>-2.2761223037500861E-3</v>
      </c>
      <c r="C176" s="2">
        <f>'[4]IPCA (Var)'!V132</f>
        <v>0.25009217736508454</v>
      </c>
      <c r="D176">
        <f t="shared" si="29"/>
        <v>523341.02036425768</v>
      </c>
      <c r="E176">
        <f t="shared" si="30"/>
        <v>615873.31780576159</v>
      </c>
      <c r="F176" s="2">
        <f t="shared" si="28"/>
        <v>1.1768107101123073</v>
      </c>
      <c r="H176" s="1">
        <v>41821</v>
      </c>
      <c r="I176" s="2">
        <f>'[3]IPCA (Dessaz)'!U228</f>
        <v>0.53420996893030004</v>
      </c>
      <c r="J176" s="2">
        <f>'[3]IPCA (Dessaz)'!V228</f>
        <v>-0.11787527795684601</v>
      </c>
      <c r="K176" s="3" cm="1">
        <f t="array" ref="K176">(1+AVERAGE(I171:I176%))^12-1</f>
        <v>7.3761387748657592E-2</v>
      </c>
      <c r="L176" s="3" cm="1">
        <f t="array" ref="L176">(1+AVERAGE(J171:J176%))^12-1</f>
        <v>7.5742499436364907E-2</v>
      </c>
    </row>
    <row r="177" spans="1:12" x14ac:dyDescent="0.25">
      <c r="A177" s="1">
        <v>38930</v>
      </c>
      <c r="B177" s="2">
        <f>'[4]IPCA (Var)'!U133</f>
        <v>-4.0739454867341436E-2</v>
      </c>
      <c r="C177" s="2">
        <f>'[4]IPCA (Var)'!V133</f>
        <v>0.20633064311025964</v>
      </c>
      <c r="D177">
        <f t="shared" si="29"/>
        <v>523127.81408546411</v>
      </c>
      <c r="E177">
        <f t="shared" si="30"/>
        <v>617144.05318313476</v>
      </c>
      <c r="F177" s="2">
        <f t="shared" si="28"/>
        <v>1.1797194424885065</v>
      </c>
      <c r="H177" s="1">
        <v>41852</v>
      </c>
      <c r="I177" s="2">
        <f>'[3]IPCA (Dessaz)'!U229</f>
        <v>0.28166613308862398</v>
      </c>
      <c r="J177" s="2">
        <f>'[3]IPCA (Dessaz)'!V229</f>
        <v>0.66039339536200903</v>
      </c>
      <c r="K177" s="3" cm="1">
        <f t="array" ref="K177">(1+AVERAGE(I172:I177%))^12-1</f>
        <v>7.1948650916269896E-2</v>
      </c>
      <c r="L177" s="3" cm="1">
        <f t="array" ref="L177">(1+AVERAGE(J172:J177%))^12-1</f>
        <v>7.6564836925484769E-2</v>
      </c>
    </row>
    <row r="178" spans="1:12" x14ac:dyDescent="0.25">
      <c r="A178" s="1">
        <v>38961</v>
      </c>
      <c r="B178" s="2">
        <f>'[4]IPCA (Var)'!U134</f>
        <v>0.16032849549244346</v>
      </c>
      <c r="C178" s="2">
        <f>'[4]IPCA (Var)'!V134</f>
        <v>0.25158920404368718</v>
      </c>
      <c r="D178">
        <f t="shared" si="29"/>
        <v>523966.53703928977</v>
      </c>
      <c r="E178">
        <f t="shared" si="30"/>
        <v>618696.72099434119</v>
      </c>
      <c r="F178" s="2">
        <f t="shared" si="28"/>
        <v>1.1807943394445208</v>
      </c>
      <c r="H178" s="1">
        <v>41883</v>
      </c>
      <c r="I178" s="2">
        <f>'[3]IPCA (Dessaz)'!U230</f>
        <v>0.476263034955556</v>
      </c>
      <c r="J178" s="2">
        <f>'[3]IPCA (Dessaz)'!V230</f>
        <v>0.821427497331225</v>
      </c>
      <c r="K178" s="3" cm="1">
        <f t="array" ref="K178">(1+AVERAGE(I173:I178%))^12-1</f>
        <v>6.4277723027735822E-2</v>
      </c>
      <c r="L178" s="3" cm="1">
        <f t="array" ref="L178">(1+AVERAGE(J173:J178%))^12-1</f>
        <v>6.2022324166961962E-2</v>
      </c>
    </row>
    <row r="179" spans="1:12" x14ac:dyDescent="0.25">
      <c r="A179" s="1">
        <v>38991</v>
      </c>
      <c r="B179" s="2">
        <f>'[4]IPCA (Var)'!U135</f>
        <v>0.41621073563418326</v>
      </c>
      <c r="C179" s="2">
        <f>'[4]IPCA (Var)'!V135</f>
        <v>0.43650640094540527</v>
      </c>
      <c r="D179">
        <f t="shared" si="29"/>
        <v>526147.34201757796</v>
      </c>
      <c r="E179">
        <f t="shared" si="30"/>
        <v>621397.37178392091</v>
      </c>
      <c r="F179" s="2">
        <f t="shared" si="28"/>
        <v>1.1810329961966448</v>
      </c>
      <c r="H179" s="1">
        <v>41913</v>
      </c>
      <c r="I179" s="2">
        <f>'[3]IPCA (Dessaz)'!U231</f>
        <v>0.219253725404224</v>
      </c>
      <c r="J179" s="2">
        <f>'[3]IPCA (Dessaz)'!V231</f>
        <v>0.65039579554867299</v>
      </c>
      <c r="K179" s="3" cm="1">
        <f t="array" ref="K179">(1+AVERAGE(I174:I179%))^12-1</f>
        <v>5.4916981134190301E-2</v>
      </c>
      <c r="L179" s="3" cm="1">
        <f t="array" ref="L179">(1+AVERAGE(J174:J179%))^12-1</f>
        <v>6.5210332775222035E-2</v>
      </c>
    </row>
    <row r="180" spans="1:12" x14ac:dyDescent="0.25">
      <c r="A180" s="1">
        <v>39022</v>
      </c>
      <c r="B180" s="2">
        <f>'[4]IPCA (Var)'!U136</f>
        <v>0.54152908809743583</v>
      </c>
      <c r="C180" s="2">
        <f>'[4]IPCA (Var)'!V136</f>
        <v>0.36638598240898834</v>
      </c>
      <c r="D180">
        <f t="shared" si="29"/>
        <v>528996.58292085468</v>
      </c>
      <c r="E180">
        <f t="shared" si="30"/>
        <v>623674.08464919508</v>
      </c>
      <c r="F180" s="2">
        <f t="shared" si="28"/>
        <v>1.1789756395127895</v>
      </c>
      <c r="H180" s="1">
        <v>41944</v>
      </c>
      <c r="I180" s="2">
        <f>'[3]IPCA (Dessaz)'!U232</f>
        <v>0.234767043130368</v>
      </c>
      <c r="J180" s="2">
        <f>'[3]IPCA (Dessaz)'!V232</f>
        <v>0.61458680034824997</v>
      </c>
      <c r="K180" s="3" cm="1">
        <f t="array" ref="K180">(1+AVERAGE(I175:I180%))^12-1</f>
        <v>4.5841056879909914E-2</v>
      </c>
      <c r="L180" s="3" cm="1">
        <f t="array" ref="L180">(1+AVERAGE(J175:J180%))^12-1</f>
        <v>6.8918134716792867E-2</v>
      </c>
    </row>
    <row r="181" spans="1:12" x14ac:dyDescent="0.25">
      <c r="A181" s="1">
        <v>39052</v>
      </c>
      <c r="B181" s="2">
        <f>'[4]IPCA (Var)'!U137</f>
        <v>0.40300482904002277</v>
      </c>
      <c r="C181" s="2">
        <f>'[4]IPCA (Var)'!V137</f>
        <v>0.24446961570190912</v>
      </c>
      <c r="D181">
        <f t="shared" si="29"/>
        <v>531128.46469548251</v>
      </c>
      <c r="E181">
        <f t="shared" si="30"/>
        <v>625198.77828716929</v>
      </c>
      <c r="F181" s="2">
        <f t="shared" si="28"/>
        <v>1.1771140502620605</v>
      </c>
      <c r="H181" s="1">
        <v>41974</v>
      </c>
      <c r="I181" s="2">
        <f>'[3]IPCA (Dessaz)'!U233</f>
        <v>0.43295561748274197</v>
      </c>
      <c r="J181" s="2">
        <f>'[3]IPCA (Dessaz)'!V233</f>
        <v>0.70554424237340896</v>
      </c>
      <c r="K181" s="3" cm="1">
        <f t="array" ref="K181">(1+AVERAGE(I176:I181%))^12-1</f>
        <v>4.4463502820305534E-2</v>
      </c>
      <c r="L181" s="3" cm="1">
        <f t="array" ref="L181">(1+AVERAGE(J176:J181%))^12-1</f>
        <v>6.8766116594767945E-2</v>
      </c>
    </row>
    <row r="182" spans="1:12" x14ac:dyDescent="0.25">
      <c r="A182" s="1">
        <v>39083</v>
      </c>
      <c r="B182" s="2">
        <f>'[4]IPCA (Var)'!U138</f>
        <v>0.21866658688367654</v>
      </c>
      <c r="C182" s="2">
        <f>'[4]IPCA (Var)'!V138</f>
        <v>0.80202873636222438</v>
      </c>
      <c r="D182">
        <f t="shared" si="29"/>
        <v>532289.86518119974</v>
      </c>
      <c r="E182">
        <f t="shared" si="30"/>
        <v>630213.05214841792</v>
      </c>
      <c r="F182" s="2">
        <f t="shared" si="28"/>
        <v>1.1839659053697811</v>
      </c>
      <c r="H182" s="1">
        <v>42005</v>
      </c>
      <c r="I182" s="2">
        <f>'[3]IPCA (Dessaz)'!U234</f>
        <v>0.28570313560754401</v>
      </c>
      <c r="J182" s="2">
        <f>'[3]IPCA (Dessaz)'!V234</f>
        <v>0.82994859247245001</v>
      </c>
      <c r="K182" s="3" cm="1">
        <f t="array" ref="K182">(1+AVERAGE(I177:I182%))^12-1</f>
        <v>3.9302885397207721E-2</v>
      </c>
      <c r="L182" s="3" cm="1">
        <f t="array" ref="L182">(1+AVERAGE(J177:J182%))^12-1</f>
        <v>8.9089186931610609E-2</v>
      </c>
    </row>
    <row r="183" spans="1:12" x14ac:dyDescent="0.25">
      <c r="A183" s="1">
        <v>39114</v>
      </c>
      <c r="B183" s="2">
        <f>'[4]IPCA (Var)'!U139</f>
        <v>-9.908228768458141E-2</v>
      </c>
      <c r="C183" s="2">
        <f>'[4]IPCA (Var)'!V139</f>
        <v>1.2275111664904033</v>
      </c>
      <c r="D183">
        <f t="shared" si="29"/>
        <v>531762.46020566497</v>
      </c>
      <c r="E183">
        <f t="shared" si="30"/>
        <v>637948.98773621977</v>
      </c>
      <c r="F183" s="2">
        <f t="shared" si="28"/>
        <v>1.1996878972793341</v>
      </c>
      <c r="H183" s="1">
        <v>42036</v>
      </c>
      <c r="I183" s="2">
        <f>'[3]IPCA (Dessaz)'!U235</f>
        <v>0.65321687857402699</v>
      </c>
      <c r="J183" s="2">
        <f>'[3]IPCA (Dessaz)'!V235</f>
        <v>0.60244261384697895</v>
      </c>
      <c r="K183" s="3" cm="1">
        <f t="array" ref="K183">(1+AVERAGE(I178:I183%))^12-1</f>
        <v>4.7027379214730436E-2</v>
      </c>
      <c r="L183" s="3" cm="1">
        <f t="array" ref="L183">(1+AVERAGE(J178:J183%))^12-1</f>
        <v>8.7836521588340544E-2</v>
      </c>
    </row>
    <row r="184" spans="1:12" x14ac:dyDescent="0.25">
      <c r="A184" s="1">
        <v>39142</v>
      </c>
      <c r="B184" s="2">
        <f>'[4]IPCA (Var)'!U140</f>
        <v>0.21195830821174488</v>
      </c>
      <c r="C184" s="2">
        <f>'[4]IPCA (Var)'!V140</f>
        <v>0.65575785734417147</v>
      </c>
      <c r="D184">
        <f t="shared" si="29"/>
        <v>532889.57492002205</v>
      </c>
      <c r="E184">
        <f t="shared" si="30"/>
        <v>642132.38834914763</v>
      </c>
      <c r="F184" s="2">
        <f t="shared" si="28"/>
        <v>1.2050008455232422</v>
      </c>
      <c r="H184" s="1">
        <v>42064</v>
      </c>
      <c r="I184" s="2">
        <f>'[3]IPCA (Dessaz)'!U236</f>
        <v>0.57841571613912401</v>
      </c>
      <c r="J184" s="2">
        <f>'[3]IPCA (Dessaz)'!V236</f>
        <v>0.78171592398433598</v>
      </c>
      <c r="K184" s="3" cm="1">
        <f t="array" ref="K184">(1+AVERAGE(I179:I184%))^12-1</f>
        <v>4.9160324883124717E-2</v>
      </c>
      <c r="L184" s="3" cm="1">
        <f t="array" ref="L184">(1+AVERAGE(J179:J184%))^12-1</f>
        <v>8.6978878141982241E-2</v>
      </c>
    </row>
    <row r="185" spans="1:12" x14ac:dyDescent="0.25">
      <c r="A185" s="1">
        <v>39173</v>
      </c>
      <c r="B185" s="2">
        <f>'[4]IPCA (Var)'!U141</f>
        <v>0.25234206513369473</v>
      </c>
      <c r="C185" s="2">
        <f>'[4]IPCA (Var)'!V141</f>
        <v>0.12716767621681629</v>
      </c>
      <c r="D185">
        <f t="shared" si="29"/>
        <v>534234.27947825741</v>
      </c>
      <c r="E185">
        <f t="shared" si="30"/>
        <v>642948.9731856467</v>
      </c>
      <c r="F185" s="2">
        <f t="shared" si="28"/>
        <v>1.2034962897056363</v>
      </c>
      <c r="H185" s="1">
        <v>42095</v>
      </c>
      <c r="I185" s="2">
        <f>'[3]IPCA (Dessaz)'!U237</f>
        <v>0.65958185895831001</v>
      </c>
      <c r="J185" s="2">
        <f>'[3]IPCA (Dessaz)'!V237</f>
        <v>0.63566517335789297</v>
      </c>
      <c r="K185" s="3" cm="1">
        <f t="array" ref="K185">(1+AVERAGE(I180:I185%))^12-1</f>
        <v>5.8400031371139471E-2</v>
      </c>
      <c r="L185" s="3" cm="1">
        <f t="array" ref="L185">(1+AVERAGE(J180:J185%))^12-1</f>
        <v>8.6660901271910173E-2</v>
      </c>
    </row>
    <row r="186" spans="1:12" x14ac:dyDescent="0.25">
      <c r="A186" s="1">
        <v>39203</v>
      </c>
      <c r="B186" s="2">
        <f>'[4]IPCA (Var)'!U142</f>
        <v>0.48386851769083028</v>
      </c>
      <c r="C186" s="2">
        <f>'[4]IPCA (Var)'!V142</f>
        <v>3.3020193494290868E-2</v>
      </c>
      <c r="D186">
        <f t="shared" si="29"/>
        <v>536819.27096736513</v>
      </c>
      <c r="E186">
        <f t="shared" si="30"/>
        <v>643161.27618066221</v>
      </c>
      <c r="F186" s="2">
        <f t="shared" si="28"/>
        <v>1.198096474855803</v>
      </c>
      <c r="H186" s="1">
        <v>42125</v>
      </c>
      <c r="I186" s="2">
        <f>'[3]IPCA (Dessaz)'!U238</f>
        <v>0.72935705138262397</v>
      </c>
      <c r="J186" s="2">
        <f>'[3]IPCA (Dessaz)'!V238</f>
        <v>0.70089592805037104</v>
      </c>
      <c r="K186" s="3" cm="1">
        <f t="array" ref="K186">(1+AVERAGE(I181:I186%))^12-1</f>
        <v>6.8867258532550713E-2</v>
      </c>
      <c r="L186" s="3" cm="1">
        <f t="array" ref="L186">(1+AVERAGE(J181:J186%))^12-1</f>
        <v>8.8525194336025903E-2</v>
      </c>
    </row>
    <row r="187" spans="1:12" x14ac:dyDescent="0.25">
      <c r="A187" s="1">
        <v>39234</v>
      </c>
      <c r="B187" s="2">
        <f>'[4]IPCA (Var)'!U143</f>
        <v>0.54799987342115497</v>
      </c>
      <c r="C187" s="2">
        <f>'[4]IPCA (Var)'!V143</f>
        <v>0.31414986484071322</v>
      </c>
      <c r="D187">
        <f t="shared" si="29"/>
        <v>539761.03989276662</v>
      </c>
      <c r="E187">
        <f t="shared" si="30"/>
        <v>645181.76646049158</v>
      </c>
      <c r="F187" s="2">
        <f t="shared" si="28"/>
        <v>1.1953099960468965</v>
      </c>
      <c r="H187" s="1">
        <v>42156</v>
      </c>
      <c r="I187" s="2">
        <f>'[3]IPCA (Dessaz)'!U239</f>
        <v>0.77860306300701698</v>
      </c>
      <c r="J187" s="2">
        <f>'[3]IPCA (Dessaz)'!V239</f>
        <v>0.85102437733966396</v>
      </c>
      <c r="K187" s="3" cm="1">
        <f t="array" ref="K187">(1+AVERAGE(I182:I187%))^12-1</f>
        <v>7.6238585606866804E-2</v>
      </c>
      <c r="L187" s="3" cm="1">
        <f t="array" ref="L187">(1+AVERAGE(J182:J187%))^12-1</f>
        <v>9.1674229172258537E-2</v>
      </c>
    </row>
    <row r="188" spans="1:12" x14ac:dyDescent="0.25">
      <c r="A188" s="1">
        <v>39264</v>
      </c>
      <c r="B188" s="2">
        <f>'[4]IPCA (Var)'!U144</f>
        <v>0.83358783237506751</v>
      </c>
      <c r="C188" s="2">
        <f>'[4]IPCA (Var)'!V144</f>
        <v>8.5015089293440968E-2</v>
      </c>
      <c r="D188">
        <f t="shared" si="29"/>
        <v>544260.42224521388</v>
      </c>
      <c r="E188">
        <f t="shared" si="30"/>
        <v>645730.26831535297</v>
      </c>
      <c r="F188" s="2">
        <f t="shared" si="28"/>
        <v>1.1864362020878718</v>
      </c>
      <c r="H188" s="1">
        <v>42186</v>
      </c>
      <c r="I188" s="2">
        <f>'[3]IPCA (Dessaz)'!U240</f>
        <v>0.70716229242658801</v>
      </c>
      <c r="J188" s="2">
        <f>'[3]IPCA (Dessaz)'!V240</f>
        <v>0.64705958394872998</v>
      </c>
      <c r="K188" s="3" cm="1">
        <f t="array" ref="K188">(1+AVERAGE(I183:I188%))^12-1</f>
        <v>8.5289725581326747E-2</v>
      </c>
      <c r="L188" s="3" cm="1">
        <f t="array" ref="L188">(1+AVERAGE(J183:J188%))^12-1</f>
        <v>8.7716796082206061E-2</v>
      </c>
    </row>
    <row r="189" spans="1:12" x14ac:dyDescent="0.25">
      <c r="A189" s="1">
        <v>39295</v>
      </c>
      <c r="B189" s="2">
        <f>'[4]IPCA (Var)'!U145</f>
        <v>0.7464032152034904</v>
      </c>
      <c r="C189" s="2">
        <f>'[4]IPCA (Var)'!V145</f>
        <v>0.50982316645278836</v>
      </c>
      <c r="D189">
        <f t="shared" si="29"/>
        <v>548322.79953593225</v>
      </c>
      <c r="E189">
        <f t="shared" si="30"/>
        <v>649022.35081602237</v>
      </c>
      <c r="F189" s="2">
        <f t="shared" si="28"/>
        <v>1.183650126103303</v>
      </c>
      <c r="H189" s="1">
        <v>42217</v>
      </c>
      <c r="I189" s="2">
        <f>'[3]IPCA (Dessaz)'!U241</f>
        <v>0.59315996861620701</v>
      </c>
      <c r="J189" s="2">
        <f>'[3]IPCA (Dessaz)'!V241</f>
        <v>0.47742498633064301</v>
      </c>
      <c r="K189" s="3" cm="1">
        <f t="array" ref="K189">(1+AVERAGE(I184:I189%))^12-1</f>
        <v>8.3995711268940232E-2</v>
      </c>
      <c r="L189" s="3" cm="1">
        <f t="array" ref="L189">(1+AVERAGE(J184:J189%))^12-1</f>
        <v>8.501918130088626E-2</v>
      </c>
    </row>
    <row r="190" spans="1:12" x14ac:dyDescent="0.25">
      <c r="A190" s="1">
        <v>39326</v>
      </c>
      <c r="B190" s="2">
        <f>'[4]IPCA (Var)'!U146</f>
        <v>0.26164534779757992</v>
      </c>
      <c r="C190" s="2">
        <f>'[4]IPCA (Var)'!V146</f>
        <v>0.28874985679197263</v>
      </c>
      <c r="D190">
        <f t="shared" si="29"/>
        <v>549757.46063183143</v>
      </c>
      <c r="E190">
        <f t="shared" si="30"/>
        <v>650896.40192455146</v>
      </c>
      <c r="F190" s="2">
        <f t="shared" si="28"/>
        <v>1.18397011143147</v>
      </c>
      <c r="H190" s="1">
        <v>42248</v>
      </c>
      <c r="I190" s="2">
        <f>'[3]IPCA (Dessaz)'!U242</f>
        <v>0.29812758080875001</v>
      </c>
      <c r="J190" s="2">
        <f>'[3]IPCA (Dessaz)'!V242</f>
        <v>0.59455984598724099</v>
      </c>
      <c r="K190" s="3" cm="1">
        <f t="array" ref="K190">(1+AVERAGE(I185:I190%))^12-1</f>
        <v>7.7975174004598635E-2</v>
      </c>
      <c r="L190" s="3" cm="1">
        <f t="array" ref="L190">(1+AVERAGE(J185:J190%))^12-1</f>
        <v>8.0992211825516858E-2</v>
      </c>
    </row>
    <row r="191" spans="1:12" x14ac:dyDescent="0.25">
      <c r="A191" s="1">
        <v>39356</v>
      </c>
      <c r="B191" s="2">
        <f>'[4]IPCA (Var)'!U147</f>
        <v>-1.6545217937684514E-2</v>
      </c>
      <c r="C191" s="2">
        <f>'[4]IPCA (Var)'!V147</f>
        <v>0.81181563926144074</v>
      </c>
      <c r="D191">
        <f t="shared" si="29"/>
        <v>549666.50206184119</v>
      </c>
      <c r="E191">
        <f t="shared" si="30"/>
        <v>656180.480710765</v>
      </c>
      <c r="F191" s="2">
        <f t="shared" si="28"/>
        <v>1.1937792793437143</v>
      </c>
      <c r="H191" s="1">
        <v>42278</v>
      </c>
      <c r="I191" s="2">
        <f>'[3]IPCA (Dessaz)'!U243</f>
        <v>0.89211329478962598</v>
      </c>
      <c r="J191" s="2">
        <f>'[3]IPCA (Dessaz)'!V243</f>
        <v>0.46581849032258599</v>
      </c>
      <c r="K191" s="3" cm="1">
        <f t="array" ref="K191">(1+AVERAGE(I186:I191%))^12-1</f>
        <v>8.2967732696933805E-2</v>
      </c>
      <c r="L191" s="3" cm="1">
        <f t="array" ref="L191">(1+AVERAGE(J186:J191%))^12-1</f>
        <v>7.7349545402302766E-2</v>
      </c>
    </row>
    <row r="192" spans="1:12" x14ac:dyDescent="0.25">
      <c r="A192" s="1">
        <v>39387</v>
      </c>
      <c r="B192" s="2">
        <f>'[4]IPCA (Var)'!U148</f>
        <v>0.21338554378836988</v>
      </c>
      <c r="C192" s="2">
        <f>'[4]IPCA (Var)'!V148</f>
        <v>0.63608224290760429</v>
      </c>
      <c r="D192">
        <f t="shared" si="29"/>
        <v>550839.41091628838</v>
      </c>
      <c r="E192">
        <f t="shared" si="30"/>
        <v>660354.32822999195</v>
      </c>
      <c r="F192" s="2">
        <f t="shared" si="28"/>
        <v>1.1988146003052542</v>
      </c>
      <c r="H192" s="1">
        <v>42309</v>
      </c>
      <c r="I192" s="2">
        <f>'[3]IPCA (Dessaz)'!U244</f>
        <v>1.1318916727813599</v>
      </c>
      <c r="J192" s="2">
        <f>'[3]IPCA (Dessaz)'!V244</f>
        <v>0.86950900323389302</v>
      </c>
      <c r="K192" s="3" cm="1">
        <f t="array" ref="K192">(1+AVERAGE(I187:I192%))^12-1</f>
        <v>9.1660471667233345E-2</v>
      </c>
      <c r="L192" s="3" cm="1">
        <f t="array" ref="L192">(1+AVERAGE(J187:J192%))^12-1</f>
        <v>8.0965714242633435E-2</v>
      </c>
    </row>
    <row r="193" spans="1:12" x14ac:dyDescent="0.25">
      <c r="A193" s="1">
        <v>39417</v>
      </c>
      <c r="B193" s="2">
        <f>'[4]IPCA (Var)'!U149</f>
        <v>1.0026781610571169</v>
      </c>
      <c r="C193" s="2">
        <f>'[4]IPCA (Var)'!V149</f>
        <v>0.96824294115528742</v>
      </c>
      <c r="D193">
        <f t="shared" si="29"/>
        <v>556362.55739204166</v>
      </c>
      <c r="E193">
        <f t="shared" si="30"/>
        <v>666748.16239969234</v>
      </c>
      <c r="F193" s="2">
        <f t="shared" si="28"/>
        <v>1.1984058839708498</v>
      </c>
      <c r="H193" s="1">
        <v>42339</v>
      </c>
      <c r="I193" s="2">
        <f>'[3]IPCA (Dessaz)'!U245</f>
        <v>0.714762519916328</v>
      </c>
      <c r="J193" s="2">
        <f>'[3]IPCA (Dessaz)'!V245</f>
        <v>0.85078097383299001</v>
      </c>
      <c r="K193" s="3" cm="1">
        <f t="array" ref="K193">(1+AVERAGE(I188:I193%))^12-1</f>
        <v>9.0277580817192504E-2</v>
      </c>
      <c r="L193" s="3" cm="1">
        <f t="array" ref="L193">(1+AVERAGE(J188:J193%))^12-1</f>
        <v>8.096048606754791E-2</v>
      </c>
    </row>
    <row r="194" spans="1:12" x14ac:dyDescent="0.25">
      <c r="A194" s="1">
        <v>39448</v>
      </c>
      <c r="B194" s="2">
        <f>'[4]IPCA (Var)'!U150</f>
        <v>0.32841517104285251</v>
      </c>
      <c r="C194" s="2">
        <f>'[4]IPCA (Var)'!V150</f>
        <v>1.0189769128303201</v>
      </c>
      <c r="D194">
        <f t="shared" si="29"/>
        <v>558189.73643651907</v>
      </c>
      <c r="E194">
        <f t="shared" si="30"/>
        <v>673542.17224126565</v>
      </c>
      <c r="F194" s="2">
        <f t="shared" si="28"/>
        <v>1.2066545267226805</v>
      </c>
      <c r="H194" s="1">
        <v>42370</v>
      </c>
      <c r="I194" s="2">
        <f>'[3]IPCA (Dessaz)'!U246</f>
        <v>0.88544656082684303</v>
      </c>
      <c r="J194" s="2">
        <f>'[3]IPCA (Dessaz)'!V246</f>
        <v>0.82931922193292895</v>
      </c>
      <c r="K194" s="3" cm="1">
        <f t="array" ref="K194">(1+AVERAGE(I189:I194%))^12-1</f>
        <v>9.4143535808531631E-2</v>
      </c>
      <c r="L194" s="3" cm="1">
        <f t="array" ref="L194">(1+AVERAGE(J189:J194%))^12-1</f>
        <v>8.4881820197974189E-2</v>
      </c>
    </row>
    <row r="195" spans="1:12" x14ac:dyDescent="0.25">
      <c r="A195" s="1">
        <v>39479</v>
      </c>
      <c r="B195" s="2">
        <f>'[4]IPCA (Var)'!U151</f>
        <v>2.5257139267692238E-2</v>
      </c>
      <c r="C195" s="2">
        <f>'[4]IPCA (Var)'!V151</f>
        <v>1.2412344477079964</v>
      </c>
      <c r="D195">
        <f t="shared" si="29"/>
        <v>558330.71919562877</v>
      </c>
      <c r="E195">
        <f t="shared" si="30"/>
        <v>681902.40970296506</v>
      </c>
      <c r="F195" s="2">
        <f t="shared" ref="F195:F258" si="31">E195/D195</f>
        <v>1.2213234670042201</v>
      </c>
      <c r="H195" s="1">
        <v>42401</v>
      </c>
      <c r="I195" s="2">
        <f>'[3]IPCA (Dessaz)'!U247</f>
        <v>1.1059184564453499</v>
      </c>
      <c r="J195" s="2">
        <f>'[3]IPCA (Dessaz)'!V247</f>
        <v>0.61048728851379896</v>
      </c>
      <c r="K195" s="3" cm="1">
        <f t="array" ref="K195">(1+AVERAGE(I190:I195%))^12-1</f>
        <v>0.10533245205496788</v>
      </c>
      <c r="L195" s="3" cm="1">
        <f t="array" ref="L195">(1+AVERAGE(J190:J195%))^12-1</f>
        <v>8.7752899135438378E-2</v>
      </c>
    </row>
    <row r="196" spans="1:12" x14ac:dyDescent="0.25">
      <c r="A196" s="1">
        <v>39508</v>
      </c>
      <c r="B196" s="2">
        <f>'[4]IPCA (Var)'!U152</f>
        <v>0.52801718412376908</v>
      </c>
      <c r="C196" s="2">
        <f>'[4]IPCA (Var)'!V152</f>
        <v>0.44582050603126577</v>
      </c>
      <c r="D196">
        <f t="shared" ref="D196:D259" si="32">D195*(1+B196%)</f>
        <v>561278.8013372235</v>
      </c>
      <c r="E196">
        <f t="shared" ref="E196:E259" si="33">E195*(1+C196%)</f>
        <v>684942.47047654213</v>
      </c>
      <c r="F196" s="2">
        <f t="shared" si="31"/>
        <v>1.2203248525415444</v>
      </c>
      <c r="H196" s="1">
        <v>42430</v>
      </c>
      <c r="I196" s="2">
        <f>'[3]IPCA (Dessaz)'!U248</f>
        <v>0.86930179381537798</v>
      </c>
      <c r="J196" s="2">
        <f>'[3]IPCA (Dessaz)'!V248</f>
        <v>0.47299550817737002</v>
      </c>
      <c r="K196" s="3" cm="1">
        <f t="array" ref="K196">(1+AVERAGE(I191:I196%))^12-1</f>
        <v>0.11791948313037315</v>
      </c>
      <c r="L196" s="3" cm="1">
        <f t="array" ref="L196">(1+AVERAGE(J191:J196%))^12-1</f>
        <v>8.5129636752478532E-2</v>
      </c>
    </row>
    <row r="197" spans="1:12" x14ac:dyDescent="0.25">
      <c r="A197" s="1">
        <v>39539</v>
      </c>
      <c r="B197" s="2">
        <f>'[4]IPCA (Var)'!U153</f>
        <v>1.0393653611616775</v>
      </c>
      <c r="C197" s="2">
        <f>'[4]IPCA (Var)'!V153</f>
        <v>0.43366234220162669</v>
      </c>
      <c r="D197">
        <f t="shared" si="32"/>
        <v>567112.53877786605</v>
      </c>
      <c r="E197">
        <f t="shared" si="33"/>
        <v>687912.80803674448</v>
      </c>
      <c r="F197" s="2">
        <f t="shared" si="31"/>
        <v>1.2130093429413575</v>
      </c>
      <c r="H197" s="1">
        <v>42461</v>
      </c>
      <c r="I197" s="2">
        <f>'[3]IPCA (Dessaz)'!U249</f>
        <v>0.51504996640107603</v>
      </c>
      <c r="J197" s="2">
        <f>'[3]IPCA (Dessaz)'!V249</f>
        <v>0.57389832417855102</v>
      </c>
      <c r="K197" s="3" cm="1">
        <f t="array" ref="K197">(1+AVERAGE(I192:I197%))^12-1</f>
        <v>0.10959544759394091</v>
      </c>
      <c r="L197" s="3" cm="1">
        <f t="array" ref="L197">(1+AVERAGE(J192:J197%))^12-1</f>
        <v>8.7461627814044318E-2</v>
      </c>
    </row>
    <row r="198" spans="1:12" x14ac:dyDescent="0.25">
      <c r="A198" s="1">
        <v>39569</v>
      </c>
      <c r="B198" s="2">
        <f>'[4]IPCA (Var)'!U154</f>
        <v>1.374166601890662</v>
      </c>
      <c r="C198" s="2">
        <f>'[4]IPCA (Var)'!V154</f>
        <v>0.69226824134066001</v>
      </c>
      <c r="D198">
        <f t="shared" si="32"/>
        <v>574905.60988088581</v>
      </c>
      <c r="E198">
        <f t="shared" si="33"/>
        <v>692675.00993489753</v>
      </c>
      <c r="F198" s="2">
        <f t="shared" si="31"/>
        <v>1.2048499754218998</v>
      </c>
      <c r="H198" s="1">
        <v>42491</v>
      </c>
      <c r="I198" s="2">
        <f>'[3]IPCA (Dessaz)'!U250</f>
        <v>0.66041439951560099</v>
      </c>
      <c r="J198" s="2">
        <f>'[3]IPCA (Dessaz)'!V250</f>
        <v>0.75731673118589304</v>
      </c>
      <c r="K198" s="3" cm="1">
        <f t="array" ref="K198">(1+AVERAGE(I193:I198%))^12-1</f>
        <v>9.9267077799052972E-2</v>
      </c>
      <c r="L198" s="3" cm="1">
        <f t="array" ref="L198">(1+AVERAGE(J193:J198%))^12-1</f>
        <v>8.504099507998597E-2</v>
      </c>
    </row>
    <row r="199" spans="1:12" x14ac:dyDescent="0.25">
      <c r="A199" s="1">
        <v>39600</v>
      </c>
      <c r="B199" s="2">
        <f>'[4]IPCA (Var)'!U155</f>
        <v>1.1933930859016242</v>
      </c>
      <c r="C199" s="2">
        <f>'[4]IPCA (Var)'!V155</f>
        <v>0.74814847350388058</v>
      </c>
      <c r="D199">
        <f t="shared" si="32"/>
        <v>581766.49367966491</v>
      </c>
      <c r="E199">
        <f t="shared" si="33"/>
        <v>697857.24744806834</v>
      </c>
      <c r="F199" s="2">
        <f t="shared" si="31"/>
        <v>1.1995487107449778</v>
      </c>
      <c r="H199" s="1">
        <v>42522</v>
      </c>
      <c r="I199" s="2">
        <f>'[3]IPCA (Dessaz)'!U251</f>
        <v>0.62951918866402701</v>
      </c>
      <c r="J199" s="2">
        <f>'[3]IPCA (Dessaz)'!V251</f>
        <v>0.357650949860084</v>
      </c>
      <c r="K199" s="3" cm="1">
        <f t="array" ref="K199">(1+AVERAGE(I194:I199%))^12-1</f>
        <v>9.7409137738226459E-2</v>
      </c>
      <c r="L199" s="3" cm="1">
        <f t="array" ref="L199">(1+AVERAGE(J194:J199%))^12-1</f>
        <v>7.4459797789017124E-2</v>
      </c>
    </row>
    <row r="200" spans="1:12" x14ac:dyDescent="0.25">
      <c r="A200" s="1">
        <v>39630</v>
      </c>
      <c r="B200" s="2">
        <f>'[4]IPCA (Var)'!U156</f>
        <v>0.4823261539189897</v>
      </c>
      <c r="C200" s="2">
        <f>'[4]IPCA (Var)'!V156</f>
        <v>0.51559678946533039</v>
      </c>
      <c r="D200">
        <f t="shared" si="32"/>
        <v>584572.50563341938</v>
      </c>
      <c r="E200">
        <f t="shared" si="33"/>
        <v>701455.37701096176</v>
      </c>
      <c r="F200" s="2">
        <f t="shared" si="31"/>
        <v>1.1999458925131841</v>
      </c>
      <c r="H200" s="1">
        <v>42552</v>
      </c>
      <c r="I200" s="2">
        <f>'[3]IPCA (Dessaz)'!U252</f>
        <v>1.09689157446067</v>
      </c>
      <c r="J200" s="2">
        <f>'[3]IPCA (Dessaz)'!V252</f>
        <v>0.76247755960444497</v>
      </c>
      <c r="K200" s="3" cm="1">
        <f t="array" ref="K200">(1+AVERAGE(I195:I200%))^12-1</f>
        <v>0.10202302961234899</v>
      </c>
      <c r="L200" s="3" cm="1">
        <f t="array" ref="L200">(1+AVERAGE(J195:J200%))^12-1</f>
        <v>7.303286429083311E-2</v>
      </c>
    </row>
    <row r="201" spans="1:12" x14ac:dyDescent="0.25">
      <c r="A201" s="1">
        <v>39661</v>
      </c>
      <c r="B201" s="2">
        <f>'[4]IPCA (Var)'!U157</f>
        <v>0.19179333619502958</v>
      </c>
      <c r="C201" s="2">
        <f>'[4]IPCA (Var)'!V157</f>
        <v>0.30523882774458261</v>
      </c>
      <c r="D201">
        <f t="shared" si="32"/>
        <v>585693.67674445256</v>
      </c>
      <c r="E201">
        <f t="shared" si="33"/>
        <v>703596.4911809013</v>
      </c>
      <c r="F201" s="2">
        <f t="shared" si="31"/>
        <v>1.2013045711741424</v>
      </c>
      <c r="H201" s="1">
        <v>42583</v>
      </c>
      <c r="I201" s="2">
        <f>'[3]IPCA (Dessaz)'!U253</f>
        <v>0.71589228706021801</v>
      </c>
      <c r="J201" s="2">
        <f>'[3]IPCA (Dessaz)'!V253</f>
        <v>0.98820613403589697</v>
      </c>
      <c r="K201" s="3" cm="1">
        <f t="array" ref="K201">(1+AVERAGE(I196:I201%))^12-1</f>
        <v>9.3526160728271357E-2</v>
      </c>
      <c r="L201" s="3" cm="1">
        <f t="array" ref="L201">(1+AVERAGE(J196:J201%))^12-1</f>
        <v>8.1119279496162378E-2</v>
      </c>
    </row>
    <row r="202" spans="1:12" x14ac:dyDescent="0.25">
      <c r="A202" s="1">
        <v>39692</v>
      </c>
      <c r="B202" s="2">
        <f>'[4]IPCA (Var)'!U158</f>
        <v>0.22494391111111103</v>
      </c>
      <c r="C202" s="2">
        <f>'[4]IPCA (Var)'!V158</f>
        <v>0.36463202397077549</v>
      </c>
      <c r="D202">
        <f t="shared" si="32"/>
        <v>587011.15900805208</v>
      </c>
      <c r="E202">
        <f t="shared" si="33"/>
        <v>706162.02930728148</v>
      </c>
      <c r="F202" s="2">
        <f t="shared" si="31"/>
        <v>1.2029788845932228</v>
      </c>
      <c r="H202" s="1">
        <v>42614</v>
      </c>
      <c r="I202" s="2">
        <f>'[3]IPCA (Dessaz)'!U254</f>
        <v>-0.144089207643565</v>
      </c>
      <c r="J202" s="2">
        <f>'[3]IPCA (Dessaz)'!V254</f>
        <v>0.166329555354402</v>
      </c>
      <c r="K202" s="3" cm="1">
        <f t="array" ref="K202">(1+AVERAGE(I197:I202%))^12-1</f>
        <v>7.1728997316696574E-2</v>
      </c>
      <c r="L202" s="3" cm="1">
        <f t="array" ref="L202">(1+AVERAGE(J197:J202%))^12-1</f>
        <v>7.4549757209699363E-2</v>
      </c>
    </row>
    <row r="203" spans="1:12" x14ac:dyDescent="0.25">
      <c r="A203" s="1">
        <v>39722</v>
      </c>
      <c r="B203" s="2">
        <f>'[4]IPCA (Var)'!U159</f>
        <v>0.6223828141209945</v>
      </c>
      <c r="C203" s="2">
        <f>'[4]IPCA (Var)'!V159</f>
        <v>0.46206023213729253</v>
      </c>
      <c r="D203">
        <f t="shared" si="32"/>
        <v>590664.61557869066</v>
      </c>
      <c r="E203">
        <f t="shared" si="33"/>
        <v>709424.92321916402</v>
      </c>
      <c r="F203" s="2">
        <f t="shared" si="31"/>
        <v>1.2010621671049662</v>
      </c>
      <c r="H203" s="1">
        <v>42644</v>
      </c>
      <c r="I203" s="2">
        <f>'[3]IPCA (Dessaz)'!U255</f>
        <v>3.1852528741054098E-2</v>
      </c>
      <c r="J203" s="2">
        <f>'[3]IPCA (Dessaz)'!V255</f>
        <v>0.33284966492525597</v>
      </c>
      <c r="K203" s="3" cm="1">
        <f t="array" ref="K203">(1+AVERAGE(I198:I203%))^12-1</f>
        <v>6.1476707844857925E-2</v>
      </c>
      <c r="L203" s="3" cm="1">
        <f t="array" ref="L203">(1+AVERAGE(J198:J203%))^12-1</f>
        <v>6.9411623901428854E-2</v>
      </c>
    </row>
    <row r="204" spans="1:12" x14ac:dyDescent="0.25">
      <c r="A204" s="1">
        <v>39753</v>
      </c>
      <c r="B204" s="2">
        <f>'[4]IPCA (Var)'!U160</f>
        <v>0.60112319987690965</v>
      </c>
      <c r="C204" s="2">
        <f>'[4]IPCA (Var)'!V160</f>
        <v>0.28501182188182489</v>
      </c>
      <c r="D204">
        <f t="shared" si="32"/>
        <v>594215.23761639791</v>
      </c>
      <c r="E204">
        <f t="shared" si="33"/>
        <v>711446.86811771477</v>
      </c>
      <c r="F204" s="2">
        <f t="shared" si="31"/>
        <v>1.1972881593739892</v>
      </c>
      <c r="H204" s="1">
        <v>42675</v>
      </c>
      <c r="I204" s="2">
        <f>'[3]IPCA (Dessaz)'!U256</f>
        <v>9.9108932414664105E-2</v>
      </c>
      <c r="J204" s="2">
        <f>'[3]IPCA (Dessaz)'!V256</f>
        <v>0.21800888895297299</v>
      </c>
      <c r="K204" s="3" cm="1">
        <f t="array" ref="K204">(1+AVERAGE(I199:I204%))^12-1</f>
        <v>4.9680070007680488E-2</v>
      </c>
      <c r="L204" s="3" cm="1">
        <f t="array" ref="L204">(1+AVERAGE(J199:J204%))^12-1</f>
        <v>5.7997331979500855E-2</v>
      </c>
    </row>
    <row r="205" spans="1:12" x14ac:dyDescent="0.25">
      <c r="A205" s="1">
        <v>39783</v>
      </c>
      <c r="B205" s="2">
        <f>'[4]IPCA (Var)'!U161</f>
        <v>0.17242035039038861</v>
      </c>
      <c r="C205" s="2">
        <f>'[4]IPCA (Var)'!V161</f>
        <v>0.37202987507829838</v>
      </c>
      <c r="D205">
        <f t="shared" si="32"/>
        <v>595239.78561116906</v>
      </c>
      <c r="E205">
        <f t="shared" si="33"/>
        <v>714093.66301242157</v>
      </c>
      <c r="F205" s="2">
        <f t="shared" si="31"/>
        <v>1.1996739469946855</v>
      </c>
      <c r="H205" s="1">
        <v>42705</v>
      </c>
      <c r="I205" s="2">
        <f>'[3]IPCA (Dessaz)'!U257</f>
        <v>0.10054687282401099</v>
      </c>
      <c r="J205" s="2">
        <f>'[3]IPCA (Dessaz)'!V257</f>
        <v>5.9390409295912001E-2</v>
      </c>
      <c r="K205" s="3" cm="1">
        <f t="array" ref="K205">(1+AVERAGE(I200:I205%))^12-1</f>
        <v>3.8673072820651466E-2</v>
      </c>
      <c r="L205" s="3" cm="1">
        <f t="array" ref="L205">(1+AVERAGE(J200:J205%))^12-1</f>
        <v>5.1732801746260826E-2</v>
      </c>
    </row>
    <row r="206" spans="1:12" x14ac:dyDescent="0.25">
      <c r="A206" s="1">
        <v>39814</v>
      </c>
      <c r="B206" s="2">
        <f>'[4]IPCA (Var)'!U162</f>
        <v>3.0153275159495014E-3</v>
      </c>
      <c r="C206" s="2">
        <f>'[4]IPCA (Var)'!V162</f>
        <v>0.70522204520425558</v>
      </c>
      <c r="D206">
        <f t="shared" si="32"/>
        <v>595257.73404021049</v>
      </c>
      <c r="E206">
        <f t="shared" si="33"/>
        <v>719129.60894739174</v>
      </c>
      <c r="F206" s="2">
        <f t="shared" si="31"/>
        <v>1.2080978840315471</v>
      </c>
      <c r="H206" s="1">
        <v>42736</v>
      </c>
      <c r="I206" s="2">
        <f>'[3]IPCA (Dessaz)'!U258</f>
        <v>0.19617341260712901</v>
      </c>
      <c r="J206" s="2">
        <f>'[3]IPCA (Dessaz)'!V258</f>
        <v>-0.13655828523335001</v>
      </c>
      <c r="K206" s="3" cm="1">
        <f t="array" ref="K206">(1+AVERAGE(I201:I206%))^12-1</f>
        <v>2.0173861771874302E-2</v>
      </c>
      <c r="L206" s="3" cm="1">
        <f t="array" ref="L206">(1+AVERAGE(J201:J206%))^12-1</f>
        <v>3.3054989740020968E-2</v>
      </c>
    </row>
    <row r="207" spans="1:12" x14ac:dyDescent="0.25">
      <c r="A207" s="1">
        <v>39845</v>
      </c>
      <c r="B207" s="2">
        <f>'[4]IPCA (Var)'!U163</f>
        <v>-9.4422916487294478E-2</v>
      </c>
      <c r="C207" s="2">
        <f>'[4]IPCA (Var)'!V163</f>
        <v>1.3624663282221301</v>
      </c>
      <c r="D207">
        <f t="shared" si="32"/>
        <v>594695.67432711355</v>
      </c>
      <c r="E207">
        <f t="shared" si="33"/>
        <v>728927.50772557536</v>
      </c>
      <c r="F207" s="2">
        <f t="shared" si="31"/>
        <v>1.2257151669218755</v>
      </c>
      <c r="H207" s="1">
        <v>42767</v>
      </c>
      <c r="I207" s="2">
        <f>'[3]IPCA (Dessaz)'!U259</f>
        <v>-4.86759595371122E-2</v>
      </c>
      <c r="J207" s="2">
        <f>'[3]IPCA (Dessaz)'!V259</f>
        <v>0.13292034910407599</v>
      </c>
      <c r="K207" s="3" cm="1">
        <f t="array" ref="K207">(1+AVERAGE(I202:I207%))^12-1</f>
        <v>4.7084622004320842E-3</v>
      </c>
      <c r="L207" s="3" cm="1">
        <f t="array" ref="L207">(1+AVERAGE(J202:J207%))^12-1</f>
        <v>1.5568813492089273E-2</v>
      </c>
    </row>
    <row r="208" spans="1:12" x14ac:dyDescent="0.25">
      <c r="A208" s="1">
        <v>39873</v>
      </c>
      <c r="B208" s="2">
        <f>'[4]IPCA (Var)'!U164</f>
        <v>0.1407138588596665</v>
      </c>
      <c r="C208" s="2">
        <f>'[4]IPCA (Var)'!V164</f>
        <v>0.30201254901960778</v>
      </c>
      <c r="D208">
        <f t="shared" si="32"/>
        <v>595532.49355893082</v>
      </c>
      <c r="E208">
        <f t="shared" si="33"/>
        <v>731128.96027216245</v>
      </c>
      <c r="F208" s="2">
        <f t="shared" si="31"/>
        <v>1.2276894513394234</v>
      </c>
      <c r="H208" s="1">
        <v>42795</v>
      </c>
      <c r="I208" s="2">
        <f>'[3]IPCA (Dessaz)'!U260</f>
        <v>-0.13083660355665599</v>
      </c>
      <c r="J208" s="2">
        <f>'[3]IPCA (Dessaz)'!V260</f>
        <v>0.38102900136387602</v>
      </c>
      <c r="K208" s="3" cm="1">
        <f t="array" ref="K208">(1+AVERAGE(I203:I208%))^12-1</f>
        <v>4.974690374629942E-3</v>
      </c>
      <c r="L208" s="3" cm="1">
        <f t="array" ref="L208">(1+AVERAGE(J203:J208%))^12-1</f>
        <v>1.9932614780038271E-2</v>
      </c>
    </row>
    <row r="209" spans="1:12" x14ac:dyDescent="0.25">
      <c r="A209" s="1">
        <v>39904</v>
      </c>
      <c r="B209" s="2">
        <f>'[4]IPCA (Var)'!U165</f>
        <v>0.49028307725425824</v>
      </c>
      <c r="C209" s="2">
        <f>'[4]IPCA (Var)'!V165</f>
        <v>0.4437137793243941</v>
      </c>
      <c r="D209">
        <f t="shared" si="32"/>
        <v>598452.28859440051</v>
      </c>
      <c r="E209">
        <f t="shared" si="33"/>
        <v>734373.08021352126</v>
      </c>
      <c r="F209" s="2">
        <f t="shared" si="31"/>
        <v>1.2271205143827943</v>
      </c>
      <c r="H209" s="1">
        <v>42826</v>
      </c>
      <c r="I209" s="2">
        <f>'[3]IPCA (Dessaz)'!U261</f>
        <v>5.7344641102366103E-2</v>
      </c>
      <c r="J209" s="2">
        <f>'[3]IPCA (Dessaz)'!V261</f>
        <v>0.568791144007181</v>
      </c>
      <c r="K209" s="3" cm="1">
        <f t="array" ref="K209">(1+AVERAGE(I204:I209%))^12-1</f>
        <v>5.4869767385772317E-3</v>
      </c>
      <c r="L209" s="3" cm="1">
        <f t="array" ref="L209">(1+AVERAGE(J204:J209%))^12-1</f>
        <v>2.4747982362606225E-2</v>
      </c>
    </row>
    <row r="210" spans="1:12" x14ac:dyDescent="0.25">
      <c r="A210" s="1">
        <v>39934</v>
      </c>
      <c r="B210" s="2">
        <f>'[4]IPCA (Var)'!U166</f>
        <v>0.83504104805582313</v>
      </c>
      <c r="C210" s="2">
        <f>'[4]IPCA (Var)'!V166</f>
        <v>0.27829444626124661</v>
      </c>
      <c r="D210">
        <f t="shared" si="32"/>
        <v>603449.61085719324</v>
      </c>
      <c r="E210">
        <f t="shared" si="33"/>
        <v>736416.79971059307</v>
      </c>
      <c r="F210" s="2">
        <f t="shared" si="31"/>
        <v>1.2203451397781522</v>
      </c>
      <c r="H210" s="1">
        <v>42856</v>
      </c>
      <c r="I210" s="2">
        <f>'[3]IPCA (Dessaz)'!U262</f>
        <v>4.0335188973515401E-3</v>
      </c>
      <c r="J210" s="2">
        <f>'[3]IPCA (Dessaz)'!V262</f>
        <v>9.9902212306719404E-2</v>
      </c>
      <c r="K210" s="3" cm="1">
        <f t="array" ref="K210">(1+AVERAGE(I205:I210%))^12-1</f>
        <v>3.5775704865803615E-3</v>
      </c>
      <c r="L210" s="3" cm="1">
        <f t="array" ref="L210">(1+AVERAGE(J205:J210%))^12-1</f>
        <v>2.2334925338977074E-2</v>
      </c>
    </row>
    <row r="211" spans="1:12" x14ac:dyDescent="0.25">
      <c r="A211" s="1">
        <v>39965</v>
      </c>
      <c r="B211" s="2">
        <f>'[4]IPCA (Var)'!U167</f>
        <v>0.69486990586272623</v>
      </c>
      <c r="C211" s="2">
        <f>'[4]IPCA (Var)'!V167</f>
        <v>0.16184144974467557</v>
      </c>
      <c r="D211">
        <f t="shared" si="32"/>
        <v>607642.80060008552</v>
      </c>
      <c r="E211">
        <f t="shared" si="33"/>
        <v>737608.627335408</v>
      </c>
      <c r="F211" s="2">
        <f t="shared" si="31"/>
        <v>1.2138852408141314</v>
      </c>
      <c r="H211" s="1">
        <v>42887</v>
      </c>
      <c r="I211" s="2">
        <f>'[3]IPCA (Dessaz)'!U263</f>
        <v>-0.208920459535895</v>
      </c>
      <c r="J211" s="2">
        <f>'[3]IPCA (Dessaz)'!V263</f>
        <v>0.25865418722591799</v>
      </c>
      <c r="K211" s="3" cm="1">
        <f t="array" ref="K211">(1+AVERAGE(I206:I211%))^12-1</f>
        <v>-2.614490791288282E-3</v>
      </c>
      <c r="L211" s="3" cm="1">
        <f t="array" ref="L211">(1+AVERAGE(J206:J211%))^12-1</f>
        <v>2.6409141713699347E-2</v>
      </c>
    </row>
    <row r="212" spans="1:12" x14ac:dyDescent="0.25">
      <c r="A212" s="1">
        <v>39995</v>
      </c>
      <c r="B212" s="2">
        <f>'[4]IPCA (Var)'!U168</f>
        <v>0.17211902025933615</v>
      </c>
      <c r="C212" s="2">
        <f>'[4]IPCA (Var)'!V168</f>
        <v>3.6793613159972142E-2</v>
      </c>
      <c r="D212">
        <f t="shared" si="32"/>
        <v>608688.66943515476</v>
      </c>
      <c r="E212">
        <f t="shared" si="33"/>
        <v>737880.02020038443</v>
      </c>
      <c r="F212" s="2">
        <f t="shared" si="31"/>
        <v>1.2122453682029526</v>
      </c>
      <c r="H212" s="1">
        <v>42917</v>
      </c>
      <c r="I212" s="2">
        <f>'[3]IPCA (Dessaz)'!U264</f>
        <v>-0.25806267324784998</v>
      </c>
      <c r="J212" s="2">
        <f>'[3]IPCA (Dessaz)'!V264</f>
        <v>0.391743694075463</v>
      </c>
      <c r="K212" s="3" cm="1">
        <f t="array" ref="K212">(1+AVERAGE(I207:I212%))^12-1</f>
        <v>-1.1639787838582771E-2</v>
      </c>
      <c r="L212" s="3" cm="1">
        <f t="array" ref="L212">(1+AVERAGE(J207:J212%))^12-1</f>
        <v>3.7283135166522374E-2</v>
      </c>
    </row>
    <row r="213" spans="1:12" x14ac:dyDescent="0.25">
      <c r="A213" s="1">
        <v>40026</v>
      </c>
      <c r="B213" s="2">
        <f>'[4]IPCA (Var)'!U169</f>
        <v>-0.31137294107860131</v>
      </c>
      <c r="C213" s="2">
        <f>'[4]IPCA (Var)'!V169</f>
        <v>0.56424524429002154</v>
      </c>
      <c r="D213">
        <f t="shared" si="32"/>
        <v>606793.3776231223</v>
      </c>
      <c r="E213">
        <f t="shared" si="33"/>
        <v>742043.47312293132</v>
      </c>
      <c r="F213" s="2">
        <f t="shared" si="31"/>
        <v>1.2228931634514517</v>
      </c>
      <c r="H213" s="1">
        <v>42948</v>
      </c>
      <c r="I213" s="2">
        <f>'[3]IPCA (Dessaz)'!U265</f>
        <v>-0.17471214065245799</v>
      </c>
      <c r="J213" s="2">
        <f>'[3]IPCA (Dessaz)'!V265</f>
        <v>0.245924098578466</v>
      </c>
      <c r="K213" s="3" cm="1">
        <f t="array" ref="K213">(1+AVERAGE(I208:I213%))^12-1</f>
        <v>-1.4130720755399007E-2</v>
      </c>
      <c r="L213" s="3" cm="1">
        <f t="array" ref="L213">(1+AVERAGE(J208:J213%))^12-1</f>
        <v>3.9622747705959638E-2</v>
      </c>
    </row>
    <row r="214" spans="1:12" x14ac:dyDescent="0.25">
      <c r="A214" s="1">
        <v>40057</v>
      </c>
      <c r="B214" s="2">
        <f>'[4]IPCA (Var)'!U170</f>
        <v>5.3454610574698988E-3</v>
      </c>
      <c r="C214" s="2">
        <f>'[4]IPCA (Var)'!V170</f>
        <v>0.34700448950193069</v>
      </c>
      <c r="D214">
        <f t="shared" si="32"/>
        <v>606825.81352682237</v>
      </c>
      <c r="E214">
        <f t="shared" si="33"/>
        <v>744618.39728872397</v>
      </c>
      <c r="F214" s="2">
        <f t="shared" si="31"/>
        <v>1.2270710650245122</v>
      </c>
      <c r="H214" s="1">
        <v>42979</v>
      </c>
      <c r="I214" s="2">
        <f>'[3]IPCA (Dessaz)'!U266</f>
        <v>-8.86988808113921E-2</v>
      </c>
      <c r="J214" s="2">
        <f>'[3]IPCA (Dessaz)'!V266</f>
        <v>0.34172336263692499</v>
      </c>
      <c r="K214" s="3" cm="1">
        <f t="array" ref="K214">(1+AVERAGE(I209:I214%))^12-1</f>
        <v>-1.3298567332701072E-2</v>
      </c>
      <c r="L214" s="3" cm="1">
        <f t="array" ref="L214">(1+AVERAGE(J209:J214%))^12-1</f>
        <v>3.8808421618982569E-2</v>
      </c>
    </row>
    <row r="215" spans="1:12" x14ac:dyDescent="0.25">
      <c r="A215" s="1">
        <v>40087</v>
      </c>
      <c r="B215" s="2">
        <f>'[4]IPCA (Var)'!U171</f>
        <v>0.28248915443486378</v>
      </c>
      <c r="C215" s="2">
        <f>'[4]IPCA (Var)'!V171</f>
        <v>0.162680096177512</v>
      </c>
      <c r="D215">
        <f t="shared" si="32"/>
        <v>608540.03063634678</v>
      </c>
      <c r="E215">
        <f t="shared" si="33"/>
        <v>745829.7432135886</v>
      </c>
      <c r="F215" s="2">
        <f t="shared" si="31"/>
        <v>1.2256050640311678</v>
      </c>
      <c r="H215" s="1">
        <v>43009</v>
      </c>
      <c r="I215" s="2">
        <f>'[3]IPCA (Dessaz)'!U267</f>
        <v>2.2282902795736699E-2</v>
      </c>
      <c r="J215" s="2">
        <f>'[3]IPCA (Dessaz)'!V267</f>
        <v>0.452224171023966</v>
      </c>
      <c r="K215" s="3" cm="1">
        <f t="array" ref="K215">(1+AVERAGE(I210:I215%))^12-1</f>
        <v>-1.3991026207198054E-2</v>
      </c>
      <c r="L215" s="3" cm="1">
        <f t="array" ref="L215">(1+AVERAGE(J210:J215%))^12-1</f>
        <v>3.6396848209836019E-2</v>
      </c>
    </row>
    <row r="216" spans="1:12" x14ac:dyDescent="0.25">
      <c r="A216" s="1">
        <v>40118</v>
      </c>
      <c r="B216" s="2">
        <f>'[4]IPCA (Var)'!U172</f>
        <v>0.22423787839802778</v>
      </c>
      <c r="C216" s="2">
        <f>'[4]IPCA (Var)'!V172</f>
        <v>0.58847322932292145</v>
      </c>
      <c r="D216">
        <f t="shared" si="32"/>
        <v>609904.60789024842</v>
      </c>
      <c r="E216">
        <f t="shared" si="33"/>
        <v>750218.7515887284</v>
      </c>
      <c r="F216" s="2">
        <f t="shared" si="31"/>
        <v>1.2300591631597073</v>
      </c>
      <c r="H216" s="1">
        <v>43040</v>
      </c>
      <c r="I216" s="2">
        <f>'[3]IPCA (Dessaz)'!U268</f>
        <v>-0.162708456932561</v>
      </c>
      <c r="J216" s="2">
        <f>'[3]IPCA (Dessaz)'!V268</f>
        <v>-5.8891001866035403E-3</v>
      </c>
      <c r="K216" s="3" cm="1">
        <f t="array" ref="K216">(1+AVERAGE(I211:I216%))^12-1</f>
        <v>-1.7278037961278137E-2</v>
      </c>
      <c r="L216" s="3" cm="1">
        <f t="array" ref="L216">(1+AVERAGE(J211:J216%))^12-1</f>
        <v>3.4212648317366146E-2</v>
      </c>
    </row>
    <row r="217" spans="1:12" x14ac:dyDescent="0.25">
      <c r="A217" s="1">
        <v>40148</v>
      </c>
      <c r="B217" s="2">
        <f>'[4]IPCA (Var)'!U173</f>
        <v>0.15586881776514783</v>
      </c>
      <c r="C217" s="2">
        <f>'[4]IPCA (Var)'!V173</f>
        <v>0.45193053626157392</v>
      </c>
      <c r="D217">
        <f t="shared" si="32"/>
        <v>610855.25899206207</v>
      </c>
      <c r="E217">
        <f t="shared" si="33"/>
        <v>753609.21921591822</v>
      </c>
      <c r="F217" s="2">
        <f t="shared" si="31"/>
        <v>1.2336952299623423</v>
      </c>
      <c r="H217" s="1">
        <v>43070</v>
      </c>
      <c r="I217" s="2">
        <f>'[3]IPCA (Dessaz)'!U269</f>
        <v>0.24032562795642301</v>
      </c>
      <c r="J217" s="2">
        <f>'[3]IPCA (Dessaz)'!V269</f>
        <v>0.162263643811875</v>
      </c>
      <c r="K217" s="3" cm="1">
        <f t="array" ref="K217">(1+AVERAGE(I212:I217%))^12-1</f>
        <v>-8.3989658170976478E-3</v>
      </c>
      <c r="L217" s="3" cm="1">
        <f t="array" ref="L217">(1+AVERAGE(J212:J217%))^12-1</f>
        <v>3.2226214234262196E-2</v>
      </c>
    </row>
    <row r="218" spans="1:12" x14ac:dyDescent="0.25">
      <c r="A218" s="1">
        <v>40179</v>
      </c>
      <c r="B218" s="2">
        <f>'[4]IPCA (Var)'!U174</f>
        <v>0.67922859940881009</v>
      </c>
      <c r="C218" s="2">
        <f>'[4]IPCA (Var)'!V174</f>
        <v>0.7518250702095487</v>
      </c>
      <c r="D218">
        <f t="shared" si="32"/>
        <v>615004.36261212896</v>
      </c>
      <c r="E218">
        <f t="shared" si="33"/>
        <v>759275.04225739394</v>
      </c>
      <c r="F218" s="2">
        <f t="shared" si="31"/>
        <v>1.2345848068987662</v>
      </c>
      <c r="H218" s="1">
        <v>43101</v>
      </c>
      <c r="I218" s="2">
        <f>'[3]IPCA (Dessaz)'!U270</f>
        <v>-5.6874904554767403E-2</v>
      </c>
      <c r="J218" s="2">
        <f>'[3]IPCA (Dessaz)'!V270</f>
        <v>0.26868060020249102</v>
      </c>
      <c r="K218" s="3" cm="1">
        <f t="array" ref="K218">(1+AVERAGE(I213:I218%))^12-1</f>
        <v>-4.3988234512853941E-3</v>
      </c>
      <c r="L218" s="3" cm="1">
        <f t="array" ref="L218">(1+AVERAGE(J213:J218%))^12-1</f>
        <v>2.9695190396775484E-2</v>
      </c>
    </row>
    <row r="219" spans="1:12" x14ac:dyDescent="0.25">
      <c r="A219" s="1">
        <v>40210</v>
      </c>
      <c r="B219" s="2">
        <f>'[4]IPCA (Var)'!U175</f>
        <v>0.25695118065741701</v>
      </c>
      <c r="C219" s="2">
        <f>'[4]IPCA (Var)'!V175</f>
        <v>1.5372456742545568</v>
      </c>
      <c r="D219">
        <f t="shared" si="32"/>
        <v>616584.62358295557</v>
      </c>
      <c r="E219">
        <f t="shared" si="33"/>
        <v>770946.96500019019</v>
      </c>
      <c r="F219" s="2">
        <f t="shared" si="31"/>
        <v>1.2503506177631214</v>
      </c>
      <c r="H219" s="1">
        <v>43132</v>
      </c>
      <c r="I219" s="2">
        <f>'[3]IPCA (Dessaz)'!U271</f>
        <v>-9.9941826076436605E-2</v>
      </c>
      <c r="J219" s="2">
        <f>'[3]IPCA (Dessaz)'!V271</f>
        <v>0.16977718351931301</v>
      </c>
      <c r="K219" s="3" cm="1">
        <f t="array" ref="K219">(1+AVERAGE(I214:I219%))^12-1</f>
        <v>-2.9084265166573475E-3</v>
      </c>
      <c r="L219" s="3" cm="1">
        <f t="array" ref="L219">(1+AVERAGE(J214:J219%))^12-1</f>
        <v>2.8131936378790412E-2</v>
      </c>
    </row>
    <row r="220" spans="1:12" x14ac:dyDescent="0.25">
      <c r="A220" s="1">
        <v>40238</v>
      </c>
      <c r="B220" s="2">
        <f>'[4]IPCA (Var)'!U176</f>
        <v>0.53107916038445602</v>
      </c>
      <c r="C220" s="2">
        <f>'[4]IPCA (Var)'!V176</f>
        <v>1.0349372358019961</v>
      </c>
      <c r="D220">
        <f t="shared" si="32"/>
        <v>619859.17602493963</v>
      </c>
      <c r="E220">
        <f t="shared" si="33"/>
        <v>778925.78220926248</v>
      </c>
      <c r="F220" s="2">
        <f t="shared" si="31"/>
        <v>1.2566173291236764</v>
      </c>
      <c r="H220" s="1">
        <v>43160</v>
      </c>
      <c r="I220" s="2">
        <f>'[3]IPCA (Dessaz)'!U272</f>
        <v>-0.16206056877150701</v>
      </c>
      <c r="J220" s="2">
        <f>'[3]IPCA (Dessaz)'!V272</f>
        <v>0.14215522350162499</v>
      </c>
      <c r="K220" s="3" cm="1">
        <f t="array" ref="K220">(1+AVERAGE(I215:I220%))^12-1</f>
        <v>-4.3707641762058547E-3</v>
      </c>
      <c r="L220" s="3" cm="1">
        <f t="array" ref="L220">(1+AVERAGE(J215:J220%))^12-1</f>
        <v>2.4045229553020686E-2</v>
      </c>
    </row>
    <row r="221" spans="1:12" x14ac:dyDescent="0.25">
      <c r="A221" s="1">
        <v>40269</v>
      </c>
      <c r="B221" s="2">
        <f>'[4]IPCA (Var)'!U177</f>
        <v>0.61330389354540438</v>
      </c>
      <c r="C221" s="2">
        <f>'[4]IPCA (Var)'!V177</f>
        <v>0.87115718323378888</v>
      </c>
      <c r="D221">
        <f t="shared" si="32"/>
        <v>623660.79648599913</v>
      </c>
      <c r="E221">
        <f t="shared" si="33"/>
        <v>785711.45011303842</v>
      </c>
      <c r="F221" s="2">
        <f t="shared" si="31"/>
        <v>1.2598378069298399</v>
      </c>
      <c r="H221" s="1">
        <v>43191</v>
      </c>
      <c r="I221" s="2">
        <f>'[3]IPCA (Dessaz)'!U273</f>
        <v>3.85550179193722E-2</v>
      </c>
      <c r="J221" s="2">
        <f>'[3]IPCA (Dessaz)'!V273</f>
        <v>4.2379242289723998E-3</v>
      </c>
      <c r="K221" s="3" cm="1">
        <f t="array" ref="K221">(1+AVERAGE(I216:I221%))^12-1</f>
        <v>-4.0465776363449724E-3</v>
      </c>
      <c r="L221" s="3" cm="1">
        <f t="array" ref="L221">(1+AVERAGE(J216:J221%))^12-1</f>
        <v>1.4925651559700714E-2</v>
      </c>
    </row>
    <row r="222" spans="1:12" x14ac:dyDescent="0.25">
      <c r="A222" s="1">
        <v>40299</v>
      </c>
      <c r="B222" s="2">
        <f>'[4]IPCA (Var)'!U178</f>
        <v>0.42444965628058134</v>
      </c>
      <c r="C222" s="2">
        <f>'[4]IPCA (Var)'!V178</f>
        <v>0.51517413609782048</v>
      </c>
      <c r="D222">
        <f t="shared" si="32"/>
        <v>626307.92259304074</v>
      </c>
      <c r="E222">
        <f t="shared" si="33"/>
        <v>789759.23228838004</v>
      </c>
      <c r="F222" s="2">
        <f t="shared" si="31"/>
        <v>1.2609759573511667</v>
      </c>
      <c r="H222" s="1">
        <v>43221</v>
      </c>
      <c r="I222" s="2">
        <f>'[3]IPCA (Dessaz)'!U274</f>
        <v>4.1956725797348798E-2</v>
      </c>
      <c r="J222" s="2">
        <f>'[3]IPCA (Dessaz)'!V274</f>
        <v>0.39499525429758098</v>
      </c>
      <c r="K222" s="3" cm="1">
        <f t="array" ref="K222">(1+AVERAGE(I217:I222%))^12-1</f>
        <v>3.9202149762607164E-5</v>
      </c>
      <c r="L222" s="3" cm="1">
        <f t="array" ref="L222">(1+AVERAGE(J217:J222%))^12-1</f>
        <v>2.3082863208343296E-2</v>
      </c>
    </row>
    <row r="223" spans="1:12" x14ac:dyDescent="0.25">
      <c r="A223" s="1">
        <v>40330</v>
      </c>
      <c r="B223" s="2">
        <f>'[4]IPCA (Var)'!U179</f>
        <v>-9.4518270619008263E-2</v>
      </c>
      <c r="C223" s="2">
        <f>'[4]IPCA (Var)'!V179</f>
        <v>-9.8889600059489831E-3</v>
      </c>
      <c r="D223">
        <f t="shared" si="32"/>
        <v>625715.94717585598</v>
      </c>
      <c r="E223">
        <f t="shared" si="33"/>
        <v>789681.13331375574</v>
      </c>
      <c r="F223" s="2">
        <f t="shared" si="31"/>
        <v>1.2620441222218326</v>
      </c>
      <c r="H223" s="1">
        <v>43252</v>
      </c>
      <c r="I223" s="2">
        <f>'[3]IPCA (Dessaz)'!U275</f>
        <v>1.4149331642451499</v>
      </c>
      <c r="J223" s="2">
        <f>'[3]IPCA (Dessaz)'!V275</f>
        <v>0.51003134790493199</v>
      </c>
      <c r="K223" s="3" cm="1">
        <f t="array" ref="K223">(1+AVERAGE(I218:I223%))^12-1</f>
        <v>2.3786808823002437E-2</v>
      </c>
      <c r="L223" s="3" cm="1">
        <f t="array" ref="L223">(1+AVERAGE(J218:J223%))^12-1</f>
        <v>3.0207889372594998E-2</v>
      </c>
    </row>
    <row r="224" spans="1:12" x14ac:dyDescent="0.25">
      <c r="A224" s="1">
        <v>40360</v>
      </c>
      <c r="B224" s="2">
        <f>'[4]IPCA (Var)'!U180</f>
        <v>-0.20941861518667743</v>
      </c>
      <c r="C224" s="2">
        <f>'[4]IPCA (Var)'!V180</f>
        <v>-4.0185093544473582E-2</v>
      </c>
      <c r="D224">
        <f t="shared" si="32"/>
        <v>624405.58150427812</v>
      </c>
      <c r="E224">
        <f t="shared" si="33"/>
        <v>789363.79921163048</v>
      </c>
      <c r="F224" s="2">
        <f t="shared" si="31"/>
        <v>1.2641844060873793</v>
      </c>
      <c r="H224" s="1">
        <v>43282</v>
      </c>
      <c r="I224" s="2">
        <f>'[3]IPCA (Dessaz)'!U276</f>
        <v>0.57592149566938999</v>
      </c>
      <c r="J224" s="2">
        <f>'[3]IPCA (Dessaz)'!V276</f>
        <v>0.13274937722445901</v>
      </c>
      <c r="K224" s="3" cm="1">
        <f t="array" ref="K224">(1+AVERAGE(I219:I224%))^12-1</f>
        <v>3.679355081785185E-2</v>
      </c>
      <c r="L224" s="3" cm="1">
        <f t="array" ref="L224">(1+AVERAGE(J219:J224%))^12-1</f>
        <v>2.7417548352022036E-2</v>
      </c>
    </row>
    <row r="225" spans="1:12" x14ac:dyDescent="0.25">
      <c r="A225" s="1">
        <v>40391</v>
      </c>
      <c r="B225" s="2">
        <f>'[4]IPCA (Var)'!U181</f>
        <v>0.12323088344469187</v>
      </c>
      <c r="C225" s="2">
        <f>'[4]IPCA (Var)'!V181</f>
        <v>6.7747241650545206E-3</v>
      </c>
      <c r="D225">
        <f t="shared" si="32"/>
        <v>625175.04201864393</v>
      </c>
      <c r="E225">
        <f t="shared" si="33"/>
        <v>789417.2764316859</v>
      </c>
      <c r="F225" s="2">
        <f t="shared" si="31"/>
        <v>1.2627139974793555</v>
      </c>
      <c r="H225" s="1">
        <v>43313</v>
      </c>
      <c r="I225" s="2">
        <f>'[3]IPCA (Dessaz)'!U277</f>
        <v>0.17348482831810799</v>
      </c>
      <c r="J225" s="2">
        <f>'[3]IPCA (Dessaz)'!V277</f>
        <v>0.211590778081027</v>
      </c>
      <c r="K225" s="3" cm="1">
        <f t="array" ref="K225">(1+AVERAGE(I220:I225%))^12-1</f>
        <v>4.2460391146428522E-2</v>
      </c>
      <c r="L225" s="3" cm="1">
        <f t="array" ref="L225">(1+AVERAGE(J220:J225%))^12-1</f>
        <v>2.8275142200286041E-2</v>
      </c>
    </row>
    <row r="226" spans="1:12" x14ac:dyDescent="0.25">
      <c r="A226" s="1">
        <v>40422</v>
      </c>
      <c r="B226" s="2">
        <f>'[4]IPCA (Var)'!U182</f>
        <v>0.88148216545468827</v>
      </c>
      <c r="C226" s="2">
        <f>'[4]IPCA (Var)'!V182</f>
        <v>0.27060920655598258</v>
      </c>
      <c r="D226">
        <f t="shared" si="32"/>
        <v>630685.8485169122</v>
      </c>
      <c r="E226">
        <f t="shared" si="33"/>
        <v>791553.51225985342</v>
      </c>
      <c r="F226" s="2">
        <f t="shared" si="31"/>
        <v>1.2550678188217306</v>
      </c>
      <c r="H226" s="1">
        <v>43344</v>
      </c>
      <c r="I226" s="2">
        <f>'[3]IPCA (Dessaz)'!U278</f>
        <v>0.132119056270426</v>
      </c>
      <c r="J226" s="2">
        <f>'[3]IPCA (Dessaz)'!V278</f>
        <v>0.43349479062177199</v>
      </c>
      <c r="K226" s="3" cm="1">
        <f t="array" ref="K226">(1+AVERAGE(I221:I226%))^12-1</f>
        <v>4.8589038108195481E-2</v>
      </c>
      <c r="L226" s="3" cm="1">
        <f t="array" ref="L226">(1+AVERAGE(J221:J226%))^12-1</f>
        <v>3.4268733970261644E-2</v>
      </c>
    </row>
    <row r="227" spans="1:12" x14ac:dyDescent="0.25">
      <c r="A227" s="1">
        <v>40452</v>
      </c>
      <c r="B227" s="2">
        <f>'[4]IPCA (Var)'!U183</f>
        <v>1.004638522984175</v>
      </c>
      <c r="C227" s="2">
        <f>'[4]IPCA (Var)'!V183</f>
        <v>0.87237199206317506</v>
      </c>
      <c r="D227">
        <f t="shared" si="32"/>
        <v>637021.96151012275</v>
      </c>
      <c r="E227">
        <f t="shared" si="33"/>
        <v>798458.80340300081</v>
      </c>
      <c r="F227" s="2">
        <f t="shared" si="31"/>
        <v>1.2534242956242454</v>
      </c>
      <c r="H227" s="1">
        <v>43374</v>
      </c>
      <c r="I227" s="2">
        <f>'[3]IPCA (Dessaz)'!U279</f>
        <v>0.428569149533989</v>
      </c>
      <c r="J227" s="2">
        <f>'[3]IPCA (Dessaz)'!V279</f>
        <v>0.41799067040558602</v>
      </c>
      <c r="K227" s="3" cm="1">
        <f t="array" ref="K227">(1+AVERAGE(I222:I227%))^12-1</f>
        <v>5.6765128021002642E-2</v>
      </c>
      <c r="L227" s="3" cm="1">
        <f t="array" ref="L227">(1+AVERAGE(J222:J227%))^12-1</f>
        <v>4.2835719520551763E-2</v>
      </c>
    </row>
    <row r="228" spans="1:12" x14ac:dyDescent="0.25">
      <c r="A228" s="1">
        <v>40483</v>
      </c>
      <c r="B228" s="2">
        <f>'[4]IPCA (Var)'!U184</f>
        <v>1.5308656419323217</v>
      </c>
      <c r="C228" s="2">
        <f>'[4]IPCA (Var)'!V184</f>
        <v>0.59664216781579826</v>
      </c>
      <c r="D228">
        <f t="shared" si="32"/>
        <v>646773.91185044451</v>
      </c>
      <c r="E228">
        <f t="shared" si="33"/>
        <v>803222.74531674059</v>
      </c>
      <c r="F228" s="2">
        <f t="shared" si="31"/>
        <v>1.2418910698155559</v>
      </c>
      <c r="H228" s="1">
        <v>43405</v>
      </c>
      <c r="I228" s="2">
        <f>'[3]IPCA (Dessaz)'!U280</f>
        <v>-0.66486107517608894</v>
      </c>
      <c r="J228" s="2">
        <f>'[3]IPCA (Dessaz)'!V280</f>
        <v>0.67383004297780802</v>
      </c>
      <c r="K228" s="3" cm="1">
        <f t="array" ref="K228">(1+AVERAGE(I223:I228%))^12-1</f>
        <v>4.199042661341057E-2</v>
      </c>
      <c r="L228" s="3" cm="1">
        <f t="array" ref="L228">(1+AVERAGE(J223:J228%))^12-1</f>
        <v>4.8645789130816963E-2</v>
      </c>
    </row>
    <row r="229" spans="1:12" x14ac:dyDescent="0.25">
      <c r="A229" s="1">
        <v>40513</v>
      </c>
      <c r="B229" s="2">
        <f>'[4]IPCA (Var)'!U185</f>
        <v>0.95274873746046562</v>
      </c>
      <c r="C229" s="2">
        <f>'[4]IPCA (Var)'!V185</f>
        <v>0.62891781008160141</v>
      </c>
      <c r="D229">
        <f t="shared" si="32"/>
        <v>652936.04212982336</v>
      </c>
      <c r="E229">
        <f t="shared" si="33"/>
        <v>808274.35621666396</v>
      </c>
      <c r="F229" s="2">
        <f t="shared" si="31"/>
        <v>1.2379073968411054</v>
      </c>
      <c r="H229" s="1">
        <v>43435</v>
      </c>
      <c r="I229" s="2">
        <f>'[3]IPCA (Dessaz)'!U281</f>
        <v>-0.15661905854123301</v>
      </c>
      <c r="J229" s="2">
        <f>'[3]IPCA (Dessaz)'!V281</f>
        <v>0.47090102280257401</v>
      </c>
      <c r="K229" s="3" cm="1">
        <f t="array" ref="K229">(1+AVERAGE(I224:I229%))^12-1</f>
        <v>9.8161766919784288E-3</v>
      </c>
      <c r="L229" s="3" cm="1">
        <f t="array" ref="L229">(1+AVERAGE(J224:J229%))^12-1</f>
        <v>4.7828646171429456E-2</v>
      </c>
    </row>
    <row r="230" spans="1:12" x14ac:dyDescent="0.25">
      <c r="A230" s="1">
        <v>40544</v>
      </c>
      <c r="B230" s="2">
        <f>'[4]IPCA (Var)'!U186</f>
        <v>0.43483964597976282</v>
      </c>
      <c r="C230" s="2">
        <f>'[4]IPCA (Var)'!V186</f>
        <v>1.095504998533763</v>
      </c>
      <c r="D230">
        <f t="shared" si="32"/>
        <v>655775.26690389495</v>
      </c>
      <c r="E230">
        <f t="shared" si="33"/>
        <v>817129.04219088412</v>
      </c>
      <c r="F230" s="2">
        <f t="shared" si="31"/>
        <v>1.2460504130459007</v>
      </c>
      <c r="H230" s="1">
        <v>43466</v>
      </c>
      <c r="I230" s="2">
        <f>'[3]IPCA (Dessaz)'!U282</f>
        <v>3.4649623243828802E-2</v>
      </c>
      <c r="J230" s="2">
        <f>'[3]IPCA (Dessaz)'!V282</f>
        <v>0.38952808792464999</v>
      </c>
      <c r="K230" s="3" cm="1">
        <f t="array" ref="K230">(1+AVERAGE(I225:I230%))^12-1</f>
        <v>-1.052641327236592E-3</v>
      </c>
      <c r="L230" s="3" cm="1">
        <f t="array" ref="L230">(1+AVERAGE(J225:J230%))^12-1</f>
        <v>5.3201523766461811E-2</v>
      </c>
    </row>
    <row r="231" spans="1:12" x14ac:dyDescent="0.25">
      <c r="A231" s="1">
        <v>40575</v>
      </c>
      <c r="B231" s="2">
        <f>'[4]IPCA (Var)'!U187</f>
        <v>-2.2416201451233013E-2</v>
      </c>
      <c r="C231" s="2">
        <f>'[4]IPCA (Var)'!V187</f>
        <v>1.7857672714510573</v>
      </c>
      <c r="D231">
        <f t="shared" si="32"/>
        <v>655628.26699899836</v>
      </c>
      <c r="E231">
        <f t="shared" si="33"/>
        <v>831721.06519185042</v>
      </c>
      <c r="F231" s="2">
        <f t="shared" si="31"/>
        <v>1.2685863423779455</v>
      </c>
      <c r="H231" s="1">
        <v>43497</v>
      </c>
      <c r="I231" s="2">
        <f>'[3]IPCA (Dessaz)'!U283</f>
        <v>0.166111786188401</v>
      </c>
      <c r="J231" s="2">
        <f>'[3]IPCA (Dessaz)'!V283</f>
        <v>0.40131453206012702</v>
      </c>
      <c r="K231" s="3" cm="1">
        <f t="array" ref="K231">(1+AVERAGE(I226:I231%))^12-1</f>
        <v>-1.199949918322174E-3</v>
      </c>
      <c r="L231" s="3" cm="1">
        <f t="array" ref="L231">(1+AVERAGE(J226:J231%))^12-1</f>
        <v>5.718754314880159E-2</v>
      </c>
    </row>
    <row r="232" spans="1:12" x14ac:dyDescent="0.25">
      <c r="A232" s="1">
        <v>40603</v>
      </c>
      <c r="B232" s="2">
        <f>'[4]IPCA (Var)'!U188</f>
        <v>0.27488411049950129</v>
      </c>
      <c r="C232" s="2">
        <f>'[4]IPCA (Var)'!V188</f>
        <v>1.0428645874477962</v>
      </c>
      <c r="D232">
        <f t="shared" si="32"/>
        <v>657430.4849289218</v>
      </c>
      <c r="E232">
        <f t="shared" si="33"/>
        <v>840394.78964707989</v>
      </c>
      <c r="F232" s="2">
        <f t="shared" si="31"/>
        <v>1.2783021306624369</v>
      </c>
      <c r="H232" s="1">
        <v>43525</v>
      </c>
      <c r="I232" s="2">
        <f>'[3]IPCA (Dessaz)'!U284</f>
        <v>0.46381969805122297</v>
      </c>
      <c r="J232" s="2">
        <f>'[3]IPCA (Dessaz)'!V284</f>
        <v>0.91359423187645505</v>
      </c>
      <c r="K232" s="3" cm="1">
        <f t="array" ref="K232">(1+AVERAGE(I227:I232%))^12-1</f>
        <v>5.4469537622288122E-3</v>
      </c>
      <c r="L232" s="3" cm="1">
        <f t="array" ref="L232">(1+AVERAGE(J227:J232%))^12-1</f>
        <v>6.7336090937515136E-2</v>
      </c>
    </row>
    <row r="233" spans="1:12" x14ac:dyDescent="0.25">
      <c r="A233" s="1">
        <v>40634</v>
      </c>
      <c r="B233" s="2">
        <f>'[4]IPCA (Var)'!U189</f>
        <v>0.59880532246391083</v>
      </c>
      <c r="C233" s="2">
        <f>'[4]IPCA (Var)'!V189</f>
        <v>0.52662273869907705</v>
      </c>
      <c r="D233">
        <f t="shared" si="32"/>
        <v>661367.21366417641</v>
      </c>
      <c r="E233">
        <f t="shared" si="33"/>
        <v>844820.49970420368</v>
      </c>
      <c r="F233" s="2">
        <f t="shared" si="31"/>
        <v>1.2773849115132878</v>
      </c>
      <c r="H233" s="1">
        <v>43556</v>
      </c>
      <c r="I233" s="2">
        <f>'[3]IPCA (Dessaz)'!U285</f>
        <v>0.41918224112694802</v>
      </c>
      <c r="J233" s="2">
        <f>'[3]IPCA (Dessaz)'!V285</f>
        <v>0.25625888898818699</v>
      </c>
      <c r="K233" s="3" cm="1">
        <f t="array" ref="K233">(1+AVERAGE(I228:I233%))^12-1</f>
        <v>5.2582946487453874E-3</v>
      </c>
      <c r="L233" s="3" cm="1">
        <f t="array" ref="L233">(1+AVERAGE(J228:J233%))^12-1</f>
        <v>6.3907403821347852E-2</v>
      </c>
    </row>
    <row r="234" spans="1:12" x14ac:dyDescent="0.25">
      <c r="A234" s="1">
        <v>40664</v>
      </c>
      <c r="B234" s="2">
        <f>'[4]IPCA (Var)'!U190</f>
        <v>0.35835664515972471</v>
      </c>
      <c r="C234" s="2">
        <f>'[4]IPCA (Var)'!V190</f>
        <v>0.50762405801222821</v>
      </c>
      <c r="D234">
        <f t="shared" si="32"/>
        <v>663737.26702324976</v>
      </c>
      <c r="E234">
        <f t="shared" si="33"/>
        <v>849109.01180772146</v>
      </c>
      <c r="F234" s="2">
        <f t="shared" si="31"/>
        <v>1.2792848224657218</v>
      </c>
      <c r="H234" s="1">
        <v>43586</v>
      </c>
      <c r="I234" s="2">
        <f>'[3]IPCA (Dessaz)'!U286</f>
        <v>0.201541528631457</v>
      </c>
      <c r="J234" s="2">
        <f>'[3]IPCA (Dessaz)'!V286</f>
        <v>-0.22839376617367901</v>
      </c>
      <c r="K234" s="3" cm="1">
        <f t="array" ref="K234">(1+AVERAGE(I229:I234%))^12-1</f>
        <v>2.2808741227952511E-2</v>
      </c>
      <c r="L234" s="3" cm="1">
        <f t="array" ref="L234">(1+AVERAGE(J229:J234%))^12-1</f>
        <v>4.4964962063992475E-2</v>
      </c>
    </row>
    <row r="235" spans="1:12" x14ac:dyDescent="0.25">
      <c r="A235" s="1">
        <v>40695</v>
      </c>
      <c r="B235" s="2">
        <f>'[4]IPCA (Var)'!U191</f>
        <v>0.19432979014182888</v>
      </c>
      <c r="C235" s="2">
        <f>'[4]IPCA (Var)'!V191</f>
        <v>0.31646379206888925</v>
      </c>
      <c r="D235">
        <f t="shared" si="32"/>
        <v>665027.10626134917</v>
      </c>
      <c r="E235">
        <f t="shared" si="33"/>
        <v>851796.13438528683</v>
      </c>
      <c r="F235" s="2">
        <f t="shared" si="31"/>
        <v>1.2808442338146429</v>
      </c>
      <c r="H235" s="1">
        <v>43617</v>
      </c>
      <c r="I235" s="2">
        <f>'[3]IPCA (Dessaz)'!U287</f>
        <v>0.116906007504799</v>
      </c>
      <c r="J235" s="2">
        <f>'[3]IPCA (Dessaz)'!V287</f>
        <v>0.20406942240349099</v>
      </c>
      <c r="K235" s="3" cm="1">
        <f t="array" ref="K235">(1+AVERAGE(I230:I235%))^12-1</f>
        <v>2.8407509742762072E-2</v>
      </c>
      <c r="L235" s="3" cm="1">
        <f t="array" ref="L235">(1+AVERAGE(J230:J235%))^12-1</f>
        <v>3.9422291462817061E-2</v>
      </c>
    </row>
    <row r="236" spans="1:12" x14ac:dyDescent="0.25">
      <c r="A236" s="1">
        <v>40725</v>
      </c>
      <c r="B236" s="2">
        <f>'[4]IPCA (Var)'!U192</f>
        <v>-4.3670117175642037E-2</v>
      </c>
      <c r="C236" s="2">
        <f>'[4]IPCA (Var)'!V192</f>
        <v>0.24078048844572325</v>
      </c>
      <c r="D236">
        <f t="shared" si="32"/>
        <v>664736.68814479501</v>
      </c>
      <c r="E236">
        <f t="shared" si="33"/>
        <v>853847.09327822144</v>
      </c>
      <c r="F236" s="2">
        <f t="shared" si="31"/>
        <v>1.284489194753508</v>
      </c>
      <c r="H236" s="1">
        <v>43647</v>
      </c>
      <c r="I236" s="2">
        <f>'[3]IPCA (Dessaz)'!U288</f>
        <v>-7.2879603635079906E-2</v>
      </c>
      <c r="J236" s="2">
        <f>'[3]IPCA (Dessaz)'!V288</f>
        <v>0.655980687286984</v>
      </c>
      <c r="K236" s="3" cm="1">
        <f t="array" ref="K236">(1+AVERAGE(I231:I236%))^12-1</f>
        <v>2.6203157702307189E-2</v>
      </c>
      <c r="L236" s="3" cm="1">
        <f t="array" ref="L236">(1+AVERAGE(J231:J236%))^12-1</f>
        <v>4.4957070214241002E-2</v>
      </c>
    </row>
    <row r="237" spans="1:12" x14ac:dyDescent="0.25">
      <c r="A237" s="1">
        <v>40756</v>
      </c>
      <c r="B237" s="2">
        <f>'[4]IPCA (Var)'!U193</f>
        <v>0.55171950614880638</v>
      </c>
      <c r="C237" s="2">
        <f>'[4]IPCA (Var)'!V193</f>
        <v>0.47015133017755817</v>
      </c>
      <c r="D237">
        <f t="shared" si="32"/>
        <v>668404.17011781735</v>
      </c>
      <c r="E237">
        <f t="shared" si="33"/>
        <v>857861.46674495144</v>
      </c>
      <c r="F237" s="2">
        <f t="shared" si="31"/>
        <v>1.2834472091844356</v>
      </c>
      <c r="H237" s="1">
        <v>43678</v>
      </c>
      <c r="I237" s="2">
        <f>'[3]IPCA (Dessaz)'!U289</f>
        <v>0.25849474767400499</v>
      </c>
      <c r="J237" s="2">
        <f>'[3]IPCA (Dessaz)'!V289</f>
        <v>0.33331547207596401</v>
      </c>
      <c r="K237" s="3" cm="1">
        <f t="array" ref="K237">(1+AVERAGE(I232:I237%))^12-1</f>
        <v>2.8096748484645939E-2</v>
      </c>
      <c r="L237" s="3" cm="1">
        <f t="array" ref="L237">(1+AVERAGE(J232:J237%))^12-1</f>
        <v>4.3542025649204508E-2</v>
      </c>
    </row>
    <row r="238" spans="1:12" x14ac:dyDescent="0.25">
      <c r="A238" s="1">
        <v>40787</v>
      </c>
      <c r="B238" s="2">
        <f>'[4]IPCA (Var)'!U194</f>
        <v>0.52391987443189203</v>
      </c>
      <c r="C238" s="2">
        <f>'[4]IPCA (Var)'!V194</f>
        <v>0.46785479153824988</v>
      </c>
      <c r="D238">
        <f t="shared" si="32"/>
        <v>671906.07240659615</v>
      </c>
      <c r="E238">
        <f t="shared" si="33"/>
        <v>861875.01272187813</v>
      </c>
      <c r="F238" s="2">
        <f t="shared" si="31"/>
        <v>1.2827313937420772</v>
      </c>
      <c r="H238" s="1">
        <v>43709</v>
      </c>
      <c r="I238" s="2">
        <f>'[3]IPCA (Dessaz)'!U290</f>
        <v>6.2190443789855603E-2</v>
      </c>
      <c r="J238" s="2">
        <f>'[3]IPCA (Dessaz)'!V290</f>
        <v>-0.31116645717182001</v>
      </c>
      <c r="K238" s="3" cm="1">
        <f t="array" ref="K238">(1+AVERAGE(I233:I238%))^12-1</f>
        <v>1.9887717430999707E-2</v>
      </c>
      <c r="L238" s="3" cm="1">
        <f t="array" ref="L238">(1+AVERAGE(J233:J238%))^12-1</f>
        <v>1.8353895034377787E-2</v>
      </c>
    </row>
    <row r="239" spans="1:12" x14ac:dyDescent="0.25">
      <c r="A239" s="1">
        <v>40817</v>
      </c>
      <c r="B239" s="2">
        <f>'[4]IPCA (Var)'!U195</f>
        <v>0.3883669472974739</v>
      </c>
      <c r="C239" s="2">
        <f>'[4]IPCA (Var)'!V195</f>
        <v>0.44140612286678671</v>
      </c>
      <c r="D239">
        <f t="shared" si="32"/>
        <v>674515.533508708</v>
      </c>
      <c r="E239">
        <f t="shared" si="33"/>
        <v>865679.38179949136</v>
      </c>
      <c r="F239" s="2">
        <f t="shared" si="31"/>
        <v>1.2834091118649018</v>
      </c>
      <c r="H239" s="1">
        <v>43739</v>
      </c>
      <c r="I239" s="2">
        <f>'[3]IPCA (Dessaz)'!U291</f>
        <v>0.34395705297583101</v>
      </c>
      <c r="J239" s="2">
        <f>'[3]IPCA (Dessaz)'!V291</f>
        <v>2.96974347292666E-2</v>
      </c>
      <c r="K239" s="3" cm="1">
        <f t="array" ref="K239">(1+AVERAGE(I234:I239%))^12-1</f>
        <v>1.8356862695220411E-2</v>
      </c>
      <c r="L239" s="3" cm="1">
        <f t="array" ref="L239">(1+AVERAGE(J234:J239%))^12-1</f>
        <v>1.3756030873387504E-2</v>
      </c>
    </row>
    <row r="240" spans="1:12" x14ac:dyDescent="0.25">
      <c r="A240" s="1">
        <v>40848</v>
      </c>
      <c r="B240" s="2">
        <f>'[4]IPCA (Var)'!U196</f>
        <v>0.56886006286920476</v>
      </c>
      <c r="C240" s="2">
        <f>'[4]IPCA (Var)'!V196</f>
        <v>0.66731341481658402</v>
      </c>
      <c r="D240">
        <f t="shared" si="32"/>
        <v>678352.5829966882</v>
      </c>
      <c r="E240">
        <f t="shared" si="33"/>
        <v>871456.17644354061</v>
      </c>
      <c r="F240" s="2">
        <f t="shared" si="31"/>
        <v>1.2846655239282772</v>
      </c>
      <c r="H240" s="1">
        <v>43770</v>
      </c>
      <c r="I240" s="2">
        <f>'[3]IPCA (Dessaz)'!U292</f>
        <v>0.74415629450323995</v>
      </c>
      <c r="J240" s="2">
        <f>'[3]IPCA (Dessaz)'!V292</f>
        <v>3.9443956517404698E-2</v>
      </c>
      <c r="K240" s="3" cm="1">
        <f t="array" ref="K240">(1+AVERAGE(I235:I240%))^12-1</f>
        <v>2.9446600927212296E-2</v>
      </c>
      <c r="L240" s="3" cm="1">
        <f t="array" ref="L240">(1+AVERAGE(J235:J240%))^12-1</f>
        <v>1.9193616016656367E-2</v>
      </c>
    </row>
    <row r="241" spans="1:12" x14ac:dyDescent="0.25">
      <c r="A241" s="1">
        <v>40878</v>
      </c>
      <c r="B241" s="2">
        <f>'[4]IPCA (Var)'!U197</f>
        <v>0.51195583012051882</v>
      </c>
      <c r="C241" s="2">
        <f>'[4]IPCA (Var)'!V197</f>
        <v>0.72636200195509526</v>
      </c>
      <c r="D241">
        <f t="shared" si="32"/>
        <v>681825.44859411288</v>
      </c>
      <c r="E241">
        <f t="shared" si="33"/>
        <v>877786.10297291738</v>
      </c>
      <c r="F241" s="2">
        <f t="shared" si="31"/>
        <v>1.2874058966013437</v>
      </c>
      <c r="H241" s="1">
        <v>43800</v>
      </c>
      <c r="I241" s="2">
        <f>'[3]IPCA (Dessaz)'!U293</f>
        <v>1.63629234888979</v>
      </c>
      <c r="J241" s="2">
        <f>'[3]IPCA (Dessaz)'!V293</f>
        <v>0.66793369151882998</v>
      </c>
      <c r="K241" s="3" cm="1">
        <f t="array" ref="K241">(1+AVERAGE(I236:I241%))^12-1</f>
        <v>6.1090842982608029E-2</v>
      </c>
      <c r="L241" s="3" cm="1">
        <f t="array" ref="L241">(1+AVERAGE(J236:J241%))^12-1</f>
        <v>2.8674178785173643E-2</v>
      </c>
    </row>
    <row r="242" spans="1:12" x14ac:dyDescent="0.25">
      <c r="A242" s="1">
        <v>40909</v>
      </c>
      <c r="B242" s="2">
        <f>'[4]IPCA (Var)'!U198</f>
        <v>4.680409579700044E-3</v>
      </c>
      <c r="C242" s="2">
        <f>'[4]IPCA (Var)'!V198</f>
        <v>1.1278032849454842</v>
      </c>
      <c r="D242">
        <f t="shared" si="32"/>
        <v>681857.36081772577</v>
      </c>
      <c r="E242">
        <f t="shared" si="33"/>
        <v>887685.80347704084</v>
      </c>
      <c r="F242" s="2">
        <f t="shared" si="31"/>
        <v>1.3018643700091068</v>
      </c>
      <c r="H242" s="1">
        <v>43831</v>
      </c>
      <c r="I242" s="2">
        <f>'[3]IPCA (Dessaz)'!U294</f>
        <v>-0.35892533278572197</v>
      </c>
      <c r="J242" s="2">
        <f>'[3]IPCA (Dessaz)'!V294</f>
        <v>0.118645159000714</v>
      </c>
      <c r="K242" s="3" cm="1">
        <f t="array" ref="K242">(1+AVERAGE(I237:I242%))^12-1</f>
        <v>5.5066091287453878E-2</v>
      </c>
      <c r="L242" s="3" cm="1">
        <f t="array" ref="L242">(1+AVERAGE(J237:J242%))^12-1</f>
        <v>1.7699363115195155E-2</v>
      </c>
    </row>
    <row r="243" spans="1:12" x14ac:dyDescent="0.25">
      <c r="A243" s="1">
        <v>40940</v>
      </c>
      <c r="B243" s="2">
        <f>'[4]IPCA (Var)'!U199</f>
        <v>-0.20945387476424199</v>
      </c>
      <c r="C243" s="2">
        <f>'[4]IPCA (Var)'!V199</f>
        <v>1.1657865983111877</v>
      </c>
      <c r="D243">
        <f t="shared" si="32"/>
        <v>680429.18415512785</v>
      </c>
      <c r="E243">
        <f t="shared" si="33"/>
        <v>898034.32560908725</v>
      </c>
      <c r="F243" s="2">
        <f t="shared" si="31"/>
        <v>1.3198057145713913</v>
      </c>
      <c r="H243" s="1">
        <v>43862</v>
      </c>
      <c r="I243" s="2">
        <f>'[3]IPCA (Dessaz)'!U295</f>
        <v>0.20211758188276399</v>
      </c>
      <c r="J243" s="2">
        <f>'[3]IPCA (Dessaz)'!V295</f>
        <v>0.25196780124555201</v>
      </c>
      <c r="K243" s="3" cm="1">
        <f t="array" ref="K243">(1+AVERAGE(I238:I243%))^12-1</f>
        <v>5.3882369881438352E-2</v>
      </c>
      <c r="L243" s="3" cm="1">
        <f t="array" ref="L243">(1+AVERAGE(J238:J243%))^12-1</f>
        <v>1.604726318299643E-2</v>
      </c>
    </row>
    <row r="244" spans="1:12" x14ac:dyDescent="0.25">
      <c r="A244" s="1">
        <v>40969</v>
      </c>
      <c r="B244" s="2">
        <f>'[4]IPCA (Var)'!U200</f>
        <v>-7.8962622074476241E-2</v>
      </c>
      <c r="C244" s="2">
        <f>'[4]IPCA (Var)'!V200</f>
        <v>0.48642236018602508</v>
      </c>
      <c r="D244">
        <f t="shared" si="32"/>
        <v>679891.89942995901</v>
      </c>
      <c r="E244">
        <f t="shared" si="33"/>
        <v>902402.56537099567</v>
      </c>
      <c r="F244" s="2">
        <f t="shared" si="31"/>
        <v>1.3272735947105649</v>
      </c>
      <c r="H244" s="1">
        <v>43891</v>
      </c>
      <c r="I244" s="2">
        <f>'[3]IPCA (Dessaz)'!U296</f>
        <v>0.12233937966121</v>
      </c>
      <c r="J244" s="2">
        <f>'[3]IPCA (Dessaz)'!V296</f>
        <v>0.12774560951977501</v>
      </c>
      <c r="K244" s="3" cm="1">
        <f t="array" ref="K244">(1+AVERAGE(I239:I244%))^12-1</f>
        <v>5.514532862033561E-2</v>
      </c>
      <c r="L244" s="3" cm="1">
        <f t="array" ref="L244">(1+AVERAGE(J239:J244%))^12-1</f>
        <v>2.4990423524894112E-2</v>
      </c>
    </row>
    <row r="245" spans="1:12" x14ac:dyDescent="0.25">
      <c r="A245" s="1">
        <v>41000</v>
      </c>
      <c r="B245" s="2">
        <f>'[4]IPCA (Var)'!U201</f>
        <v>0.54592005227394469</v>
      </c>
      <c r="C245" s="2">
        <f>'[4]IPCA (Var)'!V201</f>
        <v>0.8293438614161549</v>
      </c>
      <c r="D245">
        <f t="shared" si="32"/>
        <v>683603.56564273336</v>
      </c>
      <c r="E245">
        <f t="shared" si="33"/>
        <v>909886.58565216197</v>
      </c>
      <c r="F245" s="2">
        <f t="shared" si="31"/>
        <v>1.3310149791226942</v>
      </c>
      <c r="H245" s="1">
        <v>43922</v>
      </c>
      <c r="I245" s="2">
        <f>'[3]IPCA (Dessaz)'!U297</f>
        <v>-0.14545434716007799</v>
      </c>
      <c r="J245" s="2">
        <f>'[3]IPCA (Dessaz)'!V297</f>
        <v>0.44725703425244401</v>
      </c>
      <c r="K245" s="3" cm="1">
        <f t="array" ref="K245">(1+AVERAGE(I240:I245%))^12-1</f>
        <v>4.4909219181071602E-2</v>
      </c>
      <c r="L245" s="3" cm="1">
        <f t="array" ref="L245">(1+AVERAGE(J240:J245%))^12-1</f>
        <v>3.3565431500821141E-2</v>
      </c>
    </row>
    <row r="246" spans="1:12" x14ac:dyDescent="0.25">
      <c r="A246" s="1">
        <v>41030</v>
      </c>
      <c r="B246" s="2">
        <f>'[4]IPCA (Var)'!U202</f>
        <v>0.4858891009627529</v>
      </c>
      <c r="C246" s="2">
        <f>'[4]IPCA (Var)'!V202</f>
        <v>0.26943897723947696</v>
      </c>
      <c r="D246">
        <f t="shared" si="32"/>
        <v>686925.12086198409</v>
      </c>
      <c r="E246">
        <f t="shared" si="33"/>
        <v>912338.17476258241</v>
      </c>
      <c r="F246" s="2">
        <f t="shared" si="31"/>
        <v>1.3281479262510301</v>
      </c>
      <c r="H246" s="1">
        <v>43952</v>
      </c>
      <c r="I246" s="2">
        <f>'[3]IPCA (Dessaz)'!U298</f>
        <v>0.10517314170222</v>
      </c>
      <c r="J246" s="2">
        <f>'[3]IPCA (Dessaz)'!V298</f>
        <v>2.49537621662719E-2</v>
      </c>
      <c r="K246" s="3" cm="1">
        <f t="array" ref="K246">(1+AVERAGE(I241:I246%))^12-1</f>
        <v>3.1681799354042361E-2</v>
      </c>
      <c r="L246" s="3" cm="1">
        <f t="array" ref="L246">(1+AVERAGE(J241:J246%))^12-1</f>
        <v>3.3266762723683563E-2</v>
      </c>
    </row>
    <row r="247" spans="1:12" x14ac:dyDescent="0.25">
      <c r="A247" s="1">
        <v>41061</v>
      </c>
      <c r="B247" s="2">
        <f>'[4]IPCA (Var)'!U203</f>
        <v>-0.30936058003684114</v>
      </c>
      <c r="C247" s="2">
        <f>'[4]IPCA (Var)'!V203</f>
        <v>0.38758836117889978</v>
      </c>
      <c r="D247">
        <f t="shared" si="32"/>
        <v>684800.04532366665</v>
      </c>
      <c r="E247">
        <f t="shared" si="33"/>
        <v>915874.29134255415</v>
      </c>
      <c r="F247" s="2">
        <f t="shared" si="31"/>
        <v>1.3374331640262547</v>
      </c>
      <c r="H247" s="1">
        <v>43983</v>
      </c>
      <c r="I247" s="2">
        <f>'[3]IPCA (Dessaz)'!U299</f>
        <v>0.419129000122342</v>
      </c>
      <c r="J247" s="2">
        <f>'[3]IPCA (Dessaz)'!V299</f>
        <v>-8.5577293983101196E-2</v>
      </c>
      <c r="K247" s="3" cm="1">
        <f t="array" ref="K247">(1+AVERAGE(I242:I247%))^12-1</f>
        <v>6.9093729386671132E-3</v>
      </c>
      <c r="L247" s="3" cm="1">
        <f t="array" ref="L247">(1+AVERAGE(J242:J247%))^12-1</f>
        <v>1.7844138441273749E-2</v>
      </c>
    </row>
    <row r="248" spans="1:12" x14ac:dyDescent="0.25">
      <c r="A248" s="1">
        <v>41091</v>
      </c>
      <c r="B248" s="2">
        <f>'[4]IPCA (Var)'!U204</f>
        <v>6.1604177983680952E-2</v>
      </c>
      <c r="C248" s="2">
        <f>'[4]IPCA (Var)'!V204</f>
        <v>0.89983802667531743</v>
      </c>
      <c r="D248">
        <f t="shared" si="32"/>
        <v>685221.91076242016</v>
      </c>
      <c r="E248">
        <f t="shared" si="33"/>
        <v>924115.67649259756</v>
      </c>
      <c r="F248" s="2">
        <f t="shared" si="31"/>
        <v>1.3486370794307634</v>
      </c>
      <c r="H248" s="1">
        <v>44013</v>
      </c>
      <c r="I248" s="2">
        <f>'[3]IPCA (Dessaz)'!U300</f>
        <v>0.69377137945196599</v>
      </c>
      <c r="J248" s="2">
        <f>'[3]IPCA (Dessaz)'!V300</f>
        <v>3.0223333969333601E-2</v>
      </c>
      <c r="K248" s="3" cm="1">
        <f t="array" ref="K248">(1+AVERAGE(I243:I248%))^12-1</f>
        <v>2.8302148642430414E-2</v>
      </c>
      <c r="L248" s="3" cm="1">
        <f t="array" ref="L248">(1+AVERAGE(J243:J248%))^12-1</f>
        <v>1.6048250716678814E-2</v>
      </c>
    </row>
    <row r="249" spans="1:12" x14ac:dyDescent="0.25">
      <c r="A249" s="1">
        <v>41122</v>
      </c>
      <c r="B249" s="2">
        <f>'[4]IPCA (Var)'!U205</f>
        <v>0.44433657543030991</v>
      </c>
      <c r="C249" s="2">
        <f>'[4]IPCA (Var)'!V205</f>
        <v>0.54731574110868264</v>
      </c>
      <c r="D249">
        <f t="shared" si="32"/>
        <v>688266.60233479994</v>
      </c>
      <c r="E249">
        <f t="shared" si="33"/>
        <v>929173.50705609459</v>
      </c>
      <c r="F249" s="2">
        <f t="shared" si="31"/>
        <v>1.3500197509280103</v>
      </c>
      <c r="H249" s="1">
        <v>44044</v>
      </c>
      <c r="I249" s="2">
        <f>'[3]IPCA (Dessaz)'!U301</f>
        <v>0.88823651260887004</v>
      </c>
      <c r="J249" s="2">
        <f>'[3]IPCA (Dessaz)'!V301</f>
        <v>0.12359191293315901</v>
      </c>
      <c r="K249" s="3" cm="1">
        <f t="array" ref="K249">(1+AVERAGE(I244:I249%))^12-1</f>
        <v>4.2468793496890145E-2</v>
      </c>
      <c r="L249" s="3" cm="1">
        <f t="array" ref="L249">(1+AVERAGE(J244:J249%))^12-1</f>
        <v>1.3446047147802176E-2</v>
      </c>
    </row>
    <row r="250" spans="1:12" x14ac:dyDescent="0.25">
      <c r="A250" s="1">
        <v>41153</v>
      </c>
      <c r="B250" s="2">
        <f>'[4]IPCA (Var)'!U206</f>
        <v>0.91903368013194187</v>
      </c>
      <c r="C250" s="2">
        <f>'[4]IPCA (Var)'!V206</f>
        <v>0.42404750094247862</v>
      </c>
      <c r="D250">
        <f t="shared" si="32"/>
        <v>694592.00421935646</v>
      </c>
      <c r="E250">
        <f t="shared" si="33"/>
        <v>933113.64409218542</v>
      </c>
      <c r="F250" s="2">
        <f t="shared" si="31"/>
        <v>1.3433981940821511</v>
      </c>
      <c r="H250" s="1">
        <v>44075</v>
      </c>
      <c r="I250" s="2">
        <f>'[3]IPCA (Dessaz)'!U302</f>
        <v>1.4267730059310599</v>
      </c>
      <c r="J250" s="2">
        <f>'[3]IPCA (Dessaz)'!V302</f>
        <v>0.27976667875622402</v>
      </c>
      <c r="K250" s="3" cm="1">
        <f t="array" ref="K250">(1+AVERAGE(I245:I250%))^12-1</f>
        <v>6.9896616398910094E-2</v>
      </c>
      <c r="L250" s="3" cm="1">
        <f t="array" ref="L250">(1+AVERAGE(J245:J250%))^12-1</f>
        <v>1.652821042947572E-2</v>
      </c>
    </row>
    <row r="251" spans="1:12" x14ac:dyDescent="0.25">
      <c r="A251" s="1">
        <v>41183</v>
      </c>
      <c r="B251" s="2">
        <f>'[4]IPCA (Var)'!U207</f>
        <v>0.99813622906160038</v>
      </c>
      <c r="C251" s="2">
        <f>'[4]IPCA (Var)'!V207</f>
        <v>0.43415364554226699</v>
      </c>
      <c r="D251">
        <f t="shared" si="32"/>
        <v>701524.97865763493</v>
      </c>
      <c r="E251">
        <f t="shared" si="33"/>
        <v>937164.79099506396</v>
      </c>
      <c r="F251" s="2">
        <f t="shared" si="31"/>
        <v>1.3358965389775925</v>
      </c>
      <c r="H251" s="1">
        <v>44105</v>
      </c>
      <c r="I251" s="2">
        <f>'[3]IPCA (Dessaz)'!U303</f>
        <v>1.4628277106393199</v>
      </c>
      <c r="J251" s="2">
        <f>'[3]IPCA (Dessaz)'!V303</f>
        <v>0.55336051590895596</v>
      </c>
      <c r="K251" s="3" cm="1">
        <f t="array" ref="K251">(1+AVERAGE(I246:I251%))^12-1</f>
        <v>0.10462346850955773</v>
      </c>
      <c r="L251" s="3" cm="1">
        <f t="array" ref="L251">(1+AVERAGE(J246:J251%))^12-1</f>
        <v>1.8684502809373837E-2</v>
      </c>
    </row>
    <row r="252" spans="1:12" x14ac:dyDescent="0.25">
      <c r="A252" s="1">
        <v>41214</v>
      </c>
      <c r="B252" s="2">
        <f>'[4]IPCA (Var)'!U208</f>
        <v>0.67486611047567757</v>
      </c>
      <c r="C252" s="2">
        <f>'[4]IPCA (Var)'!V208</f>
        <v>0.56849928241149561</v>
      </c>
      <c r="D252">
        <f t="shared" si="32"/>
        <v>706259.33299511694</v>
      </c>
      <c r="E252">
        <f t="shared" si="33"/>
        <v>942492.56610688404</v>
      </c>
      <c r="F252" s="2">
        <f t="shared" si="31"/>
        <v>1.3344851134355211</v>
      </c>
      <c r="H252" s="1">
        <v>44136</v>
      </c>
      <c r="I252" s="2">
        <f>'[3]IPCA (Dessaz)'!U304</f>
        <v>1.3969759627242699</v>
      </c>
      <c r="J252" s="2">
        <f>'[3]IPCA (Dessaz)'!V304</f>
        <v>0.58889417270551203</v>
      </c>
      <c r="K252" s="3" cm="1">
        <f t="array" ref="K252">(1+AVERAGE(I247:I252%))^12-1</f>
        <v>0.13326167911387943</v>
      </c>
      <c r="L252" s="3" cm="1">
        <f t="array" ref="L252">(1+AVERAGE(J247:J252%))^12-1</f>
        <v>3.0215736307175334E-2</v>
      </c>
    </row>
    <row r="253" spans="1:12" x14ac:dyDescent="0.25">
      <c r="A253" s="1">
        <v>41244</v>
      </c>
      <c r="B253" s="2">
        <f>'[4]IPCA (Var)'!U209</f>
        <v>0.86452875862590672</v>
      </c>
      <c r="C253" s="2">
        <f>'[4]IPCA (Var)'!V209</f>
        <v>0.99920665445969215</v>
      </c>
      <c r="D253">
        <f t="shared" si="32"/>
        <v>712365.14803933923</v>
      </c>
      <c r="E253">
        <f t="shared" si="33"/>
        <v>951910.01454521192</v>
      </c>
      <c r="F253" s="2">
        <f t="shared" si="31"/>
        <v>1.3362669652848376</v>
      </c>
      <c r="H253" s="1">
        <v>44166</v>
      </c>
      <c r="I253" s="2">
        <f>'[3]IPCA (Dessaz)'!U305</f>
        <v>1.31014291814054</v>
      </c>
      <c r="J253" s="2">
        <f>'[3]IPCA (Dessaz)'!V305</f>
        <v>0.38458566653962201</v>
      </c>
      <c r="K253" s="3" cm="1">
        <f t="array" ref="K253">(1+AVERAGE(I248:I253%))^12-1</f>
        <v>0.1534096141755672</v>
      </c>
      <c r="L253" s="3" cm="1">
        <f t="array" ref="L253">(1+AVERAGE(J248:J253%))^12-1</f>
        <v>3.9920773102762652E-2</v>
      </c>
    </row>
    <row r="254" spans="1:12" x14ac:dyDescent="0.25">
      <c r="A254" s="1">
        <v>41275</v>
      </c>
      <c r="B254" s="2">
        <f>'[4]IPCA (Var)'!U210</f>
        <v>1.0341239428102704</v>
      </c>
      <c r="C254" s="2">
        <f>'[4]IPCA (Var)'!V210</f>
        <v>1.3520397173755443</v>
      </c>
      <c r="D254">
        <f t="shared" si="32"/>
        <v>719731.88659544976</v>
      </c>
      <c r="E254">
        <f t="shared" si="33"/>
        <v>964780.21601553843</v>
      </c>
      <c r="F254" s="2">
        <f t="shared" si="31"/>
        <v>1.3404716867266249</v>
      </c>
      <c r="H254" s="1">
        <v>44197</v>
      </c>
      <c r="I254" s="2">
        <f>'[3]IPCA (Dessaz)'!U306</f>
        <v>0.675657624095646</v>
      </c>
      <c r="J254" s="2">
        <f>'[3]IPCA (Dessaz)'!V306</f>
        <v>0.119309552520873</v>
      </c>
      <c r="K254" s="3" cm="1">
        <f t="array" ref="K254">(1+AVERAGE(I249:I254%))^12-1</f>
        <v>0.1529967706237354</v>
      </c>
      <c r="L254" s="3" cm="1">
        <f t="array" ref="L254">(1+AVERAGE(J249:J254%))^12-1</f>
        <v>4.1769095035132153E-2</v>
      </c>
    </row>
    <row r="255" spans="1:12" x14ac:dyDescent="0.25">
      <c r="A255" s="1">
        <v>41306</v>
      </c>
      <c r="B255" s="2">
        <f>'[4]IPCA (Var)'!U211</f>
        <v>0.63355749585651944</v>
      </c>
      <c r="C255" s="2">
        <f>'[4]IPCA (Var)'!V211</f>
        <v>1.5731568597417875</v>
      </c>
      <c r="D255">
        <f t="shared" si="32"/>
        <v>724291.80191304476</v>
      </c>
      <c r="E255">
        <f t="shared" si="33"/>
        <v>979957.72216521855</v>
      </c>
      <c r="F255" s="2">
        <f t="shared" si="31"/>
        <v>1.3529874555764583</v>
      </c>
    </row>
    <row r="256" spans="1:12" x14ac:dyDescent="0.25">
      <c r="A256" s="1">
        <v>41334</v>
      </c>
      <c r="B256" s="2">
        <f>'[4]IPCA (Var)'!U212</f>
        <v>0.3560834504553087</v>
      </c>
      <c r="C256" s="2">
        <f>'[4]IPCA (Var)'!V212</f>
        <v>0.69124547941451397</v>
      </c>
      <c r="D256">
        <f t="shared" si="32"/>
        <v>726870.88515266159</v>
      </c>
      <c r="E256">
        <f t="shared" si="33"/>
        <v>986731.63561985898</v>
      </c>
      <c r="F256" s="2">
        <f t="shared" si="31"/>
        <v>1.3575060657610738</v>
      </c>
    </row>
    <row r="257" spans="1:6" x14ac:dyDescent="0.25">
      <c r="A257" s="1">
        <v>41365</v>
      </c>
      <c r="B257" s="2">
        <f>'[4]IPCA (Var)'!U213</f>
        <v>0.23503568441048686</v>
      </c>
      <c r="C257" s="2">
        <f>'[4]IPCA (Var)'!V213</f>
        <v>0.90291993594094067</v>
      </c>
      <c r="D257">
        <f t="shared" si="32"/>
        <v>728579.29111236066</v>
      </c>
      <c r="E257">
        <f t="shared" si="33"/>
        <v>995641.03227210674</v>
      </c>
      <c r="F257" s="2">
        <f t="shared" si="31"/>
        <v>1.3665513752827214</v>
      </c>
    </row>
    <row r="258" spans="1:6" x14ac:dyDescent="0.25">
      <c r="A258" s="1">
        <v>41395</v>
      </c>
      <c r="B258" s="2">
        <f>'[4]IPCA (Var)'!U214</f>
        <v>0.23519666122178615</v>
      </c>
      <c r="C258" s="2">
        <f>'[4]IPCA (Var)'!V214</f>
        <v>0.52066609905614514</v>
      </c>
      <c r="D258">
        <f t="shared" si="32"/>
        <v>730292.88527941029</v>
      </c>
      <c r="E258">
        <f t="shared" si="33"/>
        <v>1000824.9975954402</v>
      </c>
      <c r="F258" s="2">
        <f t="shared" si="31"/>
        <v>1.3704433081153793</v>
      </c>
    </row>
    <row r="259" spans="1:6" x14ac:dyDescent="0.25">
      <c r="A259" s="1">
        <v>41426</v>
      </c>
      <c r="B259" s="2">
        <f>'[4]IPCA (Var)'!U215</f>
        <v>0.10899772107151791</v>
      </c>
      <c r="C259" s="2">
        <f>'[4]IPCA (Var)'!V215</f>
        <v>0.32532867567751395</v>
      </c>
      <c r="D259">
        <f t="shared" si="32"/>
        <v>731088.88788151229</v>
      </c>
      <c r="E259">
        <f t="shared" si="33"/>
        <v>1004080.968305967</v>
      </c>
      <c r="F259" s="2">
        <f t="shared" ref="F259:F322" si="34">E259/D259</f>
        <v>1.3734047732766232</v>
      </c>
    </row>
    <row r="260" spans="1:6" x14ac:dyDescent="0.25">
      <c r="A260" s="1">
        <v>41456</v>
      </c>
      <c r="B260" s="2">
        <f>'[4]IPCA (Var)'!U216</f>
        <v>0.10872889796745219</v>
      </c>
      <c r="C260" s="2">
        <f>'[4]IPCA (Var)'!V216</f>
        <v>0.13172915973670607</v>
      </c>
      <c r="D260">
        <f t="shared" ref="D260:D323" si="35">D259*(1+B260%)</f>
        <v>731883.7927724683</v>
      </c>
      <c r="E260">
        <f t="shared" ref="E260:E323" si="36">E259*(1+C260%)</f>
        <v>1005403.6357285928</v>
      </c>
      <c r="F260" s="2">
        <f t="shared" si="34"/>
        <v>1.3737203168825431</v>
      </c>
    </row>
    <row r="261" spans="1:6" x14ac:dyDescent="0.25">
      <c r="A261" s="1">
        <v>41487</v>
      </c>
      <c r="B261" s="2">
        <f>'[4]IPCA (Var)'!U217</f>
        <v>0.38754301073757208</v>
      </c>
      <c r="C261" s="2">
        <f>'[4]IPCA (Var)'!V217</f>
        <v>0.19939521899208809</v>
      </c>
      <c r="D261">
        <f t="shared" si="35"/>
        <v>734720.15725807915</v>
      </c>
      <c r="E261">
        <f t="shared" si="36"/>
        <v>1007408.3625098082</v>
      </c>
      <c r="F261" s="2">
        <f t="shared" si="34"/>
        <v>1.371145670304434</v>
      </c>
    </row>
    <row r="262" spans="1:6" x14ac:dyDescent="0.25">
      <c r="A262" s="1">
        <v>41518</v>
      </c>
      <c r="B262" s="2">
        <f>'[4]IPCA (Var)'!U218</f>
        <v>0.60870639893987388</v>
      </c>
      <c r="C262" s="2">
        <f>'[4]IPCA (Var)'!V218</f>
        <v>0.23216742086937525</v>
      </c>
      <c r="D262">
        <f t="shared" si="35"/>
        <v>739192.4458696103</v>
      </c>
      <c r="E262">
        <f t="shared" si="36"/>
        <v>1009747.2365226696</v>
      </c>
      <c r="F262" s="2">
        <f t="shared" si="34"/>
        <v>1.3660140091593735</v>
      </c>
    </row>
    <row r="263" spans="1:6" x14ac:dyDescent="0.25">
      <c r="A263" s="1">
        <v>41548</v>
      </c>
      <c r="B263" s="2">
        <f>'[4]IPCA (Var)'!U219</f>
        <v>0.96299927752544034</v>
      </c>
      <c r="C263" s="2">
        <f>'[4]IPCA (Var)'!V219</f>
        <v>0.46807126685840889</v>
      </c>
      <c r="D263">
        <f t="shared" si="35"/>
        <v>746310.8637828572</v>
      </c>
      <c r="E263">
        <f t="shared" si="36"/>
        <v>1014473.573204729</v>
      </c>
      <c r="F263" s="2">
        <f t="shared" si="34"/>
        <v>1.3593177085251369</v>
      </c>
    </row>
    <row r="264" spans="1:6" x14ac:dyDescent="0.25">
      <c r="A264" s="1">
        <v>41579</v>
      </c>
      <c r="B264" s="2">
        <f>'[4]IPCA (Var)'!U220</f>
        <v>0.50193441580358189</v>
      </c>
      <c r="C264" s="2">
        <f>'[4]IPCA (Var)'!V220</f>
        <v>0.60896280482319143</v>
      </c>
      <c r="D264">
        <f t="shared" si="35"/>
        <v>750056.85485706432</v>
      </c>
      <c r="E264">
        <f t="shared" si="36"/>
        <v>1020651.3399303065</v>
      </c>
      <c r="F264" s="2">
        <f t="shared" si="34"/>
        <v>1.3607652984183558</v>
      </c>
    </row>
    <row r="265" spans="1:6" x14ac:dyDescent="0.25">
      <c r="A265" s="1">
        <v>41609</v>
      </c>
      <c r="B265" s="2">
        <f>'[4]IPCA (Var)'!U221</f>
        <v>0.67927470638625609</v>
      </c>
      <c r="C265" s="2">
        <f>'[4]IPCA (Var)'!V221</f>
        <v>1.1375444922873552</v>
      </c>
      <c r="D265">
        <f t="shared" si="35"/>
        <v>755151.80135562457</v>
      </c>
      <c r="E265">
        <f t="shared" si="36"/>
        <v>1032261.7030331409</v>
      </c>
      <c r="F265" s="2">
        <f t="shared" si="34"/>
        <v>1.3669592010242939</v>
      </c>
    </row>
    <row r="266" spans="1:6" x14ac:dyDescent="0.25">
      <c r="A266" s="1">
        <v>41640</v>
      </c>
      <c r="B266" s="2">
        <f>'[4]IPCA (Var)'!U222</f>
        <v>0.6726146895111953</v>
      </c>
      <c r="C266" s="2">
        <f>'[4]IPCA (Var)'!V222</f>
        <v>0.53986336225665144</v>
      </c>
      <c r="D266">
        <f t="shared" si="35"/>
        <v>760231.06329965079</v>
      </c>
      <c r="E266">
        <f t="shared" si="36"/>
        <v>1037834.5057704232</v>
      </c>
      <c r="F266" s="2">
        <f t="shared" si="34"/>
        <v>1.3651566686395094</v>
      </c>
    </row>
    <row r="267" spans="1:6" x14ac:dyDescent="0.25">
      <c r="A267" s="1">
        <v>41671</v>
      </c>
      <c r="B267" s="2">
        <f>'[4]IPCA (Var)'!U223</f>
        <v>0.26235794450028271</v>
      </c>
      <c r="C267" s="2">
        <f>'[4]IPCA (Var)'!V223</f>
        <v>1.2246023143294305</v>
      </c>
      <c r="D267">
        <f t="shared" si="35"/>
        <v>762225.58989077643</v>
      </c>
      <c r="E267">
        <f t="shared" si="36"/>
        <v>1050543.8511469972</v>
      </c>
      <c r="F267" s="2">
        <f t="shared" si="34"/>
        <v>1.3782584382892937</v>
      </c>
    </row>
    <row r="268" spans="1:6" x14ac:dyDescent="0.25">
      <c r="A268" s="1">
        <v>41699</v>
      </c>
      <c r="B268" s="2">
        <f>'[4]IPCA (Var)'!U224</f>
        <v>0.80316696252603359</v>
      </c>
      <c r="C268" s="2">
        <f>'[4]IPCA (Var)'!V224</f>
        <v>1.5431228221310203</v>
      </c>
      <c r="D268">
        <f t="shared" si="35"/>
        <v>768347.53400869831</v>
      </c>
      <c r="E268">
        <f t="shared" si="36"/>
        <v>1066755.0330705408</v>
      </c>
      <c r="F268" s="2">
        <f t="shared" si="34"/>
        <v>1.3883756839889385</v>
      </c>
    </row>
    <row r="269" spans="1:6" x14ac:dyDescent="0.25">
      <c r="A269" s="1">
        <v>41730</v>
      </c>
      <c r="B269" s="2">
        <f>'[4]IPCA (Var)'!U225</f>
        <v>0.6729166701642757</v>
      </c>
      <c r="C269" s="2">
        <f>'[4]IPCA (Var)'!V225</f>
        <v>0.61431795658783461</v>
      </c>
      <c r="D269">
        <f t="shared" si="35"/>
        <v>773517.87264983892</v>
      </c>
      <c r="E269">
        <f t="shared" si="36"/>
        <v>1073308.3007914976</v>
      </c>
      <c r="F269" s="2">
        <f t="shared" si="34"/>
        <v>1.3875675517550319</v>
      </c>
    </row>
    <row r="270" spans="1:6" x14ac:dyDescent="0.25">
      <c r="A270" s="1">
        <v>41760</v>
      </c>
      <c r="B270" s="2">
        <f>'[4]IPCA (Var)'!U226</f>
        <v>0.722254909642431</v>
      </c>
      <c r="C270" s="2">
        <f>'[4]IPCA (Var)'!V226</f>
        <v>0.16256747488117454</v>
      </c>
      <c r="D270">
        <f t="shared" si="35"/>
        <v>779104.64346201415</v>
      </c>
      <c r="E270">
        <f t="shared" si="36"/>
        <v>1075053.1509937842</v>
      </c>
      <c r="F270" s="2">
        <f t="shared" si="34"/>
        <v>1.3798571989209294</v>
      </c>
    </row>
    <row r="271" spans="1:6" x14ac:dyDescent="0.25">
      <c r="A271" s="1">
        <v>41791</v>
      </c>
      <c r="B271" s="2">
        <f>'[4]IPCA (Var)'!U227</f>
        <v>0.36154333359386354</v>
      </c>
      <c r="C271" s="2">
        <f>'[4]IPCA (Var)'!V227</f>
        <v>0.5164337174923066</v>
      </c>
      <c r="D271">
        <f t="shared" si="35"/>
        <v>781921.44436217123</v>
      </c>
      <c r="E271">
        <f t="shared" si="36"/>
        <v>1080605.0879464794</v>
      </c>
      <c r="F271" s="2">
        <f t="shared" si="34"/>
        <v>1.3819867657267673</v>
      </c>
    </row>
    <row r="272" spans="1:6" x14ac:dyDescent="0.25">
      <c r="A272" s="1">
        <v>41821</v>
      </c>
      <c r="B272" s="2">
        <f>'[4]IPCA (Var)'!U228</f>
        <v>0.27031684506538822</v>
      </c>
      <c r="C272" s="2">
        <f>'[4]IPCA (Var)'!V228</f>
        <v>-0.42235479454036146</v>
      </c>
      <c r="D272">
        <f t="shared" si="35"/>
        <v>784035.10974146088</v>
      </c>
      <c r="E272">
        <f t="shared" si="36"/>
        <v>1076041.1005474904</v>
      </c>
      <c r="F272" s="2">
        <f t="shared" si="34"/>
        <v>1.3724399420101479</v>
      </c>
    </row>
    <row r="273" spans="1:6" x14ac:dyDescent="0.25">
      <c r="A273" s="1">
        <v>41852</v>
      </c>
      <c r="B273" s="2">
        <f>'[4]IPCA (Var)'!U229</f>
        <v>0.11371113432212239</v>
      </c>
      <c r="C273" s="2">
        <f>'[4]IPCA (Var)'!V229</f>
        <v>0.22709843455692591</v>
      </c>
      <c r="D273">
        <f t="shared" si="35"/>
        <v>784926.6449582316</v>
      </c>
      <c r="E273">
        <f t="shared" si="36"/>
        <v>1078484.7730420229</v>
      </c>
      <c r="F273" s="2">
        <f t="shared" si="34"/>
        <v>1.3739943470761049</v>
      </c>
    </row>
    <row r="274" spans="1:6" x14ac:dyDescent="0.25">
      <c r="A274" s="1">
        <v>41883</v>
      </c>
      <c r="B274" s="2">
        <f>'[4]IPCA (Var)'!U230</f>
        <v>0.66231140416938572</v>
      </c>
      <c r="C274" s="2">
        <f>'[4]IPCA (Var)'!V230</f>
        <v>0.58237496579795522</v>
      </c>
      <c r="D274">
        <f t="shared" si="35"/>
        <v>790125.30364215421</v>
      </c>
      <c r="E274">
        <f t="shared" si="36"/>
        <v>1084765.5983701625</v>
      </c>
      <c r="F274" s="2">
        <f t="shared" si="34"/>
        <v>1.3729032513828341</v>
      </c>
    </row>
    <row r="275" spans="1:6" x14ac:dyDescent="0.25">
      <c r="A275" s="1">
        <v>41913</v>
      </c>
      <c r="B275" s="2">
        <f>'[4]IPCA (Var)'!U231</f>
        <v>0.38225714851010589</v>
      </c>
      <c r="C275" s="2">
        <f>'[4]IPCA (Var)'!V231</f>
        <v>0.4749127258728017</v>
      </c>
      <c r="D275">
        <f t="shared" si="35"/>
        <v>793145.61409751349</v>
      </c>
      <c r="E275">
        <f t="shared" si="36"/>
        <v>1089917.2882427128</v>
      </c>
      <c r="F275" s="2">
        <f t="shared" si="34"/>
        <v>1.3741704787498361</v>
      </c>
    </row>
    <row r="276" spans="1:6" x14ac:dyDescent="0.25">
      <c r="A276" s="1">
        <v>41944</v>
      </c>
      <c r="B276" s="2">
        <f>'[4]IPCA (Var)'!U232</f>
        <v>0.27728193634891285</v>
      </c>
      <c r="C276" s="2">
        <f>'[4]IPCA (Var)'!V232</f>
        <v>0.5987101887322106</v>
      </c>
      <c r="D276">
        <f t="shared" si="35"/>
        <v>795344.86361434951</v>
      </c>
      <c r="E276">
        <f t="shared" si="36"/>
        <v>1096442.7340961758</v>
      </c>
      <c r="F276" s="2">
        <f t="shared" si="34"/>
        <v>1.3785752373046367</v>
      </c>
    </row>
    <row r="277" spans="1:6" x14ac:dyDescent="0.25">
      <c r="A277" s="1">
        <v>41974</v>
      </c>
      <c r="B277" s="2">
        <f>'[4]IPCA (Var)'!U233</f>
        <v>0.61733027476795344</v>
      </c>
      <c r="C277" s="2">
        <f>'[4]IPCA (Var)'!V233</f>
        <v>1.1162733141516956</v>
      </c>
      <c r="D277">
        <f t="shared" si="35"/>
        <v>800254.76824625279</v>
      </c>
      <c r="E277">
        <f t="shared" si="36"/>
        <v>1108682.0317418466</v>
      </c>
      <c r="F277" s="2">
        <f t="shared" si="34"/>
        <v>1.3854113411551523</v>
      </c>
    </row>
    <row r="278" spans="1:6" x14ac:dyDescent="0.25">
      <c r="A278" s="1">
        <v>42005</v>
      </c>
      <c r="B278" s="2">
        <f>'[4]IPCA (Var)'!U234</f>
        <v>0.30573885402005191</v>
      </c>
      <c r="C278" s="2">
        <f>'[4]IPCA (Var)'!V234</f>
        <v>1.3540486208508646</v>
      </c>
      <c r="D278">
        <f t="shared" si="35"/>
        <v>802701.4580039297</v>
      </c>
      <c r="E278">
        <f t="shared" si="36"/>
        <v>1123694.1255022683</v>
      </c>
      <c r="F278" s="2">
        <f t="shared" si="34"/>
        <v>1.3998904752167114</v>
      </c>
    </row>
    <row r="279" spans="1:6" x14ac:dyDescent="0.25">
      <c r="A279" s="1">
        <v>42036</v>
      </c>
      <c r="B279" s="2">
        <f>'[4]IPCA (Var)'!U235</f>
        <v>0.59034022883346915</v>
      </c>
      <c r="C279" s="2">
        <f>'[4]IPCA (Var)'!V235</f>
        <v>1.1187249561288424</v>
      </c>
      <c r="D279">
        <f t="shared" si="35"/>
        <v>807440.12762795959</v>
      </c>
      <c r="E279">
        <f t="shared" si="36"/>
        <v>1136265.1721148158</v>
      </c>
      <c r="F279" s="2">
        <f t="shared" si="34"/>
        <v>1.4072438726235408</v>
      </c>
    </row>
    <row r="280" spans="1:6" x14ac:dyDescent="0.25">
      <c r="A280" s="1">
        <v>42064</v>
      </c>
      <c r="B280" s="2">
        <f>'[4]IPCA (Var)'!U236</f>
        <v>0.57109713753146907</v>
      </c>
      <c r="C280" s="2">
        <f>'[4]IPCA (Var)'!V236</f>
        <v>0.80690993908551167</v>
      </c>
      <c r="D280">
        <f t="shared" si="35"/>
        <v>812051.39508412336</v>
      </c>
      <c r="E280">
        <f t="shared" si="36"/>
        <v>1145433.8087229775</v>
      </c>
      <c r="F280" s="2">
        <f t="shared" si="34"/>
        <v>1.4105434898049991</v>
      </c>
    </row>
    <row r="281" spans="1:6" x14ac:dyDescent="0.25">
      <c r="A281" s="1">
        <v>42095</v>
      </c>
      <c r="B281" s="2">
        <f>'[4]IPCA (Var)'!U237</f>
        <v>0.62714268540171725</v>
      </c>
      <c r="C281" s="2">
        <f>'[4]IPCA (Var)'!V237</f>
        <v>0.74238145406019329</v>
      </c>
      <c r="D281">
        <f t="shared" si="35"/>
        <v>817144.11601009604</v>
      </c>
      <c r="E281">
        <f t="shared" si="36"/>
        <v>1153937.2968874723</v>
      </c>
      <c r="F281" s="2">
        <f t="shared" si="34"/>
        <v>1.4121588521273951</v>
      </c>
    </row>
    <row r="282" spans="1:6" x14ac:dyDescent="0.25">
      <c r="A282" s="1">
        <v>42125</v>
      </c>
      <c r="B282" s="2">
        <f>'[4]IPCA (Var)'!U238</f>
        <v>0.78702674673114581</v>
      </c>
      <c r="C282" s="2">
        <f>'[4]IPCA (Var)'!V238</f>
        <v>0.42134881919310524</v>
      </c>
      <c r="D282">
        <f t="shared" si="35"/>
        <v>823575.25876243529</v>
      </c>
      <c r="E282">
        <f t="shared" si="36"/>
        <v>1158799.3980621365</v>
      </c>
      <c r="F282" s="2">
        <f t="shared" si="34"/>
        <v>1.4070352232331913</v>
      </c>
    </row>
    <row r="283" spans="1:6" x14ac:dyDescent="0.25">
      <c r="A283" s="1">
        <v>42156</v>
      </c>
      <c r="B283" s="2">
        <f>'[4]IPCA (Var)'!U239</f>
        <v>0.677156032939492</v>
      </c>
      <c r="C283" s="2">
        <f>'[4]IPCA (Var)'!V239</f>
        <v>0.69572435948802702</v>
      </c>
      <c r="D283">
        <f t="shared" si="35"/>
        <v>829152.14831294224</v>
      </c>
      <c r="E283">
        <f t="shared" si="36"/>
        <v>1166861.4477520555</v>
      </c>
      <c r="F283" s="2">
        <f t="shared" si="34"/>
        <v>1.4072947288700186</v>
      </c>
    </row>
    <row r="284" spans="1:6" x14ac:dyDescent="0.25">
      <c r="A284" s="1">
        <v>42186</v>
      </c>
      <c r="B284" s="2">
        <f>'[4]IPCA (Var)'!U240</f>
        <v>0.50323954163273232</v>
      </c>
      <c r="C284" s="2">
        <f>'[4]IPCA (Var)'!V240</f>
        <v>0.39692550750563932</v>
      </c>
      <c r="D284">
        <f t="shared" si="35"/>
        <v>833324.76978355029</v>
      </c>
      <c r="E284">
        <f t="shared" si="36"/>
        <v>1171493.0184754329</v>
      </c>
      <c r="F284" s="2">
        <f t="shared" si="34"/>
        <v>1.4058060685988238</v>
      </c>
    </row>
    <row r="285" spans="1:6" x14ac:dyDescent="0.25">
      <c r="A285" s="1">
        <v>42217</v>
      </c>
      <c r="B285" s="2">
        <f>'[4]IPCA (Var)'!U241</f>
        <v>0.42249191180058954</v>
      </c>
      <c r="C285" s="2">
        <f>'[4]IPCA (Var)'!V241</f>
        <v>-1.2241357048716229E-2</v>
      </c>
      <c r="D285">
        <f t="shared" si="35"/>
        <v>836845.49953491671</v>
      </c>
      <c r="E285">
        <f t="shared" si="36"/>
        <v>1171349.6118322406</v>
      </c>
      <c r="F285" s="2">
        <f t="shared" si="34"/>
        <v>1.3997202739134369</v>
      </c>
    </row>
    <row r="286" spans="1:6" x14ac:dyDescent="0.25">
      <c r="A286" s="1">
        <v>42248</v>
      </c>
      <c r="B286" s="2">
        <f>'[4]IPCA (Var)'!U242</f>
        <v>0.45584235829379544</v>
      </c>
      <c r="C286" s="2">
        <f>'[4]IPCA (Var)'!V242</f>
        <v>0.39035995712063598</v>
      </c>
      <c r="D286">
        <f t="shared" si="35"/>
        <v>840660.19579527213</v>
      </c>
      <c r="E286">
        <f t="shared" si="36"/>
        <v>1175922.0916747218</v>
      </c>
      <c r="F286" s="2">
        <f t="shared" si="34"/>
        <v>1.3988078626255034</v>
      </c>
    </row>
    <row r="287" spans="1:6" x14ac:dyDescent="0.25">
      <c r="A287" s="1">
        <v>42278</v>
      </c>
      <c r="B287" s="2">
        <f>'[4]IPCA (Var)'!U243</f>
        <v>0.98979915187902667</v>
      </c>
      <c r="C287" s="2">
        <f>'[4]IPCA (Var)'!V243</f>
        <v>0.33872954848933934</v>
      </c>
      <c r="D287">
        <f t="shared" si="35"/>
        <v>848981.04328343831</v>
      </c>
      <c r="E287">
        <f t="shared" si="36"/>
        <v>1179905.2872664381</v>
      </c>
      <c r="F287" s="2">
        <f t="shared" si="34"/>
        <v>1.3897899094462094</v>
      </c>
    </row>
    <row r="288" spans="1:6" x14ac:dyDescent="0.25">
      <c r="A288" s="1">
        <v>42309</v>
      </c>
      <c r="B288" s="2">
        <f>'[4]IPCA (Var)'!U244</f>
        <v>1.1368931571941774</v>
      </c>
      <c r="C288" s="2">
        <f>'[4]IPCA (Var)'!V244</f>
        <v>0.85601815425216943</v>
      </c>
      <c r="D288">
        <f t="shared" si="35"/>
        <v>858633.05067040352</v>
      </c>
      <c r="E288">
        <f t="shared" si="36"/>
        <v>1190005.49072842</v>
      </c>
      <c r="F288" s="2">
        <f t="shared" si="34"/>
        <v>1.3859302175699939</v>
      </c>
    </row>
    <row r="289" spans="1:6" x14ac:dyDescent="0.25">
      <c r="A289" s="1">
        <v>42339</v>
      </c>
      <c r="B289" s="2">
        <f>'[4]IPCA (Var)'!U245</f>
        <v>0.90632348946852248</v>
      </c>
      <c r="C289" s="2">
        <f>'[4]IPCA (Var)'!V245</f>
        <v>1.2668547924710309</v>
      </c>
      <c r="D289">
        <f t="shared" si="35"/>
        <v>866415.04369696963</v>
      </c>
      <c r="E289">
        <f t="shared" si="36"/>
        <v>1205081.1323183815</v>
      </c>
      <c r="F289" s="2">
        <f t="shared" si="34"/>
        <v>1.3908820502196415</v>
      </c>
    </row>
    <row r="290" spans="1:6" x14ac:dyDescent="0.25">
      <c r="A290" s="1">
        <v>42370</v>
      </c>
      <c r="B290" s="2">
        <f>'[4]IPCA (Var)'!U246</f>
        <v>0.9193753987075437</v>
      </c>
      <c r="C290" s="2">
        <f>'[4]IPCA (Var)'!V246</f>
        <v>1.2832362992274726</v>
      </c>
      <c r="D290">
        <f t="shared" si="35"/>
        <v>874380.65045942075</v>
      </c>
      <c r="E290">
        <f t="shared" si="36"/>
        <v>1220545.1708434322</v>
      </c>
      <c r="F290" s="2">
        <f t="shared" si="34"/>
        <v>1.3958968215983831</v>
      </c>
    </row>
    <row r="291" spans="1:6" x14ac:dyDescent="0.25">
      <c r="A291" s="1">
        <v>42401</v>
      </c>
      <c r="B291" s="2">
        <f>'[4]IPCA (Var)'!U247</f>
        <v>1.0563625404005899</v>
      </c>
      <c r="C291" s="2">
        <f>'[4]IPCA (Var)'!V247</f>
        <v>1.072118284238335</v>
      </c>
      <c r="D291">
        <f t="shared" si="35"/>
        <v>883617.28011138504</v>
      </c>
      <c r="E291">
        <f t="shared" si="36"/>
        <v>1233630.8587874328</v>
      </c>
      <c r="F291" s="2">
        <f t="shared" si="34"/>
        <v>1.39611445651213</v>
      </c>
    </row>
    <row r="292" spans="1:6" x14ac:dyDescent="0.25">
      <c r="A292" s="1">
        <v>42430</v>
      </c>
      <c r="B292" s="2">
        <f>'[4]IPCA (Var)'!U248</f>
        <v>0.88509485825004519</v>
      </c>
      <c r="C292" s="2">
        <f>'[4]IPCA (Var)'!V248</f>
        <v>0.51298849336268548</v>
      </c>
      <c r="D292">
        <f t="shared" si="35"/>
        <v>891438.13122425973</v>
      </c>
      <c r="E292">
        <f t="shared" si="36"/>
        <v>1239959.2431435834</v>
      </c>
      <c r="F292" s="2">
        <f t="shared" si="34"/>
        <v>1.3909650033039096</v>
      </c>
    </row>
    <row r="293" spans="1:6" x14ac:dyDescent="0.25">
      <c r="A293" s="1">
        <v>42461</v>
      </c>
      <c r="B293" s="2">
        <f>'[4]IPCA (Var)'!U249</f>
        <v>0.4799411897308879</v>
      </c>
      <c r="C293" s="2">
        <f>'[4]IPCA (Var)'!V249</f>
        <v>0.6763039664928846</v>
      </c>
      <c r="D293">
        <f t="shared" si="35"/>
        <v>895716.50999697228</v>
      </c>
      <c r="E293">
        <f t="shared" si="36"/>
        <v>1248345.1366878585</v>
      </c>
      <c r="F293" s="2">
        <f t="shared" si="34"/>
        <v>1.3936832946085567</v>
      </c>
    </row>
    <row r="294" spans="1:6" x14ac:dyDescent="0.25">
      <c r="A294" s="1">
        <v>42491</v>
      </c>
      <c r="B294" s="2">
        <f>'[4]IPCA (Var)'!U250</f>
        <v>0.70643942597842013</v>
      </c>
      <c r="C294" s="2">
        <f>'[4]IPCA (Var)'!V250</f>
        <v>0.48002566904533123</v>
      </c>
      <c r="D294">
        <f t="shared" si="35"/>
        <v>902044.20456858876</v>
      </c>
      <c r="E294">
        <f t="shared" si="36"/>
        <v>1254337.5137822391</v>
      </c>
      <c r="F294" s="2">
        <f t="shared" si="34"/>
        <v>1.3905499391597309</v>
      </c>
    </row>
    <row r="295" spans="1:6" x14ac:dyDescent="0.25">
      <c r="A295" s="1">
        <v>42522</v>
      </c>
      <c r="B295" s="2">
        <f>'[4]IPCA (Var)'!U251</f>
        <v>0.56350175167660466</v>
      </c>
      <c r="C295" s="2">
        <f>'[4]IPCA (Var)'!V251</f>
        <v>0.2341831140619714</v>
      </c>
      <c r="D295">
        <f t="shared" si="35"/>
        <v>907127.23946223012</v>
      </c>
      <c r="E295">
        <f t="shared" si="36"/>
        <v>1257274.9604328619</v>
      </c>
      <c r="F295" s="2">
        <f t="shared" si="34"/>
        <v>1.3859962591115762</v>
      </c>
    </row>
    <row r="296" spans="1:6" x14ac:dyDescent="0.25">
      <c r="A296" s="1">
        <v>42552</v>
      </c>
      <c r="B296" s="2">
        <f>'[4]IPCA (Var)'!U252</f>
        <v>0.92846656335881739</v>
      </c>
      <c r="C296" s="2">
        <f>'[4]IPCA (Var)'!V252</f>
        <v>0.53478740899651978</v>
      </c>
      <c r="D296">
        <f t="shared" si="35"/>
        <v>915549.61256775667</v>
      </c>
      <c r="E296">
        <f t="shared" si="36"/>
        <v>1263998.7086177231</v>
      </c>
      <c r="F296" s="2">
        <f t="shared" si="34"/>
        <v>1.3805900753676295</v>
      </c>
    </row>
    <row r="297" spans="1:6" x14ac:dyDescent="0.25">
      <c r="A297" s="1">
        <v>42583</v>
      </c>
      <c r="B297" s="2">
        <f>'[4]IPCA (Var)'!U253</f>
        <v>0.53914061811597702</v>
      </c>
      <c r="C297" s="2">
        <f>'[4]IPCA (Var)'!V253</f>
        <v>0.46008010425332985</v>
      </c>
      <c r="D297">
        <f t="shared" si="35"/>
        <v>920485.71240811283</v>
      </c>
      <c r="E297">
        <f t="shared" si="36"/>
        <v>1269814.1151940923</v>
      </c>
      <c r="F297" s="2">
        <f t="shared" si="34"/>
        <v>1.379504426931397</v>
      </c>
    </row>
    <row r="298" spans="1:6" x14ac:dyDescent="0.25">
      <c r="A298" s="1">
        <v>42614</v>
      </c>
      <c r="B298" s="2">
        <f>'[4]IPCA (Var)'!U254</f>
        <v>-3.6006483736721676E-2</v>
      </c>
      <c r="C298" s="2">
        <f>'[4]IPCA (Var)'!V254</f>
        <v>1.0004343824774544E-2</v>
      </c>
      <c r="D298">
        <f t="shared" si="35"/>
        <v>920154.27786977577</v>
      </c>
      <c r="E298">
        <f t="shared" si="36"/>
        <v>1269941.1517641116</v>
      </c>
      <c r="F298" s="2">
        <f t="shared" si="34"/>
        <v>1.3801393769576531</v>
      </c>
    </row>
    <row r="299" spans="1:6" x14ac:dyDescent="0.25">
      <c r="A299" s="1">
        <v>42644</v>
      </c>
      <c r="B299" s="2">
        <f>'[4]IPCA (Var)'!U255</f>
        <v>8.1469983768864052E-2</v>
      </c>
      <c r="C299" s="2">
        <f>'[4]IPCA (Var)'!V255</f>
        <v>0.24791121849884717</v>
      </c>
      <c r="D299">
        <f t="shared" si="35"/>
        <v>920903.92741060467</v>
      </c>
      <c r="E299">
        <f t="shared" si="36"/>
        <v>1273089.4783476684</v>
      </c>
      <c r="F299" s="2">
        <f t="shared" si="34"/>
        <v>1.3824346280369748</v>
      </c>
    </row>
    <row r="300" spans="1:6" x14ac:dyDescent="0.25">
      <c r="A300" s="1">
        <v>42675</v>
      </c>
      <c r="B300" s="2">
        <f>'[4]IPCA (Var)'!U256</f>
        <v>0.12358366061282668</v>
      </c>
      <c r="C300" s="2">
        <f>'[4]IPCA (Var)'!V256</f>
        <v>0.20556753079962381</v>
      </c>
      <c r="D300">
        <f t="shared" si="35"/>
        <v>922042.01419482601</v>
      </c>
      <c r="E300">
        <f t="shared" si="36"/>
        <v>1275706.5369531778</v>
      </c>
      <c r="F300" s="2">
        <f t="shared" si="34"/>
        <v>1.3835666025123483</v>
      </c>
    </row>
    <row r="301" spans="1:6" x14ac:dyDescent="0.25">
      <c r="A301" s="1">
        <v>42705</v>
      </c>
      <c r="B301" s="2">
        <f>'[4]IPCA (Var)'!U257</f>
        <v>0.32060586545694941</v>
      </c>
      <c r="C301" s="2">
        <f>'[4]IPCA (Var)'!V257</f>
        <v>0.46671324756947863</v>
      </c>
      <c r="D301">
        <f t="shared" si="35"/>
        <v>924998.13497431204</v>
      </c>
      <c r="E301">
        <f t="shared" si="36"/>
        <v>1281660.4283612482</v>
      </c>
      <c r="F301" s="2">
        <f t="shared" si="34"/>
        <v>1.3855816351422601</v>
      </c>
    </row>
    <row r="302" spans="1:6" x14ac:dyDescent="0.25">
      <c r="A302" s="1">
        <v>42736</v>
      </c>
      <c r="B302" s="2">
        <f>'[4]IPCA (Var)'!U258</f>
        <v>0.24209800290590025</v>
      </c>
      <c r="C302" s="2">
        <f>'[4]IPCA (Var)'!V258</f>
        <v>0.25130389811564929</v>
      </c>
      <c r="D302">
        <f t="shared" si="35"/>
        <v>927237.53698600177</v>
      </c>
      <c r="E302">
        <f t="shared" si="36"/>
        <v>1284881.2909783258</v>
      </c>
      <c r="F302" s="2">
        <f t="shared" si="34"/>
        <v>1.3857088822728747</v>
      </c>
    </row>
    <row r="303" spans="1:6" x14ac:dyDescent="0.25">
      <c r="A303" s="1">
        <v>42767</v>
      </c>
      <c r="B303" s="2">
        <f>'[4]IPCA (Var)'!U259</f>
        <v>-0.11871154740406638</v>
      </c>
      <c r="C303" s="2">
        <f>'[4]IPCA (Var)'!V259</f>
        <v>0.56676165186383187</v>
      </c>
      <c r="D303">
        <f t="shared" si="35"/>
        <v>926136.79895773425</v>
      </c>
      <c r="E303">
        <f t="shared" si="36"/>
        <v>1292163.5054075636</v>
      </c>
      <c r="F303" s="2">
        <f t="shared" si="34"/>
        <v>1.3952188346924044</v>
      </c>
    </row>
    <row r="304" spans="1:6" x14ac:dyDescent="0.25">
      <c r="A304" s="1">
        <v>42795</v>
      </c>
      <c r="B304" s="2">
        <f>'[4]IPCA (Var)'!U260</f>
        <v>-0.10345252866218313</v>
      </c>
      <c r="C304" s="2">
        <f>'[4]IPCA (Var)'!V260</f>
        <v>0.41454735764793438</v>
      </c>
      <c r="D304">
        <f t="shared" si="35"/>
        <v>925178.68702034152</v>
      </c>
      <c r="E304">
        <f t="shared" si="36"/>
        <v>1297520.1350757217</v>
      </c>
      <c r="F304" s="2">
        <f t="shared" si="34"/>
        <v>1.4024535511670229</v>
      </c>
    </row>
    <row r="305" spans="1:6" x14ac:dyDescent="0.25">
      <c r="A305" s="1">
        <v>42826</v>
      </c>
      <c r="B305" s="2">
        <f>'[4]IPCA (Var)'!U261</f>
        <v>9.2661086013187764E-3</v>
      </c>
      <c r="C305" s="2">
        <f>'[4]IPCA (Var)'!V261</f>
        <v>0.69141059830898322</v>
      </c>
      <c r="D305">
        <f t="shared" si="35"/>
        <v>925264.4150822371</v>
      </c>
      <c r="E305">
        <f t="shared" si="36"/>
        <v>1306491.3268048281</v>
      </c>
      <c r="F305" s="2">
        <f t="shared" si="34"/>
        <v>1.4120194244028155</v>
      </c>
    </row>
    <row r="306" spans="1:6" x14ac:dyDescent="0.25">
      <c r="A306" s="1">
        <v>42856</v>
      </c>
      <c r="B306" s="2">
        <f>'[4]IPCA (Var)'!U262</f>
        <v>1.6346823205612815E-2</v>
      </c>
      <c r="C306" s="2">
        <f>'[4]IPCA (Var)'!V262</f>
        <v>-0.17424071498730878</v>
      </c>
      <c r="D306">
        <f t="shared" si="35"/>
        <v>925415.66642035509</v>
      </c>
      <c r="E306">
        <f t="shared" si="36"/>
        <v>1304214.8869757561</v>
      </c>
      <c r="F306" s="2">
        <f t="shared" si="34"/>
        <v>1.4093287311859033</v>
      </c>
    </row>
    <row r="307" spans="1:6" x14ac:dyDescent="0.25">
      <c r="A307" s="1">
        <v>42887</v>
      </c>
      <c r="B307" s="2">
        <f>'[4]IPCA (Var)'!U263</f>
        <v>-0.24311800323976901</v>
      </c>
      <c r="C307" s="2">
        <f>'[4]IPCA (Var)'!V263</f>
        <v>0.13696771372313343</v>
      </c>
      <c r="D307">
        <f t="shared" si="35"/>
        <v>923165.81433048588</v>
      </c>
      <c r="E307">
        <f t="shared" si="36"/>
        <v>1306001.2402884837</v>
      </c>
      <c r="F307" s="2">
        <f t="shared" si="34"/>
        <v>1.4146984431346652</v>
      </c>
    </row>
    <row r="308" spans="1:6" x14ac:dyDescent="0.25">
      <c r="A308" s="1">
        <v>42917</v>
      </c>
      <c r="B308" s="2">
        <f>'[4]IPCA (Var)'!U264</f>
        <v>-0.39287017116255968</v>
      </c>
      <c r="C308" s="2">
        <f>'[4]IPCA (Var)'!V264</f>
        <v>0.15930878200759388</v>
      </c>
      <c r="D308">
        <f t="shared" si="35"/>
        <v>919538.97121561144</v>
      </c>
      <c r="E308">
        <f t="shared" si="36"/>
        <v>1308081.8149573912</v>
      </c>
      <c r="F308" s="2">
        <f t="shared" si="34"/>
        <v>1.4225409209444753</v>
      </c>
    </row>
    <row r="309" spans="1:6" x14ac:dyDescent="0.25">
      <c r="A309" s="1">
        <v>42948</v>
      </c>
      <c r="B309" s="2">
        <f>'[4]IPCA (Var)'!U265</f>
        <v>-0.34356771696106292</v>
      </c>
      <c r="C309" s="2">
        <f>'[4]IPCA (Var)'!V265</f>
        <v>-0.28494328811973818</v>
      </c>
      <c r="D309">
        <f t="shared" si="35"/>
        <v>916379.73216563871</v>
      </c>
      <c r="E309">
        <f t="shared" si="36"/>
        <v>1304354.5236225552</v>
      </c>
      <c r="F309" s="2">
        <f t="shared" si="34"/>
        <v>1.4233777525175435</v>
      </c>
    </row>
    <row r="310" spans="1:6" x14ac:dyDescent="0.25">
      <c r="A310" s="1">
        <v>42979</v>
      </c>
      <c r="B310" s="2">
        <f>'[4]IPCA (Var)'!U266</f>
        <v>-2.0436007105127433E-3</v>
      </c>
      <c r="C310" s="2">
        <f>'[4]IPCA (Var)'!V266</f>
        <v>0.24412960995598726</v>
      </c>
      <c r="D310">
        <f t="shared" si="35"/>
        <v>916361.00502292125</v>
      </c>
      <c r="E310">
        <f t="shared" si="36"/>
        <v>1307538.8392335183</v>
      </c>
      <c r="F310" s="2">
        <f t="shared" si="34"/>
        <v>1.4268817988395441</v>
      </c>
    </row>
    <row r="311" spans="1:6" x14ac:dyDescent="0.25">
      <c r="A311" s="1">
        <v>43009</v>
      </c>
      <c r="B311" s="2">
        <f>'[4]IPCA (Var)'!U267</f>
        <v>3.2990091360813822E-2</v>
      </c>
      <c r="C311" s="2">
        <f>'[4]IPCA (Var)'!V267</f>
        <v>0.40281320009000288</v>
      </c>
      <c r="D311">
        <f t="shared" si="35"/>
        <v>916663.31335567322</v>
      </c>
      <c r="E311">
        <f t="shared" si="36"/>
        <v>1312805.7782742546</v>
      </c>
      <c r="F311" s="2">
        <f t="shared" si="34"/>
        <v>1.4321569971731538</v>
      </c>
    </row>
    <row r="312" spans="1:6" x14ac:dyDescent="0.25">
      <c r="A312" s="1">
        <v>43040</v>
      </c>
      <c r="B312" s="2">
        <f>'[4]IPCA (Var)'!U268</f>
        <v>-0.12502215223343874</v>
      </c>
      <c r="C312" s="2">
        <f>'[4]IPCA (Var)'!V268</f>
        <v>-2.2181701667620561E-2</v>
      </c>
      <c r="D312">
        <f t="shared" si="35"/>
        <v>915517.28115258168</v>
      </c>
      <c r="E312">
        <f t="shared" si="36"/>
        <v>1312514.5756130426</v>
      </c>
      <c r="F312" s="2">
        <f t="shared" si="34"/>
        <v>1.4336316775590134</v>
      </c>
    </row>
    <row r="313" spans="1:6" x14ac:dyDescent="0.25">
      <c r="A313" s="1">
        <v>43070</v>
      </c>
      <c r="B313" s="2">
        <f>'[4]IPCA (Var)'!U269</f>
        <v>0.48814780295299159</v>
      </c>
      <c r="C313" s="2">
        <f>'[4]IPCA (Var)'!V269</f>
        <v>0.54473565282674452</v>
      </c>
      <c r="D313">
        <f t="shared" si="35"/>
        <v>919986.35864618293</v>
      </c>
      <c r="E313">
        <f t="shared" si="36"/>
        <v>1319664.3104549546</v>
      </c>
      <c r="F313" s="2">
        <f t="shared" si="34"/>
        <v>1.4344389979835381</v>
      </c>
    </row>
    <row r="314" spans="1:6" x14ac:dyDescent="0.25">
      <c r="A314" s="1">
        <v>43101</v>
      </c>
      <c r="B314" s="2">
        <f>'[4]IPCA (Var)'!U270</f>
        <v>7.4699342089749304E-3</v>
      </c>
      <c r="C314" s="2">
        <f>'[4]IPCA (Var)'!V270</f>
        <v>0.58225987121886169</v>
      </c>
      <c r="D314">
        <f t="shared" si="35"/>
        <v>920055.08102190529</v>
      </c>
      <c r="E314">
        <f t="shared" si="36"/>
        <v>1327348.186169531</v>
      </c>
      <c r="F314" s="2">
        <f t="shared" si="34"/>
        <v>1.4426833931455987</v>
      </c>
    </row>
    <row r="315" spans="1:6" x14ac:dyDescent="0.25">
      <c r="A315" s="1">
        <v>43132</v>
      </c>
      <c r="B315" s="2">
        <f>'[4]IPCA (Var)'!U271</f>
        <v>-0.19950536166087351</v>
      </c>
      <c r="C315" s="2">
        <f>'[4]IPCA (Var)'!V271</f>
        <v>0.6053363543263014</v>
      </c>
      <c r="D315">
        <f t="shared" si="35"/>
        <v>918219.5218050332</v>
      </c>
      <c r="E315">
        <f t="shared" si="36"/>
        <v>1335383.1072889057</v>
      </c>
      <c r="F315" s="2">
        <f t="shared" si="34"/>
        <v>1.4543179224329859</v>
      </c>
    </row>
    <row r="316" spans="1:6" x14ac:dyDescent="0.25">
      <c r="A316" s="1">
        <v>43160</v>
      </c>
      <c r="B316" s="2">
        <f>'[4]IPCA (Var)'!U272</f>
        <v>-0.12674400641692171</v>
      </c>
      <c r="C316" s="2">
        <f>'[4]IPCA (Var)'!V272</f>
        <v>0.17846422704383821</v>
      </c>
      <c r="D316">
        <f t="shared" si="35"/>
        <v>917055.73359539523</v>
      </c>
      <c r="E316">
        <f t="shared" si="36"/>
        <v>1337766.2884294027</v>
      </c>
      <c r="F316" s="2">
        <f t="shared" si="34"/>
        <v>1.4587622533960678</v>
      </c>
    </row>
    <row r="317" spans="1:6" x14ac:dyDescent="0.25">
      <c r="A317" s="1">
        <v>43191</v>
      </c>
      <c r="B317" s="2">
        <f>'[4]IPCA (Var)'!U273</f>
        <v>-9.0995936472023885E-3</v>
      </c>
      <c r="C317" s="2">
        <f>'[4]IPCA (Var)'!V273</f>
        <v>0.17210747293693601</v>
      </c>
      <c r="D317">
        <f t="shared" si="35"/>
        <v>916972.28525011975</v>
      </c>
      <c r="E317">
        <f t="shared" si="36"/>
        <v>1340068.6841822208</v>
      </c>
      <c r="F317" s="2">
        <f t="shared" si="34"/>
        <v>1.4614058742426379</v>
      </c>
    </row>
    <row r="318" spans="1:6" x14ac:dyDescent="0.25">
      <c r="A318" s="1">
        <v>43221</v>
      </c>
      <c r="B318" s="2">
        <f>'[4]IPCA (Var)'!U274</f>
        <v>1.5845124237322546E-2</v>
      </c>
      <c r="C318" s="2">
        <f>'[4]IPCA (Var)'!V274</f>
        <v>0.10809888073349751</v>
      </c>
      <c r="D318">
        <f t="shared" si="35"/>
        <v>917117.58064793935</v>
      </c>
      <c r="E318">
        <f t="shared" si="36"/>
        <v>1341517.2834308818</v>
      </c>
      <c r="F318" s="2">
        <f t="shared" si="34"/>
        <v>1.4627538624688734</v>
      </c>
    </row>
    <row r="319" spans="1:6" x14ac:dyDescent="0.25">
      <c r="A319" s="1">
        <v>43252</v>
      </c>
      <c r="B319" s="2">
        <f>'[4]IPCA (Var)'!U275</f>
        <v>1.3949567680158241</v>
      </c>
      <c r="C319" s="2">
        <f>'[4]IPCA (Var)'!V275</f>
        <v>0.37445537484930969</v>
      </c>
      <c r="D319">
        <f t="shared" si="35"/>
        <v>929910.97440985078</v>
      </c>
      <c r="E319">
        <f t="shared" si="36"/>
        <v>1346540.6670032211</v>
      </c>
      <c r="F319" s="2">
        <f t="shared" si="34"/>
        <v>1.4480318052572463</v>
      </c>
    </row>
    <row r="320" spans="1:6" x14ac:dyDescent="0.25">
      <c r="A320" s="1">
        <v>43282</v>
      </c>
      <c r="B320" s="2">
        <f>'[4]IPCA (Var)'!U276</f>
        <v>0.44923850484408268</v>
      </c>
      <c r="C320" s="2">
        <f>'[4]IPCA (Var)'!V276</f>
        <v>-0.13128454285756586</v>
      </c>
      <c r="D320">
        <f t="shared" si="35"/>
        <v>934088.49256767065</v>
      </c>
      <c r="E320">
        <f t="shared" si="36"/>
        <v>1344772.8672441547</v>
      </c>
      <c r="F320" s="2">
        <f t="shared" si="34"/>
        <v>1.4396632416994815</v>
      </c>
    </row>
    <row r="321" spans="1:6" x14ac:dyDescent="0.25">
      <c r="A321" s="1">
        <v>43313</v>
      </c>
      <c r="B321" s="2">
        <f>'[4]IPCA (Var)'!U277</f>
        <v>8.4018851628597808E-3</v>
      </c>
      <c r="C321" s="2">
        <f>'[4]IPCA (Var)'!V277</f>
        <v>-0.30996373497529867</v>
      </c>
      <c r="D321">
        <f t="shared" si="35"/>
        <v>934166.97361013573</v>
      </c>
      <c r="E321">
        <f t="shared" si="36"/>
        <v>1340604.5590379103</v>
      </c>
      <c r="F321" s="2">
        <f t="shared" si="34"/>
        <v>1.4350802339511917</v>
      </c>
    </row>
    <row r="322" spans="1:6" x14ac:dyDescent="0.25">
      <c r="A322" s="1">
        <v>43344</v>
      </c>
      <c r="B322" s="2">
        <f>'[4]IPCA (Var)'!U278</f>
        <v>0.20255740073926778</v>
      </c>
      <c r="C322" s="2">
        <f>'[4]IPCA (Var)'!V278</f>
        <v>0.39483550743899393</v>
      </c>
      <c r="D322">
        <f t="shared" si="35"/>
        <v>936059.19795044512</v>
      </c>
      <c r="E322">
        <f t="shared" si="36"/>
        <v>1345897.741851338</v>
      </c>
      <c r="F322" s="2">
        <f t="shared" si="34"/>
        <v>1.4378340010955051</v>
      </c>
    </row>
    <row r="323" spans="1:6" x14ac:dyDescent="0.25">
      <c r="A323" s="1">
        <v>43374</v>
      </c>
      <c r="B323" s="2">
        <f>'[4]IPCA (Var)'!U279</f>
        <v>0.43697769940753284</v>
      </c>
      <c r="C323" s="2">
        <f>'[4]IPCA (Var)'!V279</f>
        <v>0.39894760528920037</v>
      </c>
      <c r="D323">
        <f t="shared" si="35"/>
        <v>940149.56789874157</v>
      </c>
      <c r="E323">
        <f t="shared" si="36"/>
        <v>1351267.1686620952</v>
      </c>
      <c r="F323" s="2">
        <f t="shared" ref="F323:F347" si="37">E323/D323</f>
        <v>1.4372895705118622</v>
      </c>
    </row>
    <row r="324" spans="1:6" x14ac:dyDescent="0.25">
      <c r="A324" s="1">
        <v>43405</v>
      </c>
      <c r="B324" s="2">
        <f>'[4]IPCA (Var)'!U280</f>
        <v>-0.60731704614868653</v>
      </c>
      <c r="C324" s="2">
        <f>'[4]IPCA (Var)'!V280</f>
        <v>0.63780161004637104</v>
      </c>
      <c r="D324">
        <f t="shared" ref="D324:D347" si="38">D323*(1+B324%)</f>
        <v>934439.8793135992</v>
      </c>
      <c r="E324">
        <f t="shared" ref="E324:E347" si="39">E323*(1+C324%)</f>
        <v>1359885.5724198499</v>
      </c>
      <c r="F324" s="2">
        <f t="shared" si="37"/>
        <v>1.4552948804140995</v>
      </c>
    </row>
    <row r="325" spans="1:6" x14ac:dyDescent="0.25">
      <c r="A325" s="1">
        <v>43435</v>
      </c>
      <c r="B325" s="2">
        <f>'[4]IPCA (Var)'!U281</f>
        <v>0.12721013850099053</v>
      </c>
      <c r="C325" s="2">
        <f>'[4]IPCA (Var)'!V281</f>
        <v>0.83934430839360219</v>
      </c>
      <c r="D325">
        <f t="shared" si="38"/>
        <v>935628.58157828252</v>
      </c>
      <c r="E325">
        <f t="shared" si="39"/>
        <v>1371299.6945726217</v>
      </c>
      <c r="F325" s="2">
        <f t="shared" si="37"/>
        <v>1.4656453656636048</v>
      </c>
    </row>
    <row r="326" spans="1:6" x14ac:dyDescent="0.25">
      <c r="A326" s="1">
        <v>43466</v>
      </c>
      <c r="B326" s="2">
        <f>'[4]IPCA (Var)'!U282</f>
        <v>0.11556302303692949</v>
      </c>
      <c r="C326" s="2">
        <f>'[4]IPCA (Var)'!V282</f>
        <v>0.65974973972049056</v>
      </c>
      <c r="D326">
        <f t="shared" si="38"/>
        <v>936709.8222515519</v>
      </c>
      <c r="E326">
        <f t="shared" si="39"/>
        <v>1380346.8407383526</v>
      </c>
      <c r="F326" s="2">
        <f t="shared" si="37"/>
        <v>1.4736120065661731</v>
      </c>
    </row>
    <row r="327" spans="1:6" x14ac:dyDescent="0.25">
      <c r="A327" s="1">
        <v>43497</v>
      </c>
      <c r="B327" s="2">
        <f>'[4]IPCA (Var)'!U283</f>
        <v>2.1057475904830474E-2</v>
      </c>
      <c r="C327" s="2">
        <f>'[4]IPCA (Var)'!V283</f>
        <v>0.85226415048271087</v>
      </c>
      <c r="D327">
        <f t="shared" si="38"/>
        <v>936907.06969667075</v>
      </c>
      <c r="E327">
        <f t="shared" si="39"/>
        <v>1392111.0420142864</v>
      </c>
      <c r="F327" s="2">
        <f t="shared" si="37"/>
        <v>1.4858581891851779</v>
      </c>
    </row>
    <row r="328" spans="1:6" x14ac:dyDescent="0.25">
      <c r="A328" s="1">
        <v>43525</v>
      </c>
      <c r="B328" s="2">
        <f>'[4]IPCA (Var)'!U284</f>
        <v>0.50623126143978692</v>
      </c>
      <c r="C328" s="2">
        <f>'[4]IPCA (Var)'!V284</f>
        <v>0.94495002613568679</v>
      </c>
      <c r="D328">
        <f t="shared" si="38"/>
        <v>941649.98617411475</v>
      </c>
      <c r="E328">
        <f t="shared" si="39"/>
        <v>1405265.7956696381</v>
      </c>
      <c r="F328" s="2">
        <f t="shared" si="37"/>
        <v>1.4923440941991359</v>
      </c>
    </row>
    <row r="329" spans="1:6" x14ac:dyDescent="0.25">
      <c r="A329" s="1">
        <v>43556</v>
      </c>
      <c r="B329" s="2">
        <f>'[4]IPCA (Var)'!U285</f>
        <v>0.35748650402756227</v>
      </c>
      <c r="C329" s="2">
        <f>'[4]IPCA (Var)'!V285</f>
        <v>0.45427107951374546</v>
      </c>
      <c r="D329">
        <f t="shared" si="38"/>
        <v>945016.25778986455</v>
      </c>
      <c r="E329">
        <f t="shared" si="39"/>
        <v>1411649.511769664</v>
      </c>
      <c r="F329" s="2">
        <f t="shared" si="37"/>
        <v>1.49378330810004</v>
      </c>
    </row>
    <row r="330" spans="1:6" x14ac:dyDescent="0.25">
      <c r="A330" s="1">
        <v>43586</v>
      </c>
      <c r="B330" s="2">
        <f>'[4]IPCA (Var)'!U286</f>
        <v>0.13683451116278367</v>
      </c>
      <c r="C330" s="2">
        <f>'[4]IPCA (Var)'!V286</f>
        <v>-0.52726589067449126</v>
      </c>
      <c r="D330">
        <f t="shared" si="38"/>
        <v>946309.36616662005</v>
      </c>
      <c r="E330">
        <f t="shared" si="39"/>
        <v>1404206.3653982296</v>
      </c>
      <c r="F330" s="2">
        <f t="shared" si="37"/>
        <v>1.4838766428852888</v>
      </c>
    </row>
    <row r="331" spans="1:6" x14ac:dyDescent="0.25">
      <c r="A331" s="1">
        <v>43617</v>
      </c>
      <c r="B331" s="2">
        <f>'[4]IPCA (Var)'!U287</f>
        <v>0.10867181753524252</v>
      </c>
      <c r="C331" s="2">
        <f>'[4]IPCA (Var)'!V287</f>
        <v>6.1338441940129516E-2</v>
      </c>
      <c r="D331">
        <f t="shared" si="38"/>
        <v>947337.73775433959</v>
      </c>
      <c r="E331">
        <f t="shared" si="39"/>
        <v>1405067.683704389</v>
      </c>
      <c r="F331" s="2">
        <f t="shared" si="37"/>
        <v>1.4831750364290317</v>
      </c>
    </row>
    <row r="332" spans="1:6" x14ac:dyDescent="0.25">
      <c r="A332" s="1">
        <v>43647</v>
      </c>
      <c r="B332" s="2">
        <f>'[4]IPCA (Var)'!U288</f>
        <v>-0.17391814996325913</v>
      </c>
      <c r="C332" s="2">
        <f>'[4]IPCA (Var)'!V288</f>
        <v>0.34587160425036872</v>
      </c>
      <c r="D332">
        <f t="shared" si="38"/>
        <v>945690.14548693341</v>
      </c>
      <c r="E332">
        <f t="shared" si="39"/>
        <v>1409927.4138428208</v>
      </c>
      <c r="F332" s="2">
        <f t="shared" si="37"/>
        <v>1.4908978596967961</v>
      </c>
    </row>
    <row r="333" spans="1:6" x14ac:dyDescent="0.25">
      <c r="A333" s="1">
        <v>43678</v>
      </c>
      <c r="B333" s="2">
        <f>'[4]IPCA (Var)'!U289</f>
        <v>8.5800345545239354E-2</v>
      </c>
      <c r="C333" s="2">
        <f>'[4]IPCA (Var)'!V289</f>
        <v>-0.18079791893916655</v>
      </c>
      <c r="D333">
        <f t="shared" si="38"/>
        <v>946501.55089954846</v>
      </c>
      <c r="E333">
        <f t="shared" si="39"/>
        <v>1407378.2944200402</v>
      </c>
      <c r="F333" s="2">
        <f t="shared" si="37"/>
        <v>1.4869265592671008</v>
      </c>
    </row>
    <row r="334" spans="1:6" x14ac:dyDescent="0.25">
      <c r="A334" s="1">
        <v>43709</v>
      </c>
      <c r="B334" s="2">
        <f>'[4]IPCA (Var)'!U290</f>
        <v>0.14472697239094595</v>
      </c>
      <c r="C334" s="2">
        <f>'[4]IPCA (Var)'!V290</f>
        <v>-0.29279805465946751</v>
      </c>
      <c r="D334">
        <f t="shared" si="38"/>
        <v>947871.39393779868</v>
      </c>
      <c r="E334">
        <f t="shared" si="39"/>
        <v>1403257.5181522786</v>
      </c>
      <c r="F334" s="2">
        <f t="shared" si="37"/>
        <v>1.4804302852970825</v>
      </c>
    </row>
    <row r="335" spans="1:6" x14ac:dyDescent="0.25">
      <c r="A335" s="1">
        <v>43739</v>
      </c>
      <c r="B335" s="2">
        <f>'[4]IPCA (Var)'!U291</f>
        <v>0.3556050294642884</v>
      </c>
      <c r="C335" s="2">
        <f>'[4]IPCA (Var)'!V291</f>
        <v>3.1968886871388463E-2</v>
      </c>
      <c r="D335">
        <f t="shared" si="38"/>
        <v>951242.07228749467</v>
      </c>
      <c r="E335">
        <f t="shared" si="39"/>
        <v>1403706.1239607709</v>
      </c>
      <c r="F335" s="2">
        <f t="shared" si="37"/>
        <v>1.475656055230206</v>
      </c>
    </row>
    <row r="336" spans="1:6" x14ac:dyDescent="0.25">
      <c r="A336" s="1">
        <v>43770</v>
      </c>
      <c r="B336" s="2">
        <f>'[4]IPCA (Var)'!U292</f>
        <v>0.79379388713068955</v>
      </c>
      <c r="C336" s="2">
        <f>'[4]IPCA (Var)'!V292</f>
        <v>-1.4666882745378033E-2</v>
      </c>
      <c r="D336">
        <f t="shared" si="38"/>
        <v>958792.97370912821</v>
      </c>
      <c r="E336">
        <f t="shared" si="39"/>
        <v>1403500.24402948</v>
      </c>
      <c r="F336" s="2">
        <f t="shared" si="37"/>
        <v>1.4638199095264375</v>
      </c>
    </row>
    <row r="337" spans="1:7" x14ac:dyDescent="0.25">
      <c r="A337" s="1">
        <v>43800</v>
      </c>
      <c r="B337" s="2">
        <f>'[4]IPCA (Var)'!U293</f>
        <v>1.9449924347878711</v>
      </c>
      <c r="C337" s="2">
        <f>'[4]IPCA (Var)'!V293</f>
        <v>1.0249727025466104</v>
      </c>
      <c r="D337">
        <f t="shared" si="38"/>
        <v>977441.42451304849</v>
      </c>
      <c r="E337">
        <f t="shared" si="39"/>
        <v>1417885.7384109572</v>
      </c>
      <c r="F337" s="2">
        <f t="shared" si="37"/>
        <v>1.4506094205259754</v>
      </c>
    </row>
    <row r="338" spans="1:7" x14ac:dyDescent="0.25">
      <c r="A338" s="1">
        <v>43831</v>
      </c>
      <c r="B338" s="2">
        <f>'[4]IPCA (Var)'!U294</f>
        <v>-0.27961735065003768</v>
      </c>
      <c r="C338" s="2">
        <f>'[4]IPCA (Var)'!V294</f>
        <v>0.37311374911735296</v>
      </c>
      <c r="D338">
        <f t="shared" si="38"/>
        <v>974708.32869766909</v>
      </c>
      <c r="E338">
        <f t="shared" si="39"/>
        <v>1423176.0650477426</v>
      </c>
      <c r="F338" s="2">
        <f t="shared" si="37"/>
        <v>1.4601045493776399</v>
      </c>
    </row>
    <row r="339" spans="1:7" x14ac:dyDescent="0.25">
      <c r="A339" s="1">
        <v>43862</v>
      </c>
      <c r="B339" s="2">
        <f>'[4]IPCA (Var)'!U295</f>
        <v>3.0794518909364028E-2</v>
      </c>
      <c r="C339" s="2">
        <f>'[4]IPCA (Var)'!V295</f>
        <v>0.70884652800190429</v>
      </c>
      <c r="D339">
        <f t="shared" si="38"/>
        <v>975008.48543826106</v>
      </c>
      <c r="E339">
        <f t="shared" si="39"/>
        <v>1433264.1991721874</v>
      </c>
      <c r="F339" s="2">
        <f t="shared" si="37"/>
        <v>1.4700017698081291</v>
      </c>
    </row>
    <row r="340" spans="1:7" x14ac:dyDescent="0.25">
      <c r="A340" s="1">
        <v>43891</v>
      </c>
      <c r="B340" s="2">
        <f>'[4]IPCA (Var)'!U296</f>
        <v>0.16890190541521524</v>
      </c>
      <c r="C340" s="2">
        <f>'[4]IPCA (Var)'!V296</f>
        <v>0.16109763794238749</v>
      </c>
      <c r="D340">
        <f t="shared" si="38"/>
        <v>976655.29334812623</v>
      </c>
      <c r="E340">
        <f t="shared" si="39"/>
        <v>1435573.1539425277</v>
      </c>
      <c r="F340" s="2">
        <f t="shared" si="37"/>
        <v>1.4698872403805439</v>
      </c>
    </row>
    <row r="341" spans="1:7" x14ac:dyDescent="0.25">
      <c r="A341" s="1">
        <v>43922</v>
      </c>
      <c r="B341" s="2">
        <f>'[4]IPCA (Var)'!U297</f>
        <v>-0.2</v>
      </c>
      <c r="C341" s="2">
        <f>'[4]IPCA (Var)'!V297</f>
        <v>0.65</v>
      </c>
      <c r="D341">
        <f t="shared" si="38"/>
        <v>974701.98276142997</v>
      </c>
      <c r="E341">
        <f t="shared" si="39"/>
        <v>1444904.379443154</v>
      </c>
      <c r="F341" s="2">
        <f t="shared" si="37"/>
        <v>1.4824063200831834</v>
      </c>
    </row>
    <row r="342" spans="1:7" x14ac:dyDescent="0.25">
      <c r="A342" s="1">
        <v>43952</v>
      </c>
      <c r="B342" s="2">
        <f>'[4]IPCA (Var)'!U298</f>
        <v>2.244163136473128E-2</v>
      </c>
      <c r="C342" s="2">
        <f>'[4]IPCA (Var)'!V298</f>
        <v>-0.27709487244230824</v>
      </c>
      <c r="D342">
        <f t="shared" si="38"/>
        <v>974920.72178730601</v>
      </c>
      <c r="E342">
        <f t="shared" si="39"/>
        <v>1440900.6234960225</v>
      </c>
      <c r="F342" s="2">
        <f t="shared" si="37"/>
        <v>1.4779669682827576</v>
      </c>
    </row>
    <row r="343" spans="1:7" x14ac:dyDescent="0.25">
      <c r="A343" s="1">
        <v>43983</v>
      </c>
      <c r="B343" s="2">
        <f>'[4]IPCA (Var)'!U299</f>
        <v>0.42064247871365273</v>
      </c>
      <c r="C343" s="2">
        <f>'[4]IPCA (Var)'!V299</f>
        <v>-0.2133303752621159</v>
      </c>
      <c r="D343">
        <f t="shared" si="38"/>
        <v>979021.65247692517</v>
      </c>
      <c r="E343">
        <f t="shared" si="39"/>
        <v>1437826.7447887643</v>
      </c>
      <c r="F343" s="2">
        <f t="shared" si="37"/>
        <v>1.4686363076353439</v>
      </c>
      <c r="G343" s="2">
        <f>F343-F342</f>
        <v>-9.3306606474137244E-3</v>
      </c>
    </row>
    <row r="344" spans="1:7" x14ac:dyDescent="0.25">
      <c r="A344" s="1">
        <v>44013</v>
      </c>
      <c r="B344" s="2">
        <f>'[4]IPCA (Var)'!U300</f>
        <v>0.60736330357673862</v>
      </c>
      <c r="C344" s="2">
        <f>'[4]IPCA (Var)'!V300</f>
        <v>-0.31447585618492191</v>
      </c>
      <c r="D344">
        <f t="shared" si="38"/>
        <v>984967.87072814058</v>
      </c>
      <c r="E344">
        <f t="shared" si="39"/>
        <v>1433305.1268226339</v>
      </c>
      <c r="F344" s="2">
        <f t="shared" si="37"/>
        <v>1.4551795742972393</v>
      </c>
      <c r="G344" s="2">
        <f t="shared" ref="G344:G350" si="40">F344-F343</f>
        <v>-1.3456733338104598E-2</v>
      </c>
    </row>
    <row r="345" spans="1:7" x14ac:dyDescent="0.25">
      <c r="A345" s="1">
        <v>44044</v>
      </c>
      <c r="B345" s="2">
        <f>'[4]IPCA (Var)'!U301</f>
        <v>0.69986482923195603</v>
      </c>
      <c r="C345" s="2">
        <f>'[4]IPCA (Var)'!V301</f>
        <v>-0.39049367584610611</v>
      </c>
      <c r="D345">
        <f t="shared" si="38"/>
        <v>991861.31443460181</v>
      </c>
      <c r="E345">
        <f t="shared" si="39"/>
        <v>1427708.1609468136</v>
      </c>
      <c r="F345" s="2">
        <f t="shared" si="37"/>
        <v>1.4394231735519001</v>
      </c>
      <c r="G345" s="2">
        <f t="shared" si="40"/>
        <v>-1.5756400745339239E-2</v>
      </c>
    </row>
    <row r="346" spans="1:7" x14ac:dyDescent="0.25">
      <c r="A346" s="1">
        <v>44075</v>
      </c>
      <c r="B346" s="2">
        <f>'[4]IPCA (Var)'!U302</f>
        <v>1.507653785074941</v>
      </c>
      <c r="C346" s="2">
        <f>'[4]IPCA (Var)'!V302</f>
        <v>0.32875001432943951</v>
      </c>
      <c r="D346">
        <f t="shared" si="38"/>
        <v>1006815.1490843691</v>
      </c>
      <c r="E346">
        <f t="shared" si="39"/>
        <v>1432401.7517305089</v>
      </c>
      <c r="F346" s="2">
        <f t="shared" si="37"/>
        <v>1.4227057996030179</v>
      </c>
      <c r="G346" s="2">
        <f t="shared" si="40"/>
        <v>-1.6717373948882175E-2</v>
      </c>
    </row>
    <row r="347" spans="1:7" x14ac:dyDescent="0.25">
      <c r="A347" s="1">
        <v>44105</v>
      </c>
      <c r="B347" s="2">
        <f>'[4]IPCA (Var)'!U303</f>
        <v>1.7033599690262464</v>
      </c>
      <c r="C347" s="2">
        <f>'[4]IPCA (Var)'!V303</f>
        <v>0.63252869598808015</v>
      </c>
      <c r="D347">
        <f t="shared" si="38"/>
        <v>1023964.835295964</v>
      </c>
      <c r="E347">
        <f t="shared" si="39"/>
        <v>1441462.1038520404</v>
      </c>
      <c r="F347" s="2">
        <f t="shared" si="37"/>
        <v>1.4077261778578598</v>
      </c>
      <c r="G347" s="2">
        <f t="shared" si="40"/>
        <v>-1.49796217451581E-2</v>
      </c>
    </row>
    <row r="348" spans="1:7" x14ac:dyDescent="0.25">
      <c r="A348" s="1">
        <v>44136</v>
      </c>
      <c r="B348" s="2">
        <f>'[4]IPCA (Var)'!U304</f>
        <v>1.6135493738524935</v>
      </c>
      <c r="C348" s="2">
        <f>'[4]IPCA (Var)'!V304</f>
        <v>0.6646693444500521</v>
      </c>
      <c r="D348">
        <f t="shared" ref="D348:D351" si="41">D347*(1+B348%)</f>
        <v>1040487.0134843518</v>
      </c>
      <c r="E348">
        <f t="shared" ref="E348:E351" si="42">E347*(1+C348%)</f>
        <v>1451043.0605682095</v>
      </c>
      <c r="F348" s="2">
        <f t="shared" ref="F348:F351" si="43">E348/D348</f>
        <v>1.3945806547926052</v>
      </c>
      <c r="G348" s="2">
        <f t="shared" si="40"/>
        <v>-1.3145523065254627E-2</v>
      </c>
    </row>
    <row r="349" spans="1:7" x14ac:dyDescent="0.25">
      <c r="A349" s="1">
        <v>44166</v>
      </c>
      <c r="B349" s="2">
        <f>'[4]IPCA (Var)'!U305</f>
        <v>1.5828574083151514</v>
      </c>
      <c r="C349" s="2">
        <f>'[4]IPCA (Var)'!V305</f>
        <v>0.76951278385139377</v>
      </c>
      <c r="D349">
        <f t="shared" si="41"/>
        <v>1056956.4392598458</v>
      </c>
      <c r="E349">
        <f t="shared" si="42"/>
        <v>1462209.0224184706</v>
      </c>
      <c r="F349" s="2">
        <f t="shared" si="43"/>
        <v>1.3834146499380908</v>
      </c>
      <c r="G349" s="2">
        <f t="shared" si="40"/>
        <v>-1.1166004854514355E-2</v>
      </c>
    </row>
    <row r="350" spans="1:7" x14ac:dyDescent="0.25">
      <c r="A350" s="1">
        <v>44197</v>
      </c>
      <c r="B350" s="2">
        <f>'[4]IPCA (Var)'!U306</f>
        <v>0.62073227415126941</v>
      </c>
      <c r="C350" s="2">
        <f>'[4]IPCA (Var)'!V306</f>
        <v>0.30273254315000248</v>
      </c>
      <c r="D350">
        <f t="shared" si="41"/>
        <v>1063517.3090020516</v>
      </c>
      <c r="E350">
        <f t="shared" si="42"/>
        <v>1466635.6049782068</v>
      </c>
      <c r="F350" s="2">
        <f t="shared" si="43"/>
        <v>1.3790425342060677</v>
      </c>
      <c r="G350" s="2">
        <f t="shared" si="40"/>
        <v>-4.3721157320231185E-3</v>
      </c>
    </row>
    <row r="351" spans="1:7" x14ac:dyDescent="0.25">
      <c r="A351" s="1">
        <v>44228</v>
      </c>
      <c r="B351" s="2">
        <f>'[4]IPCA (Var)'!U307</f>
        <v>0.74907659379299807</v>
      </c>
      <c r="C351" s="2">
        <f>'[4]IPCA (Var)'!V307</f>
        <v>0.4389321797026623</v>
      </c>
      <c r="D351">
        <f t="shared" si="41"/>
        <v>1071483.8682347231</v>
      </c>
      <c r="E351">
        <f t="shared" si="42"/>
        <v>1473073.1406074329</v>
      </c>
      <c r="F351" s="2">
        <f>E351/D351</f>
        <v>1.3747973107932374</v>
      </c>
      <c r="G351" s="2"/>
    </row>
    <row r="352" spans="1:7" hidden="1" x14ac:dyDescent="0.25">
      <c r="A352" s="1">
        <v>44256</v>
      </c>
      <c r="F352" s="2">
        <f t="shared" ref="F352:F373" si="44">F351+AVERAGE($G$343:$G$350)</f>
        <v>1.3624317565336512</v>
      </c>
      <c r="G352" s="2"/>
    </row>
    <row r="353" spans="1:7" hidden="1" x14ac:dyDescent="0.25">
      <c r="A353" s="1">
        <v>44287</v>
      </c>
      <c r="F353" s="2">
        <f t="shared" si="44"/>
        <v>1.350066202274065</v>
      </c>
      <c r="G353" s="2"/>
    </row>
    <row r="354" spans="1:7" hidden="1" x14ac:dyDescent="0.25">
      <c r="A354" s="1">
        <v>44317</v>
      </c>
      <c r="F354" s="2">
        <f t="shared" si="44"/>
        <v>1.3377006480144789</v>
      </c>
      <c r="G354" s="2"/>
    </row>
    <row r="355" spans="1:7" hidden="1" x14ac:dyDescent="0.25">
      <c r="A355" s="1">
        <v>44348</v>
      </c>
      <c r="F355" s="2">
        <f t="shared" si="44"/>
        <v>1.3253350937548927</v>
      </c>
      <c r="G355" s="2"/>
    </row>
    <row r="356" spans="1:7" hidden="1" x14ac:dyDescent="0.25">
      <c r="A356" s="1">
        <v>44378</v>
      </c>
      <c r="F356" s="2">
        <f t="shared" si="44"/>
        <v>1.3129695394953065</v>
      </c>
      <c r="G356" s="2"/>
    </row>
    <row r="357" spans="1:7" hidden="1" x14ac:dyDescent="0.25">
      <c r="A357" s="1">
        <v>44409</v>
      </c>
      <c r="F357" s="2">
        <f t="shared" si="44"/>
        <v>1.3006039852357203</v>
      </c>
      <c r="G357" s="2"/>
    </row>
    <row r="358" spans="1:7" hidden="1" x14ac:dyDescent="0.25">
      <c r="A358" s="1">
        <v>44440</v>
      </c>
      <c r="F358" s="2">
        <f t="shared" si="44"/>
        <v>1.2882384309761341</v>
      </c>
      <c r="G358" s="2"/>
    </row>
    <row r="359" spans="1:7" hidden="1" x14ac:dyDescent="0.25">
      <c r="A359" s="1">
        <v>44470</v>
      </c>
      <c r="F359" s="2">
        <f t="shared" si="44"/>
        <v>1.2758728767165479</v>
      </c>
      <c r="G359" s="2"/>
    </row>
    <row r="360" spans="1:7" hidden="1" x14ac:dyDescent="0.25">
      <c r="A360" s="1">
        <v>44501</v>
      </c>
      <c r="F360" s="2">
        <f t="shared" si="44"/>
        <v>1.2635073224569617</v>
      </c>
      <c r="G360" s="2"/>
    </row>
    <row r="361" spans="1:7" hidden="1" x14ac:dyDescent="0.25">
      <c r="A361" s="1">
        <v>44531</v>
      </c>
      <c r="F361" s="2">
        <f t="shared" si="44"/>
        <v>1.2511417681973755</v>
      </c>
      <c r="G361" s="2"/>
    </row>
    <row r="362" spans="1:7" hidden="1" x14ac:dyDescent="0.25">
      <c r="A362" s="1">
        <v>44562</v>
      </c>
      <c r="F362" s="2">
        <f t="shared" si="44"/>
        <v>1.2387762139377894</v>
      </c>
    </row>
    <row r="363" spans="1:7" hidden="1" x14ac:dyDescent="0.25">
      <c r="A363" s="1">
        <v>44593</v>
      </c>
      <c r="F363" s="2">
        <f t="shared" si="44"/>
        <v>1.2264106596782032</v>
      </c>
    </row>
    <row r="364" spans="1:7" hidden="1" x14ac:dyDescent="0.25">
      <c r="A364" s="1">
        <v>44621</v>
      </c>
      <c r="F364" s="2">
        <f t="shared" si="44"/>
        <v>1.214045105418617</v>
      </c>
    </row>
    <row r="365" spans="1:7" hidden="1" x14ac:dyDescent="0.25">
      <c r="A365" s="1">
        <v>44652</v>
      </c>
      <c r="F365" s="2">
        <f t="shared" si="44"/>
        <v>1.2016795511590308</v>
      </c>
    </row>
    <row r="366" spans="1:7" hidden="1" x14ac:dyDescent="0.25">
      <c r="A366" s="1">
        <v>44682</v>
      </c>
      <c r="F366" s="2">
        <f t="shared" si="44"/>
        <v>1.1893139968994446</v>
      </c>
    </row>
    <row r="367" spans="1:7" hidden="1" x14ac:dyDescent="0.25">
      <c r="A367" s="1">
        <v>44713</v>
      </c>
      <c r="F367" s="2">
        <f t="shared" si="44"/>
        <v>1.1769484426398584</v>
      </c>
    </row>
    <row r="368" spans="1:7" hidden="1" x14ac:dyDescent="0.25">
      <c r="A368" s="1">
        <v>44743</v>
      </c>
      <c r="F368" s="2">
        <f t="shared" si="44"/>
        <v>1.1645828883802722</v>
      </c>
    </row>
    <row r="369" spans="1:6" hidden="1" x14ac:dyDescent="0.25">
      <c r="A369" s="1">
        <v>44774</v>
      </c>
      <c r="F369" s="2">
        <f t="shared" si="44"/>
        <v>1.1522173341206861</v>
      </c>
    </row>
    <row r="370" spans="1:6" hidden="1" x14ac:dyDescent="0.25">
      <c r="A370" s="1">
        <v>44805</v>
      </c>
      <c r="F370" s="2">
        <f t="shared" si="44"/>
        <v>1.1398517798610999</v>
      </c>
    </row>
    <row r="371" spans="1:6" hidden="1" x14ac:dyDescent="0.25">
      <c r="A371" s="1">
        <v>44835</v>
      </c>
      <c r="F371" s="2">
        <f t="shared" si="44"/>
        <v>1.1274862256015137</v>
      </c>
    </row>
    <row r="372" spans="1:6" hidden="1" x14ac:dyDescent="0.25">
      <c r="A372" s="1">
        <v>44866</v>
      </c>
      <c r="F372" s="2">
        <f t="shared" si="44"/>
        <v>1.1151206713419275</v>
      </c>
    </row>
    <row r="373" spans="1:6" hidden="1" x14ac:dyDescent="0.25">
      <c r="A373" s="1">
        <v>44896</v>
      </c>
      <c r="F373" s="2">
        <f t="shared" si="44"/>
        <v>1.1027551170823413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dados</vt:lpstr>
      <vt:lpstr>Nontradables</vt:lpstr>
      <vt:lpstr>Tradables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Ihara</dc:creator>
  <cp:lastModifiedBy>Rafael Ihara</cp:lastModifiedBy>
  <dcterms:created xsi:type="dcterms:W3CDTF">2020-09-17T18:59:32Z</dcterms:created>
  <dcterms:modified xsi:type="dcterms:W3CDTF">2021-03-17T17:37:27Z</dcterms:modified>
</cp:coreProperties>
</file>